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Default Extension="wdp" ContentType="image/vnd.ms-photo"/>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8.xml" ContentType="application/vnd.openxmlformats-officedocument.drawing+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dministrator\Desktop\Gihoek_7\"/>
    </mc:Choice>
  </mc:AlternateContent>
  <bookViews>
    <workbookView xWindow="0" yWindow="0" windowWidth="21345" windowHeight="8640" activeTab="6"/>
  </bookViews>
  <sheets>
    <sheet name="밸런스 문서" sheetId="1" r:id="rId1"/>
    <sheet name="PC DATA(대차대조표)" sheetId="2" r:id="rId2"/>
    <sheet name="아이템" sheetId="3" r:id="rId3"/>
    <sheet name="몬스터 (3)" sheetId="4" r:id="rId4"/>
    <sheet name="몬스터 (2)" sheetId="5" r:id="rId5"/>
    <sheet name="몬스터" sheetId="6" r:id="rId6"/>
    <sheet name="스킬" sheetId="12" r:id="rId7"/>
    <sheet name="밸런스 팩터" sheetId="7" r:id="rId8"/>
    <sheet name="PC DATA" sheetId="8" r:id="rId9"/>
    <sheet name="작성 기준" sheetId="9" r:id="rId10"/>
    <sheet name="밸런스 곡선" sheetId="10" r:id="rId11"/>
    <sheet name="보스 설계 요약" sheetId="11" r:id="rId12"/>
  </sheets>
  <definedNames>
    <definedName name="_xlnm._FilterDatabase" localSheetId="4" hidden="1">'몬스터 (2)'!$A$4:$AE$8</definedName>
  </definedNames>
  <calcPr calcId="162913"/>
</workbook>
</file>

<file path=xl/calcChain.xml><?xml version="1.0" encoding="utf-8"?>
<calcChain xmlns="http://schemas.openxmlformats.org/spreadsheetml/2006/main">
  <c r="AA316" i="5" l="1"/>
  <c r="R316" i="5"/>
  <c r="N316" i="5"/>
  <c r="AA315" i="5"/>
  <c r="R315" i="5"/>
  <c r="N315" i="5"/>
  <c r="AA314" i="5"/>
  <c r="R314" i="5"/>
  <c r="N314" i="5"/>
  <c r="AA313" i="5"/>
  <c r="R313" i="5"/>
  <c r="N313" i="5"/>
  <c r="AA312" i="5"/>
  <c r="R312" i="5"/>
  <c r="N312" i="5"/>
  <c r="AA311" i="5"/>
  <c r="R311" i="5"/>
  <c r="N311" i="5"/>
  <c r="AA310" i="5"/>
  <c r="R310" i="5"/>
  <c r="N310" i="5"/>
  <c r="AA309" i="5"/>
  <c r="R309" i="5"/>
  <c r="N309" i="5"/>
  <c r="AA308" i="5"/>
  <c r="R308" i="5"/>
  <c r="N308" i="5"/>
  <c r="AA307" i="5"/>
  <c r="R307" i="5"/>
  <c r="N307" i="5"/>
  <c r="AA306" i="5"/>
  <c r="R306" i="5"/>
  <c r="N306" i="5"/>
  <c r="AA305" i="5"/>
  <c r="R305" i="5"/>
  <c r="N305" i="5"/>
  <c r="AA304" i="5"/>
  <c r="R304" i="5"/>
  <c r="N304" i="5"/>
  <c r="AA303" i="5"/>
  <c r="R303" i="5"/>
  <c r="N303" i="5"/>
  <c r="AA302" i="5"/>
  <c r="R302" i="5"/>
  <c r="N302" i="5"/>
  <c r="AA301" i="5"/>
  <c r="R301" i="5"/>
  <c r="N301" i="5"/>
  <c r="AA300" i="5"/>
  <c r="R300" i="5"/>
  <c r="N300" i="5"/>
  <c r="AA299" i="5"/>
  <c r="R299" i="5"/>
  <c r="N299" i="5"/>
  <c r="AA298" i="5"/>
  <c r="R298" i="5"/>
  <c r="N298" i="5"/>
  <c r="AA297" i="5"/>
  <c r="R297" i="5"/>
  <c r="N297" i="5"/>
  <c r="AA296" i="5"/>
  <c r="R296" i="5"/>
  <c r="N296" i="5"/>
  <c r="AA295" i="5"/>
  <c r="R295" i="5"/>
  <c r="N295" i="5"/>
  <c r="AA294" i="5"/>
  <c r="R294" i="5"/>
  <c r="N294" i="5"/>
  <c r="AA293" i="5"/>
  <c r="R293" i="5"/>
  <c r="N293" i="5"/>
  <c r="AA292" i="5"/>
  <c r="R292" i="5"/>
  <c r="N292" i="5"/>
  <c r="AA291" i="5"/>
  <c r="R291" i="5"/>
  <c r="N291" i="5"/>
  <c r="AA290" i="5"/>
  <c r="R290" i="5"/>
  <c r="N290" i="5"/>
  <c r="AA289" i="5"/>
  <c r="R289" i="5"/>
  <c r="N289" i="5"/>
  <c r="AA288" i="5"/>
  <c r="R288" i="5"/>
  <c r="N288" i="5"/>
  <c r="AA287" i="5"/>
  <c r="R287" i="5"/>
  <c r="N287" i="5"/>
  <c r="AA286" i="5"/>
  <c r="R286" i="5"/>
  <c r="N286" i="5"/>
  <c r="AA285" i="5"/>
  <c r="R285" i="5"/>
  <c r="N285" i="5"/>
  <c r="AA284" i="5"/>
  <c r="R284" i="5"/>
  <c r="N284" i="5"/>
  <c r="AA283" i="5"/>
  <c r="R283" i="5"/>
  <c r="N283" i="5"/>
  <c r="AA282" i="5"/>
  <c r="R282" i="5"/>
  <c r="N282" i="5"/>
  <c r="AA281" i="5"/>
  <c r="R281" i="5"/>
  <c r="N281" i="5"/>
  <c r="AA280" i="5"/>
  <c r="R280" i="5"/>
  <c r="N280" i="5"/>
  <c r="AA279" i="5"/>
  <c r="R279" i="5"/>
  <c r="N279" i="5"/>
  <c r="AA278" i="5"/>
  <c r="R278" i="5"/>
  <c r="N278" i="5"/>
  <c r="AA277" i="5"/>
  <c r="R277" i="5"/>
  <c r="N277" i="5"/>
  <c r="AA276" i="5"/>
  <c r="R276" i="5"/>
  <c r="N276" i="5"/>
  <c r="AA275" i="5"/>
  <c r="R275" i="5"/>
  <c r="N275" i="5"/>
  <c r="AA274" i="5"/>
  <c r="R274" i="5"/>
  <c r="N274" i="5"/>
  <c r="AA273" i="5"/>
  <c r="R273" i="5"/>
  <c r="N273" i="5"/>
  <c r="AA272" i="5"/>
  <c r="R272" i="5"/>
  <c r="N272" i="5"/>
  <c r="AA271" i="5"/>
  <c r="R271" i="5"/>
  <c r="N271" i="5"/>
  <c r="AA270" i="5"/>
  <c r="R270" i="5"/>
  <c r="N270" i="5"/>
  <c r="AA269" i="5"/>
  <c r="R269" i="5"/>
  <c r="N269" i="5"/>
  <c r="AA268" i="5"/>
  <c r="R268" i="5"/>
  <c r="N268" i="5"/>
  <c r="AA267" i="5"/>
  <c r="R267" i="5"/>
  <c r="N267" i="5"/>
  <c r="AA266" i="5"/>
  <c r="R266" i="5"/>
  <c r="N266" i="5"/>
  <c r="AA265" i="5"/>
  <c r="R265" i="5"/>
  <c r="N265" i="5"/>
  <c r="AA264" i="5"/>
  <c r="R264" i="5"/>
  <c r="N264" i="5"/>
  <c r="AA263" i="5"/>
  <c r="R263" i="5"/>
  <c r="N263" i="5"/>
  <c r="AA262" i="5"/>
  <c r="R262" i="5"/>
  <c r="N262" i="5"/>
  <c r="AA261" i="5"/>
  <c r="R261" i="5"/>
  <c r="N261" i="5"/>
  <c r="AA260" i="5"/>
  <c r="R260" i="5"/>
  <c r="N260" i="5"/>
  <c r="AA259" i="5"/>
  <c r="R259" i="5"/>
  <c r="N259" i="5"/>
  <c r="AA258" i="5"/>
  <c r="R258" i="5"/>
  <c r="N258" i="5"/>
  <c r="AA257" i="5"/>
  <c r="R257" i="5"/>
  <c r="N257" i="5"/>
  <c r="AA256" i="5"/>
  <c r="R256" i="5"/>
  <c r="N256" i="5"/>
  <c r="AA255" i="5"/>
  <c r="R255" i="5"/>
  <c r="N255" i="5"/>
  <c r="AA254" i="5"/>
  <c r="R254" i="5"/>
  <c r="N254" i="5"/>
  <c r="AA253" i="5"/>
  <c r="R253" i="5"/>
  <c r="N253" i="5"/>
  <c r="AA252" i="5"/>
  <c r="R252" i="5"/>
  <c r="N252" i="5"/>
  <c r="AA251" i="5"/>
  <c r="R251" i="5"/>
  <c r="N251" i="5"/>
  <c r="AA250" i="5"/>
  <c r="R250" i="5"/>
  <c r="N250" i="5"/>
  <c r="AA249" i="5"/>
  <c r="R249" i="5"/>
  <c r="N249" i="5"/>
  <c r="AA248" i="5"/>
  <c r="R248" i="5"/>
  <c r="N248" i="5"/>
  <c r="AA247" i="5"/>
  <c r="R247" i="5"/>
  <c r="N247" i="5"/>
  <c r="AA246" i="5"/>
  <c r="R246" i="5"/>
  <c r="N246" i="5"/>
  <c r="AA245" i="5"/>
  <c r="R245" i="5"/>
  <c r="N245" i="5"/>
  <c r="AA244" i="5"/>
  <c r="R244" i="5"/>
  <c r="N244" i="5"/>
  <c r="AA243" i="5"/>
  <c r="R243" i="5"/>
  <c r="N243" i="5"/>
  <c r="AA242" i="5"/>
  <c r="R242" i="5"/>
  <c r="N242" i="5"/>
  <c r="AA241" i="5"/>
  <c r="R241" i="5"/>
  <c r="N241" i="5"/>
  <c r="AA240" i="5"/>
  <c r="R240" i="5"/>
  <c r="N240" i="5"/>
  <c r="AA239" i="5"/>
  <c r="R239" i="5"/>
  <c r="N239" i="5"/>
  <c r="AA238" i="5"/>
  <c r="R238" i="5"/>
  <c r="N238" i="5"/>
  <c r="AA237" i="5"/>
  <c r="R237" i="5"/>
  <c r="N237" i="5"/>
  <c r="AA236" i="5"/>
  <c r="R236" i="5"/>
  <c r="N236" i="5"/>
  <c r="AA235" i="5"/>
  <c r="R235" i="5"/>
  <c r="N235" i="5"/>
  <c r="AA234" i="5"/>
  <c r="R234" i="5"/>
  <c r="N234" i="5"/>
  <c r="AA233" i="5"/>
  <c r="R233" i="5"/>
  <c r="N233" i="5"/>
  <c r="AA232" i="5"/>
  <c r="R232" i="5"/>
  <c r="N232" i="5"/>
  <c r="AA231" i="5"/>
  <c r="R231" i="5"/>
  <c r="N231" i="5"/>
  <c r="AA230" i="5"/>
  <c r="R230" i="5"/>
  <c r="N230" i="5"/>
  <c r="AA229" i="5"/>
  <c r="R229" i="5"/>
  <c r="N229" i="5"/>
  <c r="AA228" i="5"/>
  <c r="R228" i="5"/>
  <c r="N228" i="5"/>
  <c r="AA227" i="5"/>
  <c r="R227" i="5"/>
  <c r="N227" i="5"/>
  <c r="AA226" i="5"/>
  <c r="R226" i="5"/>
  <c r="N226" i="5"/>
  <c r="AA225" i="5"/>
  <c r="R225" i="5"/>
  <c r="N225" i="5"/>
  <c r="AA224" i="5"/>
  <c r="R224" i="5"/>
  <c r="N224" i="5"/>
  <c r="AA223" i="5"/>
  <c r="R223" i="5"/>
  <c r="N223" i="5"/>
  <c r="AA222" i="5"/>
  <c r="R222" i="5"/>
  <c r="N222" i="5"/>
  <c r="AA221" i="5"/>
  <c r="R221" i="5"/>
  <c r="N221" i="5"/>
  <c r="AA220" i="5"/>
  <c r="R220" i="5"/>
  <c r="N220" i="5"/>
  <c r="AA219" i="5"/>
  <c r="R219" i="5"/>
  <c r="N219" i="5"/>
  <c r="AA218" i="5"/>
  <c r="R218" i="5"/>
  <c r="N218" i="5"/>
  <c r="AA217" i="5"/>
  <c r="R217" i="5"/>
  <c r="N217" i="5"/>
  <c r="AA216" i="5"/>
  <c r="R216" i="5"/>
  <c r="N216" i="5"/>
  <c r="AA215" i="5"/>
  <c r="R215" i="5"/>
  <c r="N215" i="5"/>
  <c r="AA214" i="5"/>
  <c r="R214" i="5"/>
  <c r="N214" i="5"/>
  <c r="AA213" i="5"/>
  <c r="R213" i="5"/>
  <c r="N213" i="5"/>
  <c r="AA212" i="5"/>
  <c r="R212" i="5"/>
  <c r="N212" i="5"/>
  <c r="AA211" i="5"/>
  <c r="R211" i="5"/>
  <c r="N211" i="5"/>
  <c r="AA210" i="5"/>
  <c r="R210" i="5"/>
  <c r="N210" i="5"/>
  <c r="AA209" i="5"/>
  <c r="R209" i="5"/>
  <c r="N209" i="5"/>
  <c r="AA208" i="5"/>
  <c r="R208" i="5"/>
  <c r="N208" i="5"/>
  <c r="AA207" i="5"/>
  <c r="R207" i="5"/>
  <c r="N207" i="5"/>
  <c r="AA206" i="5"/>
  <c r="R206" i="5"/>
  <c r="N206" i="5"/>
  <c r="AA205" i="5"/>
  <c r="R205" i="5"/>
  <c r="N205" i="5"/>
  <c r="AA204" i="5"/>
  <c r="R204" i="5"/>
  <c r="N204" i="5"/>
  <c r="AA203" i="5"/>
  <c r="R203" i="5"/>
  <c r="N203" i="5"/>
  <c r="AA202" i="5"/>
  <c r="R202" i="5"/>
  <c r="N202" i="5"/>
  <c r="AA201" i="5"/>
  <c r="R201" i="5"/>
  <c r="N201" i="5"/>
  <c r="AA200" i="5"/>
  <c r="R200" i="5"/>
  <c r="N200" i="5"/>
  <c r="AA199" i="5"/>
  <c r="R199" i="5"/>
  <c r="N199" i="5"/>
  <c r="AA198" i="5"/>
  <c r="R198" i="5"/>
  <c r="N198" i="5"/>
  <c r="AA197" i="5"/>
  <c r="R197" i="5"/>
  <c r="N197" i="5"/>
  <c r="AA196" i="5"/>
  <c r="R196" i="5"/>
  <c r="N196" i="5"/>
  <c r="AA195" i="5"/>
  <c r="R195" i="5"/>
  <c r="N195" i="5"/>
  <c r="AA194" i="5"/>
  <c r="R194" i="5"/>
  <c r="N194" i="5"/>
  <c r="AA193" i="5"/>
  <c r="R193" i="5"/>
  <c r="N193" i="5"/>
  <c r="AA192" i="5"/>
  <c r="R192" i="5"/>
  <c r="N192" i="5"/>
  <c r="AA191" i="5"/>
  <c r="R191" i="5"/>
  <c r="N191" i="5"/>
  <c r="AA190" i="5"/>
  <c r="R190" i="5"/>
  <c r="N190" i="5"/>
  <c r="AA189" i="5"/>
  <c r="R189" i="5"/>
  <c r="N189" i="5"/>
  <c r="AA188" i="5"/>
  <c r="R188" i="5"/>
  <c r="N188" i="5"/>
  <c r="AA187" i="5"/>
  <c r="R187" i="5"/>
  <c r="N187" i="5"/>
  <c r="AA186" i="5"/>
  <c r="R186" i="5"/>
  <c r="N186" i="5"/>
  <c r="AA185" i="5"/>
  <c r="R185" i="5"/>
  <c r="N185" i="5"/>
  <c r="AA184" i="5"/>
  <c r="R184" i="5"/>
  <c r="N184" i="5"/>
  <c r="AA183" i="5"/>
  <c r="R183" i="5"/>
  <c r="N183" i="5"/>
  <c r="AA182" i="5"/>
  <c r="R182" i="5"/>
  <c r="N182" i="5"/>
  <c r="AA181" i="5"/>
  <c r="R181" i="5"/>
  <c r="N181" i="5"/>
  <c r="AA180" i="5"/>
  <c r="R180" i="5"/>
  <c r="N180" i="5"/>
  <c r="AA179" i="5"/>
  <c r="R179" i="5"/>
  <c r="N179" i="5"/>
  <c r="AA178" i="5"/>
  <c r="R178" i="5"/>
  <c r="N178" i="5"/>
  <c r="AA177" i="5"/>
  <c r="R177" i="5"/>
  <c r="N177" i="5"/>
  <c r="AA176" i="5"/>
  <c r="R176" i="5"/>
  <c r="N176" i="5"/>
  <c r="AA175" i="5"/>
  <c r="R175" i="5"/>
  <c r="N175" i="5"/>
  <c r="AA174" i="5"/>
  <c r="R174" i="5"/>
  <c r="N174" i="5"/>
  <c r="AA173" i="5"/>
  <c r="R173" i="5"/>
  <c r="N173" i="5"/>
  <c r="AA172" i="5"/>
  <c r="R172" i="5"/>
  <c r="N172" i="5"/>
  <c r="AA171" i="5"/>
  <c r="R171" i="5"/>
  <c r="N171" i="5"/>
  <c r="AA170" i="5"/>
  <c r="R170" i="5"/>
  <c r="N170" i="5"/>
  <c r="AA169" i="5"/>
  <c r="R169" i="5"/>
  <c r="N169" i="5"/>
  <c r="AA168" i="5"/>
  <c r="R168" i="5"/>
  <c r="N168" i="5"/>
  <c r="AA167" i="5"/>
  <c r="R167" i="5"/>
  <c r="N167" i="5"/>
  <c r="AA166" i="5"/>
  <c r="R166" i="5"/>
  <c r="N166" i="5"/>
  <c r="AA165" i="5"/>
  <c r="R165" i="5"/>
  <c r="N165" i="5"/>
  <c r="AA164" i="5"/>
  <c r="R164" i="5"/>
  <c r="N164" i="5"/>
  <c r="AA163" i="5"/>
  <c r="R163" i="5"/>
  <c r="N163" i="5"/>
  <c r="AA162" i="5"/>
  <c r="R162" i="5"/>
  <c r="N162" i="5"/>
  <c r="AA161" i="5"/>
  <c r="R161" i="5"/>
  <c r="N161" i="5"/>
  <c r="AA160" i="5"/>
  <c r="R160" i="5"/>
  <c r="N160" i="5"/>
  <c r="AA159" i="5"/>
  <c r="R159" i="5"/>
  <c r="N159" i="5"/>
  <c r="AA158" i="5"/>
  <c r="R158" i="5"/>
  <c r="N158" i="5"/>
  <c r="AA157" i="5"/>
  <c r="R157" i="5"/>
  <c r="N157" i="5"/>
  <c r="AA156" i="5"/>
  <c r="R156" i="5"/>
  <c r="N156" i="5"/>
  <c r="AA155" i="5"/>
  <c r="R155" i="5"/>
  <c r="N155" i="5"/>
  <c r="AA154" i="5"/>
  <c r="R154" i="5"/>
  <c r="N154" i="5"/>
  <c r="AA153" i="5"/>
  <c r="R153" i="5"/>
  <c r="N153" i="5"/>
  <c r="AA152" i="5"/>
  <c r="R152" i="5"/>
  <c r="N152" i="5"/>
  <c r="AA151" i="5"/>
  <c r="R151" i="5"/>
  <c r="N151" i="5"/>
  <c r="AA150" i="5"/>
  <c r="R150" i="5"/>
  <c r="N150" i="5"/>
  <c r="AA149" i="5"/>
  <c r="R149" i="5"/>
  <c r="N149" i="5"/>
  <c r="AA148" i="5"/>
  <c r="R148" i="5"/>
  <c r="N148" i="5"/>
  <c r="AA147" i="5"/>
  <c r="R147" i="5"/>
  <c r="N147" i="5"/>
  <c r="AA146" i="5"/>
  <c r="R146" i="5"/>
  <c r="N146" i="5"/>
  <c r="AA145" i="5"/>
  <c r="R145" i="5"/>
  <c r="N145" i="5"/>
  <c r="AA144" i="5"/>
  <c r="R144" i="5"/>
  <c r="N144" i="5"/>
  <c r="AA143" i="5"/>
  <c r="R143" i="5"/>
  <c r="N143" i="5"/>
  <c r="AA142" i="5"/>
  <c r="R142" i="5"/>
  <c r="N142" i="5"/>
  <c r="AA141" i="5"/>
  <c r="R141" i="5"/>
  <c r="N141" i="5"/>
  <c r="AA140" i="5"/>
  <c r="R140" i="5"/>
  <c r="N140" i="5"/>
  <c r="AA139" i="5"/>
  <c r="R139" i="5"/>
  <c r="N139" i="5"/>
  <c r="AA138" i="5"/>
  <c r="R138" i="5"/>
  <c r="N138" i="5"/>
  <c r="AA137" i="5"/>
  <c r="R137" i="5"/>
  <c r="N137" i="5"/>
  <c r="AA136" i="5"/>
  <c r="R136" i="5"/>
  <c r="N136" i="5"/>
  <c r="AA135" i="5"/>
  <c r="R135" i="5"/>
  <c r="N135" i="5"/>
  <c r="AA134" i="5"/>
  <c r="R134" i="5"/>
  <c r="N134" i="5"/>
  <c r="AA133" i="5"/>
  <c r="R133" i="5"/>
  <c r="N133" i="5"/>
  <c r="AA132" i="5"/>
  <c r="R132" i="5"/>
  <c r="N132" i="5"/>
  <c r="AA131" i="5"/>
  <c r="R131" i="5"/>
  <c r="N131" i="5"/>
  <c r="AA130" i="5"/>
  <c r="R130" i="5"/>
  <c r="N130" i="5"/>
  <c r="AA129" i="5"/>
  <c r="R129" i="5"/>
  <c r="N129" i="5"/>
  <c r="AA128" i="5"/>
  <c r="R128" i="5"/>
  <c r="N128" i="5"/>
  <c r="AA127" i="5"/>
  <c r="R127" i="5"/>
  <c r="N127" i="5"/>
  <c r="AA126" i="5"/>
  <c r="R126" i="5"/>
  <c r="N126" i="5"/>
  <c r="AA125" i="5"/>
  <c r="R125" i="5"/>
  <c r="N125" i="5"/>
  <c r="AA124" i="5"/>
  <c r="R124" i="5"/>
  <c r="N124" i="5"/>
  <c r="AA123" i="5"/>
  <c r="R123" i="5"/>
  <c r="N123" i="5"/>
  <c r="AA122" i="5"/>
  <c r="R122" i="5"/>
  <c r="N122" i="5"/>
  <c r="AA121" i="5"/>
  <c r="R121" i="5"/>
  <c r="N121" i="5"/>
  <c r="AA120" i="5"/>
  <c r="R120" i="5"/>
  <c r="N120" i="5"/>
  <c r="AA119" i="5"/>
  <c r="R119" i="5"/>
  <c r="N119" i="5"/>
  <c r="AA118" i="5"/>
  <c r="R118" i="5"/>
  <c r="N118" i="5"/>
  <c r="AA117" i="5"/>
  <c r="R117" i="5"/>
  <c r="N117" i="5"/>
  <c r="AA116" i="5"/>
  <c r="R116" i="5"/>
  <c r="N116" i="5"/>
  <c r="AA115" i="5"/>
  <c r="R115" i="5"/>
  <c r="N115" i="5"/>
  <c r="AA114" i="5"/>
  <c r="R114" i="5"/>
  <c r="N114" i="5"/>
  <c r="AA113" i="5"/>
  <c r="R113" i="5"/>
  <c r="N113" i="5"/>
  <c r="AA112" i="5"/>
  <c r="R112" i="5"/>
  <c r="N112" i="5"/>
  <c r="AA111" i="5"/>
  <c r="R111" i="5"/>
  <c r="N111" i="5"/>
  <c r="AA110" i="5"/>
  <c r="R110" i="5"/>
  <c r="N110" i="5"/>
  <c r="AA109" i="5"/>
  <c r="R109" i="5"/>
  <c r="N109" i="5"/>
  <c r="AA108" i="5"/>
  <c r="R108" i="5"/>
  <c r="N108" i="5"/>
  <c r="AA107" i="5"/>
  <c r="R107" i="5"/>
  <c r="N107" i="5"/>
  <c r="AA106" i="5"/>
  <c r="R106" i="5"/>
  <c r="N106" i="5"/>
  <c r="AA105" i="5"/>
  <c r="R105" i="5"/>
  <c r="N105" i="5"/>
  <c r="AA104" i="5"/>
  <c r="R104" i="5"/>
  <c r="N104" i="5"/>
  <c r="AA103" i="5"/>
  <c r="R103" i="5"/>
  <c r="N103" i="5"/>
  <c r="AA102" i="5"/>
  <c r="R102" i="5"/>
  <c r="N102" i="5"/>
  <c r="AA101" i="5"/>
  <c r="R101" i="5"/>
  <c r="N101" i="5"/>
  <c r="AA100" i="5"/>
  <c r="R100" i="5"/>
  <c r="N100" i="5"/>
  <c r="AA99" i="5"/>
  <c r="R99" i="5"/>
  <c r="N99" i="5"/>
  <c r="AA98" i="5"/>
  <c r="R98" i="5"/>
  <c r="N98" i="5"/>
  <c r="AA97" i="5"/>
  <c r="R97" i="5"/>
  <c r="N97" i="5"/>
  <c r="AA96" i="5"/>
  <c r="R96" i="5"/>
  <c r="N96" i="5"/>
  <c r="AA95" i="5"/>
  <c r="R95" i="5"/>
  <c r="N95" i="5"/>
  <c r="AA94" i="5"/>
  <c r="R94" i="5"/>
  <c r="N94" i="5"/>
  <c r="AA93" i="5"/>
  <c r="R93" i="5"/>
  <c r="N93" i="5"/>
  <c r="AA92" i="5"/>
  <c r="R92" i="5"/>
  <c r="N92" i="5"/>
  <c r="AA91" i="5"/>
  <c r="R91" i="5"/>
  <c r="N91" i="5"/>
  <c r="AA90" i="5"/>
  <c r="R90" i="5"/>
  <c r="N90" i="5"/>
  <c r="AA89" i="5"/>
  <c r="R89" i="5"/>
  <c r="N89" i="5"/>
  <c r="AA88" i="5"/>
  <c r="R88" i="5"/>
  <c r="N88" i="5"/>
  <c r="AA87" i="5"/>
  <c r="R87" i="5"/>
  <c r="N87" i="5"/>
  <c r="AA86" i="5"/>
  <c r="R86" i="5"/>
  <c r="N86" i="5"/>
  <c r="AA85" i="5"/>
  <c r="R85" i="5"/>
  <c r="N85" i="5"/>
  <c r="AA84" i="5"/>
  <c r="R84" i="5"/>
  <c r="N84" i="5"/>
  <c r="AA83" i="5"/>
  <c r="R83" i="5"/>
  <c r="N83" i="5"/>
  <c r="AA82" i="5"/>
  <c r="R82" i="5"/>
  <c r="N82" i="5"/>
  <c r="AA81" i="5"/>
  <c r="R81" i="5"/>
  <c r="N81" i="5"/>
  <c r="AA80" i="5"/>
  <c r="R80" i="5"/>
  <c r="N80" i="5"/>
  <c r="AA79" i="5"/>
  <c r="R79" i="5"/>
  <c r="N79" i="5"/>
  <c r="AA78" i="5"/>
  <c r="R78" i="5"/>
  <c r="N78" i="5"/>
  <c r="AA77" i="5"/>
  <c r="R77" i="5"/>
  <c r="N77" i="5"/>
  <c r="AA76" i="5"/>
  <c r="R76" i="5"/>
  <c r="N76" i="5"/>
  <c r="AA75" i="5"/>
  <c r="R75" i="5"/>
  <c r="N75" i="5"/>
  <c r="AA74" i="5"/>
  <c r="R74" i="5"/>
  <c r="N74" i="5"/>
  <c r="AA73" i="5"/>
  <c r="R73" i="5"/>
  <c r="N73" i="5"/>
  <c r="AA72" i="5"/>
  <c r="R72" i="5"/>
  <c r="N72" i="5"/>
  <c r="AA71" i="5"/>
  <c r="R71" i="5"/>
  <c r="N71" i="5"/>
  <c r="AA70" i="5"/>
  <c r="R70" i="5"/>
  <c r="N70" i="5"/>
  <c r="AA69" i="5"/>
  <c r="R69" i="5"/>
  <c r="N69" i="5"/>
  <c r="AA68" i="5"/>
  <c r="R68" i="5"/>
  <c r="N68" i="5"/>
  <c r="AA67" i="5"/>
  <c r="R67" i="5"/>
  <c r="N67" i="5"/>
  <c r="AA66" i="5"/>
  <c r="R66" i="5"/>
  <c r="N66" i="5"/>
  <c r="AA65" i="5"/>
  <c r="R65" i="5"/>
  <c r="N65" i="5"/>
  <c r="AA64" i="5"/>
  <c r="R64" i="5"/>
  <c r="N64" i="5"/>
  <c r="AA63" i="5"/>
  <c r="R63" i="5"/>
  <c r="N63" i="5"/>
  <c r="AA62" i="5"/>
  <c r="R62" i="5"/>
  <c r="N62" i="5"/>
  <c r="AA61" i="5"/>
  <c r="R61" i="5"/>
  <c r="N61" i="5"/>
  <c r="AA60" i="5"/>
  <c r="R60" i="5"/>
  <c r="N60" i="5"/>
  <c r="AA59" i="5"/>
  <c r="R59" i="5"/>
  <c r="N59" i="5"/>
  <c r="AA58" i="5"/>
  <c r="R58" i="5"/>
  <c r="N58" i="5"/>
  <c r="AA57" i="5"/>
  <c r="R57" i="5"/>
  <c r="N57" i="5"/>
  <c r="AA56" i="5"/>
  <c r="R56" i="5"/>
  <c r="N56" i="5"/>
  <c r="AA55" i="5"/>
  <c r="R55" i="5"/>
  <c r="N55" i="5"/>
  <c r="AA54" i="5"/>
  <c r="R54" i="5"/>
  <c r="N54" i="5"/>
  <c r="AA53" i="5"/>
  <c r="R53" i="5"/>
  <c r="N53" i="5"/>
  <c r="AA52" i="5"/>
  <c r="R52" i="5"/>
  <c r="N52" i="5"/>
  <c r="AA51" i="5"/>
  <c r="R51" i="5"/>
  <c r="N51" i="5"/>
  <c r="AA50" i="5"/>
  <c r="R50" i="5"/>
  <c r="N50" i="5"/>
  <c r="AA49" i="5"/>
  <c r="R49" i="5"/>
  <c r="N49" i="5"/>
  <c r="AA48" i="5"/>
  <c r="R48" i="5"/>
  <c r="N48" i="5"/>
  <c r="AA47" i="5"/>
  <c r="R47" i="5"/>
  <c r="N47" i="5"/>
  <c r="AA46" i="5"/>
  <c r="R46" i="5"/>
  <c r="N46" i="5"/>
  <c r="AA45" i="5"/>
  <c r="R45" i="5"/>
  <c r="N45" i="5"/>
  <c r="AA44" i="5"/>
  <c r="R44" i="5"/>
  <c r="N44" i="5"/>
  <c r="AA43" i="5"/>
  <c r="R43" i="5"/>
  <c r="N43" i="5"/>
  <c r="AA42" i="5"/>
  <c r="R42" i="5"/>
  <c r="N42" i="5"/>
  <c r="AA41" i="5"/>
  <c r="R41" i="5"/>
  <c r="N41" i="5"/>
  <c r="AA40" i="5"/>
  <c r="R40" i="5"/>
  <c r="N40" i="5"/>
  <c r="AA39" i="5"/>
  <c r="R39" i="5"/>
  <c r="N39" i="5"/>
  <c r="AA38" i="5"/>
  <c r="R38" i="5"/>
  <c r="N38" i="5"/>
  <c r="AA37" i="5"/>
  <c r="R37" i="5"/>
  <c r="N37" i="5"/>
  <c r="AA36" i="5"/>
  <c r="R36" i="5"/>
  <c r="N36" i="5"/>
  <c r="AA35" i="5"/>
  <c r="R35" i="5"/>
  <c r="N35" i="5"/>
  <c r="AA34" i="5"/>
  <c r="R34" i="5"/>
  <c r="N34" i="5"/>
  <c r="AA33" i="5"/>
  <c r="R33" i="5"/>
  <c r="N33" i="5"/>
  <c r="AA32" i="5"/>
  <c r="R32" i="5"/>
  <c r="N32" i="5"/>
  <c r="AA31" i="5"/>
  <c r="R31" i="5"/>
  <c r="N31" i="5"/>
  <c r="AA30" i="5"/>
  <c r="R30" i="5"/>
  <c r="N30" i="5"/>
  <c r="AA29" i="5"/>
  <c r="R29" i="5"/>
  <c r="N29" i="5"/>
  <c r="AA28" i="5"/>
  <c r="R28" i="5"/>
  <c r="N28" i="5"/>
  <c r="AA27" i="5"/>
  <c r="R27" i="5"/>
  <c r="N27" i="5"/>
  <c r="AA26" i="5"/>
  <c r="R26" i="5"/>
  <c r="N26" i="5"/>
  <c r="AA25" i="5"/>
  <c r="R25" i="5"/>
  <c r="N25" i="5"/>
  <c r="AA24" i="5"/>
  <c r="R24" i="5"/>
  <c r="N24" i="5"/>
  <c r="AA23" i="5"/>
  <c r="R23" i="5"/>
  <c r="N23" i="5"/>
  <c r="AA22" i="5"/>
  <c r="R22" i="5"/>
  <c r="N22" i="5"/>
  <c r="AA21" i="5"/>
  <c r="R21" i="5"/>
  <c r="N21" i="5"/>
  <c r="AA20" i="5"/>
  <c r="R20" i="5"/>
  <c r="N20" i="5"/>
  <c r="AA19" i="5"/>
  <c r="R19" i="5"/>
  <c r="N19" i="5"/>
  <c r="AA18" i="5"/>
  <c r="R18" i="5"/>
  <c r="N18" i="5"/>
  <c r="AA17" i="5"/>
  <c r="R17" i="5"/>
  <c r="N17" i="5"/>
  <c r="AA16" i="5"/>
  <c r="R16" i="5"/>
  <c r="N16" i="5"/>
  <c r="AA15" i="5"/>
  <c r="R15" i="5"/>
  <c r="N15" i="5"/>
  <c r="AA14" i="5"/>
  <c r="R14" i="5"/>
  <c r="N14" i="5"/>
  <c r="AA13" i="5"/>
  <c r="R13" i="5"/>
  <c r="N13" i="5"/>
  <c r="AA12" i="5"/>
  <c r="R12" i="5"/>
  <c r="N12" i="5"/>
  <c r="AA11" i="5"/>
  <c r="R11" i="5"/>
  <c r="N11" i="5"/>
  <c r="B8" i="5"/>
  <c r="B7" i="5"/>
  <c r="B6" i="5"/>
  <c r="AA315" i="4"/>
  <c r="R315" i="4"/>
  <c r="N315" i="4"/>
  <c r="AA314" i="4"/>
  <c r="R314" i="4"/>
  <c r="N314" i="4"/>
  <c r="AA313" i="4"/>
  <c r="R313" i="4"/>
  <c r="N313" i="4"/>
  <c r="AA312" i="4"/>
  <c r="R312" i="4"/>
  <c r="N312" i="4"/>
  <c r="AA311" i="4"/>
  <c r="R311" i="4"/>
  <c r="N311" i="4"/>
  <c r="AA310" i="4"/>
  <c r="R310" i="4"/>
  <c r="N310" i="4"/>
  <c r="AA309" i="4"/>
  <c r="R309" i="4"/>
  <c r="N309" i="4"/>
  <c r="AA308" i="4"/>
  <c r="R308" i="4"/>
  <c r="N308" i="4"/>
  <c r="AA307" i="4"/>
  <c r="R307" i="4"/>
  <c r="N307" i="4"/>
  <c r="AA306" i="4"/>
  <c r="R306" i="4"/>
  <c r="N306" i="4"/>
  <c r="AA305" i="4"/>
  <c r="R305" i="4"/>
  <c r="N305" i="4"/>
  <c r="AA304" i="4"/>
  <c r="R304" i="4"/>
  <c r="N304" i="4"/>
  <c r="AA303" i="4"/>
  <c r="R303" i="4"/>
  <c r="N303" i="4"/>
  <c r="AA302" i="4"/>
  <c r="R302" i="4"/>
  <c r="N302" i="4"/>
  <c r="AA301" i="4"/>
  <c r="R301" i="4"/>
  <c r="N301" i="4"/>
  <c r="AA300" i="4"/>
  <c r="R300" i="4"/>
  <c r="N300" i="4"/>
  <c r="AA299" i="4"/>
  <c r="R299" i="4"/>
  <c r="N299" i="4"/>
  <c r="AA298" i="4"/>
  <c r="R298" i="4"/>
  <c r="N298" i="4"/>
  <c r="AA297" i="4"/>
  <c r="R297" i="4"/>
  <c r="N297" i="4"/>
  <c r="AA296" i="4"/>
  <c r="R296" i="4"/>
  <c r="N296" i="4"/>
  <c r="AA295" i="4"/>
  <c r="R295" i="4"/>
  <c r="N295" i="4"/>
  <c r="AA294" i="4"/>
  <c r="R294" i="4"/>
  <c r="N294" i="4"/>
  <c r="AA293" i="4"/>
  <c r="R293" i="4"/>
  <c r="N293" i="4"/>
  <c r="AA292" i="4"/>
  <c r="R292" i="4"/>
  <c r="N292" i="4"/>
  <c r="AA291" i="4"/>
  <c r="R291" i="4"/>
  <c r="N291" i="4"/>
  <c r="AA290" i="4"/>
  <c r="R290" i="4"/>
  <c r="N290" i="4"/>
  <c r="AA289" i="4"/>
  <c r="R289" i="4"/>
  <c r="N289" i="4"/>
  <c r="AA288" i="4"/>
  <c r="R288" i="4"/>
  <c r="N288" i="4"/>
  <c r="AA287" i="4"/>
  <c r="R287" i="4"/>
  <c r="N287" i="4"/>
  <c r="AA286" i="4"/>
  <c r="R286" i="4"/>
  <c r="N286" i="4"/>
  <c r="AA285" i="4"/>
  <c r="R285" i="4"/>
  <c r="N285" i="4"/>
  <c r="AA284" i="4"/>
  <c r="R284" i="4"/>
  <c r="N284" i="4"/>
  <c r="AA283" i="4"/>
  <c r="R283" i="4"/>
  <c r="N283" i="4"/>
  <c r="AA282" i="4"/>
  <c r="R282" i="4"/>
  <c r="N282" i="4"/>
  <c r="AA281" i="4"/>
  <c r="R281" i="4"/>
  <c r="N281" i="4"/>
  <c r="AA280" i="4"/>
  <c r="R280" i="4"/>
  <c r="N280" i="4"/>
  <c r="AA279" i="4"/>
  <c r="R279" i="4"/>
  <c r="N279" i="4"/>
  <c r="AA278" i="4"/>
  <c r="R278" i="4"/>
  <c r="N278" i="4"/>
  <c r="AA277" i="4"/>
  <c r="R277" i="4"/>
  <c r="N277" i="4"/>
  <c r="AA276" i="4"/>
  <c r="R276" i="4"/>
  <c r="N276" i="4"/>
  <c r="AA275" i="4"/>
  <c r="R275" i="4"/>
  <c r="N275" i="4"/>
  <c r="AA274" i="4"/>
  <c r="R274" i="4"/>
  <c r="N274" i="4"/>
  <c r="AA273" i="4"/>
  <c r="R273" i="4"/>
  <c r="N273" i="4"/>
  <c r="AA272" i="4"/>
  <c r="R272" i="4"/>
  <c r="N272" i="4"/>
  <c r="AA271" i="4"/>
  <c r="R271" i="4"/>
  <c r="N271" i="4"/>
  <c r="AA270" i="4"/>
  <c r="R270" i="4"/>
  <c r="N270" i="4"/>
  <c r="AA269" i="4"/>
  <c r="R269" i="4"/>
  <c r="N269" i="4"/>
  <c r="AA268" i="4"/>
  <c r="R268" i="4"/>
  <c r="N268" i="4"/>
  <c r="AA267" i="4"/>
  <c r="R267" i="4"/>
  <c r="N267" i="4"/>
  <c r="AA266" i="4"/>
  <c r="R266" i="4"/>
  <c r="N266" i="4"/>
  <c r="AA265" i="4"/>
  <c r="R265" i="4"/>
  <c r="N265" i="4"/>
  <c r="AA264" i="4"/>
  <c r="R264" i="4"/>
  <c r="N264" i="4"/>
  <c r="AA263" i="4"/>
  <c r="R263" i="4"/>
  <c r="N263" i="4"/>
  <c r="AA262" i="4"/>
  <c r="R262" i="4"/>
  <c r="N262" i="4"/>
  <c r="AA261" i="4"/>
  <c r="R261" i="4"/>
  <c r="N261" i="4"/>
  <c r="AA260" i="4"/>
  <c r="R260" i="4"/>
  <c r="N260" i="4"/>
  <c r="AA259" i="4"/>
  <c r="R259" i="4"/>
  <c r="N259" i="4"/>
  <c r="AA258" i="4"/>
  <c r="R258" i="4"/>
  <c r="N258" i="4"/>
  <c r="AA257" i="4"/>
  <c r="R257" i="4"/>
  <c r="N257" i="4"/>
  <c r="AA256" i="4"/>
  <c r="R256" i="4"/>
  <c r="N256" i="4"/>
  <c r="AA255" i="4"/>
  <c r="R255" i="4"/>
  <c r="N255" i="4"/>
  <c r="AA254" i="4"/>
  <c r="R254" i="4"/>
  <c r="N254" i="4"/>
  <c r="AA253" i="4"/>
  <c r="R253" i="4"/>
  <c r="N253" i="4"/>
  <c r="AA252" i="4"/>
  <c r="R252" i="4"/>
  <c r="N252" i="4"/>
  <c r="AA251" i="4"/>
  <c r="R251" i="4"/>
  <c r="N251" i="4"/>
  <c r="AA250" i="4"/>
  <c r="R250" i="4"/>
  <c r="N250" i="4"/>
  <c r="AA249" i="4"/>
  <c r="R249" i="4"/>
  <c r="N249" i="4"/>
  <c r="AA248" i="4"/>
  <c r="R248" i="4"/>
  <c r="N248" i="4"/>
  <c r="AA247" i="4"/>
  <c r="R247" i="4"/>
  <c r="N247" i="4"/>
  <c r="AA246" i="4"/>
  <c r="R246" i="4"/>
  <c r="N246" i="4"/>
  <c r="AA245" i="4"/>
  <c r="R245" i="4"/>
  <c r="N245" i="4"/>
  <c r="AA244" i="4"/>
  <c r="R244" i="4"/>
  <c r="N244" i="4"/>
  <c r="AA243" i="4"/>
  <c r="R243" i="4"/>
  <c r="N243" i="4"/>
  <c r="AA242" i="4"/>
  <c r="R242" i="4"/>
  <c r="N242" i="4"/>
  <c r="AA241" i="4"/>
  <c r="R241" i="4"/>
  <c r="N241" i="4"/>
  <c r="AA240" i="4"/>
  <c r="R240" i="4"/>
  <c r="N240" i="4"/>
  <c r="AA239" i="4"/>
  <c r="R239" i="4"/>
  <c r="N239" i="4"/>
  <c r="AA238" i="4"/>
  <c r="R238" i="4"/>
  <c r="N238" i="4"/>
  <c r="AA237" i="4"/>
  <c r="R237" i="4"/>
  <c r="N237" i="4"/>
  <c r="AA236" i="4"/>
  <c r="R236" i="4"/>
  <c r="N236" i="4"/>
  <c r="AA235" i="4"/>
  <c r="R235" i="4"/>
  <c r="N235" i="4"/>
  <c r="AA234" i="4"/>
  <c r="R234" i="4"/>
  <c r="N234" i="4"/>
  <c r="AA233" i="4"/>
  <c r="R233" i="4"/>
  <c r="N233" i="4"/>
  <c r="AA232" i="4"/>
  <c r="R232" i="4"/>
  <c r="N232" i="4"/>
  <c r="AA231" i="4"/>
  <c r="R231" i="4"/>
  <c r="N231" i="4"/>
  <c r="AA230" i="4"/>
  <c r="R230" i="4"/>
  <c r="N230" i="4"/>
  <c r="AA229" i="4"/>
  <c r="R229" i="4"/>
  <c r="N229" i="4"/>
  <c r="AA228" i="4"/>
  <c r="R228" i="4"/>
  <c r="N228" i="4"/>
  <c r="AA227" i="4"/>
  <c r="R227" i="4"/>
  <c r="N227" i="4"/>
  <c r="AA226" i="4"/>
  <c r="R226" i="4"/>
  <c r="N226" i="4"/>
  <c r="AA225" i="4"/>
  <c r="R225" i="4"/>
  <c r="N225" i="4"/>
  <c r="AA224" i="4"/>
  <c r="R224" i="4"/>
  <c r="N224" i="4"/>
  <c r="AA223" i="4"/>
  <c r="R223" i="4"/>
  <c r="N223" i="4"/>
  <c r="AA222" i="4"/>
  <c r="R222" i="4"/>
  <c r="N222" i="4"/>
  <c r="AA221" i="4"/>
  <c r="R221" i="4"/>
  <c r="N221" i="4"/>
  <c r="AA220" i="4"/>
  <c r="R220" i="4"/>
  <c r="N220" i="4"/>
  <c r="AA219" i="4"/>
  <c r="R219" i="4"/>
  <c r="N219" i="4"/>
  <c r="AA218" i="4"/>
  <c r="R218" i="4"/>
  <c r="N218" i="4"/>
  <c r="AA217" i="4"/>
  <c r="R217" i="4"/>
  <c r="N217" i="4"/>
  <c r="AA216" i="4"/>
  <c r="R216" i="4"/>
  <c r="N216" i="4"/>
  <c r="AA215" i="4"/>
  <c r="R215" i="4"/>
  <c r="N215" i="4"/>
  <c r="AA214" i="4"/>
  <c r="R214" i="4"/>
  <c r="N214" i="4"/>
  <c r="AA213" i="4"/>
  <c r="R213" i="4"/>
  <c r="N213" i="4"/>
  <c r="AA212" i="4"/>
  <c r="R212" i="4"/>
  <c r="N212" i="4"/>
  <c r="AA211" i="4"/>
  <c r="R211" i="4"/>
  <c r="N211" i="4"/>
  <c r="AA210" i="4"/>
  <c r="R210" i="4"/>
  <c r="N210" i="4"/>
  <c r="AA209" i="4"/>
  <c r="R209" i="4"/>
  <c r="N209" i="4"/>
  <c r="AA208" i="4"/>
  <c r="R208" i="4"/>
  <c r="N208" i="4"/>
  <c r="AA207" i="4"/>
  <c r="R207" i="4"/>
  <c r="N207" i="4"/>
  <c r="AA206" i="4"/>
  <c r="R206" i="4"/>
  <c r="N206" i="4"/>
  <c r="AA205" i="4"/>
  <c r="R205" i="4"/>
  <c r="N205" i="4"/>
  <c r="AA204" i="4"/>
  <c r="R204" i="4"/>
  <c r="N204" i="4"/>
  <c r="AA203" i="4"/>
  <c r="R203" i="4"/>
  <c r="N203" i="4"/>
  <c r="AA202" i="4"/>
  <c r="R202" i="4"/>
  <c r="N202" i="4"/>
  <c r="AA201" i="4"/>
  <c r="R201" i="4"/>
  <c r="N201" i="4"/>
  <c r="AA200" i="4"/>
  <c r="R200" i="4"/>
  <c r="N200" i="4"/>
  <c r="AA199" i="4"/>
  <c r="R199" i="4"/>
  <c r="N199" i="4"/>
  <c r="AA198" i="4"/>
  <c r="R198" i="4"/>
  <c r="N198" i="4"/>
  <c r="AA197" i="4"/>
  <c r="R197" i="4"/>
  <c r="N197" i="4"/>
  <c r="AA196" i="4"/>
  <c r="R196" i="4"/>
  <c r="N196" i="4"/>
  <c r="AA195" i="4"/>
  <c r="R195" i="4"/>
  <c r="N195" i="4"/>
  <c r="AA194" i="4"/>
  <c r="R194" i="4"/>
  <c r="N194" i="4"/>
  <c r="AA193" i="4"/>
  <c r="R193" i="4"/>
  <c r="N193" i="4"/>
  <c r="AA192" i="4"/>
  <c r="R192" i="4"/>
  <c r="N192" i="4"/>
  <c r="AA191" i="4"/>
  <c r="R191" i="4"/>
  <c r="N191" i="4"/>
  <c r="AA190" i="4"/>
  <c r="R190" i="4"/>
  <c r="N190" i="4"/>
  <c r="AA189" i="4"/>
  <c r="R189" i="4"/>
  <c r="N189" i="4"/>
  <c r="AA188" i="4"/>
  <c r="R188" i="4"/>
  <c r="N188" i="4"/>
  <c r="AA187" i="4"/>
  <c r="R187" i="4"/>
  <c r="N187" i="4"/>
  <c r="AA186" i="4"/>
  <c r="R186" i="4"/>
  <c r="N186" i="4"/>
  <c r="AA185" i="4"/>
  <c r="R185" i="4"/>
  <c r="N185" i="4"/>
  <c r="AA184" i="4"/>
  <c r="R184" i="4"/>
  <c r="N184" i="4"/>
  <c r="AA183" i="4"/>
  <c r="R183" i="4"/>
  <c r="N183" i="4"/>
  <c r="AA182" i="4"/>
  <c r="R182" i="4"/>
  <c r="N182" i="4"/>
  <c r="AA181" i="4"/>
  <c r="R181" i="4"/>
  <c r="N181" i="4"/>
  <c r="AA180" i="4"/>
  <c r="R180" i="4"/>
  <c r="N180" i="4"/>
  <c r="AA179" i="4"/>
  <c r="R179" i="4"/>
  <c r="N179" i="4"/>
  <c r="AA178" i="4"/>
  <c r="R178" i="4"/>
  <c r="N178" i="4"/>
  <c r="AA177" i="4"/>
  <c r="R177" i="4"/>
  <c r="N177" i="4"/>
  <c r="AA176" i="4"/>
  <c r="R176" i="4"/>
  <c r="N176" i="4"/>
  <c r="AA175" i="4"/>
  <c r="R175" i="4"/>
  <c r="N175" i="4"/>
  <c r="AA174" i="4"/>
  <c r="R174" i="4"/>
  <c r="N174" i="4"/>
  <c r="AA173" i="4"/>
  <c r="R173" i="4"/>
  <c r="N173" i="4"/>
  <c r="AA172" i="4"/>
  <c r="R172" i="4"/>
  <c r="N172" i="4"/>
  <c r="AA171" i="4"/>
  <c r="R171" i="4"/>
  <c r="N171" i="4"/>
  <c r="AA170" i="4"/>
  <c r="R170" i="4"/>
  <c r="N170" i="4"/>
  <c r="AA169" i="4"/>
  <c r="R169" i="4"/>
  <c r="N169" i="4"/>
  <c r="AA168" i="4"/>
  <c r="R168" i="4"/>
  <c r="N168" i="4"/>
  <c r="AA167" i="4"/>
  <c r="R167" i="4"/>
  <c r="N167" i="4"/>
  <c r="AA166" i="4"/>
  <c r="R166" i="4"/>
  <c r="N166" i="4"/>
  <c r="AA165" i="4"/>
  <c r="R165" i="4"/>
  <c r="N165" i="4"/>
  <c r="AA164" i="4"/>
  <c r="R164" i="4"/>
  <c r="N164" i="4"/>
  <c r="AA163" i="4"/>
  <c r="R163" i="4"/>
  <c r="N163" i="4"/>
  <c r="AA162" i="4"/>
  <c r="R162" i="4"/>
  <c r="N162" i="4"/>
  <c r="AA161" i="4"/>
  <c r="R161" i="4"/>
  <c r="N161" i="4"/>
  <c r="AA160" i="4"/>
  <c r="R160" i="4"/>
  <c r="N160" i="4"/>
  <c r="AA159" i="4"/>
  <c r="R159" i="4"/>
  <c r="N159" i="4"/>
  <c r="AA158" i="4"/>
  <c r="R158" i="4"/>
  <c r="N158" i="4"/>
  <c r="AA157" i="4"/>
  <c r="R157" i="4"/>
  <c r="N157" i="4"/>
  <c r="AA156" i="4"/>
  <c r="R156" i="4"/>
  <c r="N156" i="4"/>
  <c r="AA155" i="4"/>
  <c r="R155" i="4"/>
  <c r="N155" i="4"/>
  <c r="AA154" i="4"/>
  <c r="R154" i="4"/>
  <c r="N154" i="4"/>
  <c r="AA153" i="4"/>
  <c r="R153" i="4"/>
  <c r="N153" i="4"/>
  <c r="AA152" i="4"/>
  <c r="R152" i="4"/>
  <c r="N152" i="4"/>
  <c r="AA151" i="4"/>
  <c r="R151" i="4"/>
  <c r="N151" i="4"/>
  <c r="AA150" i="4"/>
  <c r="R150" i="4"/>
  <c r="N150" i="4"/>
  <c r="AA149" i="4"/>
  <c r="R149" i="4"/>
  <c r="N149" i="4"/>
  <c r="AA148" i="4"/>
  <c r="R148" i="4"/>
  <c r="N148" i="4"/>
  <c r="AA147" i="4"/>
  <c r="R147" i="4"/>
  <c r="N147" i="4"/>
  <c r="AA146" i="4"/>
  <c r="R146" i="4"/>
  <c r="N146" i="4"/>
  <c r="AA145" i="4"/>
  <c r="R145" i="4"/>
  <c r="N145" i="4"/>
  <c r="AA144" i="4"/>
  <c r="R144" i="4"/>
  <c r="N144" i="4"/>
  <c r="AA143" i="4"/>
  <c r="R143" i="4"/>
  <c r="N143" i="4"/>
  <c r="AA142" i="4"/>
  <c r="R142" i="4"/>
  <c r="N142" i="4"/>
  <c r="AA141" i="4"/>
  <c r="R141" i="4"/>
  <c r="N141" i="4"/>
  <c r="AA140" i="4"/>
  <c r="R140" i="4"/>
  <c r="N140" i="4"/>
  <c r="AA139" i="4"/>
  <c r="R139" i="4"/>
  <c r="N139" i="4"/>
  <c r="AA138" i="4"/>
  <c r="R138" i="4"/>
  <c r="N138" i="4"/>
  <c r="AA137" i="4"/>
  <c r="R137" i="4"/>
  <c r="N137" i="4"/>
  <c r="AA136" i="4"/>
  <c r="R136" i="4"/>
  <c r="N136" i="4"/>
  <c r="AA135" i="4"/>
  <c r="R135" i="4"/>
  <c r="N135" i="4"/>
  <c r="AA134" i="4"/>
  <c r="R134" i="4"/>
  <c r="N134" i="4"/>
  <c r="AA133" i="4"/>
  <c r="R133" i="4"/>
  <c r="N133" i="4"/>
  <c r="AA132" i="4"/>
  <c r="R132" i="4"/>
  <c r="N132" i="4"/>
  <c r="AA131" i="4"/>
  <c r="R131" i="4"/>
  <c r="N131" i="4"/>
  <c r="AA130" i="4"/>
  <c r="R130" i="4"/>
  <c r="N130" i="4"/>
  <c r="AA129" i="4"/>
  <c r="R129" i="4"/>
  <c r="N129" i="4"/>
  <c r="AA128" i="4"/>
  <c r="R128" i="4"/>
  <c r="N128" i="4"/>
  <c r="AA127" i="4"/>
  <c r="R127" i="4"/>
  <c r="N127" i="4"/>
  <c r="AA126" i="4"/>
  <c r="R126" i="4"/>
  <c r="N126" i="4"/>
  <c r="AA125" i="4"/>
  <c r="R125" i="4"/>
  <c r="N125" i="4"/>
  <c r="AA124" i="4"/>
  <c r="R124" i="4"/>
  <c r="N124" i="4"/>
  <c r="AA123" i="4"/>
  <c r="R123" i="4"/>
  <c r="N123" i="4"/>
  <c r="AA122" i="4"/>
  <c r="R122" i="4"/>
  <c r="N122" i="4"/>
  <c r="AA121" i="4"/>
  <c r="R121" i="4"/>
  <c r="N121" i="4"/>
  <c r="AA120" i="4"/>
  <c r="R120" i="4"/>
  <c r="N120" i="4"/>
  <c r="AA119" i="4"/>
  <c r="R119" i="4"/>
  <c r="N119" i="4"/>
  <c r="AA118" i="4"/>
  <c r="R118" i="4"/>
  <c r="N118" i="4"/>
  <c r="AA117" i="4"/>
  <c r="R117" i="4"/>
  <c r="N117" i="4"/>
  <c r="AA116" i="4"/>
  <c r="R116" i="4"/>
  <c r="N116" i="4"/>
  <c r="AA115" i="4"/>
  <c r="R115" i="4"/>
  <c r="N115" i="4"/>
  <c r="AA114" i="4"/>
  <c r="R114" i="4"/>
  <c r="N114" i="4"/>
  <c r="AA113" i="4"/>
  <c r="R113" i="4"/>
  <c r="N113" i="4"/>
  <c r="AA112" i="4"/>
  <c r="R112" i="4"/>
  <c r="N112" i="4"/>
  <c r="AA111" i="4"/>
  <c r="R111" i="4"/>
  <c r="N111" i="4"/>
  <c r="AA110" i="4"/>
  <c r="R110" i="4"/>
  <c r="N110" i="4"/>
  <c r="AA109" i="4"/>
  <c r="R109" i="4"/>
  <c r="N109" i="4"/>
  <c r="AA108" i="4"/>
  <c r="R108" i="4"/>
  <c r="N108" i="4"/>
  <c r="AA107" i="4"/>
  <c r="R107" i="4"/>
  <c r="N107" i="4"/>
  <c r="AA106" i="4"/>
  <c r="R106" i="4"/>
  <c r="N106" i="4"/>
  <c r="AA105" i="4"/>
  <c r="R105" i="4"/>
  <c r="N105" i="4"/>
  <c r="AA104" i="4"/>
  <c r="R104" i="4"/>
  <c r="N104" i="4"/>
  <c r="AA103" i="4"/>
  <c r="R103" i="4"/>
  <c r="N103" i="4"/>
  <c r="AA102" i="4"/>
  <c r="R102" i="4"/>
  <c r="N102" i="4"/>
  <c r="AA101" i="4"/>
  <c r="R101" i="4"/>
  <c r="N101" i="4"/>
  <c r="AA100" i="4"/>
  <c r="R100" i="4"/>
  <c r="N100" i="4"/>
  <c r="AA99" i="4"/>
  <c r="R99" i="4"/>
  <c r="N99" i="4"/>
  <c r="AA98" i="4"/>
  <c r="R98" i="4"/>
  <c r="N98" i="4"/>
  <c r="AA97" i="4"/>
  <c r="R97" i="4"/>
  <c r="N97" i="4"/>
  <c r="AA96" i="4"/>
  <c r="R96" i="4"/>
  <c r="N96" i="4"/>
  <c r="AA95" i="4"/>
  <c r="R95" i="4"/>
  <c r="N95" i="4"/>
  <c r="AA94" i="4"/>
  <c r="R94" i="4"/>
  <c r="N94" i="4"/>
  <c r="AA93" i="4"/>
  <c r="R93" i="4"/>
  <c r="N93" i="4"/>
  <c r="AA92" i="4"/>
  <c r="R92" i="4"/>
  <c r="N92" i="4"/>
  <c r="AA91" i="4"/>
  <c r="R91" i="4"/>
  <c r="N91" i="4"/>
  <c r="AA90" i="4"/>
  <c r="R90" i="4"/>
  <c r="N90" i="4"/>
  <c r="AA89" i="4"/>
  <c r="R89" i="4"/>
  <c r="N89" i="4"/>
  <c r="AA88" i="4"/>
  <c r="R88" i="4"/>
  <c r="N88" i="4"/>
  <c r="AA87" i="4"/>
  <c r="R87" i="4"/>
  <c r="N87" i="4"/>
  <c r="AA86" i="4"/>
  <c r="R86" i="4"/>
  <c r="N86" i="4"/>
  <c r="AA85" i="4"/>
  <c r="R85" i="4"/>
  <c r="N85" i="4"/>
  <c r="AA84" i="4"/>
  <c r="R84" i="4"/>
  <c r="N84" i="4"/>
  <c r="AA83" i="4"/>
  <c r="R83" i="4"/>
  <c r="N83" i="4"/>
  <c r="AA82" i="4"/>
  <c r="R82" i="4"/>
  <c r="N82" i="4"/>
  <c r="AA81" i="4"/>
  <c r="R81" i="4"/>
  <c r="N81" i="4"/>
  <c r="AA80" i="4"/>
  <c r="R80" i="4"/>
  <c r="N80" i="4"/>
  <c r="AA79" i="4"/>
  <c r="R79" i="4"/>
  <c r="N79" i="4"/>
  <c r="AA78" i="4"/>
  <c r="R78" i="4"/>
  <c r="N78" i="4"/>
  <c r="AA77" i="4"/>
  <c r="R77" i="4"/>
  <c r="N77" i="4"/>
  <c r="AA76" i="4"/>
  <c r="R76" i="4"/>
  <c r="N76" i="4"/>
  <c r="AA75" i="4"/>
  <c r="R75" i="4"/>
  <c r="N75" i="4"/>
  <c r="AA74" i="4"/>
  <c r="R74" i="4"/>
  <c r="N74" i="4"/>
  <c r="AA73" i="4"/>
  <c r="R73" i="4"/>
  <c r="N73" i="4"/>
  <c r="AA72" i="4"/>
  <c r="R72" i="4"/>
  <c r="N72" i="4"/>
  <c r="AA71" i="4"/>
  <c r="R71" i="4"/>
  <c r="N71" i="4"/>
  <c r="AA70" i="4"/>
  <c r="R70" i="4"/>
  <c r="N70" i="4"/>
  <c r="AA69" i="4"/>
  <c r="R69" i="4"/>
  <c r="N69" i="4"/>
  <c r="AA68" i="4"/>
  <c r="R68" i="4"/>
  <c r="N68" i="4"/>
  <c r="AA67" i="4"/>
  <c r="R67" i="4"/>
  <c r="N67" i="4"/>
  <c r="AA66" i="4"/>
  <c r="R66" i="4"/>
  <c r="N66" i="4"/>
  <c r="AA65" i="4"/>
  <c r="R65" i="4"/>
  <c r="N65" i="4"/>
  <c r="AA64" i="4"/>
  <c r="R64" i="4"/>
  <c r="N64" i="4"/>
  <c r="AA63" i="4"/>
  <c r="R63" i="4"/>
  <c r="N63" i="4"/>
  <c r="AA62" i="4"/>
  <c r="R62" i="4"/>
  <c r="N62" i="4"/>
  <c r="AA61" i="4"/>
  <c r="R61" i="4"/>
  <c r="N61" i="4"/>
  <c r="AA60" i="4"/>
  <c r="R60" i="4"/>
  <c r="N60" i="4"/>
  <c r="AA59" i="4"/>
  <c r="R59" i="4"/>
  <c r="N59" i="4"/>
  <c r="AA58" i="4"/>
  <c r="R58" i="4"/>
  <c r="N58" i="4"/>
  <c r="AA57" i="4"/>
  <c r="R57" i="4"/>
  <c r="N57" i="4"/>
  <c r="AA56" i="4"/>
  <c r="R56" i="4"/>
  <c r="N56" i="4"/>
  <c r="AA55" i="4"/>
  <c r="R55" i="4"/>
  <c r="N55" i="4"/>
  <c r="AA54" i="4"/>
  <c r="R54" i="4"/>
  <c r="N54" i="4"/>
  <c r="AA53" i="4"/>
  <c r="R53" i="4"/>
  <c r="N53" i="4"/>
  <c r="AA52" i="4"/>
  <c r="R52" i="4"/>
  <c r="N52" i="4"/>
  <c r="AA51" i="4"/>
  <c r="R51" i="4"/>
  <c r="N51" i="4"/>
  <c r="AA50" i="4"/>
  <c r="R50" i="4"/>
  <c r="N50" i="4"/>
  <c r="AA49" i="4"/>
  <c r="R49" i="4"/>
  <c r="N49" i="4"/>
  <c r="AA48" i="4"/>
  <c r="R48" i="4"/>
  <c r="N48" i="4"/>
  <c r="AA47" i="4"/>
  <c r="R47" i="4"/>
  <c r="N47" i="4"/>
  <c r="AA46" i="4"/>
  <c r="R46" i="4"/>
  <c r="N46" i="4"/>
  <c r="AA45" i="4"/>
  <c r="R45" i="4"/>
  <c r="N45" i="4"/>
  <c r="AA44" i="4"/>
  <c r="R44" i="4"/>
  <c r="N44" i="4"/>
  <c r="AA43" i="4"/>
  <c r="R43" i="4"/>
  <c r="N43" i="4"/>
  <c r="AA42" i="4"/>
  <c r="R42" i="4"/>
  <c r="N42" i="4"/>
  <c r="AA41" i="4"/>
  <c r="R41" i="4"/>
  <c r="N41" i="4"/>
  <c r="AA40" i="4"/>
  <c r="R40" i="4"/>
  <c r="N40" i="4"/>
  <c r="AA39" i="4"/>
  <c r="R39" i="4"/>
  <c r="N39" i="4"/>
  <c r="AA38" i="4"/>
  <c r="R38" i="4"/>
  <c r="N38" i="4"/>
  <c r="AA37" i="4"/>
  <c r="R37" i="4"/>
  <c r="N37" i="4"/>
  <c r="AA36" i="4"/>
  <c r="R36" i="4"/>
  <c r="N36" i="4"/>
  <c r="AA35" i="4"/>
  <c r="R35" i="4"/>
  <c r="N35" i="4"/>
  <c r="AA34" i="4"/>
  <c r="R34" i="4"/>
  <c r="N34" i="4"/>
  <c r="AA33" i="4"/>
  <c r="R33" i="4"/>
  <c r="N33" i="4"/>
  <c r="AA32" i="4"/>
  <c r="R32" i="4"/>
  <c r="N32" i="4"/>
  <c r="AA31" i="4"/>
  <c r="R31" i="4"/>
  <c r="N31" i="4"/>
  <c r="AA30" i="4"/>
  <c r="R30" i="4"/>
  <c r="N30" i="4"/>
  <c r="AA29" i="4"/>
  <c r="R29" i="4"/>
  <c r="N29" i="4"/>
  <c r="AA28" i="4"/>
  <c r="R28" i="4"/>
  <c r="N28" i="4"/>
  <c r="AA27" i="4"/>
  <c r="R27" i="4"/>
  <c r="N27" i="4"/>
  <c r="AA26" i="4"/>
  <c r="R26" i="4"/>
  <c r="N26" i="4"/>
  <c r="AA25" i="4"/>
  <c r="R25" i="4"/>
  <c r="N25" i="4"/>
  <c r="AA24" i="4"/>
  <c r="R24" i="4"/>
  <c r="N24" i="4"/>
  <c r="AA23" i="4"/>
  <c r="R23" i="4"/>
  <c r="N23" i="4"/>
  <c r="AA22" i="4"/>
  <c r="R22" i="4"/>
  <c r="N22" i="4"/>
  <c r="AA21" i="4"/>
  <c r="R21" i="4"/>
  <c r="N21" i="4"/>
  <c r="AA20" i="4"/>
  <c r="R20" i="4"/>
  <c r="N20" i="4"/>
  <c r="AA19" i="4"/>
  <c r="R19" i="4"/>
  <c r="N19" i="4"/>
  <c r="AA18" i="4"/>
  <c r="R18" i="4"/>
  <c r="N18" i="4"/>
  <c r="AA17" i="4"/>
  <c r="R17" i="4"/>
  <c r="N17" i="4"/>
  <c r="AA16" i="4"/>
  <c r="R16" i="4"/>
  <c r="N16" i="4"/>
  <c r="AA15" i="4"/>
  <c r="R15" i="4"/>
  <c r="N15" i="4"/>
  <c r="AA14" i="4"/>
  <c r="R14" i="4"/>
  <c r="N14" i="4"/>
  <c r="AA13" i="4"/>
  <c r="R13" i="4"/>
  <c r="N13" i="4"/>
  <c r="AA12" i="4"/>
  <c r="R12" i="4"/>
  <c r="N12" i="4"/>
  <c r="AA11" i="4"/>
  <c r="R11" i="4"/>
  <c r="N11" i="4"/>
  <c r="AA10" i="4"/>
  <c r="R10" i="4"/>
  <c r="N10" i="4"/>
  <c r="B7" i="4"/>
  <c r="B5" i="4"/>
  <c r="B6" i="4" s="1"/>
  <c r="N104" i="1"/>
  <c r="N105" i="1" s="1"/>
  <c r="N106" i="1" s="1"/>
  <c r="N107" i="1" s="1"/>
  <c r="N108" i="1" s="1"/>
  <c r="N109" i="1" s="1"/>
  <c r="N110" i="1" s="1"/>
  <c r="N111" i="1" s="1"/>
  <c r="N112" i="1" s="1"/>
  <c r="N113" i="1" s="1"/>
  <c r="N114" i="1" s="1"/>
  <c r="N115" i="1" s="1"/>
  <c r="N116" i="1" s="1"/>
  <c r="N117" i="1" s="1"/>
  <c r="N118" i="1" s="1"/>
  <c r="N119" i="1" s="1"/>
  <c r="N120" i="1" s="1"/>
  <c r="N121" i="1" s="1"/>
  <c r="N122" i="1" s="1"/>
  <c r="N123" i="1" s="1"/>
  <c r="N124" i="1" s="1"/>
  <c r="N125" i="1" s="1"/>
  <c r="N126" i="1" s="1"/>
  <c r="N127" i="1" s="1"/>
  <c r="N128" i="1" s="1"/>
  <c r="N129" i="1" s="1"/>
  <c r="N130" i="1" s="1"/>
  <c r="N131" i="1" s="1"/>
  <c r="N132" i="1" s="1"/>
  <c r="N133" i="1" s="1"/>
  <c r="N134" i="1" s="1"/>
  <c r="N135" i="1" s="1"/>
  <c r="N136" i="1" s="1"/>
  <c r="N137" i="1" s="1"/>
  <c r="N138" i="1" s="1"/>
  <c r="N139" i="1" s="1"/>
  <c r="N140" i="1" s="1"/>
  <c r="N141" i="1" s="1"/>
  <c r="N142" i="1" s="1"/>
  <c r="N143" i="1" s="1"/>
  <c r="N144" i="1" s="1"/>
  <c r="N145" i="1" s="1"/>
  <c r="N146" i="1" s="1"/>
  <c r="N147" i="1" s="1"/>
  <c r="N148" i="1" s="1"/>
  <c r="N149" i="1" s="1"/>
  <c r="N150" i="1" s="1"/>
  <c r="N151" i="1" s="1"/>
  <c r="N152" i="1" s="1"/>
  <c r="N153" i="1" s="1"/>
  <c r="N154" i="1" s="1"/>
  <c r="N155" i="1" s="1"/>
  <c r="N156" i="1" s="1"/>
  <c r="N157" i="1" s="1"/>
  <c r="N158" i="1" s="1"/>
  <c r="N159" i="1" s="1"/>
  <c r="N160" i="1" s="1"/>
  <c r="N161" i="1" s="1"/>
  <c r="N162" i="1" s="1"/>
  <c r="N163" i="1" s="1"/>
  <c r="N164" i="1" s="1"/>
  <c r="N165" i="1" s="1"/>
  <c r="N166" i="1" s="1"/>
  <c r="N167" i="1" s="1"/>
  <c r="N168" i="1" s="1"/>
  <c r="N169" i="1" s="1"/>
  <c r="N170" i="1" s="1"/>
  <c r="N171" i="1" s="1"/>
  <c r="N172" i="1" s="1"/>
  <c r="N173" i="1" s="1"/>
  <c r="N174" i="1" s="1"/>
  <c r="N175" i="1" s="1"/>
  <c r="N176" i="1" s="1"/>
  <c r="N177" i="1" s="1"/>
  <c r="N178" i="1" s="1"/>
  <c r="N102" i="1"/>
  <c r="N103" i="1" s="1"/>
  <c r="N101" i="1"/>
  <c r="N8" i="1"/>
  <c r="N9" i="1" s="1"/>
  <c r="N10" i="1" s="1"/>
  <c r="N11" i="1" s="1"/>
  <c r="N12" i="1" s="1"/>
  <c r="N13" i="1" s="1"/>
  <c r="N14" i="1" s="1"/>
  <c r="N15" i="1" s="1"/>
  <c r="N16" i="1" s="1"/>
  <c r="N17" i="1" s="1"/>
  <c r="N18" i="1" s="1"/>
  <c r="N19" i="1" s="1"/>
  <c r="N20" i="1" s="1"/>
  <c r="N21" i="1" s="1"/>
  <c r="N22" i="1" s="1"/>
  <c r="N23" i="1" s="1"/>
  <c r="N24" i="1" s="1"/>
  <c r="N25" i="1" s="1"/>
  <c r="N26" i="1" s="1"/>
  <c r="N27" i="1" s="1"/>
  <c r="N28" i="1" s="1"/>
  <c r="N29" i="1" s="1"/>
  <c r="N30" i="1" s="1"/>
  <c r="N31" i="1" s="1"/>
  <c r="N32" i="1" s="1"/>
  <c r="N33" i="1" s="1"/>
  <c r="N34" i="1" s="1"/>
  <c r="N35" i="1" s="1"/>
  <c r="N36" i="1" s="1"/>
  <c r="N37" i="1" s="1"/>
  <c r="N38" i="1" s="1"/>
  <c r="N39" i="1" s="1"/>
  <c r="N40" i="1" s="1"/>
  <c r="N41" i="1" s="1"/>
  <c r="N42" i="1" s="1"/>
  <c r="N43" i="1" s="1"/>
  <c r="N44" i="1" s="1"/>
  <c r="N45" i="1" s="1"/>
  <c r="N46" i="1" s="1"/>
  <c r="N47" i="1" s="1"/>
  <c r="N48" i="1" s="1"/>
  <c r="N49" i="1" s="1"/>
  <c r="N50" i="1" s="1"/>
  <c r="N51" i="1" s="1"/>
  <c r="N52" i="1" s="1"/>
  <c r="N53" i="1" s="1"/>
  <c r="N54" i="1" s="1"/>
  <c r="N55" i="1" s="1"/>
  <c r="N56" i="1" s="1"/>
  <c r="N57" i="1" s="1"/>
  <c r="N58" i="1" s="1"/>
  <c r="N59" i="1" s="1"/>
  <c r="N60" i="1" s="1"/>
  <c r="N61" i="1" s="1"/>
  <c r="N62" i="1" s="1"/>
  <c r="N63" i="1" s="1"/>
  <c r="N64" i="1" s="1"/>
  <c r="N65" i="1" s="1"/>
  <c r="N66" i="1" s="1"/>
  <c r="N67" i="1" s="1"/>
  <c r="N68" i="1" s="1"/>
  <c r="N69" i="1" s="1"/>
  <c r="N70" i="1" s="1"/>
  <c r="N71" i="1" s="1"/>
  <c r="N72" i="1" s="1"/>
  <c r="N73" i="1" s="1"/>
  <c r="N74" i="1" s="1"/>
  <c r="N75" i="1" s="1"/>
  <c r="N76" i="1" s="1"/>
  <c r="N77" i="1" s="1"/>
  <c r="N78" i="1" s="1"/>
  <c r="N79" i="1" s="1"/>
  <c r="N80" i="1" s="1"/>
  <c r="N81" i="1" s="1"/>
  <c r="N82" i="1" s="1"/>
  <c r="N83" i="1" s="1"/>
  <c r="N84" i="1" s="1"/>
  <c r="N85" i="1" s="1"/>
  <c r="N86" i="1" s="1"/>
  <c r="N87" i="1" s="1"/>
  <c r="N88" i="1" s="1"/>
  <c r="N89" i="1" s="1"/>
  <c r="N90" i="1" s="1"/>
  <c r="N91" i="1" s="1"/>
  <c r="N92" i="1" s="1"/>
  <c r="N93" i="1" s="1"/>
  <c r="N94" i="1" s="1"/>
  <c r="N95" i="1" s="1"/>
  <c r="N96" i="1" s="1"/>
  <c r="N97" i="1" s="1"/>
  <c r="N98" i="1" s="1"/>
  <c r="Q7" i="1"/>
  <c r="Q8" i="1" s="1"/>
  <c r="Q9" i="1" s="1"/>
  <c r="Q10" i="1" s="1"/>
  <c r="Q11" i="1" s="1"/>
  <c r="Q12" i="1" s="1"/>
  <c r="Q13" i="1" s="1"/>
  <c r="Q14" i="1" s="1"/>
  <c r="Q15" i="1" s="1"/>
  <c r="Q16" i="1" s="1"/>
  <c r="Q17" i="1" s="1"/>
  <c r="Q18" i="1" s="1"/>
  <c r="Q19" i="1" s="1"/>
  <c r="Q20" i="1" s="1"/>
  <c r="Q21" i="1" s="1"/>
  <c r="Q22" i="1" s="1"/>
  <c r="Q23" i="1" s="1"/>
  <c r="Q24" i="1" s="1"/>
  <c r="Q25" i="1" s="1"/>
  <c r="Q26" i="1" s="1"/>
  <c r="Q27" i="1" s="1"/>
  <c r="Q28" i="1" s="1"/>
  <c r="Q29" i="1" s="1"/>
  <c r="Q30" i="1" s="1"/>
  <c r="Q31" i="1" s="1"/>
  <c r="Q32" i="1" s="1"/>
  <c r="Q33" i="1" s="1"/>
  <c r="Q34" i="1" s="1"/>
  <c r="Q35" i="1" s="1"/>
  <c r="Q36" i="1" s="1"/>
  <c r="Q37" i="1" s="1"/>
  <c r="Q38" i="1" s="1"/>
  <c r="Q39" i="1" s="1"/>
  <c r="Q40" i="1" s="1"/>
  <c r="Q41" i="1" s="1"/>
  <c r="Q42" i="1" s="1"/>
  <c r="Q43" i="1" s="1"/>
  <c r="Q44" i="1" s="1"/>
  <c r="Q45" i="1" s="1"/>
  <c r="Q46" i="1" s="1"/>
  <c r="Q47" i="1" s="1"/>
  <c r="Q48" i="1" s="1"/>
  <c r="Q49" i="1" s="1"/>
  <c r="Q50" i="1" s="1"/>
  <c r="Q51" i="1" s="1"/>
  <c r="Q52" i="1" s="1"/>
  <c r="Q53" i="1" s="1"/>
  <c r="Q54" i="1" s="1"/>
  <c r="Q55" i="1" s="1"/>
  <c r="Q56" i="1" s="1"/>
  <c r="Q57" i="1" s="1"/>
  <c r="Q58" i="1" s="1"/>
  <c r="Q59" i="1" s="1"/>
  <c r="Q60" i="1" s="1"/>
  <c r="Q61" i="1" s="1"/>
  <c r="Q62" i="1" s="1"/>
  <c r="Q63" i="1" s="1"/>
  <c r="Q64" i="1" s="1"/>
  <c r="Q65" i="1" s="1"/>
  <c r="Q66" i="1" s="1"/>
  <c r="Q67" i="1" s="1"/>
  <c r="Q68" i="1" s="1"/>
  <c r="Q69" i="1" s="1"/>
  <c r="Q70" i="1" s="1"/>
  <c r="Q71" i="1" s="1"/>
  <c r="Q72" i="1" s="1"/>
  <c r="Q73" i="1" s="1"/>
  <c r="Q74" i="1" s="1"/>
  <c r="Q75" i="1" s="1"/>
  <c r="Q76" i="1" s="1"/>
  <c r="Q77" i="1" s="1"/>
  <c r="Q78" i="1" s="1"/>
  <c r="Q79" i="1" s="1"/>
  <c r="Q80" i="1" s="1"/>
  <c r="Q81" i="1" s="1"/>
  <c r="Q82" i="1" s="1"/>
  <c r="Q83" i="1" s="1"/>
  <c r="Q84" i="1" s="1"/>
  <c r="Q85" i="1" s="1"/>
  <c r="Q86" i="1" s="1"/>
  <c r="Q87" i="1" s="1"/>
  <c r="Q88" i="1" s="1"/>
  <c r="Q89" i="1" s="1"/>
  <c r="Q90" i="1" s="1"/>
  <c r="Q91" i="1" s="1"/>
  <c r="Q92" i="1" s="1"/>
  <c r="Q93" i="1" s="1"/>
  <c r="Q94" i="1" s="1"/>
  <c r="Q95" i="1" s="1"/>
  <c r="Q96" i="1" s="1"/>
  <c r="Q97" i="1" s="1"/>
  <c r="Q98" i="1" s="1"/>
  <c r="Q99" i="1" s="1"/>
  <c r="Q100" i="1" s="1"/>
  <c r="Q101" i="1" s="1"/>
  <c r="Q102" i="1" s="1"/>
  <c r="Q103" i="1" s="1"/>
  <c r="Q104" i="1" s="1"/>
  <c r="Q105" i="1" s="1"/>
  <c r="Q106" i="1" s="1"/>
  <c r="Q107" i="1" s="1"/>
  <c r="Q108" i="1" s="1"/>
  <c r="Q109" i="1" s="1"/>
  <c r="Q110" i="1" s="1"/>
  <c r="Q111" i="1" s="1"/>
  <c r="Q112" i="1" s="1"/>
  <c r="Q113" i="1" s="1"/>
  <c r="Q114" i="1" s="1"/>
  <c r="Q115" i="1" s="1"/>
  <c r="Q116" i="1" s="1"/>
  <c r="Q117" i="1" s="1"/>
  <c r="Q118" i="1" s="1"/>
  <c r="Q119" i="1" s="1"/>
  <c r="Q120" i="1" s="1"/>
  <c r="Q121" i="1" s="1"/>
  <c r="Q122" i="1" s="1"/>
  <c r="Q123" i="1" s="1"/>
  <c r="Q124" i="1" s="1"/>
  <c r="Q125" i="1" s="1"/>
  <c r="Q126" i="1" s="1"/>
  <c r="Q127" i="1" s="1"/>
  <c r="Q128" i="1" s="1"/>
  <c r="Q129" i="1" s="1"/>
  <c r="Q130" i="1" s="1"/>
  <c r="Q131" i="1" s="1"/>
  <c r="Q132" i="1" s="1"/>
  <c r="Q133" i="1" s="1"/>
  <c r="Q134" i="1" s="1"/>
  <c r="Q135" i="1" s="1"/>
  <c r="Q136" i="1" s="1"/>
  <c r="Q137" i="1" s="1"/>
  <c r="Q138" i="1" s="1"/>
  <c r="Q139" i="1" s="1"/>
  <c r="Q140" i="1" s="1"/>
  <c r="Q141" i="1" s="1"/>
  <c r="Q142" i="1" s="1"/>
  <c r="Q143" i="1" s="1"/>
  <c r="Q144" i="1" s="1"/>
  <c r="Q145" i="1" s="1"/>
  <c r="Q146" i="1" s="1"/>
  <c r="Q147" i="1" s="1"/>
  <c r="Q148" i="1" s="1"/>
  <c r="Q149" i="1" s="1"/>
  <c r="Q150" i="1" s="1"/>
  <c r="Q151" i="1" s="1"/>
  <c r="Q152" i="1" s="1"/>
  <c r="Q153" i="1" s="1"/>
  <c r="Q154" i="1" s="1"/>
  <c r="Q155" i="1" s="1"/>
  <c r="Q156" i="1" s="1"/>
  <c r="Q157" i="1" s="1"/>
  <c r="Q158" i="1" s="1"/>
  <c r="Q159" i="1" s="1"/>
  <c r="Q160" i="1" s="1"/>
  <c r="Q161" i="1" s="1"/>
  <c r="Q162" i="1" s="1"/>
  <c r="Q163" i="1" s="1"/>
  <c r="Q164" i="1" s="1"/>
  <c r="Q165" i="1" s="1"/>
  <c r="Q166" i="1" s="1"/>
  <c r="Q167" i="1" s="1"/>
  <c r="Q168" i="1" s="1"/>
  <c r="Q169" i="1" s="1"/>
  <c r="Q170" i="1" s="1"/>
  <c r="Q171" i="1" s="1"/>
  <c r="Q172" i="1" s="1"/>
  <c r="Q173" i="1" s="1"/>
  <c r="Q174" i="1" s="1"/>
  <c r="Q175" i="1" s="1"/>
  <c r="Q176" i="1" s="1"/>
  <c r="Q177" i="1" s="1"/>
  <c r="Q178" i="1" s="1"/>
  <c r="Q179" i="1" s="1"/>
  <c r="Q180" i="1" s="1"/>
  <c r="Q181" i="1" s="1"/>
  <c r="Q182" i="1" s="1"/>
  <c r="Q183" i="1" s="1"/>
  <c r="Q184" i="1" s="1"/>
  <c r="Q185" i="1" s="1"/>
  <c r="Q186" i="1" s="1"/>
  <c r="Q187" i="1" s="1"/>
  <c r="Q188" i="1" s="1"/>
  <c r="Q189" i="1" s="1"/>
  <c r="Q190" i="1" s="1"/>
  <c r="Q191" i="1" s="1"/>
  <c r="Q192" i="1" s="1"/>
  <c r="Q193" i="1" s="1"/>
  <c r="Q194" i="1" s="1"/>
  <c r="Q195" i="1" s="1"/>
  <c r="Q196" i="1" s="1"/>
  <c r="Q197" i="1" s="1"/>
  <c r="Q198" i="1" s="1"/>
  <c r="Q199" i="1" s="1"/>
  <c r="Q200" i="1" s="1"/>
  <c r="Q201" i="1" s="1"/>
  <c r="Q202" i="1" s="1"/>
  <c r="Q203" i="1" s="1"/>
  <c r="Q204" i="1" s="1"/>
  <c r="Q205" i="1" s="1"/>
  <c r="Q206" i="1" s="1"/>
  <c r="Q207" i="1" s="1"/>
  <c r="Q208" i="1" s="1"/>
  <c r="Q209" i="1" s="1"/>
  <c r="Q210" i="1" s="1"/>
  <c r="Q211" i="1" s="1"/>
  <c r="Q212" i="1" s="1"/>
  <c r="Q213" i="1" s="1"/>
  <c r="Q214" i="1" s="1"/>
  <c r="N7" i="1"/>
  <c r="Q6" i="1"/>
</calcChain>
</file>

<file path=xl/comments1.xml><?xml version="1.0" encoding="utf-8"?>
<comments xmlns="http://schemas.openxmlformats.org/spreadsheetml/2006/main">
  <authors>
    <author>FullName</author>
    <author>ThreadComment</author>
  </authors>
  <commentList>
    <comment ref="R32" authorId="0" shapeId="0">
      <text>
        <r>
          <rPr>
            <sz val="11"/>
            <color rgb="FF000000"/>
            <rFont val="Carlito"/>
          </rPr>
          <t>[Threaded comment]
Your version of Excel allows you to read this threaded comment; however, any edits to it will get removed if the file is opened in a newer version of Excel. Learn more: https://go.microsoft.com/fwlink/?linkid=870924
Comment:
    챕터 2 진입 관문. 직전 챕터에서 획득 가능한 누적 포인트의 90% 수준을 요구해 핵심 일상 콘텐츠를 대부분 경험하도록 설정함.</t>
        </r>
      </text>
    </comment>
    <comment ref="C55" authorId="1" shapeId="0">
      <text>
        <r>
          <rPr>
            <sz val="11"/>
            <color rgb="FF000000"/>
            <rFont val="Carlito"/>
          </rPr>
          <t>도덕 균열을 처음 명확히 보여주는 지점. 조작 난이도는 낮게 유지하고 흥미도와 긴장만 먼저 상승시키는 의도임.</t>
        </r>
      </text>
    </comment>
    <comment ref="C57" authorId="1" shapeId="0">
      <text>
        <r>
          <rPr>
            <sz val="11"/>
            <color rgb="FF000000"/>
            <rFont val="Carlito"/>
          </rPr>
          <t>첫 괴물 조우는 처치가 아니라 회피 전투로 설계함. 괴물이 인간일 수 있다는 주제와 전투 규칙을 충돌시키지 않기 위함.</t>
        </r>
      </text>
    </comment>
    <comment ref="C63" authorId="1" shapeId="0">
      <text>
        <r>
          <rPr>
            <sz val="11"/>
            <color rgb="FF000000"/>
            <rFont val="Carlito"/>
          </rPr>
          <t>대피·시민 보호·괴물 대응이 처음 결합되는 구간이라 플레이 난이도가 크게 상승함. 튜토리얼 보정과 실패율 확인이 필요함</t>
        </r>
      </text>
    </comment>
    <comment ref="C96" authorId="1" shapeId="0">
      <text>
        <r>
          <rPr>
            <sz val="11"/>
            <color rgb="FF000000"/>
            <rFont val="Carlito"/>
          </rPr>
          <t>첫 보스전 진입. 환경 파괴와 시민 구조를 동시에 요구하는 첫 복합 전투이므로 난이도 상승이 의도된 변곡점임.</t>
        </r>
      </text>
    </comment>
    <comment ref="C114" authorId="1" shapeId="0">
      <text>
        <r>
          <rPr>
            <sz val="11"/>
            <color rgb="FF000000"/>
            <rFont val="Carlito"/>
          </rPr>
          <t>영웅화 압박을 전투 규칙으로 표현하는 구간. 촬영 장치·환호·시민 판별이 겹쳐 정보 처리 난이도가 상승함.</t>
        </r>
      </text>
    </comment>
    <comment ref="C140" authorId="1" shapeId="0">
      <text>
        <r>
          <rPr>
            <sz val="11"/>
            <color rgb="FF000000"/>
            <rFont val="Carlito"/>
          </rPr>
          <t>친구 보스전의 핵심 구간. 공격 효율보다 공격을 멈추는 판단이 중요해지는 규칙 전환 지점임.</t>
        </r>
      </text>
    </comment>
    <comment ref="C155" authorId="1" shapeId="0">
      <text>
        <r>
          <rPr>
            <sz val="11"/>
            <color rgb="FF000000"/>
            <rFont val="Carlito"/>
          </rPr>
          <t>최종 챕터 진입. 앞서 학습한 탐색·전투·자아마모도 이해를 동시에 요구하므로 난이도가 다시 상승함.</t>
        </r>
      </text>
    </comment>
    <comment ref="C175" authorId="1" shapeId="0">
      <text>
        <r>
          <rPr>
            <sz val="11"/>
            <color rgb="FF000000"/>
            <rFont val="Carlito"/>
          </rPr>
          <t>최종 전투 이후 의도적으로 조작 난이도를 낮춘 완급 조절 지점. 선택과 감정 정리에 집중하도록 설계함.</t>
        </r>
      </text>
    </comment>
  </commentList>
</comments>
</file>

<file path=xl/sharedStrings.xml><?xml version="1.0" encoding="utf-8"?>
<sst xmlns="http://schemas.openxmlformats.org/spreadsheetml/2006/main" count="10759" uniqueCount="3451">
  <si>
    <t>첫 구조 지연 항의</t>
  </si>
  <si>
    <t>향후 콘텐츠의 추가·삭제 및 내용 변경 시에도 전체 진행 구조와 밸런스 변화를 쉽게 확인하고 수정할 수 있도록, 콘텐츠 제시 순서의 처음부터 끝까지 모든 구간을 기준으로 작성함.</t>
  </si>
  <si>
    <t>강당의 여러 공 가운데 하나만 친구가 농구 골대처럼 취급받으며 공을 맞았던 기억과 공명함</t>
  </si>
  <si>
    <t>전투 검증이 끝나면 대화가 아니라 기억 체험으로 진실 전달·최종 선택 재시작 지점 분리</t>
  </si>
  <si>
    <t>일치 (밸런스 문서 289번, 21분 10초·17분 20초·17분, 기원 진실 290번)</t>
  </si>
  <si>
    <t>대피소를 지키려 문을 열었던 관리인이 사고 이후 문밖의 사람을 위험 요소로 보기 시작함</t>
  </si>
  <si>
    <t>목소리의 출처와 실제 기억을 비교해 타인의 말을 차한해의 의지처럼 만드는 거울만 파괴함</t>
  </si>
  <si>
    <t>기억 장면이 전투 화면을 덮는 동안 멀리 있는 기억 핵을 농구공의 반사 궤적으로 맞혀야 함</t>
  </si>
  <si>
    <t>거리와 방향 감각이 무너져 멀리 있던 출구가 공간의 지지직거림과 함께 차한해 앞에 나타남</t>
  </si>
  <si>
    <t>공간 곳곳에 신발·가족사진·이름표·피어싱 조각이 흩어져 누구의 흔적인지 구분하기 어려움</t>
  </si>
  <si>
    <t>‘그게 정말 내가 선택한 선의인가’라는 응답을 선택해 타인의 강요와 자신의 의지를 분리함</t>
  </si>
  <si>
    <t>보스가 모든 균열 피해를 차한해에게 이전하고 예상 손실 1명이라는 계산을 최적해로 고정함</t>
  </si>
  <si>
    <t>통로가 이동한 것이 아니라 균열의 단계가 접혔음을 확인하고 뒤돌아 사라진 이전 구역을 확인함</t>
  </si>
  <si>
    <t>나대진의 계획은 차한해를 살릴 가능성이 있지만 차한해와 균열의 관계 자체는 아직 누구도 모름</t>
  </si>
  <si>
    <t>인간 흔적이 없는 공격 패턴을 분석하고 강화 전투화로 밀려남을 줄이며 공명 약점을 파괴함</t>
  </si>
  <si>
    <t>군중의 목소리를 지나 균열 바로 앞까지 이동하고 외부 삼각대·유튜버 장비 잔해를 확인함</t>
  </si>
  <si>
    <t>친구가 잠깐 인간 모습으로 돌아왔다가 완전히 소멸한 사실과 괴물의 인간 기원을 보고해야 함</t>
  </si>
  <si>
    <t>탐지기의 반응 강도와 바닥의 잔광을 비교해 괴물의 공격을 피하며 공명 물체의 위치를 좁힘</t>
  </si>
  <si>
    <t>전: 고등급자 특혜 고착·출동 거부
후: 군용 방탄판 균열·구조 영상 부재로 여론 악화</t>
  </si>
  <si>
    <t>던진 공은 적을 맞힌 뒤 벽과 바닥에 튕겨 떨어지므로 공격과 회수를 동시에 계획해야 함</t>
  </si>
  <si>
    <t>공격이 핵에 닿는 순간 시간이 멈추고 차한해가 균열과 선의 계량자의 기억을 직접 체험함</t>
  </si>
  <si>
    <t>순수한 구조자였으나 고등급자 특혜와 영웅 대접에 익숙해져 선행을 생활 유지 수단으로 바꿈</t>
  </si>
  <si>
    <t>괴물 대응 인력을 찾는다는 명분과 개인의 내면을 국가가 수치화한다는 불안이 동시에 존재함</t>
  </si>
  <si>
    <t>확성기·온라인 방송·시위 문구에서 차한해를 사람보다 실험 수단으로 취급하는 표현을 확인함</t>
  </si>
  <si>
    <t>날짜·필체·교사 도장을 비교해 친구가 도움을 요청했지만 문제 학생으로 처리된 사실을 재구성함</t>
  </si>
  <si>
    <t>현장 요원이 막기 전에 유튜버가 균열 안으로 뛰어들고 카메라는 균열 밖에서 계속 송출함</t>
  </si>
  <si>
    <t>착지 예고 지점을 확인하고 장애물을 끼고 이동해 농구공을 회수한 뒤 다시 투척 거리로 복귀함</t>
  </si>
  <si>
    <t>기본 방어력 110 / 기본 보호 조끼 손상: +30 → +15 / 스킬: 장비 내구도 확인</t>
  </si>
  <si>
    <t>두 존재의 탄생 기억과 공명 구조를 겹쳐 보며 차한해의 무한한 선의가 태생적임을 이해함</t>
  </si>
  <si>
    <t>찌그러진 공·골대 아래 충격 흔적·바닥의 보랏빛 잔광을 순서대로 조사해 공명 농구공을 식별함</t>
  </si>
  <si>
    <t>친구의 공격은 느려지지만 철판 보호대와 매트 보호대가 차례로 파손되고 잔류 파동이 계속됨</t>
  </si>
  <si>
    <t>8/10 – 돌진 속도·공명 타격 거리·방어막 재생 시간·환영체 개입이 난이도를 결정함</t>
  </si>
  <si>
    <t>보스가 차한해의 기억 속 인물에게 선의 등급과 희생 우선순위를 부여해 공격 규칙을 바꿈</t>
  </si>
  <si>
    <t>기본 방어력 180 / 철판 보호대 파손: 사용 불가 · 매트 보호대 파손: 사용 불가</t>
  </si>
  <si>
    <t>유튜버가 통제 구역을 넘어가며 자극적인 설명을 반복해 실제 현장 상황을 파악하기 어려움</t>
  </si>
  <si>
    <t>숫자가 방송 화면과 실제 현장에 동시에 떠올라 영상 조작인지 이상 현상인지 논란이 발생함</t>
  </si>
  <si>
    <t>첫 심부름 때 만난 알바생이 가족과 연락이 끊겼지만 공식 구조 목록에서는 우선순위가 낮음</t>
  </si>
  <si>
    <t>잔여 수량과 구역 상태를 점검하면서 새가 날아간 방향·멈춘 배경음·통신 불가 표시를 확인함</t>
  </si>
  <si>
    <t>수치가 괴물 제압 능력과 연결되는지 확인하려면 유튜버와 청년의 행동·결과를 비교해야 함</t>
  </si>
  <si>
    <t>공원 방향 표지와 시민들의 시선을 따라 이동하며 섬광이 발생한 축제 종료 공원에 진입함</t>
  </si>
  <si>
    <t>막힘 원인을 먼저 제거한 뒤 제한 시간 동안 재활용·일반·세척 대상을 우선순위대로 분류함</t>
  </si>
  <si>
    <t>경찰의 설명을 듣고 방패의 남은 부분을 팔 보호대로 고정한 뒤 전방 방어 효과를 확인함</t>
  </si>
  <si>
    <t>돌진 예고를 확인하고 잠긴 철문 앞으로 유도해 충돌시키며 봉쇄문 3개와 외피를 차례로 파괴함</t>
  </si>
  <si>
    <t>공명하는 철봉이 잔해 아래 끼어 있고 괴물이 가까워지는 동안 여러 고정 장치를 풀어야 함</t>
  </si>
  <si>
    <t>5/10 – 장애물 밀도·트럭과의 거리·이상 진동 구역·지름길 선택 시간이 난이도를 결정함</t>
  </si>
  <si>
    <t>편의점 주변에서 반복되는 울음소리와 골목 그림자를 확인하되 조사하지 않고 진행할 수도 있음</t>
  </si>
  <si>
    <t>카메라 이동과 효과음을 따라 물류 트럭을 확인하고 뒤이어 꺼지는 가로등의 순서를 관찰함</t>
  </si>
  <si>
    <t>금이 적고 판판한 나무판을 선택해 천과 끈으로 옆구리 보호대를 제작하고 움직임을 점검함</t>
  </si>
  <si>
    <t>재질·오염 여부·남은 내용물을 확인하고 플라스틱·캔·종이 10개를 올바른 수거함에 넣음</t>
  </si>
  <si>
    <t>복장·소지품·대화 반응을 함께 비교해 대화 단서와 복장 단서가 일치하는 거래자를 선택함</t>
  </si>
  <si>
    <t>시민의 행동과 쓰레기 상태를 살펴본 뒤 조명 깜빡임과 바닥의 미세한 떨림을 차례로 확인함</t>
  </si>
  <si>
    <t>총으로 괴물의 접근을 잠시 늦춘 뒤 고정핀을 순서대로 제거하고 보랏빛 지지봉을 뽑아 듦</t>
  </si>
  <si>
    <t>아이는 ‘괴물을 펑 없앤 언니’ 그림을 보여 주지만 차한해는 아직 자신의 힘을 믿지 못함</t>
  </si>
  <si>
    <t>장비 상태 UI와 조끼 앞뒤를 확인해 방어 보정이 +30에서 +15로 낮아진 것을 확인함</t>
  </si>
  <si>
    <t>잔여 수량과 오분류 여부를 점검한 뒤 수거함을 움직여 바닥의 검은 선과 미세한 빛을 조사함</t>
  </si>
  <si>
    <t>알바생 대화 후 ‘물건 구매하기’를 선택하고 반려동물 간식 칸에서 츄르 4개입을 구매함</t>
  </si>
  <si>
    <t>삼각대 생방송 화면에서 이전과 달리 장비가 멈추지 않는 사실과 균열까지의 거리를 확인함</t>
  </si>
  <si>
    <t>선수촌 VIP 숙박동의 개인실과 바로 옆 선의관리국 본청·출입 금지 구역 안내를 확인함</t>
  </si>
  <si>
    <t>가까운 쓰레기의 종류와 다음 분리수거 위치를 미리 확인해 이동 동선을 끊지 않고 수거함</t>
  </si>
  <si>
    <t>비어 있는 진열칸과 손글씨 품절 안내 가까이 이동한 뒤 상호작용 아이콘이 나타날 때 조사함</t>
  </si>
  <si>
    <t>표지판과 진동의 세기를 비교하며 갈라진 바닥과 흔들리는 수거함을 피해 분리수거장까지 이동함</t>
  </si>
  <si>
    <t>서로 다른 쓰레기를 연속으로 정확히 주워야 콤보가 유지되며 잘못 집으면 게이지가 초기화됨</t>
  </si>
  <si>
    <t>기자와 유튜버가 동시에 촬영을 시도해 원인이 장비 문제인지 균열 영향인지 구분하기 어려움</t>
  </si>
  <si>
    <t>초기 구조 기록과 현재 생활 기록을 비교해 선의보다 특혜 유지가 목적이 된 변화를 확인함</t>
  </si>
  <si>
    <t>전학 명부와 연락 기록이 잠긴 컴퓨터에 남아 있어 친구의 중학교 전학 시점을 확인하기 어려움</t>
  </si>
  <si>
    <t>방패는 이미 일부 깨져 있어 정면 공격만 막을 수 있고 강한 충격을 여러 번 버티지 못함</t>
  </si>
  <si>
    <t>강재한이 방금 구조한 시민보다 구하지 못한 사람만 언급하며 차한해에게 무한한 책임을 요구함</t>
  </si>
  <si>
    <t>공동 성명에서 ‘차한해 단독 출동’과 ‘피해 발생 시 차한해 책임’을 요구하는 문장을 확인함</t>
  </si>
  <si>
    <t>군대 시절 폭행 기억에 갇힌 보스는 공격을 맞히는 순간 자신이 다시 가해자가 되었다고 인식함</t>
  </si>
  <si>
    <t>긴급 구조와 단순 편의를 구분해 처리하되 모든 부탁을 거절하기 어려운 차한해의 반응을 확인함</t>
  </si>
  <si>
    <t>사각지대를 이동하며 전원 장치 3개를 끄고 보스의 돌진을 조명탑에 유도해 중계 장비를 파괴함</t>
  </si>
  <si>
    <t>먼지 보호 안경과 균열 보호 마스크의 보호 효과·시야·호흡 페널티를 비교해 장착 조합을 정함</t>
  </si>
  <si>
    <t>열차 경고 주기를 확인해 안전 시간에 선로 가장자리로 접근하고 전광판 프레임을 끌어올림</t>
  </si>
  <si>
    <t>차우선이 한도윤의 죽음을 슬퍼하면서도 언니가 가족과 친구를 제대로 지키지 못했다고 비난함</t>
  </si>
  <si>
    <t>구조받은 시민의 증언과 편집된 보도를 비교하지만 여론은 차한해의 책임론으로 기울기 시작함</t>
  </si>
  <si>
    <t>첫 괴물을 넉백시켜 두 적을 한 방향에 모은 뒤 금속 프레임의 넓은 휘두르기로 빠르게 제압함</t>
  </si>
  <si>
    <t>누적 수치·표정·UI 색상·독백을 이전 상태와 비교해 자아마모도 1단계의 변화를 확인함</t>
  </si>
  <si>
    <t>좌우 얼굴과 팔의 전조를 구분하며 외피의 공명 부위를 타격해 내부의 두 기억을 분리시킴</t>
  </si>
  <si>
    <t>출동이 많았던 인물과 숙소에 머문 인물의 수치 변화를 비교해 모두 하락하고 있음을 확인함</t>
  </si>
  <si>
    <t>국가 명령은 다음 보스 지역으로 즉시 이동하라고 하지만 근처 폐쇄 통로에서 구조 신호가 들림</t>
  </si>
  <si>
    <t>모든 카메라가 꺼지자 보스가 원거리 갈채 파동을 집중시키며 군용 방탄판에도 금이 가기 시작함</t>
  </si>
  <si>
    <t>공명 잔해 3개 파괴·마지막 직원 대피·기본 보호 조끼 완전 파손·화염 보호복 손상 확인</t>
  </si>
  <si>
    <t>괴물 처치 횟수·출동 여부·생활 기록이 뒤섞여 수치 하락의 실제 원인을 파악하기 어려움</t>
  </si>
  <si>
    <t>한도윤이 생전에 녹음한 평범한 안부가 사망 이후 도착해 차한해가 감정을 정리하기 어려움</t>
  </si>
  <si>
    <t>직장·이웃·구조 요청 기록을 조사해 친구가 반복적으로 타인의 고통을 외면한 변화를 확인함</t>
  </si>
  <si>
    <t>아이는 어머니가 돌아오면 함께 먹겠다며 사탕을 바로 받지 않고 가족사진을 계속 쥐고 있음</t>
  </si>
  <si>
    <t>출동하지 않아도 수치가 떨어진 자료와 주장을 비교하지만 공개 반박 권한은 이용익에게 통제됨</t>
  </si>
  <si>
    <t>보스가 쓰러진 뒤에도 잠긴 문을 지켜야 한다는 독백과 문밖 사람들의 구조 요청이 겹쳐 들림</t>
  </si>
  <si>
    <t>어린 차한해·영웅으로 꾸며진 차한해·괴물처럼 일그러진 차한해가 서로 다른 움직임을 보임</t>
  </si>
  <si>
    <t>사진·낙서·목걸이 그림을 대조해 친구가 차한해의 가장 친한 친구이자 보호자였음을 확인함</t>
  </si>
  <si>
    <t>차한해가 카메라 없는 곳에서 시민을 구했기 때문에 방송에는 구조 장면보다 지연된 시간만 남음</t>
  </si>
  <si>
    <t>연기와 정전으로 직원 위치가 보이지 않고 한도윤이 직접 위험 구역으로 들어가 사람들을 찾음</t>
  </si>
  <si>
    <t>군중의 요구를 피해 의료 통로로 이동하고 실제 출동 순서 기록을 확인해 지연 원인을 파악함</t>
  </si>
  <si>
    <t>전투 후 공명 무기가 보랏빛 잔류물과 함께 부서져 다음 지역에서는 새 무기를 찾아야 함</t>
  </si>
  <si>
    <t>방어구가 아니라 조사 도구 4종의 측정 범위와 사용 순서가 달라 현장에서 혼동할 수 있음</t>
  </si>
  <si>
    <t>괴물 처치 책임을 피하려는 고등급자와 정부 비판으로 세력을 키우려는 시위단체의 목적이 결합됨</t>
  </si>
  <si>
    <t>취임 근거·비상 권한·차한해 출동 통제 문구를 확인해 권력 상승과 희생 강요의 연결을 파악함</t>
  </si>
  <si>
    <t>다른 인간처럼 즉시 괴물이 될 가능성이 있지만 차한해에게 어떤 변화가 생길지는 아무도 모름</t>
  </si>
  <si>
    <t>콘텐츠 완료 시 획득하는 개별 개발자용 진행 점수. 전투·보스·핵심 서사에서 더 높게 부여</t>
  </si>
  <si>
    <t>차한해 생존 여부와 도시 인연에 따라 추모 표식·공동 진입 기록·개인 기억의 형태가 달라짐</t>
  </si>
  <si>
    <t>10/10 – 참여 인원 보호·핵 노출 주기·자아 마모도·마지막 타격이 난이도를 결정함</t>
  </si>
  <si>
    <t>도시 인연 100%에서도 고등급자와 폭력시위단체는 처음에는 차한해의 희생을 계속 요구함</t>
  </si>
  <si>
    <t>폐교 영상·우정 목걸이 심장·괴물 조직 분석을 대조해 괴물이 선의를 잃은 인간임을 공식화함</t>
  </si>
  <si>
    <t>차한해와 균열의 관계는 확인되지 않았지만 이용익은 여론을 이용해 진입을 국가 명령으로 만듦</t>
  </si>
  <si>
    <t>주요 상승 요인</t>
  </si>
  <si>
    <t>완료 조건 서술</t>
  </si>
  <si>
    <t>50% → 100%</t>
  </si>
  <si>
    <t>닫힌 문지기 보스전</t>
  </si>
  <si>
    <t>도시 인연은 메인 필수 구조로 기본 60%, 놓치거나 거절할 수 있는 선택 콘텐츠 8개로 최대 100%. 예쁜 고양이 인연은 선택 만남 4회×25%로 0~100% 관리</t>
  </si>
  <si>
    <t>정예 몬스터인 균열 수호체는 인간 변이체가 아니라 균열에서 태어난 존재이며 보스 수에 포함하지 않음. 밸런스 문서 283번에서 선의 계량자 직전 정예 전투로 별도 관리함</t>
  </si>
  <si>
    <t>0~49%는 멀리서 바라보고, 50~69%는 짧게 울며, 70~99%는 몸·꼬리를 밀착해 한 바퀴 돌며, 100%는 구조 전 배 보이기와 구조 후 헤드번팅까지 확인함</t>
  </si>
  <si>
    <t>대/중/소 3단계</t>
  </si>
  <si>
    <t>게임 「넌 착해!」의 플레이 경험을 조절하는 요소. 원 하나에는 요소 하나만 배치하며 원의 크기는 전체 플레이 영향도와 사용 빈도를 반영함. 최신 핵심 연결은 ① 일반인 공격·방어 10과 첫 힘의 일회성 순간 출력 1000, ② 선의 수치 96·836·999 ERROR의 발견과 고등급자 제도, ③ 고등급자 특혜·거짓 주장·폭력시위·이용익의 여론 압박으로 상승하는 자아마모도, ④ 메인 기본 60%·선택 최대 100%의 도시 인연과 75/100% 엔딩 임계치, ⑤ 선택 만남 4회로 0~100%가 되는 예쁜 고양이 인연과 대장 고양이 휴식 퀘스트, ⑥ 급식실·강당 기억 체험과 친구의 완전 소멸, ⑦ 거울 미로·방향 반전·또 다른 차한해·껍데기의 바다·균열 수호체·선의 계량자 동기화, ⑧ 초반 시민 장비 지원과 후반 비난의 대비임</t>
  </si>
  <si>
    <t>과거 학교 기억 진입</t>
  </si>
  <si>
    <t>※ 일반인 상태의 기본 공격력·기본 방어력은 각각 10으로 시작함. 79번 콘텐츠에서 무의식적 선의 폭발 +990이 한 번만 적용되어 순간 출력 1000이 되지만, 차한해는 힘을 보지 못하고 재현할 수도 없어 다음 콘텐츠에서 보정이 0으로 돌아감. 정식 전투 능력과 장비는 118번 고등급자 공동 출동 준비부터 개방됨. 무기·스킬은 최초 등장, 방어구는 획득·손상·파손 시점만 기록함.</t>
  </si>
  <si>
    <t>50% → 0%</t>
  </si>
  <si>
    <t>폐교 정문에 도착하기</t>
  </si>
  <si>
    <t>필수 부탁 전부 완료</t>
  </si>
  <si>
    <t>높음 | 퍼즐·탐색</t>
  </si>
  <si>
    <t>높음 | 은폐·회피</t>
  </si>
  <si>
    <t>+4% (누적 7%)</t>
  </si>
  <si>
    <t>다음 출동 준비하기</t>
  </si>
  <si>
    <t>4분
(총 12분)</t>
  </si>
  <si>
    <t>추가 측정 접수 완료</t>
  </si>
  <si>
    <t>고립 시민 찾기</t>
  </si>
  <si>
    <t>추가 측정일 도달</t>
  </si>
  <si>
    <t>+3% (누적 3%)</t>
  </si>
  <si>
    <t>출동 차량 탑승</t>
  </si>
  <si>
    <t>첫 측정값 0 확인</t>
  </si>
  <si>
    <t>승강장 일반전 완료</t>
  </si>
  <si>
    <t>시민 대피 유도하기</t>
  </si>
  <si>
    <t>낮음 | 정비·선택</t>
  </si>
  <si>
    <t>차우선과의 통화 종료</t>
  </si>
  <si>
    <t>예쁜 고양이 재발견</t>
  </si>
  <si>
    <t>항목</t>
  </si>
  <si>
    <t>50초</t>
  </si>
  <si>
    <t>7분</t>
  </si>
  <si>
    <t>-</t>
  </si>
  <si>
    <t>+7%</t>
  </si>
  <si>
    <t>5분</t>
  </si>
  <si>
    <t>차한해</t>
  </si>
  <si>
    <t>45초</t>
  </si>
  <si>
    <t>40%</t>
  </si>
  <si>
    <t>보스명</t>
  </si>
  <si>
    <t>스킬</t>
  </si>
  <si>
    <t>50%</t>
  </si>
  <si>
    <t>53%</t>
  </si>
  <si>
    <t>검증</t>
  </si>
  <si>
    <t>1분</t>
  </si>
  <si>
    <t>순서</t>
  </si>
  <si>
    <t>—</t>
  </si>
  <si>
    <t>공통</t>
  </si>
  <si>
    <t>40초</t>
  </si>
  <si>
    <t>전투</t>
  </si>
  <si>
    <t>-2%</t>
  </si>
  <si>
    <t>8</t>
  </si>
  <si>
    <t>+5%</t>
  </si>
  <si>
    <t>한도윤</t>
  </si>
  <si>
    <t>이용익</t>
  </si>
  <si>
    <t>대상</t>
  </si>
  <si>
    <t>24%</t>
  </si>
  <si>
    <t>나대진</t>
  </si>
  <si>
    <t>3%</t>
  </si>
  <si>
    <t>도시</t>
  </si>
  <si>
    <t>변화량</t>
  </si>
  <si>
    <t>+3%</t>
  </si>
  <si>
    <t>삭제</t>
  </si>
  <si>
    <t>선택</t>
  </si>
  <si>
    <t>48%</t>
  </si>
  <si>
    <t>누적값</t>
  </si>
  <si>
    <t>텍스트</t>
  </si>
  <si>
    <t>+4%</t>
  </si>
  <si>
    <t>차우선</t>
  </si>
  <si>
    <t>강재한</t>
  </si>
  <si>
    <t>정수</t>
  </si>
  <si>
    <t>28%</t>
  </si>
  <si>
    <t>92%</t>
  </si>
  <si>
    <t>결과</t>
  </si>
  <si>
    <t>80%</t>
  </si>
  <si>
    <t>보스</t>
  </si>
  <si>
    <t>7%</t>
  </si>
  <si>
    <t>초기값</t>
  </si>
  <si>
    <t>16%</t>
  </si>
  <si>
    <t>0%</t>
  </si>
  <si>
    <t>손</t>
  </si>
  <si>
    <t>97%</t>
  </si>
  <si>
    <t>미들</t>
  </si>
  <si>
    <t>94%</t>
  </si>
  <si>
    <t>무기</t>
  </si>
  <si>
    <t>무관</t>
  </si>
  <si>
    <t>수치</t>
  </si>
  <si>
    <t>+8%</t>
  </si>
  <si>
    <t>얼굴</t>
  </si>
  <si>
    <t>+2m</t>
  </si>
  <si>
    <t>12%</t>
  </si>
  <si>
    <t>퀘스트</t>
  </si>
  <si>
    <t>최고</t>
  </si>
  <si>
    <t>신발</t>
  </si>
  <si>
    <t>콘텐츠</t>
  </si>
  <si>
    <t>충격</t>
  </si>
  <si>
    <t>+4m</t>
  </si>
  <si>
    <t>8분</t>
  </si>
  <si>
    <t>칭호</t>
  </si>
  <si>
    <t>헤비</t>
  </si>
  <si>
    <t>2회</t>
  </si>
  <si>
    <t>+2%</t>
  </si>
  <si>
    <t>머리</t>
  </si>
  <si>
    <t>상의</t>
  </si>
  <si>
    <t>90%</t>
  </si>
  <si>
    <t>타입</t>
  </si>
  <si>
    <t>소모품</t>
  </si>
  <si>
    <t>회복</t>
  </si>
  <si>
    <t>17분</t>
  </si>
  <si>
    <t>60%</t>
  </si>
  <si>
    <t>85%</t>
  </si>
  <si>
    <t>1회</t>
  </si>
  <si>
    <t>탄약</t>
  </si>
  <si>
    <t>업적</t>
  </si>
  <si>
    <t>이름</t>
  </si>
  <si>
    <t>라이트</t>
  </si>
  <si>
    <t>제작</t>
  </si>
  <si>
    <t>친구의 식판과 일진들의 식판을 한 번에 들 수 있는 수만큼 나누어 퇴식구로 옮김</t>
  </si>
  <si>
    <t>자신의 목걸이와 보스 핵의 형태를 대조해 어린 시절 친구와 연결된 존재임을 직감함</t>
  </si>
  <si>
    <t>사랑의 매로 외피를 타격할 때마다 교사 체벌과 학교폭력 기억이 차한해의 시야를 덮음</t>
  </si>
  <si>
    <t>조작이 멈춘 상태에서 친구가 쓰러진 뒤에도 이어지는 투척과 주변 학생의 방관을 확인함</t>
  </si>
  <si>
    <t>거울 속 차한해와 겹치는 순간 입력 방향이 반전되어 익숙한 이동 조작이 통하지 않음</t>
  </si>
  <si>
    <t>‘돕는다’ 또는 ‘심부름을 계속한다’를 선택하며 거절해도 메인 진행에는 영향이 없음</t>
  </si>
  <si>
    <t>차한해가 영역을 벗어나면 대장 고양이가 다른 골목으로 가고 다시 들어오면 길을 막음</t>
  </si>
  <si>
    <t>공을 회수하러 이동하는 동안 보스의 추적 공격이 이어져 최단 경로와 안전 경로가 다름</t>
  </si>
  <si>
    <t>생방송 이전 모습과 괴물의 특징을 대조해 유튜버가 즉시 변이했다는 사실을 확인함</t>
  </si>
  <si>
    <t>장비 수치와 선의 공명 반응을 처음 확인해 공격력·방어력·장착 제한을 이해해야 함</t>
  </si>
  <si>
    <t>차한해는 고등급자들의 활동을 지켜보면서도 자신의 수치를 알 수 없어 불안함을 느낌</t>
  </si>
  <si>
    <t>9/10 – 동시 장치 수·자아 마모도 증가·공격 압박·협력 타이밍이 난이도를 결정함</t>
  </si>
  <si>
    <t>임무 종료 후 바로 귀환할 수 있지만 주차 차량 아래에서 이름표와 가족사진을 발견함</t>
  </si>
  <si>
    <t>차한해는 자신의 의사보다 먼저 숙소와 관리 체계가 배정되는 상황을 받아들여야 함</t>
  </si>
  <si>
    <t>폐교였던 공간이 갑자기 정상적인 학교로 바뀌고 차한해는 친구의 시점으로 움직이게 됨</t>
  </si>
  <si>
    <t>현재 위치와 차한해의 반응을 확인하고 방금 본 기억이 친구의 시점이었음을 정리함</t>
  </si>
  <si>
    <t>평범한 책상처럼 보이지만 서랍 안쪽의 펜던트 낙서와 긁힌 자국이 과거 기억과 연결됨</t>
  </si>
  <si>
    <t>군인의 예비 방탄판을 기본 보호 조끼에 넣고 방어력 증가와 회피 거리 감소를 비교함</t>
  </si>
  <si>
    <t>한도윤의 장례와 회복 시간을 요청해도 이용익은 폐교 조사 성과와 여론 수습을 우선함</t>
  </si>
  <si>
    <t>차한해는 아직 힘을 의식적으로 사용해 본 적이 없지만 측정 직후 곧바로 실전에 투입됨</t>
  </si>
  <si>
    <t>균열 수호체는 인간 변이체가 아니라 균열 안에서 태어나 중심부를 지키는 순수 괴물임</t>
  </si>
  <si>
    <t>일치 (밸런스 문서 255번, 27분 50초·23분·20분 50초, 친구 완전 소멸)</t>
  </si>
  <si>
    <t>마지막 츄르를 건네고 차한해가 떠날 때까지 고양이가 곁에 머무르는 모습을 확인함</t>
  </si>
  <si>
    <t>836 청년이 전방을 막고 차한해가 후방 시민을 안내하며 지정 대피선까지 이동시킴</t>
  </si>
  <si>
    <t>힙한 여성과 청순한 친구가 서로 다른 주문을 말해 실제 주문 내용을 파악하기 어려움</t>
  </si>
  <si>
    <t>3/10 – 구조 요청 위치·출입 기록 순서·경보음의 중첩이 판단 난이도를 결정함</t>
  </si>
  <si>
    <t>대피 상황에 필요한 물품을 비교해 가방·물·손전등·구급품 중 필수 물품를 선택함</t>
  </si>
  <si>
    <t>실제 바다가 아닌 변이한 사람들의 빈 껍데기가 균열 중심부를 둘러싼 구조임을 확인함</t>
  </si>
  <si>
    <t>닫힌 측정소와 다음 추가 측정일 안내를 확인하고 일주일을 기다려야 함을 받아들임</t>
  </si>
  <si>
    <t>돌진을 옆으로 피한 뒤 차단기 막대로 약점을 두 번 가격해 짧은 시간 안에 제압함</t>
  </si>
  <si>
    <t>반박하거나 떠나는 대신 피해자의 말을 끝까지 듣고 필요한 치료 정보를 연결할지 선택함</t>
  </si>
  <si>
    <t>장면 순서와 반복되는 상징을 보며 가족·한도윤·친구·시민의 변화와 그 결과를 확인함</t>
  </si>
  <si>
    <t>임무 지역·시민 수·고등급자 역할을 확인하고 단독이 아닌 공동 출동으로 임무를 수락함</t>
  </si>
  <si>
    <t>학교폭력 피해가 성인이 된 뒤 타인을 먼저 의심하고 관계를 끊는 행동으로 이어짐</t>
  </si>
  <si>
    <t>균열을 촬영하려 하면 화면이 깨지고 저장 파일도 손상되어 현상을 기록하기 어려움</t>
  </si>
  <si>
    <t>금지 구역의 자료를 복사해 시민 기록망에 공개하거나 자신만 확인하고 나올지 선택함</t>
  </si>
  <si>
    <t>빛나는 균열 결정을 발판으로 삼고 껍데기 파동 사이의 빈틈을 따라 중심 섬에 도달함</t>
  </si>
  <si>
    <t>뉴스마다 균열을 재난·기상 현상·테러 등 다르게 추측해 정확한 정보를 알기 어려움</t>
  </si>
  <si>
    <t>7-G | 껍데기의 바다·중심 섬</t>
  </si>
  <si>
    <t>중간 | 대화·선택·심리 압박</t>
  </si>
  <si>
    <t>낮음 | 감정 연출·정보 확인</t>
  </si>
  <si>
    <t>안전 진입로에 탐지기 반응 강화</t>
  </si>
  <si>
    <t>필수 장비 미장착 시 출동 불가</t>
  </si>
  <si>
    <t>자아마모도 1단계 전조 대사 해금</t>
  </si>
  <si>
    <t>높음 | 이동·회피·여론 압박</t>
  </si>
  <si>
    <t>첫 보스 이후 여론 압박 장면 완료</t>
  </si>
  <si>
    <t>구조 지연 항의 현장 통과하기</t>
  </si>
  <si>
    <t>[강재한] -10% (누적 10%)</t>
  </si>
  <si>
    <t>닫힌 문지기의 방어 핵 제압하기</t>
  </si>
  <si>
    <t>복도에 남은 보랏빛 발자국 추적하기</t>
  </si>
  <si>
    <t>한도윤과 회사 직원 대피시키기</t>
  </si>
  <si>
    <t>대피소의 아이에게 사탕 건네기</t>
  </si>
  <si>
    <t>[나대진] +10% (누적 75%)</t>
  </si>
  <si>
    <t>시민 피해 없이 괴물 2체 제압</t>
  </si>
  <si>
    <t>대장 고양이와 안전 거리 유지</t>
  </si>
  <si>
    <t>회사 구조 후 폐교 조사 명령 확인</t>
  </si>
  <si>
    <t>두 고양이의 경계·신뢰 상태 확인</t>
  </si>
  <si>
    <t>승강장 전광판의 쇠막대 회수하기</t>
  </si>
  <si>
    <t>높음 | 이동·군중 압박·정보 확인</t>
  </si>
  <si>
    <t>[강재한] -10% (누적 35%)</t>
  </si>
  <si>
    <t>시민 3명 전원 안전 구역 도착</t>
  </si>
  <si>
    <t>승강장 괴물 2체 연속 제압하기</t>
  </si>
  <si>
    <t>[이용익] -5% (누적 40%)</t>
  </si>
  <si>
    <t>유품 3종 확인 및 사망 연출 종료</t>
  </si>
  <si>
    <t>폐교 조사 장비 4종 점검하기</t>
  </si>
  <si>
    <t>5-B | 지하철 승강장 구조</t>
  </si>
  <si>
    <t>차한해 단독·우선 출동 체계 확인</t>
  </si>
  <si>
    <t>회사 구조 정보 확인 및 임무 수락</t>
  </si>
  <si>
    <t>피격 시 현재 패턴부터 다시 시작</t>
  </si>
  <si>
    <t>구조된 군인에게 군용 방탄판 받기</t>
  </si>
  <si>
    <t>첫 고등급자 공동 출동 수락하기</t>
  </si>
  <si>
    <t>공동 성명 핵심 요구 3개 확인</t>
  </si>
  <si>
    <t>[이용익] -5% (누적 25%)</t>
  </si>
  <si>
    <t>중간 | 정보 판단·임무 선택</t>
  </si>
  <si>
    <t>7분 30초
(총 19분 30초)</t>
  </si>
  <si>
    <t>고등급자 특혜 기록·숙소 조사 완료</t>
  </si>
  <si>
    <t>낮음 | 시민 지원·장비 선택</t>
  </si>
  <si>
    <t>중간 | 연출·정보 해석·심리 압박</t>
  </si>
  <si>
    <t>한도윤과 비공개 안부 통화하기</t>
  </si>
  <si>
    <t>한도윤의 회사 긴급 구조 요청 받기</t>
  </si>
  <si>
    <t>5-E | 영웅화·특혜의 고착</t>
  </si>
  <si>
    <t>5-G | 회사 구조·한도윤 상실</t>
  </si>
  <si>
    <t>융합된 괴물의 단일 외피 공략하기</t>
  </si>
  <si>
    <t>골목 시민 2명 구조 또는 지나침</t>
  </si>
  <si>
    <t>보스 돌진으로 잠긴 철문 3개 파괴</t>
  </si>
  <si>
    <t>국가 우선 출동 명령 체계 확인하기</t>
  </si>
  <si>
    <t>[한도윤] +5% (누적 90%)</t>
  </si>
  <si>
    <t>이탈 시민 방향과 안전 경로를 표시</t>
  </si>
  <si>
    <t>회피 후 약점 사격 2회 성공</t>
  </si>
  <si>
    <t>누락 항목 경고와 추천 장비 표시</t>
  </si>
  <si>
    <t>5-C | 융합 보스·폭력의 순환</t>
  </si>
  <si>
    <t>물류 박스 3개 이동 및 출구 확보</t>
  </si>
  <si>
    <t>[이용익] -5% (누적 20%)</t>
  </si>
  <si>
    <t>청와대 괴물 습격 속보 확인하기</t>
  </si>
  <si>
    <t>취임 담화 핵심 조항 3개 확인</t>
  </si>
  <si>
    <t>[한도윤] +5% (누적 95%)</t>
  </si>
  <si>
    <t>[강재한] -10% (누적 25%)</t>
  </si>
  <si>
    <t>아이와 대화 완료 및 사탕 보관</t>
  </si>
  <si>
    <t>엄마의 화염 폭주 경로 차단하기</t>
  </si>
  <si>
    <t>고등급자 공동 출동 임무 수락</t>
  </si>
  <si>
    <t>고정핀 3개 해제 후 철봉 획득</t>
  </si>
  <si>
    <t>4-C | 초기 영웅화·선택 인연</t>
  </si>
  <si>
    <t>4-A | 고등급자 공동 출동</t>
  </si>
  <si>
    <t>4-E | 첫 보스·봉쇄 대피소</t>
  </si>
  <si>
    <t>보랏빛 철봉으로 첫 괴물 제압하기</t>
  </si>
  <si>
    <t>관리인의 마지막 출입 기록 확인하기</t>
  </si>
  <si>
    <t>공명 타격 2회로 괴물 1체 제압</t>
  </si>
  <si>
    <t>미보고 항목을 체크리스트로 표시</t>
  </si>
  <si>
    <t>총 사격과 회피 입력 연습하기</t>
  </si>
  <si>
    <t>4-F | 첫 균열·여론 전환</t>
  </si>
  <si>
    <t>836 청년의 구조 원칙 대화 완료</t>
  </si>
  <si>
    <t>실패한 동작만 즉시 다시 연습</t>
  </si>
  <si>
    <t>핵심 규칙을 전투 기록에 자동 저장</t>
  </si>
  <si>
    <t>첫 구조 임무·전투 튜토리얼 완료</t>
  </si>
  <si>
    <t>괴물을 지정된 넓은 통로까지 유인</t>
  </si>
  <si>
    <t>고등급자 파티와 함께 첫 괴물 제압</t>
  </si>
  <si>
    <t>알바 수락 또는 거절 선택 완료</t>
  </si>
  <si>
    <t>강재한에게 늦은 출동을 질타받기</t>
  </si>
  <si>
    <t>폐교 조사 명령 3개 조항 확인</t>
  </si>
  <si>
    <t>두 손님의 최종 주문 항목 확인</t>
  </si>
  <si>
    <t>주차 차단기 막대의 공명 찾기</t>
  </si>
  <si>
    <t>누락 항목이 있으면 보고 완료 불가</t>
  </si>
  <si>
    <t>첫 고등급자 파티원들과 인사하기</t>
  </si>
  <si>
    <t>수락 후 목표를 세 줄로 요약 표시</t>
  </si>
  <si>
    <t>문밖 시민을 열린 통로로 유도하기</t>
  </si>
  <si>
    <t>낮음 | 시민 지원·장비 장착</t>
  </si>
  <si>
    <t>괴물의 공격 예고 신호 파악하기</t>
  </si>
  <si>
    <t>기본 보호 조끼의 손상 확인하기</t>
  </si>
  <si>
    <t>붕괴 표지판의 보랏빛 철봉 회수하기</t>
  </si>
  <si>
    <t>대피소 시민과 나무판 보호대 만들기</t>
  </si>
  <si>
    <t>껍데기의 바다와 중심 섬 위치 확인</t>
  </si>
  <si>
    <t>동시다발 출동지 중 회사로 우회하기</t>
  </si>
  <si>
    <t>알바를 거절하면 서브 퀘스트 종료</t>
  </si>
  <si>
    <t>요청 품목에 작은 임무 아이콘 표시</t>
  </si>
  <si>
    <t>일반쓰레기 8개 전부 올바르게 분류</t>
  </si>
  <si>
    <t>도시 인연 선택 콘텐츠 +5%</t>
  </si>
  <si>
    <t>첫 상호작용 대상에 반짝임 표시</t>
  </si>
  <si>
    <t>입력하지 않은 키 안내를 계속 유지</t>
  </si>
  <si>
    <t>선택 서브 퀘스트: 치킨집 알바하기</t>
  </si>
  <si>
    <t>라이트 유저
(예상 시간 기준)</t>
  </si>
  <si>
    <t>안전 발판 테두리와 체크포인트 제공</t>
  </si>
  <si>
    <t>치킨집 알바를 도울지 선택하기</t>
  </si>
  <si>
    <t>높음 | 시간 압박·연속 이동</t>
  </si>
  <si>
    <t>도덕 균열이 열리는 순간 목격하기</t>
  </si>
  <si>
    <t>나대진과 측정 결과 상담 완료</t>
  </si>
  <si>
    <t>청년의 선의 수치 836 측정 완료</t>
  </si>
  <si>
    <t>가족이 원하는 음식 목록 확인</t>
  </si>
  <si>
    <t>[강재한] -5% (누적 20%)</t>
  </si>
  <si>
    <t>오답 2회 후 분류 기준 그림 표시</t>
  </si>
  <si>
    <t>1-B | 편의점·고양이 선택</t>
  </si>
  <si>
    <t>전자기기 3종의 작동 불능 확인</t>
  </si>
  <si>
    <t>아이의 ‘괴물 펑’ 목격담 듣기</t>
  </si>
  <si>
    <t>발자국과 스티커 단서 대조하기</t>
  </si>
  <si>
    <t>공원 청소 구역·반지 전달 완료</t>
  </si>
  <si>
    <t>콘텐츠 진행 포인트
(획득량)</t>
  </si>
  <si>
    <t>배송 상자의 재입고 표식 기억하기</t>
  </si>
  <si>
    <t>오답 입력 5회 시 장치 초기화</t>
  </si>
  <si>
    <t>주문표의 치킨·소스·음료 확인하기</t>
  </si>
  <si>
    <t>3-B | 아파트 대피·첫 힘</t>
  </si>
  <si>
    <t>차한해 측정 요일·마감 시간 확인</t>
  </si>
  <si>
    <t>3-D | 대피소 가족 심부름</t>
  </si>
  <si>
    <t>대상 체력 경고와 안전 경로 표시</t>
  </si>
  <si>
    <t>오프닝 재생이 끝나면 자동 완료</t>
  </si>
  <si>
    <t>999 ERROR·상한 초과 확인</t>
  </si>
  <si>
    <t>임시 대피소의 도착 트리거에 진입</t>
  </si>
  <si>
    <t>5-F | 보스전·갈채를 먹는 자</t>
  </si>
  <si>
    <t>발각 시 직전 안전 지점에서 재시작</t>
  </si>
  <si>
    <t>2-C | 균열 전조·첫 조우</t>
  </si>
  <si>
    <t>[이용익] -5% (누적 45%)</t>
  </si>
  <si>
    <t>비닐봉지를 3번째 착지 이전에 회수</t>
  </si>
  <si>
    <t>취재 장비 이상 현상 3개 확인</t>
  </si>
  <si>
    <t>괴물과 출구 사이에 차한해가 위치</t>
  </si>
  <si>
    <t>[한도윤] +5% (누적 85%)</t>
  </si>
  <si>
    <t>고등급자 기준과 첫 명단 확인</t>
  </si>
  <si>
    <t>선의 수치 명칭의 공식 채택 확인</t>
  </si>
  <si>
    <t>두 눈을 감고 양손으로 괴물을 막기</t>
  </si>
  <si>
    <t>가족이 원하는 따뜻한 음식 구해오기</t>
  </si>
  <si>
    <t>균열연구실장 나대진과 첫 대면하기</t>
  </si>
  <si>
    <t>산책로 쓰레기 7개 전부 수거</t>
  </si>
  <si>
    <t>출구로 돌진하는 괴물과 마주치기</t>
  </si>
  <si>
    <t>3-C | 임시 대피소·선의 발견</t>
  </si>
  <si>
    <t>어린아이를 공주님 안기로 구출하기</t>
  </si>
  <si>
    <t>[차우선] +5% (누적 60%)</t>
  </si>
  <si>
    <t>[차우선] +5% (누적 50%)</t>
  </si>
  <si>
    <t>어린아이와 함께 건물 밖 도착</t>
  </si>
  <si>
    <t>일주일 뒤 추가 측정일까지 기다리기</t>
  </si>
  <si>
    <t>[차우선] +5% (누적 55%)</t>
  </si>
  <si>
    <t>정확 수거 콤보 12회를 달성</t>
  </si>
  <si>
    <t>가족·이웃 주민 전원 건물 밖 대피</t>
  </si>
  <si>
    <t>모든 동행 NPC가 대피 지점 도착</t>
  </si>
  <si>
    <t>새벽 괴물의 본격적인 습격 회피하기</t>
  </si>
  <si>
    <t>선의 수치 측정 접수 마감을 놓치기</t>
  </si>
  <si>
    <t>필수 물품 누락 시 용도 힌트 표시</t>
  </si>
  <si>
    <t>잔디 구역 쓰레기 8개 전부 수거</t>
  </si>
  <si>
    <t>청년의 할머니 구조 영상 확인</t>
  </si>
  <si>
    <t>한도윤이 남긴 예약 음성 확인하기</t>
  </si>
  <si>
    <t>[이용익] -10% (누적 30%)</t>
  </si>
  <si>
    <t>중간 | 정보 비교·갈등 제시</t>
  </si>
  <si>
    <t>전원 장치 3개와 조명탑 3개 파괴</t>
  </si>
  <si>
    <t>3-E | 고등급자 제도 형성</t>
  </si>
  <si>
    <t>중간 | 정보 비교·심리 압박</t>
  </si>
  <si>
    <t>높음 | 구조·환경 대응·장비 교체</t>
  </si>
  <si>
    <t>3회 실패 후 공격 예고 시간 증가</t>
  </si>
  <si>
    <t>1층 기억 단서·잠금 퍼즐 완료</t>
  </si>
  <si>
    <t>[나대진] +10% (누적 60%)</t>
  </si>
  <si>
    <t>강당 농구공의 보랏빛 공명 확인하기</t>
  </si>
  <si>
    <t>바람에 날린 비닐봉지 추격하기</t>
  </si>
  <si>
    <t>대장 고양이 왕복 행동 2회 확인</t>
  </si>
  <si>
    <t>필수 조사 도구 누락 시 출발 불가</t>
  </si>
  <si>
    <t>차우선의 원망 섞인 연락 받기</t>
  </si>
  <si>
    <t>가족사진을 기록 메뉴에 자동 등록</t>
  </si>
  <si>
    <t>[한도윤] +5% (누적 80%)</t>
  </si>
  <si>
    <t>레벨업 전투시간·필요 처치 수</t>
  </si>
  <si>
    <t>공명 타격으로 환영체 1체 제압</t>
  </si>
  <si>
    <t>직원 5명 전원 계단 대피 완료</t>
  </si>
  <si>
    <t>최고 | 전투·환경 기믹·호위</t>
  </si>
  <si>
    <t>사랑의 매 조사 및 공명 연출 확인</t>
  </si>
  <si>
    <t>측정기에 표시된 수치 0 확인하기</t>
  </si>
  <si>
    <t>[나대진] +10% (누적 85%)</t>
  </si>
  <si>
    <t>잠금 방향 5단계를 정확히 입력</t>
  </si>
  <si>
    <t>세 문서의 모순점 6개를 표시</t>
  </si>
  <si>
    <t>일진들이 강요한 옆자리에 앉기</t>
  </si>
  <si>
    <t>스포트라이트와 중계 카메라 차단하기</t>
  </si>
  <si>
    <t>고등급자 영웅화·특혜 보도 확인</t>
  </si>
  <si>
    <t>이용익의 폐교 조사 압박 듣기</t>
  </si>
  <si>
    <t>사랑의 매의 공명 타격 시험하기</t>
  </si>
  <si>
    <t>파티 경험치 분배 시스템이 없음</t>
  </si>
  <si>
    <t>탈출 계획의 핵심 단계 3개 확인</t>
  </si>
  <si>
    <t>소멸하는 친구를 끌어안고 보내주기</t>
  </si>
  <si>
    <t>중간 | 단서 대조·감정 반전</t>
  </si>
  <si>
    <t>친구가 사용했던 책상 조사하기</t>
  </si>
  <si>
    <t>[이용익] -5% (누적 15%)</t>
  </si>
  <si>
    <t>[차우선] -15% (누적 50%)</t>
  </si>
  <si>
    <t>최고 | 군중 회피·심리 압박</t>
  </si>
  <si>
    <t>상하좌우가 반전된 통로에서 이동하기</t>
  </si>
  <si>
    <t>최고 | 탐색·호위·시간 압박</t>
  </si>
  <si>
    <t>중간 | 현장 제작·보스 준비</t>
  </si>
  <si>
    <t>중간 | 자료 대조·서사 반전</t>
  </si>
  <si>
    <t>공격 없이 죄책감 파동 5회 생존</t>
  </si>
  <si>
    <t>7-A | 괴물의 인간 기원 공개</t>
  </si>
  <si>
    <t>낮음 | 대화·가족 관계 결산</t>
  </si>
  <si>
    <t>친구의 괴물 상태 해방·완전 소멸</t>
  </si>
  <si>
    <t>7-F | 균열 내부·공간 도약</t>
  </si>
  <si>
    <t>[차우선] +15% (누적 65%)</t>
  </si>
  <si>
    <t>[나대진] +5% (누적 100%)</t>
  </si>
  <si>
    <t>삭제 메시지·미발신 도움 요청 확인</t>
  </si>
  <si>
    <t>한도윤 예약 음성·추모 후일담 해금</t>
  </si>
  <si>
    <t>일진들이 남긴 식판까지 정리하기</t>
  </si>
  <si>
    <t>우정 목걸이 펜던트형 심장 확인</t>
  </si>
  <si>
    <t>7-E | 균열 내부·거울 미로</t>
  </si>
  <si>
    <t>성인 이후 외면 기록 3개 확인</t>
  </si>
  <si>
    <t>체육관 매트로 매트 보호대 만들기</t>
  </si>
  <si>
    <t>미수집 단서가 있는 방에 지도 표시</t>
  </si>
  <si>
    <t>모든 생존 파티원이 출구 도착</t>
  </si>
  <si>
    <t>일진들의 새치기와 주변 방관 확인</t>
  </si>
  <si>
    <t>농구공으로 기억 개입 패턴 끊기</t>
  </si>
  <si>
    <t>중간 | 인연 조건·구매 분기</t>
  </si>
  <si>
    <t>낮음 | 대화·정보 확인·심리 압박</t>
  </si>
  <si>
    <t>[이용익] -10% (누적 0%)</t>
  </si>
  <si>
    <t>나대진의 단독 탈출 계획 듣기</t>
  </si>
  <si>
    <t>필터 내구도 소진 시 효과 정지</t>
  </si>
  <si>
    <t>자아 마모 발생 시 사용 가능</t>
  </si>
  <si>
    <t>[나대진] +10% (누적 95%)</t>
  </si>
  <si>
    <t>중간 | 정보 확인·선택·강제 압박</t>
  </si>
  <si>
    <t>균열 지역에서만 패시브 활성화</t>
  </si>
  <si>
    <t>친구 완전 소멸 및 보스전 종료</t>
  </si>
  <si>
    <t>타인의 강요를 자신의 의지와 분리함</t>
  </si>
  <si>
    <t>차한해·선의 계량자 완전 동기화</t>
  </si>
  <si>
    <t>시위 구역 3개 통과 후 차량 탑승</t>
  </si>
  <si>
    <t>학교폭력 기억 연출 끝까지 재생</t>
  </si>
  <si>
    <t>7-I | 균열과 차한해의 진실</t>
  </si>
  <si>
    <t>환경 파괴·시민 유도·핵 노출형</t>
  </si>
  <si>
    <t>7-C | 마지막 대면·출동 준비</t>
  </si>
  <si>
    <t>연구실 보안 구역에서만 사용 가능</t>
  </si>
  <si>
    <t>실패 후 고정 표식의 밝기 증가</t>
  </si>
  <si>
    <t>유튜버의 즉시 괴물 변이·희생 선동</t>
  </si>
  <si>
    <t>균열 수호체(정예) 전투 치르기</t>
  </si>
  <si>
    <t>이용익의 균열 단독 진입 명령</t>
  </si>
  <si>
    <t>탐색 및 전투 이동 중 상시 적용</t>
  </si>
  <si>
    <t>100%: 예약 음성·후일담 강화</t>
  </si>
  <si>
    <t>친구의 정체·괴물의 인간 기원 확인</t>
  </si>
  <si>
    <t>방어력 변화(획득·손상·파손)</t>
  </si>
  <si>
    <t>유튜버와 괴물 특징 3개 일치 확인</t>
  </si>
  <si>
    <t>보호대 파손→무기 해제→단계 접근</t>
  </si>
  <si>
    <t>맛있는 반찬을 빼앗기는 장면 겪기</t>
  </si>
  <si>
    <t>체력 0 시 현재 전투 구간 재시작</t>
  </si>
  <si>
    <t>주인공의 고유명 또는 클래스 정체성</t>
  </si>
  <si>
    <t>대표 진엔딩 예상 시간(미들 기준)</t>
  </si>
  <si>
    <t>현재 전투 숙련·장비 상태 적용</t>
  </si>
  <si>
    <t>[강재한] -10% (누적 0%)</t>
  </si>
  <si>
    <t>고등급자 균열 진입 요구 성명 확인</t>
  </si>
  <si>
    <t>두려움과 불신으로 공동 진입 거부</t>
  </si>
  <si>
    <t>고등급자의 선의 소모 거짓 주장</t>
  </si>
  <si>
    <t>중심 섬의 선의 계량자와 마주하기</t>
  </si>
  <si>
    <t>시민·동료 표식 6개 전부 해제</t>
  </si>
  <si>
    <t>핵심·반복·장면 단위 팩터를 구분</t>
  </si>
  <si>
    <t>부담 연결 장치 4개 동시 파괴</t>
  </si>
  <si>
    <t>7-E | 균열 내부·남겨진 흔적</t>
  </si>
  <si>
    <t>추모 장면 2개와 이용익 연설 확인</t>
  </si>
  <si>
    <t>3. 우리 게임에서 제외한 항목</t>
  </si>
  <si>
    <t>2. PC DATA 작성 기준</t>
  </si>
  <si>
    <t>닉네임이 아니라 차한해를 기록</t>
  </si>
  <si>
    <t>통신 가능 지역에서만 효과 적용</t>
  </si>
  <si>
    <t>시민 증언이 군중 전체로 확산</t>
  </si>
  <si>
    <t>두 해결 방법과 예상 손실 확인</t>
  </si>
  <si>
    <t>장비 내구도·자아 마모도 표시</t>
  </si>
  <si>
    <t>처치 반복으로 성장하는 구조가 아님</t>
  </si>
  <si>
    <t>7-H | 선의 계량자 보스전</t>
  </si>
  <si>
    <t>일시정지·배속·다시 보기 기능 제공</t>
  </si>
  <si>
    <t>낮음/중간/높음/최고 + 유형</t>
  </si>
  <si>
    <t>방진 마스크 장착 중 1회 사용</t>
  </si>
  <si>
    <t>[이용익] -5% (누적 10%)</t>
  </si>
  <si>
    <t>공격 예고 판독 시간 +0.3초</t>
  </si>
  <si>
    <t>친구의 마지막 감사와 완전 소멸</t>
  </si>
  <si>
    <t>방어력 합산 요소(획득·손상·파손)</t>
  </si>
  <si>
    <t>[차우선] +20% (누적 85%)</t>
  </si>
  <si>
    <t>선의 조각·기억·환영·정예전 완료</t>
  </si>
  <si>
    <t>주요 하락 요인·포트폴리오 역할</t>
  </si>
  <si>
    <t>상위 스테이지 해금 요구 포인트</t>
  </si>
  <si>
    <t>나무판 보호대 파손: 사용 불가</t>
  </si>
  <si>
    <t>주요 인연 임계치별 후일담 추가</t>
  </si>
  <si>
    <t>진실 공개·도시 인연 100% 전용</t>
  </si>
  <si>
    <t>보스 스테이지 수·스테이지 점수</t>
  </si>
  <si>
    <t>보스가 레벨업 보상을 제공하지 않음</t>
  </si>
  <si>
    <t>카메라 없는 구조를 의심하는 여론</t>
  </si>
  <si>
    <t>아이템 구매 기준가격·필요 처치 수</t>
  </si>
  <si>
    <t>보스 경험치·레벨별 보스 분포 수</t>
  </si>
  <si>
    <t>첫 보스 헤비 5분부터 단계 증가</t>
  </si>
  <si>
    <t>난관·난이도 조절·밸런스 팩터</t>
  </si>
  <si>
    <t>라이트 유저 열과 동일하게 작성</t>
  </si>
  <si>
    <t>표에서 가장 핵심적인 항목으로 작성</t>
  </si>
  <si>
    <t>초기 대응 브리핑에서 일시적 신뢰</t>
  </si>
  <si>
    <t>깨진 경찰 방패 파손: 사용 불가</t>
  </si>
  <si>
    <t>개인 판단보다 권력과 여론이 우선됨</t>
  </si>
  <si>
    <t>초기 국가 책임 요구에 대한 공감</t>
  </si>
  <si>
    <t>수년 뒤 추모 오브젝트 3개 확인</t>
  </si>
  <si>
    <t>보스가 어린 시절 친구임을 확인</t>
  </si>
  <si>
    <t>전투 파밍 상점 경제가 핵심이 아님</t>
  </si>
  <si>
    <t>반복 사냥과 레벨업 루프가 없음</t>
  </si>
  <si>
    <t>7분 30초
(총 22분 30초)</t>
  </si>
  <si>
    <t>[대상] 기준 n% 또는 ±n%</t>
  </si>
  <si>
    <t>6. 인연 시스템 대상별 기준값</t>
  </si>
  <si>
    <t>전투 예상 시간·전투 숙련 단계</t>
  </si>
  <si>
    <t>초기값 → 최종값</t>
  </si>
  <si>
    <t>5분
(총 13분)</t>
  </si>
  <si>
    <t>일반·회피·정예 전투</t>
  </si>
  <si>
    <t>필요 시 별도 시트</t>
  </si>
  <si>
    <t>콘텐츠 번호 일치</t>
  </si>
  <si>
    <t>증가 +, 회복 -</t>
  </si>
  <si>
    <t>대화·연출·확인</t>
  </si>
  <si>
    <t>이동·탐색·퍼즐</t>
  </si>
  <si>
    <t>부하 차단→선도체 제압</t>
  </si>
  <si>
    <t>무릎 꿇리는 자 등장 구간</t>
  </si>
  <si>
    <t>비웃는 얼굴 등장 구간</t>
  </si>
  <si>
    <t>진형 틈 생성→선도체 제압</t>
  </si>
  <si>
    <t>닫힌 문지기 등장 구간</t>
  </si>
  <si>
    <t>기억을 흉내 내는 환영</t>
  </si>
  <si>
    <t>폐교의 보스 등장 구간</t>
  </si>
  <si>
    <t>갈채를 먹는 자 등장 구간</t>
  </si>
  <si>
    <t>떠받드는 자 등장 구간</t>
  </si>
  <si>
    <t>무리를 삼킨 자 등장 구간</t>
  </si>
  <si>
    <t>눈을 돌린 무리 등장 구간</t>
  </si>
  <si>
    <t>소문을 옮기는 자 등장 구간</t>
  </si>
  <si>
    <t>부위 분리→핵 노출→제압</t>
  </si>
  <si>
    <t>전파 차단→선도체 제압</t>
  </si>
  <si>
    <t>갈채를 모으는 자 등장 구간</t>
  </si>
  <si>
    <t>박수를 멈추지 않는 자</t>
  </si>
  <si>
    <t>진형 붕괴→선도체 제압</t>
  </si>
  <si>
    <t>한 사람을 밀어 넣는 자</t>
  </si>
  <si>
    <t>길을 잃은 자 등장 구간</t>
  </si>
  <si>
    <t>몸을 끄는 자 등장 구간</t>
  </si>
  <si>
    <t>문을 두드리는 자 등장 구간</t>
  </si>
  <si>
    <t>구호 차단→선도체 제압</t>
  </si>
  <si>
    <t>선의 계량자 등장 구간</t>
  </si>
  <si>
    <t>안쪽을 차지한 자 등장 구간</t>
  </si>
  <si>
    <t>사람을 뒤쫓는 자 등장 구간</t>
  </si>
  <si>
    <t>선의를 빼앗는 자 등장 구간</t>
  </si>
  <si>
    <t>이름을 외치는 자 등장 구간</t>
  </si>
  <si>
    <t>시선 연결 해제→선도체 제압</t>
  </si>
  <si>
    <t>뒤엉켜 걷는 자 등장 구간</t>
  </si>
  <si>
    <t>무리를 이끄는 자 등장 구간</t>
  </si>
  <si>
    <t>균열에서 기어 나온 자</t>
  </si>
  <si>
    <t>서로 엉킨 자 등장 구간</t>
  </si>
  <si>
    <t>울음이 남은 자 등장 구간</t>
  </si>
  <si>
    <t>공격력 합산 STATUS</t>
  </si>
  <si>
    <t>탈취 장치 파괴→외피 제압</t>
  </si>
  <si>
    <t>길을 막아선 자 등장 구간</t>
  </si>
  <si>
    <t>달라붙은 자 등장 구간</t>
  </si>
  <si>
    <t>손가락질하는 자 등장 구간</t>
  </si>
  <si>
    <t>희생을 외치는 자 등장 구간</t>
  </si>
  <si>
    <t>틈을 파고드는 자 등장 구간</t>
  </si>
  <si>
    <t>뒤에서 밀치는 자 등장 구간</t>
  </si>
  <si>
    <t>융합된 괴물 등장 구간</t>
  </si>
  <si>
    <t>방어력 합산 STATUS</t>
  </si>
  <si>
    <t>기억 모순 판별→실체 공격</t>
  </si>
  <si>
    <t>드론 추락·카메라 종료·파일 손상을 순서대로 확인하며 공통 원인이 균열임을 파악함</t>
  </si>
  <si>
    <t>긴급 구조 알림을 끄고 다른 고등급자나 차한해를 보내라고 선택한 순간 선의가 고갈됨</t>
  </si>
  <si>
    <t>공개+100%: 진엔딩 · 은폐+75% 이상: 선의의 거짓말 · 그 외: 희생 경로</t>
  </si>
  <si>
    <t>통제 요원의 안내를 따라 공원 밖으로 이동하며 관측 중단과 접근 금지 방송을 확인함</t>
  </si>
  <si>
    <t>2/10 – 점검 항목 수·이상 징후의 동시 발생·정보 분산 정도가 난이도를 결정함</t>
  </si>
  <si>
    <t>6/10 – 적 속도·공격 범위·가족 동행·예고 시간·안전 지점 수가 난이도를 결정함</t>
  </si>
  <si>
    <t>1/10 – 대상 노출 시간·가로등 소등 속도·시선 유도 강도가 난이도를 결정함</t>
  </si>
  <si>
    <t>반지의 형태와 주변 대사를 확인한 뒤 반지 아래에서 퍼지는 검은 흔적을 별도 조사함</t>
  </si>
  <si>
    <t>바람 방향 표시와 봉지의 그림자를 보고 다음 착지 지점을 예측해 세 번 안에 붙잡음</t>
  </si>
  <si>
    <t>차한해 전용</t>
  </si>
  <si>
    <t>기타 수치</t>
  </si>
  <si>
    <t>비살상 충격탄</t>
  </si>
  <si>
    <t>자아 안정</t>
  </si>
  <si>
    <t>물리 저항</t>
  </si>
  <si>
    <t>나무판 보호대</t>
  </si>
  <si>
    <t>공명 증폭</t>
  </si>
  <si>
    <t>비살상 충격</t>
  </si>
  <si>
    <t>스킬 발동률</t>
  </si>
  <si>
    <t>소방 방열복</t>
  </si>
  <si>
    <t>진행 관문</t>
  </si>
  <si>
    <t>생명력·공격력</t>
  </si>
  <si>
    <t>화염 대응</t>
  </si>
  <si>
    <t>스킬·발동률</t>
  </si>
  <si>
    <t>생체 인증</t>
  </si>
  <si>
    <t>사용 조건</t>
  </si>
  <si>
    <t>고등급 대응자</t>
  </si>
  <si>
    <t>화염 저항</t>
  </si>
  <si>
    <t>참고 이미지</t>
  </si>
  <si>
    <t>전기·충격</t>
  </si>
  <si>
    <t>정예 몬스터</t>
  </si>
  <si>
    <t>2분 45초</t>
  </si>
  <si>
    <t>미들 유저</t>
  </si>
  <si>
    <t>서사·상태</t>
  </si>
  <si>
    <t>보안 요원</t>
  </si>
  <si>
    <t>구조대 안전모</t>
  </si>
  <si>
    <t>팔 방어구</t>
  </si>
  <si>
    <t>공략 방법</t>
  </si>
  <si>
    <t>접근 도구</t>
  </si>
  <si>
    <t>핵심 공략</t>
  </si>
  <si>
    <t>시야 교란</t>
  </si>
  <si>
    <t>남겨진 친구</t>
  </si>
  <si>
    <t>거래 제한</t>
  </si>
  <si>
    <t>플레이 난관</t>
  </si>
  <si>
    <t>안정 앰플</t>
  </si>
  <si>
    <t>총 콘텐츠 수</t>
  </si>
  <si>
    <t>플레이 흥미도</t>
  </si>
  <si>
    <t>스테이지</t>
  </si>
  <si>
    <t>비웃는 자</t>
  </si>
  <si>
    <t xml:space="preserve">일반 변이체 </t>
  </si>
  <si>
    <t>차단기 막대</t>
  </si>
  <si>
    <t>난이도 보정</t>
  </si>
  <si>
    <t>빨래 개기</t>
  </si>
  <si>
    <t>수행 과제 수</t>
  </si>
  <si>
    <t>헤비(분)</t>
  </si>
  <si>
    <t>고등급자</t>
  </si>
  <si>
    <t>스킬 1</t>
  </si>
  <si>
    <t>장비 회복</t>
  </si>
  <si>
    <t>접근 권한</t>
  </si>
  <si>
    <t>플레이 난이도</t>
  </si>
  <si>
    <t>진행 밀도</t>
  </si>
  <si>
    <t>전투 구조</t>
  </si>
  <si>
    <t>체감 난이도</t>
  </si>
  <si>
    <t>헤비 유저</t>
  </si>
  <si>
    <t>플레이 목표</t>
  </si>
  <si>
    <t>가이드·편의</t>
  </si>
  <si>
    <t>미들(분)</t>
  </si>
  <si>
    <t>팝콘 구매하기</t>
  </si>
  <si>
    <t>진행·콘텐츠</t>
  </si>
  <si>
    <t>라이트(분)</t>
  </si>
  <si>
    <t>핵심 패턴 수</t>
  </si>
  <si>
    <t>실패 결과</t>
  </si>
  <si>
    <t>+12%</t>
  </si>
  <si>
    <t>1~10 정수</t>
  </si>
  <si>
    <t>회피 반격</t>
  </si>
  <si>
    <t>1분 55초</t>
  </si>
  <si>
    <t>챕터·스테이지</t>
  </si>
  <si>
    <t>2분 5초</t>
  </si>
  <si>
    <t>한도윤 사망</t>
  </si>
  <si>
    <t>구체적 서술</t>
  </si>
  <si>
    <t>잔해 제거하기</t>
  </si>
  <si>
    <t>전방 방어</t>
  </si>
  <si>
    <t>4분 40초</t>
  </si>
  <si>
    <t>인연 변화</t>
  </si>
  <si>
    <t>기본 방어력</t>
  </si>
  <si>
    <t>1분 45초</t>
  </si>
  <si>
    <t>크레딧 종료</t>
  </si>
  <si>
    <t>오차 0초</t>
  </si>
  <si>
    <t>5분 40초</t>
  </si>
  <si>
    <t>보스 시간</t>
  </si>
  <si>
    <t>폭력의 순환체</t>
  </si>
  <si>
    <t>0~100%</t>
  </si>
  <si>
    <t>가족 찾기</t>
  </si>
  <si>
    <t>밸런스 팩터</t>
  </si>
  <si>
    <t>반사 투척</t>
  </si>
  <si>
    <t>3분 20초</t>
  </si>
  <si>
    <t>설계 의도</t>
  </si>
  <si>
    <t>환경 유인</t>
  </si>
  <si>
    <t>핵심 사건</t>
  </si>
  <si>
    <t>비공개 구조</t>
  </si>
  <si>
    <t>값/형식</t>
  </si>
  <si>
    <t>PC DATA</t>
  </si>
  <si>
    <t>최대 공격력</t>
  </si>
  <si>
    <t>진실 공개</t>
  </si>
  <si>
    <t>이름만 기록</t>
  </si>
  <si>
    <t>3분 45초</t>
  </si>
  <si>
    <t>27분 50초</t>
  </si>
  <si>
    <t>+10%</t>
  </si>
  <si>
    <t>인연 대상</t>
  </si>
  <si>
    <t>보스 기믹</t>
  </si>
  <si>
    <t>전투 상태</t>
  </si>
  <si>
    <t>1~12 정수</t>
  </si>
  <si>
    <t>시민 반응</t>
  </si>
  <si>
    <t>최종/범위</t>
  </si>
  <si>
    <t>기본 공격력</t>
  </si>
  <si>
    <t>보스 전투</t>
  </si>
  <si>
    <t>0~99%</t>
  </si>
  <si>
    <t>획득 시 귀속</t>
  </si>
  <si>
    <t>현재 삭제</t>
  </si>
  <si>
    <t>2분 15초</t>
  </si>
  <si>
    <t>작성 방식</t>
  </si>
  <si>
    <t>5초 단위</t>
  </si>
  <si>
    <t>동시 핵 파괴</t>
  </si>
  <si>
    <t>중간 | 이동</t>
  </si>
  <si>
    <t>목적지 도착</t>
  </si>
  <si>
    <t>전투 가능</t>
  </si>
  <si>
    <t>0~74%</t>
  </si>
  <si>
    <t>관리국 전술화</t>
  </si>
  <si>
    <t>3분 10초</t>
  </si>
  <si>
    <t>행동형 제목</t>
  </si>
  <si>
    <t>100%</t>
  </si>
  <si>
    <t>분·초 텍스트</t>
  </si>
  <si>
    <t>0~1566</t>
  </si>
  <si>
    <t>정예 전투</t>
  </si>
  <si>
    <t>최소 공격력</t>
  </si>
  <si>
    <t>액세서리</t>
  </si>
  <si>
    <t>17분 20초</t>
  </si>
  <si>
    <t>전투 종료</t>
  </si>
  <si>
    <t>+20%</t>
  </si>
  <si>
    <t>20분 50초</t>
  </si>
  <si>
    <t>물리·관통</t>
  </si>
  <si>
    <t>엔딩 조건</t>
  </si>
  <si>
    <t>예쁜 고양이</t>
  </si>
  <si>
    <t>오염 저항</t>
  </si>
  <si>
    <t>균열 저항</t>
  </si>
  <si>
    <t>100% 고정</t>
  </si>
  <si>
    <t>콘텐츠 수</t>
  </si>
  <si>
    <t>기동 보정</t>
  </si>
  <si>
    <t>기동 안정</t>
  </si>
  <si>
    <t>자아마모도</t>
  </si>
  <si>
    <t>피해 -5%</t>
  </si>
  <si>
    <t>75~100%</t>
  </si>
  <si>
    <t>엔딩별 변동</t>
  </si>
  <si>
    <t>설계 방향</t>
  </si>
  <si>
    <t>+0.3초</t>
  </si>
  <si>
    <t>21분 10초</t>
  </si>
  <si>
    <t>충격 저항</t>
  </si>
  <si>
    <t>보조 장비</t>
  </si>
  <si>
    <t>UI 표시</t>
  </si>
  <si>
    <t>보랏빛 철봉</t>
  </si>
  <si>
    <t>전방 압박파로 이동과 공격을 봉쇄하고 가까운 대상을 강제로 낮은 자세로 만듦</t>
  </si>
  <si>
    <t>직접 공격과 방관을 번갈아 사용하며 공격 중인 다른 개체를 몸으로 보호함</t>
  </si>
  <si>
    <t>출구 앞에서 부하의 진형을 유지하고 쓰러진 부하의 자리를 다른 개체로 채움</t>
  </si>
  <si>
    <t>첫 괴물 조우용. 플레이어가 전투 중 사망하지 않도록 공격 전조를 길게 설정</t>
  </si>
  <si>
    <t>차한해와 같은 근원의 존재. 단순 처치가 아닌 진실 공개와 선택으로 연결</t>
  </si>
  <si>
    <t>불규칙하게 회전하며 넓은 범위를 휩쓸고 공격 후 잠시 경직됨</t>
  </si>
  <si>
    <t>장애물과 벽 틈을 통과해 후방의 시민이나 지원 대상을 노림</t>
  </si>
  <si>
    <t>부하를 원형으로 배치하고 퇴로를 막은 뒤 순차적으로 공격시킴</t>
  </si>
  <si>
    <t>일반 몬스터라도 힐·딜·탱 조합 시 난이도가 상승하는 사례</t>
  </si>
  <si>
    <t>정해진 구역을 반복 이동하며 시야 안에서 오래 머물 때만 반응함</t>
  </si>
  <si>
    <t>문 앞에서 웅크리다가 문을 조사하거나 가까이 다가오면 공격함</t>
  </si>
  <si>
    <t>폐교 복도를 일정 경로로 순찰하며 소리나 시야에 반응해 추격함</t>
  </si>
  <si>
    <t>대피소 중앙을 점거하고 일정 주기마다 넓은 충격파를 발생시킴</t>
  </si>
  <si>
    <t>직접 화력보다 환경과 시민 구조를 이용해 해결하는 첫 구역 보스</t>
  </si>
  <si>
    <t>문 뒤나 사각지대에 숨었다가 플레이어를 위험 구역으로 밀침</t>
  </si>
  <si>
    <t>부하를 호출하고 체력이 낮아지면 가까운 부하를 흡수해 회복함</t>
  </si>
  <si>
    <t>좁은 길목에 머물며 플레이어를 밀어내고 통로를 다시 점거함</t>
  </si>
  <si>
    <t>일정 거리에서 박수를 치며 주변 변이체의 공격 속도를 높임</t>
  </si>
  <si>
    <t>안전 구역 경계에서 대상을 밀어내고 즉시 출구를 다시 점거함</t>
  </si>
  <si>
    <t>대상에게 달라붙어 이동 속도를 낮추고 다른 개체의 공격을 유도함</t>
  </si>
  <si>
    <t>공격 전조가 길고 플레이어가 쉽게 사망하지 않도록 약하게 설계</t>
  </si>
  <si>
    <t>문과 장애물을 우선 공격하고 플레이어가 막으면 목표를 전환함</t>
  </si>
  <si>
    <t>특정 개체를 영웅으로 지정해 보호막과 공격력 상승 효과를 부여함</t>
  </si>
  <si>
    <t>차한해의 이름을 외쳐 주변 몬스터를 불러오고 위치를 공유함</t>
  </si>
  <si>
    <t>집중 비난</t>
  </si>
  <si>
    <t>발동률3</t>
  </si>
  <si>
    <t>발동률1</t>
  </si>
  <si>
    <t>희생 우선순위</t>
  </si>
  <si>
    <t>집단 돌진</t>
  </si>
  <si>
    <t>발동률4</t>
  </si>
  <si>
    <t>기억 침식</t>
  </si>
  <si>
    <t>폭력의 기억</t>
  </si>
  <si>
    <t>비웃는 얼굴</t>
  </si>
  <si>
    <t>괴물 외피</t>
  </si>
  <si>
    <t>군집 1</t>
  </si>
  <si>
    <t>최종 방어력</t>
  </si>
  <si>
    <t>실체 교체</t>
  </si>
  <si>
    <t>검증 항목</t>
  </si>
  <si>
    <t>역할 기준</t>
  </si>
  <si>
    <t>교실 증원</t>
  </si>
  <si>
    <t>기본 설계</t>
  </si>
  <si>
    <t>기억 재생</t>
  </si>
  <si>
    <t>복종 압박</t>
  </si>
  <si>
    <t>측정 빔</t>
  </si>
  <si>
    <t>일반 변이체</t>
  </si>
  <si>
    <t>죄책감 파동</t>
  </si>
  <si>
    <t>폐교의 보스</t>
  </si>
  <si>
    <t>몬스터 타입</t>
  </si>
  <si>
    <t>구역 보스</t>
  </si>
  <si>
    <t>몬스터 이미지</t>
  </si>
  <si>
    <t>비난 파동</t>
  </si>
  <si>
    <t>몬스터 이름</t>
  </si>
  <si>
    <t>방향 혼란</t>
  </si>
  <si>
    <t>계량 장치</t>
  </si>
  <si>
    <t>등급 배정</t>
  </si>
  <si>
    <t>강제 속박</t>
  </si>
  <si>
    <t>강화 변이체</t>
  </si>
  <si>
    <t>속박·제어</t>
  </si>
  <si>
    <t>연속 돌진</t>
  </si>
  <si>
    <t>지휘·강화</t>
  </si>
  <si>
    <t>등급 강제</t>
  </si>
  <si>
    <t>희생 선동</t>
  </si>
  <si>
    <t>재촉 파동</t>
  </si>
  <si>
    <t>부하 강화</t>
  </si>
  <si>
    <t>초조한 외피</t>
  </si>
  <si>
    <t>최종 공격력</t>
  </si>
  <si>
    <t>구조 방해</t>
  </si>
  <si>
    <t>권위 외피</t>
  </si>
  <si>
    <t>선의 계량자</t>
  </si>
  <si>
    <t>전방 타격</t>
  </si>
  <si>
    <t>책임 전가</t>
  </si>
  <si>
    <t>복종 압박파</t>
  </si>
  <si>
    <t>책임 파동</t>
  </si>
  <si>
    <t>초기 변이체</t>
  </si>
  <si>
    <t>구원 독촉</t>
  </si>
  <si>
    <t>즉시 추격</t>
  </si>
  <si>
    <t>1분 35초</t>
  </si>
  <si>
    <t>1분 50초</t>
  </si>
  <si>
    <t>집단 밀어내기</t>
  </si>
  <si>
    <t>18분 30초</t>
  </si>
  <si>
    <t>균열 파동</t>
  </si>
  <si>
    <t>3분 30초</t>
  </si>
  <si>
    <t>피해 전가</t>
  </si>
  <si>
    <t>대상 교체</t>
  </si>
  <si>
    <t>행동 봉쇄</t>
  </si>
  <si>
    <t>군중 엄호</t>
  </si>
  <si>
    <t>방어 핵 노출</t>
  </si>
  <si>
    <t>근거리 제어</t>
  </si>
  <si>
    <t>밀착 압박</t>
  </si>
  <si>
    <t>점착 외피</t>
  </si>
  <si>
    <t>몸통 방패</t>
  </si>
  <si>
    <t>1+부하 6</t>
  </si>
  <si>
    <t>2분 10초</t>
  </si>
  <si>
    <t>선의 탈취</t>
  </si>
  <si>
    <t>달라붙기</t>
  </si>
  <si>
    <t>피해 이전</t>
  </si>
  <si>
    <t>처치·떼어내기</t>
  </si>
  <si>
    <t>물어뜯기</t>
  </si>
  <si>
    <t>흡수 강화</t>
  </si>
  <si>
    <t>진형 재구성</t>
  </si>
  <si>
    <t>희생 구호</t>
  </si>
  <si>
    <t>다방향 휩쓸기</t>
  </si>
  <si>
    <t>다중 신체</t>
  </si>
  <si>
    <t>양면 압박</t>
  </si>
  <si>
    <t>중첩 신체</t>
  </si>
  <si>
    <t>불규칙 타격</t>
  </si>
  <si>
    <t>달라붙은 자</t>
  </si>
  <si>
    <t>이동 방해</t>
  </si>
  <si>
    <t>신체 떼어내기</t>
  </si>
  <si>
    <t>선의 봉쇄</t>
  </si>
  <si>
    <t>재생 외피</t>
  </si>
  <si>
    <t>압박 진형</t>
  </si>
  <si>
    <t>시민 밀어내기</t>
  </si>
  <si>
    <t>고속 추격</t>
  </si>
  <si>
    <t>회복 반전</t>
  </si>
  <si>
    <t>엇박자 타격</t>
  </si>
  <si>
    <t>직접 돌진</t>
  </si>
  <si>
    <t>은폐·처치</t>
  </si>
  <si>
    <t>길을 잃은 자</t>
  </si>
  <si>
    <t>거리 유지</t>
  </si>
  <si>
    <t>얼굴 투사체</t>
  </si>
  <si>
    <t>철문 돌진</t>
  </si>
  <si>
    <t>순찰형 근거리</t>
  </si>
  <si>
    <t>환영 분열</t>
  </si>
  <si>
    <t>몸을 끄는 자</t>
  </si>
  <si>
    <t>근거리 추격</t>
  </si>
  <si>
    <t>은폐·우회</t>
  </si>
  <si>
    <t>얇은 외피</t>
  </si>
  <si>
    <t>16분 5초</t>
  </si>
  <si>
    <t>조롱 파동</t>
  </si>
  <si>
    <t>고개 들기</t>
  </si>
  <si>
    <t>추격 돌진</t>
  </si>
  <si>
    <t>문 앞 버티기</t>
  </si>
  <si>
    <t>사각지대 은폐</t>
  </si>
  <si>
    <t>웅크린 자세</t>
  </si>
  <si>
    <t>기습·제어</t>
  </si>
  <si>
    <t>복도 순찰</t>
  </si>
  <si>
    <t>넘어뜨리기</t>
  </si>
  <si>
    <t>목표 전환</t>
  </si>
  <si>
    <t>봉쇄 외피</t>
  </si>
  <si>
    <t>짧은 밀치기</t>
  </si>
  <si>
    <t>보호막 흡수</t>
  </si>
  <si>
    <t>이벤트형</t>
  </si>
  <si>
    <t>후방 이동</t>
  </si>
  <si>
    <t>포위 압박</t>
  </si>
  <si>
    <t>문 뒤 기습</t>
  </si>
  <si>
    <t>환영 분산</t>
  </si>
  <si>
    <t>위치 전파</t>
  </si>
  <si>
    <t>포위 명령</t>
  </si>
  <si>
    <t>군중 뒤 은폐</t>
  </si>
  <si>
    <t>1분 25초</t>
  </si>
  <si>
    <t>굳은 외피</t>
  </si>
  <si>
    <t>기습 반응</t>
  </si>
  <si>
    <t>가해자 보호</t>
  </si>
  <si>
    <t>문틀 밀치기</t>
  </si>
  <si>
    <t>멈춰 서기</t>
  </si>
  <si>
    <t>비웃음 환각</t>
  </si>
  <si>
    <t>멈춰 듣기</t>
  </si>
  <si>
    <t>원형 진형</t>
  </si>
  <si>
    <t>소문 파동</t>
  </si>
  <si>
    <t>1분 40초</t>
  </si>
  <si>
    <t>2분 40초</t>
  </si>
  <si>
    <t>추격 가속</t>
  </si>
  <si>
    <t>울음 파동</t>
  </si>
  <si>
    <t>동시 밀치기</t>
  </si>
  <si>
    <t>소문 확산</t>
  </si>
  <si>
    <t>시선 회피</t>
  </si>
  <si>
    <t>포위·진형</t>
  </si>
  <si>
    <t>집단 가로막기</t>
  </si>
  <si>
    <t>환영 외피</t>
  </si>
  <si>
    <t>군집 방어</t>
  </si>
  <si>
    <t>연속 할퀴기</t>
  </si>
  <si>
    <t>퇴로 봉쇄</t>
  </si>
  <si>
    <t>기습 충격</t>
  </si>
  <si>
    <t>긴장된 근육</t>
  </si>
  <si>
    <t>당황한 반격</t>
  </si>
  <si>
    <t>집단 압박</t>
  </si>
  <si>
    <t>군집형 탱커</t>
  </si>
  <si>
    <t>발동률2</t>
  </si>
  <si>
    <t>무리 선도체</t>
  </si>
  <si>
    <t>콘텐츠명</t>
  </si>
  <si>
    <t>방어력 보정</t>
  </si>
  <si>
    <t>선공 여부</t>
  </si>
  <si>
    <t>순차 공격</t>
  </si>
  <si>
    <t>희생 표식</t>
  </si>
  <si>
    <t>공격력 보정</t>
  </si>
  <si>
    <t>영웅의 뒤를 밟는 자</t>
  </si>
  <si>
    <t>무리를 삼킨 자</t>
  </si>
  <si>
    <t>압박 장치 파괴·처치</t>
  </si>
  <si>
    <t>구원을 재촉하는 자</t>
  </si>
  <si>
    <t>돌진 유도·처치</t>
  </si>
  <si>
    <t>상태 이상 이전</t>
  </si>
  <si>
    <t>규칙 변환 최종 보스</t>
  </si>
  <si>
    <t>공격 표적 지정</t>
  </si>
  <si>
    <t>소문을 옮기는 자</t>
  </si>
  <si>
    <t>진형·위치 제어</t>
  </si>
  <si>
    <t>호출·정보 공유</t>
  </si>
  <si>
    <t>자원 봉쇄 보스</t>
  </si>
  <si>
    <t>이름을 외치는 자</t>
  </si>
  <si>
    <t>남의 몸을 끌어쓴 자</t>
  </si>
  <si>
    <t>갈채를 먹는 자</t>
  </si>
  <si>
    <t>외피 연속 공격</t>
  </si>
  <si>
    <t>집중 공격 유도</t>
  </si>
  <si>
    <t>출구를 가로막는 자</t>
  </si>
  <si>
    <t>농구공 기억 핵</t>
  </si>
  <si>
    <t>책임을 떠넘기는 자</t>
  </si>
  <si>
    <t>핵 노출·동기화</t>
  </si>
  <si>
    <t>부하 밀치기 명령</t>
  </si>
  <si>
    <t>연결 해제→처치</t>
  </si>
  <si>
    <t>탈취 외피 재생</t>
  </si>
  <si>
    <t>무릎 꿇리는 자</t>
  </si>
  <si>
    <t>5 | 영웅의 대가</t>
  </si>
  <si>
    <t>지원 개체 우선 처치</t>
  </si>
  <si>
    <t>부하 분산 엄호</t>
  </si>
  <si>
    <t>구역 점거 탱커</t>
  </si>
  <si>
    <t>안쪽을 차지한 자</t>
  </si>
  <si>
    <t>다중 부위 보스</t>
  </si>
  <si>
    <t>부위 파괴·처치</t>
  </si>
  <si>
    <t>호출 차단·처치</t>
  </si>
  <si>
    <t>다중 팔 내려찍기</t>
  </si>
  <si>
    <t>선의를 빼앗는 자</t>
  </si>
  <si>
    <t>한 사람을 둘러싼 자</t>
  </si>
  <si>
    <t>희생을 외치는 자</t>
  </si>
  <si>
    <t>갈채를 모으는 자</t>
  </si>
  <si>
    <t>균열 방향 지정</t>
  </si>
  <si>
    <t>눈을 돌린 무리</t>
  </si>
  <si>
    <t>전투 해결 방식</t>
  </si>
  <si>
    <t>2 | 금이 간 일상</t>
  </si>
  <si>
    <t>전체 콘텐츠 순서</t>
  </si>
  <si>
    <t>순서 누락 개수</t>
  </si>
  <si>
    <t>진형 분리·처치</t>
  </si>
  <si>
    <t>실체 판별·처치</t>
  </si>
  <si>
    <t>복합 패턴·특수 능력</t>
  </si>
  <si>
    <t>첫 조우·회피 학습</t>
  </si>
  <si>
    <t>기본 전투 반복</t>
  </si>
  <si>
    <t>비틀거리며 접근</t>
  </si>
  <si>
    <t>처치·경로 차단</t>
  </si>
  <si>
    <t>부하 지휘·강화</t>
  </si>
  <si>
    <t>몬스터 미배치 순서</t>
  </si>
  <si>
    <t>몬스터 배치 순서</t>
  </si>
  <si>
    <t>처치·위치 제어</t>
  </si>
  <si>
    <t>세부 전투 역할</t>
  </si>
  <si>
    <t>틈을 파고드는 자</t>
  </si>
  <si>
    <t>4 | 영웅의 시작</t>
  </si>
  <si>
    <t>갑작스러운 덮치기</t>
  </si>
  <si>
    <t>예상 전투 시간</t>
  </si>
  <si>
    <t>밖으로 밀어내는 자</t>
  </si>
  <si>
    <t>3 | 선택된 선의</t>
  </si>
  <si>
    <t>문을 두드리는 자</t>
  </si>
  <si>
    <t>콘텐츠 제시 순서</t>
  </si>
  <si>
    <t>근·원거리 전환 보스</t>
  </si>
  <si>
    <t>손가락질하는 자</t>
  </si>
  <si>
    <t>선도체 우선 제압</t>
  </si>
  <si>
    <t>AI 행동 패턴</t>
  </si>
  <si>
    <t>길을 막아선 자</t>
  </si>
  <si>
    <t>두꺼운 등 외피</t>
  </si>
  <si>
    <t>차한해 접촉 소멸</t>
  </si>
  <si>
    <t>사람을 뒤쫓는 자</t>
  </si>
  <si>
    <t>무리를 이끄는 자</t>
  </si>
  <si>
    <t>부하 돌격 명령</t>
  </si>
  <si>
    <t>공격 중지·접근</t>
  </si>
  <si>
    <t>7 | 강요된 희생</t>
  </si>
  <si>
    <t>문 앞에 웅크린 자</t>
  </si>
  <si>
    <t>표식 해제·처치</t>
  </si>
  <si>
    <t>환영·기억 보스</t>
  </si>
  <si>
    <t>가짜 교실 생성</t>
  </si>
  <si>
    <t>울음이 남은 자</t>
  </si>
  <si>
    <t>환경 기믹 보스</t>
  </si>
  <si>
    <t>복도를 서성이는 자</t>
  </si>
  <si>
    <t>원거리 갈채 파동</t>
  </si>
  <si>
    <t>뒤에서 밀치는 자</t>
  </si>
  <si>
    <t>스포트라이트 추적</t>
  </si>
  <si>
    <t>6 | 남겨진 친구</t>
  </si>
  <si>
    <t>뒤엉켜 걷는 자</t>
  </si>
  <si>
    <t>갑작스러운 추격</t>
  </si>
  <si>
    <t>굳은 교복 외피</t>
  </si>
  <si>
    <t>보호 연결 차단</t>
  </si>
  <si>
    <t>원거리·환경 보스</t>
  </si>
  <si>
    <t>가짜 구조 대상</t>
  </si>
  <si>
    <t>좁은 복도 압박</t>
  </si>
  <si>
    <t>소리 탐지·처치</t>
  </si>
  <si>
    <t>짧은 음파</t>
  </si>
  <si>
    <t>원거리 파편</t>
  </si>
  <si>
    <t>융합 폭주</t>
  </si>
  <si>
    <t>고속 돌진</t>
  </si>
  <si>
    <t>숭배 공명</t>
  </si>
  <si>
    <t>추격 딜러</t>
  </si>
  <si>
    <t>군중 속 은폐</t>
  </si>
  <si>
    <t>확장 휩쓸기</t>
  </si>
  <si>
    <t>갈채 파동</t>
  </si>
  <si>
    <t>교체 외피</t>
  </si>
  <si>
    <t>넘어지며 충돌</t>
  </si>
  <si>
    <t>발자국 추적</t>
  </si>
  <si>
    <t>흡수 외피</t>
  </si>
  <si>
    <t>부하 흡수</t>
  </si>
  <si>
    <t>후방 위치</t>
  </si>
  <si>
    <t>2분 20초</t>
  </si>
  <si>
    <t>복합 딜러</t>
  </si>
  <si>
    <t>보호막 부여</t>
  </si>
  <si>
    <t>뒤따르기</t>
  </si>
  <si>
    <t>부하 호출</t>
  </si>
  <si>
    <t>챕터 보스</t>
  </si>
  <si>
    <t>1분 15초</t>
  </si>
  <si>
    <t>팔 교체 연타</t>
  </si>
  <si>
    <t>1분 10초</t>
  </si>
  <si>
    <t>융합된 괴물</t>
  </si>
  <si>
    <t>집요한 추격</t>
  </si>
  <si>
    <t>흡수·소환</t>
  </si>
  <si>
    <t>그림자 외피</t>
  </si>
  <si>
    <t>흡수 파동</t>
  </si>
  <si>
    <t>영웅 지정</t>
  </si>
  <si>
    <t>연속 타격</t>
  </si>
  <si>
    <t>갈채 폭발</t>
  </si>
  <si>
    <t>중거리 호출</t>
  </si>
  <si>
    <t>보호막 생성</t>
  </si>
  <si>
    <t>호명 압박</t>
  </si>
  <si>
    <t>처치·유인</t>
  </si>
  <si>
    <t>갈채 강화</t>
  </si>
  <si>
    <t>부하 보호막</t>
  </si>
  <si>
    <t>집단 강화</t>
  </si>
  <si>
    <t>집단 갈채</t>
  </si>
  <si>
    <t>지휘·지원</t>
  </si>
  <si>
    <t>통로 밀치기</t>
  </si>
  <si>
    <t>2분 30초</t>
  </si>
  <si>
    <t>시선 집중</t>
  </si>
  <si>
    <t>융합 공명</t>
  </si>
  <si>
    <t>부위 재생</t>
  </si>
  <si>
    <t>1분 20초</t>
  </si>
  <si>
    <t>음파 타격</t>
  </si>
  <si>
    <t>떠받드는 자</t>
  </si>
  <si>
    <t>서로 엉킨 자</t>
  </si>
  <si>
    <t>갈채 보호막</t>
  </si>
  <si>
    <t>다중 팔 타격</t>
  </si>
  <si>
    <t>밀쳐내기</t>
  </si>
  <si>
    <t>1+부하 5</t>
  </si>
  <si>
    <t>증원 호출</t>
  </si>
  <si>
    <t>보호·지원</t>
  </si>
  <si>
    <t>박수 강화</t>
  </si>
  <si>
    <t>대중의 갈채</t>
  </si>
  <si>
    <t>다층 외피</t>
  </si>
  <si>
    <t>이름 외치기</t>
  </si>
  <si>
    <t>광역 딜러</t>
  </si>
  <si>
    <t>부하 엄호</t>
  </si>
  <si>
    <t>다중 내려찍기</t>
  </si>
  <si>
    <t>길목 압박</t>
  </si>
  <si>
    <t>표적 지정</t>
  </si>
  <si>
    <t>비틀린 돌진</t>
  </si>
  <si>
    <t>회전 휩쓸기</t>
  </si>
  <si>
    <t>처치·우회</t>
  </si>
  <si>
    <t>넓은 체형</t>
  </si>
  <si>
    <t>무리 공명</t>
  </si>
  <si>
    <t>인간과 유사한 울음으로 괴물의 정체에 대한 복선을 제공</t>
  </si>
  <si>
    <t>시민이 안전 구역 밖으로 나가지 않도록 위치 관리 필요</t>
  </si>
  <si>
    <t>조작 불가 시간이 길어지지 않도록 속박은 짧게 설정</t>
  </si>
  <si>
    <t>느리게 직선 접근하며 공격 직전에 몸을 크게 들어 올림</t>
  </si>
  <si>
    <t>친구는 잠시 인간 모습으로 돌아와 감사한 뒤 완전히 소멸</t>
  </si>
  <si>
    <t>부착된 신체의 종류에 따라 근거리·중거리 공격을 교체함</t>
  </si>
  <si>
    <t>불규칙한 보행으로 접근하며 여러 방향에 짧은 공격을 뿌림</t>
  </si>
  <si>
    <t>청각·시각 교란이 겹치지 않도록 한 번에 한 효과만 사용</t>
  </si>
  <si>
    <t>전가 연결 중 공격하면 보호 대상에게 피해가 넘어감</t>
  </si>
  <si>
    <t>플레이어의 이동 경로를 따라가며 정지 순간에 고속 돌진함</t>
  </si>
  <si>
    <t>차한해의 접촉으로 괴물이 처음 소멸하는 연출에 사용</t>
  </si>
  <si>
    <t>시민을 우선 추적하며 차한해가 공격하면 목표를 전환함</t>
  </si>
  <si>
    <t>갈채를 먹는 자 보스전의 규칙을 미리 학습시키는 선도체</t>
  </si>
  <si>
    <t>이동 속도가 느리고 공격 범위가 바닥에 명확히 표시됨</t>
  </si>
  <si>
    <t>균열 주변을 배회하다가 가까이 접근한 대상을 짧게 추격함</t>
  </si>
  <si>
    <t>비고</t>
  </si>
  <si>
    <t>10초</t>
  </si>
  <si>
    <t>방어력</t>
  </si>
  <si>
    <t>생명력</t>
  </si>
  <si>
    <t>1</t>
  </si>
  <si>
    <t>스킬2</t>
  </si>
  <si>
    <t>선공</t>
  </si>
  <si>
    <t>1~3</t>
  </si>
  <si>
    <t>처치</t>
  </si>
  <si>
    <t>55초</t>
  </si>
  <si>
    <t>3분</t>
  </si>
  <si>
    <t>2~4</t>
  </si>
  <si>
    <t>1~2</t>
  </si>
  <si>
    <t>스킬4</t>
  </si>
  <si>
    <t>비선공</t>
  </si>
  <si>
    <t>13분</t>
  </si>
  <si>
    <t>20초</t>
  </si>
  <si>
    <t>2~3</t>
  </si>
  <si>
    <t>4분</t>
  </si>
  <si>
    <t>지원형</t>
  </si>
  <si>
    <t>10분</t>
  </si>
  <si>
    <t>35초</t>
  </si>
  <si>
    <t>25초</t>
  </si>
  <si>
    <t>배회형</t>
  </si>
  <si>
    <t>28초</t>
  </si>
  <si>
    <t>2분</t>
  </si>
  <si>
    <t>챕터</t>
  </si>
  <si>
    <t>22초</t>
  </si>
  <si>
    <t>경직</t>
  </si>
  <si>
    <t>15초</t>
  </si>
  <si>
    <t>30초</t>
  </si>
  <si>
    <t>6분</t>
  </si>
  <si>
    <t>스킬1</t>
  </si>
  <si>
    <t>12초</t>
  </si>
  <si>
    <t>값</t>
  </si>
  <si>
    <t>스킬3</t>
  </si>
  <si>
    <t>공격력</t>
  </si>
  <si>
    <t>배회</t>
  </si>
  <si>
    <t>후퇴</t>
  </si>
  <si>
    <t>재은폐</t>
  </si>
  <si>
    <t>23분</t>
  </si>
  <si>
    <t>11분</t>
  </si>
  <si>
    <t>휴식 없이 연속 접근하며 플레이어가 다른 대상을 구조하면 즉시 돌진함</t>
  </si>
  <si>
    <t>차한해의 회복과 공명 능력을 봉쇄하고 빼앗은 선의로 외피를 재생함</t>
  </si>
  <si>
    <t>조롱 소리와 얼굴 환영으로 조작 방향과 공격 예고를 순간적으로 왜곡함</t>
  </si>
  <si>
    <t>제자리에서 울음소리를 내며 주변 개체의 시선을 끌고 접근 시 도망침</t>
  </si>
  <si>
    <t>괴물 외피·기억 개입·우정 목걸이 심장 단계로 패턴과 승리 규칙이 바뀜</t>
  </si>
  <si>
    <t>자신이 받을 피해와 상태 이상을 가까운 부하나 시민 환영에게 전가함</t>
  </si>
  <si>
    <t>친구의 기억 장면을 반복 재생하며 잘못된 기억을 공격 패턴으로 구현함</t>
  </si>
  <si>
    <t>플레이어의 위치를 다른 교실과 복도의 변이체에게 전달해 포위망을 만듦</t>
  </si>
  <si>
    <t>대상에게 선의 등급과 희생 우선순위를 부여해 전투 규칙 자체를 변경함</t>
  </si>
  <si>
    <t>한 대상을 지목해 주변 몬스터의 공격을 집중시키고 표식이 끝나면 후퇴함</t>
  </si>
  <si>
    <t>여러 개체의 신체가 하나로 합쳐져 부위별로 다른 공격을 동시에 사용함</t>
  </si>
  <si>
    <t>부하 2~3마리를 이끌며 공격 대상을 지정하고 무리의 이동 속도를 높임</t>
  </si>
  <si>
    <t>부하의 시선과 박수를 한곳에 모아 무리 전체의 공격력과 보호막을 높임</t>
  </si>
  <si>
    <t>부하들과 함께 희생 구호를 반복하며 무리의 공격력과 추격성을 높임</t>
  </si>
  <si>
    <t>철문 뒤에서 충격파를 사용하고 돌진 경로에 있는 문을 스스로 파괴함</t>
  </si>
  <si>
    <t>6장에 남아 있는 유일한 일반 변이체. 복도 구조로 난이도를 보완</t>
  </si>
  <si>
    <t>카메라와 스포트라이트 안의 갈채를 흡수해 보호막과 공격력을 강화함</t>
  </si>
  <si>
    <t>부하를 양옆에 배치해 차한해를 균열 방향으로 밀어 넣는 진형을 유지함</t>
  </si>
  <si>
    <t>문 두드리기</t>
  </si>
  <si>
    <t>자리 고정</t>
  </si>
  <si>
    <t>단단한 손뼈</t>
  </si>
  <si>
    <t>앞길 막기</t>
  </si>
  <si>
    <t>무리 가속</t>
  </si>
  <si>
    <t>낮은 무게중심</t>
  </si>
  <si>
    <t>영역 충격파</t>
  </si>
  <si>
    <t>1분 30초</t>
  </si>
  <si>
    <t>유연한 골격</t>
  </si>
  <si>
    <t>근거리 기습</t>
  </si>
  <si>
    <t>구역 압박</t>
  </si>
  <si>
    <t>진형 방어</t>
  </si>
  <si>
    <t>짧은 충격파</t>
  </si>
  <si>
    <t>후방 찌르기</t>
  </si>
  <si>
    <t>1분 5초</t>
  </si>
  <si>
    <t>응집 외피</t>
  </si>
  <si>
    <t>겹친 외피</t>
  </si>
  <si>
    <t>밀어내기</t>
  </si>
  <si>
    <t>처치·문 보호</t>
  </si>
  <si>
    <t>반복 충격</t>
  </si>
  <si>
    <t>전면 내려찍기</t>
  </si>
  <si>
    <t>밀치기 충격</t>
  </si>
  <si>
    <t>1+부하 3</t>
  </si>
  <si>
    <t>제어형 탱커</t>
  </si>
  <si>
    <t>근거리 탱커</t>
  </si>
  <si>
    <t>연속 주먹질</t>
  </si>
  <si>
    <t>후방 기습</t>
  </si>
  <si>
    <t>강제 밀치기</t>
  </si>
  <si>
    <t>닫힌 문지기</t>
  </si>
  <si>
    <t>1+부하 4</t>
  </si>
  <si>
    <t>조건부 선공</t>
  </si>
  <si>
    <t>불완전한 외피</t>
  </si>
  <si>
    <t>느린 할퀴기</t>
  </si>
  <si>
    <t>직접 타격</t>
  </si>
  <si>
    <t>지휘·탱커</t>
  </si>
  <si>
    <t>공포 음파</t>
  </si>
  <si>
    <t>봉쇄 충격파</t>
  </si>
  <si>
    <t>출구 봉쇄</t>
  </si>
  <si>
    <t>빠른 이탈</t>
  </si>
  <si>
    <t>바닥 충격</t>
  </si>
  <si>
    <t>철판 갑각</t>
  </si>
  <si>
    <t>봉쇄 명령</t>
  </si>
  <si>
    <t>출구 점거</t>
  </si>
  <si>
    <t>몸통 내려찍기</t>
  </si>
  <si>
    <t>주변 살피기</t>
  </si>
  <si>
    <t>근거리 딜러</t>
  </si>
  <si>
    <t>체중 충격</t>
  </si>
  <si>
    <t>집단 밀치기</t>
  </si>
  <si>
    <t>발동률 합계</t>
  </si>
  <si>
    <t>등장 수</t>
  </si>
  <si>
    <t>근접 본능</t>
  </si>
  <si>
    <t>틈새 이동</t>
  </si>
  <si>
    <t>회피·관찰</t>
  </si>
  <si>
    <t>중거리 교란</t>
  </si>
  <si>
    <t>부하 재배치</t>
  </si>
  <si>
    <t>뒤로 물러나기</t>
  </si>
  <si>
    <t>근거리 방해</t>
  </si>
  <si>
    <t>느린 추격</t>
  </si>
  <si>
    <t>회피 중심</t>
  </si>
  <si>
    <t>회피·우회</t>
  </si>
  <si>
    <t>남의 몸을 끌어쓴 자 등장 구간</t>
  </si>
  <si>
    <t>대피소 방어 구간의 기본 편성</t>
  </si>
  <si>
    <t>책임을 떠넘기는 자 등장 구간</t>
  </si>
  <si>
    <t>출구를 가로막는 자 등장 구간</t>
  </si>
  <si>
    <t>시민 보호 전투의 기본 몬스터</t>
  </si>
  <si>
    <t>균열에서 기어 나온 자 등장 구간</t>
  </si>
  <si>
    <t>복도를 서성이는 자 등장 구간</t>
  </si>
  <si>
    <t>기억을 흉내 내는 환영 등장 구간</t>
  </si>
  <si>
    <t>탱커 뒤의 시민을 노리는 기습형</t>
  </si>
  <si>
    <t>영웅의 뒤를 밟는 자 등장 구간</t>
  </si>
  <si>
    <t>철문 파괴→시민 유도→핵 제압</t>
  </si>
  <si>
    <t>마지막 챕터의 지휘형 무리 선도체</t>
  </si>
  <si>
    <t>한 사람을 밀어 넣는 자 등장 구간</t>
  </si>
  <si>
    <t>한 사람을 둘러싼 자 등장 구간</t>
  </si>
  <si>
    <t>밖으로 밀어내는 자 등장 구간</t>
  </si>
  <si>
    <t>구원을 재촉하는 자 등장 구간</t>
  </si>
  <si>
    <t>박수를 멈추지 않는 자 등장 구간</t>
  </si>
  <si>
    <t>문 앞에 웅크린 자 등장 구간</t>
  </si>
  <si>
    <t>폐교 층별 조사 내용을 확인하는 구역 보스</t>
  </si>
  <si>
    <t>회복과 구조 사이의 우선순위 판단을 압박</t>
  </si>
  <si>
    <t>상태 이상·구역 제어·복수 패턴 사용</t>
  </si>
  <si>
    <t>기본 공격과 한 가지 역할을 중심으로 설계</t>
  </si>
  <si>
    <t>장기전 방지를 위해 증원 호출 횟수 제한</t>
  </si>
  <si>
    <t>외피 파괴→기억 확인→공격 중지→포옹</t>
  </si>
  <si>
    <t>전파를 허용하면 인접 구역 몬스터가 합류함</t>
  </si>
  <si>
    <t>카메라 차단→실제 시민 판별→비공개 구조</t>
  </si>
  <si>
    <t>게임 「넌 착해!」 몬스터 대차대조표</t>
  </si>
  <si>
    <t>학교폭력의 집단 고립을 전투 구조로 표현</t>
  </si>
  <si>
    <t>공격 간격이 일정하지 않아 패턴 관찰 필요</t>
  </si>
  <si>
    <t>무리 선도체 중 가장 높은 위치 제어 능력</t>
  </si>
  <si>
    <t>보호 대상과의 연결선을 끊으면 방어가 약화됨</t>
  </si>
  <si>
    <t>비선공 몬스터의 행동 규칙을 학습시키는 개체</t>
  </si>
  <si>
    <t>부하와 함께 움직이며 선도체 제압 시 무리가 약화</t>
  </si>
  <si>
    <t>등급 장치 파괴→표식 해제→공동 진입 기믹→동기화</t>
  </si>
  <si>
    <t>마지막 챕터는 강화 변이체 이상의 타입만 등장</t>
  </si>
  <si>
    <t>첫 무리 선도체. 선도체 제압 시 부하가 약화됨</t>
  </si>
  <si>
    <t>다른 몬스터와 함께 등장할 때 위협도가 높아짐</t>
  </si>
  <si>
    <t>이동만으로 해결되지 않도록 경로 예측이 필요</t>
  </si>
  <si>
    <t>첫 강화 변이체. 공격 후 빈틈을 분명하게 제공</t>
  </si>
  <si>
    <t>차한해가 영웅으로 소비되는 챕터의 핵심 보스</t>
  </si>
  <si>
    <t>여러 개체가 하나의 몬스터 단위로 취급되는 군집형</t>
  </si>
  <si>
    <t>공간 제약으로 체감 난이도를 높이는 일반 변이체</t>
  </si>
  <si>
    <t>챕터 중간의 대형 구역 보스. 부위별 약점 관리</t>
  </si>
  <si>
    <t>최종 보스 직전 자원 운용을 시험하는 구역 보스</t>
  </si>
  <si>
    <t>부하를 방치하면 전투 시간이 길어지는 선도체</t>
  </si>
  <si>
    <t>맵 낙하·위험 오브젝트와 연계되는 강화 변이체</t>
  </si>
  <si>
    <t>대피소 내부 이동 공간을 줄이는 강화 변이체</t>
  </si>
  <si>
    <t>부하와의 진형을 무너뜨려야 하는 중반 무리 전투</t>
  </si>
  <si>
    <t>부착 부위에 따라 패턴이 변하는 강화 변이체</t>
  </si>
  <si>
    <t>장난치는 학생·메뉴를 이야기하는 친구·운동장으로 가는 학생을 지나 급식소로 이동함</t>
  </si>
  <si>
    <t>괴물을 피해 이동하는 동안 희미한 보랏빛 흔적이 잔해와 경고등에 섞여 잘 보이지 않음</t>
  </si>
  <si>
    <t>교사의 체벌 기록에 적힌 숫자와 교탁 잠금 장치의 방향 규칙을 함께 해석해야 함</t>
  </si>
  <si>
    <t>시민의 직접 기억과 증언이 충분하지 않으면 고등급자·폭력시위단체의 희생 논리가 우세함</t>
  </si>
  <si>
    <t>보스가 방송용 환영체를 실제 시민처럼 배치해 잘못 구조하면 갈채 보호막이 다시 생성됨</t>
  </si>
  <si>
    <t>작은 출구가 편의점 플라스틱 물류 박스에 막혀 있어 고양이가 스스로 빠져나오지 못함</t>
  </si>
  <si>
    <t>너무 가까우면 대장 고양이가 경계하고 너무 멀어지면 두 고양이가 멈춰 차한해를 기다림</t>
  </si>
  <si>
    <t>9/10 – 환경 공격 주기·안전 구역 크기·자아 마모도 누적량이 난이도를 결정함</t>
  </si>
  <si>
    <t>비상 물품 챙기기</t>
  </si>
  <si>
    <t>전투 배치·해결</t>
  </si>
  <si>
    <t>가족들 대피시키기</t>
  </si>
  <si>
    <t>3-B | 대피 경로</t>
  </si>
  <si>
    <t>일반인 기본 공격력 10. 79번에서 일회성 +990으로 순간 출력 1000, 118번부터 정식 전투 공격력 80→560 계단형 상승</t>
  </si>
  <si>
    <t>깨진 경찰 방패로 첫 내려치기를 막아 시민 이동 시간을 확보한 뒤, 방패가 파손되면 시민을 반대 방향으로 유도해 안전 구역으로 몰아냄</t>
  </si>
  <si>
    <t>5/10 – 플레이어와 대상의 속도 차이·허용 거리·시야 차단물이 난이도를 결정함</t>
  </si>
  <si>
    <t>스마트폰·카메라·통화 기능을 차례로 시험해 균열과 거리에 따른 고장 범위를 확인함</t>
  </si>
  <si>
    <t>메인 구조로 기본 인연을 보장하고 놓칠 수 있는 선택 콘텐츠 8개로 최대치 달성</t>
  </si>
  <si>
    <t>공식 기록과 나대진의 비공개 기록을 비교해 차한해가 사람으로 기억되는 방식을 확인함</t>
  </si>
  <si>
    <t>공동 진입이 거부되거나 차한해가 스스로 단독 희생을 선택하면 차한해만 균열에 흡수됨</t>
  </si>
  <si>
    <t>균열이 아무 반응 없이 멈춰 위험이 끝난 것처럼 보이지만 정확한 원인은 알 수 없음</t>
  </si>
  <si>
    <t>먼지 보호 안경 +10 · 균열 보호 마스크 +15 / 스킬: 환경별 장비 조합</t>
  </si>
  <si>
    <t>구조 지연 질타·한도윤 책임론·폭력시위·균열 진입 선동, 진엔딩에서 시민에게 설득됨</t>
  </si>
  <si>
    <t>8/10 – 조작 반전·반사 각도·기억 핵 노출 시간·공 회수 동선이 난이도를 결정함</t>
  </si>
  <si>
    <t>출동 명령의 목적·휴식 거부 조항·언론 발표 시간을 확인하고 조사 임무를 수락함</t>
  </si>
  <si>
    <t>자신의 차례가 되자 일진들이 뒤에서 밀치고 ‘자리 잘 맡아놨네’라며 앞을 차지함</t>
  </si>
  <si>
    <t>폐교로 가는 지름길이 대장 고양이의 영역을 통과하며 다른 우회로는 붕괴되어 있음</t>
  </si>
  <si>
    <t>대화와 자료를 확인해 폐교 균열 조사와 실종자 수색의 공식 목표와 숨은 위험을 구분함</t>
  </si>
  <si>
    <t>출동 목록의 피해 규모·생존 가능성·정치 우선도를 비교하고 강제 배정된 임무를 확인함</t>
  </si>
  <si>
    <t>공명 탐지기·음성 기록기·휴대 조명·구조 지도 단말기의 용도와 단축키를 차례로 확인함</t>
  </si>
  <si>
    <t>출동 기록과 일일 측정값을 대조해 전투가 선의 감소의 직접 원인이 아님을 확인함</t>
  </si>
  <si>
    <t>회사 내부 생존자 수·괴물 위치·다른 지역 위험도를 확인하고 회사 구조 임무를 수락함</t>
  </si>
  <si>
    <t>일진들이 고기 반찬·디저트·음료를 하나씩 가져가 친구의 식판에는 기본 음식만 남음</t>
  </si>
  <si>
    <t>일진들은 자기 식판을 모두 두고 ‘다 먹고 농구할 거니까 강당으로 오라’고 명령함</t>
  </si>
  <si>
    <t>다른 자리로 가려 하면 일진들이 ‘빨리 안 오냐’며 반복해서 옆자리에 앉도록 압박함</t>
  </si>
  <si>
    <t>9/10 – 두 보스 위치·동시 약점 시간·마지막 타격 타이밍이 난이도를 결정함</t>
  </si>
  <si>
    <t>보스가 구조 현장을 방송 무대로 바꾸고 스포트라이트 안에서 환호를 보호막으로 흡수함</t>
  </si>
  <si>
    <t>카메라 앞에서 공격하거나 구조하면 환호 수치가 올라 보스의 보호막과 공격력이 강화됨</t>
  </si>
  <si>
    <t>강재한이 한도윤의 죽음을 차한해의 늦은 판단 탓으로 단정하고 구조 성공 사실을 지움</t>
  </si>
  <si>
    <t>호흡·그림자·주변 반응을 비교해 실제 시민만 선택하고 카메라가 없는 통로로 이동시킴</t>
  </si>
  <si>
    <t>[도시] +5% (기본 50% · 최대 85%)
[한도윤] +5% (누적 100%)</t>
  </si>
  <si>
    <t>9/10 – 구조 동선·원거리 파동·약점 노출 시간·회복 자원 관리가 난이도를 결정함</t>
  </si>
  <si>
    <t>한도윤의 회사와 다른 피해 지역의 구조 요청이 동시에 들어와 즉시 출동할 수 없음</t>
  </si>
  <si>
    <t>작성 기준
• 1~306 모든 콘텐츠 순서를 반드시 유지함.
• 몬스터 미등장 구간은 몬스터 이름부터 비고까지 공란으로 둠.
• 같은 콘텐츠에 여러 몬스터가 등장하면 해당 순서 아래에 행을 추가해 같은 번호를 반복 사용함.
• 스킬 발동률 합계는 100%로 작성하며, 100%가 아니면 붉은색으로 표시됨.
• 이미지 칸에는 최종적으로 동일 화풍의 전신 이미지를 삽입함.</t>
  </si>
  <si>
    <t>※ 밸런스 문서의 모든 콘텐츠 진행 순서에서 현재 기본 공격력·기본 방어력과 전투 상태를 확인하는 대차대조표임. 장비와 스킬은 선생님 기준에 맞춰 처음 획득·해금되거나 손상·파손되는 시점에만 기록하고, 변화가 없는 행은 ‘—’로 표시함. 일반인 상태는 공격력 10·방어력 10이며, 첫 힘 발현은 기본 수치가 아니라 해당 콘텐츠에만 적용되는 +990 일회성 보정임.</t>
  </si>
  <si>
    <t>일반인 수치 1번 · 첫 힘 79번 · 정식 전투 118번 · 최종 기본 공격력·방어력 288번을 포함한 42개 변화 시점 일치</t>
  </si>
  <si>
    <t>첫 보스 0%에서 시작해 여론·한도윤 사망·폐교 친구 소멸·균열 진실로 누적 100%. 대장 고양이 퀘스트에서 -2% 일시 회복</t>
  </si>
  <si>
    <t>차한해에게 직접 도움받은 시민들이 ‘한 사람에게 죽으라고 강요할 수 없다’고 말하고 선택 서브 퀘스트의 구체적인 기억을 증언함</t>
  </si>
  <si>
    <t>공원에서 마주친 괴물보다 빠르고 공격 범위가 넓은 개체가 가족의 대피 경로를 가로막아 혼자 피하는 것만으로는 진행할 수 없음</t>
  </si>
  <si>
    <t>보행자·자전거·배송 상자가 골목을 막는 동안 조명이 흔들리고 길고양이가 빈 벽을 경계해 이동 경로와 이상 징후가 동시에 제시됨</t>
  </si>
  <si>
    <t>기본 공격력 80 / 관리국 지급 권총 +20 / 기본 방어력 100 / 기본 보호 조끼 +30 / 스킬: 상태 UI 확인</t>
  </si>
  <si>
    <t>라이트 ≥ 미들 ≥ 헤비. 대표 진엔딩 경로 미들 4시간 35분 5초로 4시간 이상이며, 문서 전체 합산 미들 4시간 58분</t>
  </si>
  <si>
    <t>모든 시트가 7챕터·콘텐츠 진행 순서 1~306, 문서 전체·대표 경로 시간, 자아마모도, 도시·예쁜 고양이 인연, PC 성장·장비 변화와 다중 엔딩 조건을 동일하게 사용하도록 검증하는 기준표</t>
  </si>
  <si>
    <t>2/10 – 핵심 정보와 감정의 연결을 이해해야 함</t>
  </si>
  <si>
    <t>핵심 문장 강조·대화 다시 보기·선택 시간 제한 없음</t>
  </si>
  <si>
    <t>카운터 직원의 호출을 확인하고 잠시 포장을 도울지 선택함</t>
  </si>
  <si>
    <t>상하좌우 이동과 조사 키를 안내 순서대로 모두 수행</t>
  </si>
  <si>
    <t>울음소리가 들리는 골목 위치 확인 또는 선택적으로 지나침</t>
  </si>
  <si>
    <t>TV 자막을 잠시 고정하고 조명 변화 직전 효과음 제공</t>
  </si>
  <si>
    <t>크기: 핵심(대) · 반복 조정(중) · 장면 조정(소)</t>
  </si>
  <si>
    <t>대화에서 치킨 종류·소스·음료·추가 요청을 구분해 기억함</t>
  </si>
  <si>
    <t>동생 심부름 일정과 직원의 부탁 사이에서 선택해야 함</t>
  </si>
  <si>
    <t>대화 속에 다음 목적지와 필요한 물품 정보가 섞여 있음</t>
  </si>
  <si>
    <t>4/10 – 순서·수량·제한시간을 함께 확인해야 함</t>
  </si>
  <si>
    <t>최초 탐색 후 목적지 표식을 강화해 재이동 시간을 단축</t>
  </si>
  <si>
    <t>2/10 – 발견 여부와 선택에 따라 진행이 달라짐</t>
  </si>
  <si>
    <t>필수 연출은 1회 감상, 이후 다시보기·빠른 넘김 허용</t>
  </si>
  <si>
    <t>30초 이상 미발견 시 목표 구역에 약한 반짝임 표시</t>
  </si>
  <si>
    <t>실패 후 등급별 위험 아이콘과 다음 측정 순서를 표시</t>
  </si>
  <si>
    <t>기본 공격력 100 / 스킬: 조준 사격 · 긴급 회피</t>
  </si>
  <si>
    <t>[예쁜 고양이] +25% 선택 (최대 누적 25%)</t>
  </si>
  <si>
    <t>계량 규칙 변경·무한대 부담 장치·마지막 일격 동기화형</t>
  </si>
  <si>
    <t>자아 마모도 최대 또는 동료 전멸 시 2페이즈 재시작</t>
  </si>
  <si>
    <t>반복 실패 시 안전 구역 확대와 회복 자원 1개 추가</t>
  </si>
  <si>
    <t>실패 후 참여 인원의 위험 순서와 핵 노출 시간을 표시</t>
  </si>
  <si>
    <t>‘진실 공개’ 또는 ‘단독 희생 방법을 숨김’을 선택함</t>
  </si>
  <si>
    <t>해당 없음 — 인간 변이체가 아니라 균열에서 태어난 존재</t>
  </si>
  <si>
    <t>기본 공격력 470 / 스킬: 근·원거리 무기 전환</t>
  </si>
  <si>
    <t>파티 전멸 또는 F등급 대상 소멸 시 1페이즈 재시작</t>
  </si>
  <si>
    <t>재입고 시간·물류 트럭 정보와 이상 현상 뉴스 확인</t>
  </si>
  <si>
    <t>고농도 균열 구역에서만 착용 가능, 전투 중 교체 불가</t>
  </si>
  <si>
    <t>주인공 주변의 상호작용 표시를 확인하고 조사 키를 누름</t>
  </si>
  <si>
    <t>굳어진 균열 결정으로 이루어진 중심 섬으로 이동하기</t>
  </si>
  <si>
    <t>문서 전체 합산 라이트 5시간 48분 40초 · 미들 4시간 58분 · 헤비 4시간 36분 55초 / 선택 콘텐츠를 제외한 대표 진엔딩 경로 라이트 5시간 22분 45초 · 미들 4시간 35분 5초 · 헤비 4시간 17분 — 선의 수치 발견, 고등급자 공동 출동과 배신, 예쁜 고양이 인연, 폐교 기억 체험, 균열 내부·다중 엔딩을 통합함</t>
  </si>
  <si>
    <t>고등급자들은 자신들의 유한한 수치를 보호해야 한다며 차한해에게 위험을 집중시키려 함</t>
  </si>
  <si>
    <t>차량 경적을 순서대로 작동시켜 괴물을 넓은 통로로 유인하고 시민과의 거리를 벌림</t>
  </si>
  <si>
    <t>첫 근접전의 충격으로 조끼 보호판이 갈라졌지만 겉으로는 손상 정도를 바로 알기 어려움</t>
  </si>
  <si>
    <t>보스가 의도적으로 남겨 둔 빈 공간과 떨리는 어깨 신호를 읽고 모든 공격을 회피함</t>
  </si>
  <si>
    <t>구조 성과와 호화 생활 장면이 같은 방송에 편집되어 제도의 문제점을 알아차리기 어려움</t>
  </si>
  <si>
    <t>6/10 – 총으로 만드는 경직·근접 전환 시점·공명 공격 후 경직이 난이도를 결정함</t>
  </si>
  <si>
    <t>일정 거리에 츄르를 내려놓고 뒤로 물러난 뒤 고양이가 스스로 다가올 때까지 기다림</t>
  </si>
  <si>
    <t>6/10 – 동행 인원·속도 편차·위험 구간 수·명령 재사용 시간이 난이도를 결정함</t>
  </si>
  <si>
    <t>시민 방향의 화염 경로를 공명 방벽으로 막고 남은 투사체 사이의 안전 구간으로 이동함</t>
  </si>
  <si>
    <t>아이와 짧게 대화하고 사탕을 보관해 주며 가족사진과 철제 잔해 사고의 단서를 확인함</t>
  </si>
  <si>
    <t>초기 시민 호의와 보스 준비를 동시에 보여 주고 상세 수치는 PC DATA에 분리</t>
  </si>
  <si>
    <t>[도시] +5% (기본 15% · 최대 25%)
[나대진] +5% (누적 65%)</t>
  </si>
  <si>
    <t>전투 장면·전용 차량·고급 식사·방송 인터뷰를 비교해 영웅화가 시작됐음을 확인함</t>
  </si>
  <si>
    <t>회의에서 차한해의 의견이 묻히고 출동표가 차한해 중심으로 재편되는 과정을 확인함</t>
  </si>
  <si>
    <t>보고 마감 시간이 있지만 익숙한 울음소리가 골목 안에서 들려 그냥 지나칠 수 있음</t>
  </si>
  <si>
    <t>정전과 열차 진입 경고 속에서 공명 물체가 선로 가까이에 떨어져 접근 시간이 제한됨</t>
  </si>
  <si>
    <t>고등급자 지원 없이 차한해 혼자 승강장 양쪽의 괴물과 시민 이동을 동시에 관리해야 함</t>
  </si>
  <si>
    <t>괴물이 연속 돌진해 공격 가능한 시간이 짧지만 공명 무기의 타격은 큰 피해를 줌</t>
  </si>
  <si>
    <t>두 보스의 체력이 낮아지면 때리는 기억과 맞는 기억이 다시 결합해 외피를 재생하려 함</t>
  </si>
  <si>
    <t>첫 번째 보스에서는 변화가 없었지만 반복되는 질타와 두 번째 보스전 이후 UI 변화가 시작되어 원인을 알아차리기 어려움</t>
  </si>
  <si>
    <t>0~49%는 두 고양이 간식, 50~69%는 대장 고양이 간식만 구매하고 70% 이상은 간식 없이 다음 단계로 진행함</t>
  </si>
  <si>
    <t>축제 종료 공원 쪽에서 순간적인 보랏빛 섬광과 낮은 굉음이 발생하지만 주변 시민들은 전기 설비 사고로 여기고 지나침</t>
  </si>
  <si>
    <t>잔여 쓰레기를 확인하는 순간 새들이 한꺼번에 날아가고 휴대전화 통신이 끊겨 미완료 항목과 이상 징후를 함께 확인해야 함</t>
  </si>
  <si>
    <t>인간 출신이 아님. 차한해와 같은 균열의 근원에서 균열 안쪽의 괴물 형태로 태어난 존재로, 차한해와 둘이면서 하나임</t>
  </si>
  <si>
    <t>일부 고등급자와 시위자는 끝까지 차한해 희생을 주장하지만 과거 자신들이 구조받은 기억과 초기 영웅 활동을 부정하기 어려움</t>
  </si>
  <si>
    <t>깨진 경찰 방패로 첫 충격을 막고 나무판 보호대가 파손된 뒤에는 충격파를 회피하며 노출된 핵을 공명 무기로 3회 타격함</t>
  </si>
  <si>
    <t>입양 이후 가족 안에서 희생을 요구받아 온 과거를 보여주는 연출이 길게 이어져 플레이어가 핵심 정보를 놓칠 수 있음</t>
  </si>
  <si>
    <t>일반인 기본 방어력 10. 정식 전투 개방 시 100으로 상승하고 공격 예측·충격 흘리기 숙련에 따라 220까지 증가</t>
  </si>
  <si>
    <t>도시 기본 60%·최대 100% · 예쁜 고양이 0~100% · 차우선·한도윤·이용익·강재한·나대진 관계를 별도 관리</t>
  </si>
  <si>
    <t>재입고 설명 중 편의점 TV의 짧은 정전·지반 흔들림 속보와 매장 조명 깜빡임이 겹쳐 필요한 정보와 이상 징후가 분산됨</t>
  </si>
  <si>
    <t>철봉이 보랏빛 재로 변하는 연출과 관리국 통신을 확인해 새로운 괴물마다 그 기억과 공명하는 물체를 찾아야 함을 이해함</t>
  </si>
  <si>
    <t>대표 진엔딩 경로 미들 4시간 35분 5초로 4시간 이상. 선택 콘텐츠·상호 배타 엔딩 행은 문서 전체 합산과 구분</t>
  </si>
  <si>
    <t>전: 거울 미로·또 다른 차한해·껍데기의 바다·균열 수호체
후: 진실 공개 여부·도시 인연 75/100% 엔딩 판정</t>
  </si>
  <si>
    <t>물류 트럭이 지나가는 순간 도로의 가로등이 이동 방향을 따라 차례로 꺼져 트럭과 이상 현상을 동시에 놓칠 수 있음</t>
  </si>
  <si>
    <t>성인이 된 뒤 타인을 불신하고, 과거의 자신처럼 괴롭힘당하는 아이를 ‘나도 도움받지 못했다’며 외면한 마지막 선택</t>
  </si>
  <si>
    <t>분리수거장 바닥의 검은 선이 급격히 벌어지고 주변 시민이 몰려들어 균열과 사람들의 반응을 동시에 이해해야 함</t>
  </si>
  <si>
    <t>알바생의 재입고 설명을 확인한 뒤 TV 자막과 조명 변화를 관찰해 단순 사고로 보도되는 첫 이상 현상을 기억함</t>
  </si>
  <si>
    <t>도시 인연 100%: 공동 진입 기록·시민 증언 보존 후일담 / 미달: 선택한 엔딩에 따른 추모·망각 후일담</t>
  </si>
  <si>
    <t>마지막 쓰레기를 치운 뒤 수거함 아래에서 검은 선이 퍼지지만 오염 자국과 비슷해 균열 전조임을 놓칠 수 있음</t>
  </si>
  <si>
    <t>전: 대장 고양이 영역의 휴식·급식실과 강당 학교폭력 기억 체험
후: 친구 완전 소멸·괴물 인간 기원 공식 확인</t>
  </si>
  <si>
    <t>가정폭력의 기억에 갇힌 보스가 시민을 아이로 인식해 공격하며 차한해가 피하면 남편이 다시 책임을 회피했다고 판단함</t>
  </si>
  <si>
    <t>큰 원은 플레이 전반에 미치는 영향이 큰 핵심 팩터이며, 작은 원은 장면·미션 단위에서 조정하는 세부 팩터임</t>
  </si>
  <si>
    <t>0~49% 두 고양이 간식 / 50~69% 대장 고양이 간식 / 70~99% 헤드번팅 없음 / 100% 전용 애교</t>
  </si>
  <si>
    <t>화염 보호복으로 열기를 버티며 보랏빛 철제 잔해 3개를 타격하고, 마지막 직원을 밀어낸 뒤 손상된 장비를 해제함</t>
  </si>
  <si>
    <t>대화 선택지로 사실을 설명·침묵·항의 중 하나를 선택하고 강재한의 요구가 개인 공격으로 변하는 장면을 확인함</t>
  </si>
  <si>
    <t>폐교 영상·우정 목걸이 심장·친구의 마지막 말·완전 소멸을 순서대로 보고하고 생존 복원으로 오해되지 않게 설명함</t>
  </si>
  <si>
    <t>기본 공격력 220 / 기본 방어력 120 / 나무판 보호대 파손: 사용 불가 / 스킬: 보스 핵 집중 공격</t>
  </si>
  <si>
    <t>친구를 인간으로 생존 복원하는 것이 아니라, 포옹으로 괴물의 고통에서 해방시키고 마지막 감사 뒤 완전히 보내 줌</t>
  </si>
  <si>
    <t>괴물이 접근하는 동안 통로를 열어야 하며 붕괴 충격으로 기본 보호 조끼와 화염 보호복이 연속 손상될 수 있음</t>
  </si>
  <si>
    <t>무전 기록과 출입 명부를 확인해 관리인이 공포를 넘어 문밖의 사람을 위험 요소로 보기 시작했음을 파악함</t>
  </si>
  <si>
    <t>복도 환영체를 일렬로 유도해 외피를 한 번에 깨뜨리고, 기억 연출이 끝난 직후 두 번째 타격으로 제압함</t>
  </si>
  <si>
    <t>분리수거장에 가까워질수록 바닥 진동과 금속 마찰음이 강해져 목적지 방향과 위험 구역을 동시에 판단해야 함</t>
  </si>
  <si>
    <t>또 다른 차한해는 가족·이용익·고등급자·시민의 목소리를 사용해 희생이 차한해 자신의 선택이라고 주장함</t>
  </si>
  <si>
    <t>현장 위험도보다 정치·상징성이 높은 지역이 우선 배정되어 구조 효율과 명령 준수 사이에서 갈등이 발생함</t>
  </si>
  <si>
    <t>초기 구조 때 받은 호의가 남아 있는 개인적 장비 지원으로 표현하되 사회 전체 회복으로 해석하지 않음</t>
  </si>
  <si>
    <t>선의 계량자는 공동 진입 시 변이체가 소멸한다고 했지만 껍데기의 바다와 외부 괴물들이 모두 인간으로 복원됨</t>
  </si>
  <si>
    <t>작은 반지 단서와 쓰레기 아래의 검은 흔적이 배경에 섞여 일반 수거물이나 오염 자국으로 오인하기 쉬움</t>
  </si>
  <si>
    <t>군용 방탄판으로 첫 파동을 버틴 뒤 스포트라이트 밖의 마지막 시민을 구조하고 공명 약점을 집중 공격함</t>
  </si>
  <si>
    <t>갈라지는 괴물 외피와 돌아온 사람들을 확인하고 마지막 목소리로 인간들의 선택을 시험한 거짓말이었음을 들음</t>
  </si>
  <si>
    <t>공명 보호 외투의 피해 감소와 강화 전투화의 밀려남 감소를 확인하고 이동·회피 페널티를 비교해 장착함</t>
  </si>
  <si>
    <t>청년의 구조 동기와 수치의 전투 효과를 연결한 보도를 통해 ‘선의 수치’ 명칭이 확산되는 과정을 확인함</t>
  </si>
  <si>
    <t>공원에서 익힌 시야 차단과 공격 예고 회피를 활용하고 가족이 뒤처지지 않도록 장애물 뒤에서 기다리며 이동함</t>
  </si>
  <si>
    <t>차한해는 균열 밖에서 인간 형태로, 선의 계량자는 균열 안에서 괴물 형태로 태어난 같은 근원의 존재임</t>
  </si>
  <si>
    <t>첫 전투에서 얻은 강력한 무기를 계속 사용할 수 있을 것처럼 보이지만 전투 종료와 함께 무기가 붕괴함</t>
  </si>
  <si>
    <t>아이 대신 폭력을 받아낸 엄마와 후임 대신 폭력을 행사하도록 강요받은 군인의 기억이 하나의 외피에 갇힘</t>
  </si>
  <si>
    <t>출입 기록과 남은 음성을 확인해 사람들을 지키려던 행동이 타인을 외면하는 안도감으로 변한 과정을 이해함</t>
  </si>
  <si>
    <t>모든 문이 열리면 보스가 남은 철판을 몸에 둘러 핵을 노출하며, 나무판 보호대가 충격을 버티지 못해 파손됨</t>
  </si>
  <si>
    <t>카메라가 강조하는 바닥·한해의 반응·구경하는 시민을 보며 도덕 균열이 현실 공간에 열리는 과정을 확인함</t>
  </si>
  <si>
    <t>선의 계량자를 단순 처치하지 않고 마지막 일격으로 동기화해 차한해의 태생과 두 해결 방법을 직접 체험함</t>
  </si>
  <si>
    <t>차한해를 괴롭히던 아이들 앞을 막아 주던 친구와 우정 목걸이에 관한 초등학생 시절 단서가 흩어져 있음</t>
  </si>
  <si>
    <t>폐교 친구는 인간으로 생존 복원되지 않고, 포옹 후 잠깐 인간 모습으로 돌아와 감사한 뒤 완전히 소멸</t>
  </si>
  <si>
    <t>장애물의 이동 방향을 예측해 지름길을 선택하고 고양이의 시선과 바닥 진동이 강해지는 벽면을 피해 이동함</t>
  </si>
  <si>
    <t>시선·행동·복장·주변 오브젝트를 순서대로 확인해 회색 후드 특징이 겹치는 세 명의 후보의 특징을 파악함</t>
  </si>
  <si>
    <t>기본 공격력 340 / 기본 방어력 150 / 군용 방탄판 균열: +35 → +15 / 스킬: 비공개 구조</t>
  </si>
  <si>
    <t>0~49% 두 고양이 간식·50~69% 대장 고양이 간식·70~99% 헤드번팅 없음·100% 전용 애교</t>
  </si>
  <si>
    <t>라이트 기준 문서 전체 5시간 48분 40초. 선택 콘텐츠를 제외한 대표 진엔딩 경로 5시간 22분 45초</t>
  </si>
  <si>
    <t>기록에는 차한해 영웅화·고등급자 특혜·여론 조작·희생 명령을 이용익의 정치 자산으로 계산한 내용이 있음</t>
  </si>
  <si>
    <t>문을 열어도 되는 상황에서 구조 요청을 외면하고 안도감을 느낀 순간 타인을 돕고자 하는 마음이 소진됨</t>
  </si>
  <si>
    <t>사랑의 매를 휘두를 때 친구가 교사에게 체벌당했던 기억이 겹쳐 화면이 흔들리고 공격 후 경직이 길어짐</t>
  </si>
  <si>
    <t>누군가 대신 희생하기를 기다리지 않고 일반 시민·고등급자·시위자·군인·연구원이 동시에 위험을 감수해야 함</t>
  </si>
  <si>
    <t>계량 장치가 무너지자 차한해와 같은 파장을 가진 핵이 드러나며 마지막 공격이 두 존재를 연결할 위험이 있음</t>
  </si>
  <si>
    <t>구역을 일정한 방향으로 순회하고 반짝임·잔여 개수 UI를 확인하며 벤치와 가려진 틈의 쓰레기 6개를 수거함</t>
  </si>
  <si>
    <t>2세트: 장비 교체 시간 -10%
5세트: 균열 오염 저항 +10
8세트: 자아 마모 누적량 -15%</t>
  </si>
  <si>
    <t>전체 진실을 알리면 시민들이 차한해의 단독 희생을 선택할 가능성이 있고 숨기면 시민의 선택권을 제한함</t>
  </si>
  <si>
    <t>죄책감 최대·접근 구간 피격 누적·공격 중지 실패 시 해당 페이즈 재시작</t>
  </si>
  <si>
    <t>희생과 복종이 폭력을 끝내지 못했다는 사실을 깨달으며 인간에 대한 신뢰를 잃음</t>
  </si>
  <si>
    <t>전국 방송의 신호에 맞춰 각 지역 사람들이 차한해와 나란히 균열 경계를 통과함</t>
  </si>
  <si>
    <t>갈채 수치 최대·가짜 구조 오답 누적·시민 또는 주인공 체력 0 시 재시작</t>
  </si>
  <si>
    <t>25·50·75·100%에서 UI·표정·독백·최종 선택 연출이 단계 변화</t>
  </si>
  <si>
    <t>기본 보호 조끼 완전 파손: 사용 불가
화염 보호복 손상: +20 → +10</t>
  </si>
  <si>
    <t>1/10 – 기록의 감정 변화와 사건 순서를 연결하는 이해 난이도가 중심임</t>
  </si>
  <si>
    <t>껍데기 파도가 길을 덮고 위아래 경계가 뒤집혀 안전한 발판을 구분하기 어려움</t>
  </si>
  <si>
    <t>희생 엔딩에서는 추모 편지, 생존 엔딩에서는 사과와 재회 대화로 내용이 달라짐</t>
  </si>
  <si>
    <t>충격 보호대 +20 · 공명 보호 장갑 +15 / 스킬: 장비 효과 비교</t>
  </si>
  <si>
    <t>엔딩에 따라 차한해의 생존·시민의 선택권·사람들이 진실을 안 정도가 달라짐</t>
  </si>
  <si>
    <t>상자의 줄무늬·색 띠·배송 코드를 순서대로 기억해 편의점 재입고 상자를 판별함</t>
  </si>
  <si>
    <t>회수 실패 시 농구공이 중앙으로 재생성되지만 보스의 공격 패턴이 1회 추가됨</t>
  </si>
  <si>
    <t>시위단체는 멸망을 기다리는 것보다 차한해 한 명을 시험하는 편이 낫다고 주장함</t>
  </si>
  <si>
    <t>낡은 매트 대부분이 찢어져 있어 충격을 흡수할 수 있는 부분을 골라야 함</t>
  </si>
  <si>
    <t>6/10 – 숫자 변환 단계·방향 입력 수·오답 초기화 범위가 난이도를 결정함</t>
  </si>
  <si>
    <t>저항 입력이 나오지 않는 기억 속에서 주변 학생과 급식 담당자의 외면을 지켜봄</t>
  </si>
  <si>
    <t>주변 학생의 대화와 교실 배치를 확인해 현재가 점심시간의 과거 기억임을 파악함</t>
  </si>
  <si>
    <t>‘괜찮아’라는 답장 뒤에 삭제된 초안과 보내지 못한 구조 요청이 남아 있음</t>
  </si>
  <si>
    <t>복구된 초안과 통화 기록을 대조해 차한해를 싫어해서 피한 것이 아님을 확인함</t>
  </si>
  <si>
    <t>장비 설명을 핵심 효과 3개로 제한하고 상세 계산은 PC DATA에 분리</t>
  </si>
  <si>
    <t>학생 NPC의 움직임에 맞춰 줄이 조금씩 줄어들어 자신의 차례를 기다려야 함</t>
  </si>
  <si>
    <t>친구의 마지막 감사와 차한해의 ‘난 또 늦었잖아’라는 반응을 끝까지 확인함</t>
  </si>
  <si>
    <t>6/10 – 제한시간·우회로 길이·동행 인원·붕괴 주기가 난이도를 결정함</t>
  </si>
  <si>
    <t>차한해는 진입 결과를 알지 못한 채 국가·고등급자·군중의 요구를 혼자 감당함</t>
  </si>
  <si>
    <t>명령서의 근거 없는 생존 가정·실패 시 책임 면제·거부 시 제재 조항을 확인함</t>
  </si>
  <si>
    <t>5/10 – 가짜 신호 수·방향 변화 빈도·이동 거리의 차이가 난이도를 결정함</t>
  </si>
  <si>
    <t>마지막 기록과 선의 수치 0 도달 시점을 대조해 괴물화의 직접 계기를 확인함</t>
  </si>
  <si>
    <t>구매 메뉴에는 심부름 물품 외에도 여러 상품이 있어 츄르를 직접 찾아야 함</t>
  </si>
  <si>
    <t>5/10 – 단서 수·추론 단계·오답 페널티·초기화 범위가 난이도를 결정함</t>
  </si>
  <si>
    <t>구역별 표지와 상품 외형을 비교하며 관리실·음악실·방송실의 열쇠 후보를 조사함</t>
  </si>
  <si>
    <t>공격을 계속하면 우정 목걸이 심장과 친구의 남은 인간성이 함께 파괴될 수 있음</t>
  </si>
  <si>
    <t>과거 차한해에게 도움받은 시민과 희생을 요구하는 군중이 같은 장소에서 충돌함</t>
  </si>
  <si>
    <t>폭력 행동을 피하며 관리국 차량까지 이동하고 시민들의 상반된 대사를 확인함</t>
  </si>
  <si>
    <t>70~99%: 헤드번팅 없음 · 100%: 배 보이기·헤드번팅 전용 연출</t>
  </si>
  <si>
    <t>처음에는 장난처럼 보이던 농구공 투척이 얼굴과 몸을 조준하는 폭력으로 변함</t>
  </si>
  <si>
    <t>6/10 – 회피 타이밍·짧은 약점 노출·공명 공격 방향이 난이도를 결정함</t>
  </si>
  <si>
    <t>탐지기 반응과 발자국 크기·끌린 자국을 비교해 최근에 생긴 흔적만 골라 이동함</t>
  </si>
  <si>
    <t>친구는 도움을 요청하는 아이를 보고도 ‘나도 아무도 안 도와줬다’며 돌아섬</t>
  </si>
  <si>
    <t>학생 번호·전학 날짜·우정 목걸이 문양을 비밀번호 단서로 사용해 기록을 엶</t>
  </si>
  <si>
    <t>2/10 – 목적지 탐색과 짧은 이상 연출의 위치 파악이 난이도를 결정함</t>
  </si>
  <si>
    <t>2/10 – 단서 크기·배경 대비·검은 흔적의 노출 시간이 난이도를 결정함</t>
  </si>
  <si>
    <t>적 이동 소리와 순찰 경로를 확인해 소리에 반응하는 환영체를 피하며 이동함</t>
  </si>
  <si>
    <t>사랑의 매로 외피 파괴→농구공으로 기억 핵 차단→정체 확인→공격 중지→포옹</t>
  </si>
  <si>
    <t>공명 보호 외투 +30 · 강화 전투화 +20 / 스킬: 공명 부담 관리</t>
  </si>
  <si>
    <t>8/10 – 대상 수·연결선 교차·이동 제한·공격 병행이 난이도를 결정함</t>
  </si>
  <si>
    <t>구역별 표지와 상품 외형을 비교하며 편의점 안 신상 과자 진열대를 조사함</t>
  </si>
  <si>
    <t>파티 전멸이 아닌 차한해 체력 0·계량 장치 재가동 시 현재 페이즈 재시작</t>
  </si>
  <si>
    <t>마지막 목격 위치와 반짝임 주기를 이용해 쓰레기 사이에 섞인 작은 반지를 찾음</t>
  </si>
  <si>
    <t>돌풍이 불 때마다 비닐봉지의 방향이 바뀌고 사람과 벤치가 이동 경로를 막음</t>
  </si>
  <si>
    <t>과거 심부름·질투·원망을 되짚는 대화를 듣고 작별 또는 생존 약속을 선택함</t>
  </si>
  <si>
    <t>비상 통로·공명 분산 장치·실패 위험을 확인하고 최종 진입 장비에 반영함</t>
  </si>
  <si>
    <t>3/10 – 진동 구역 수·시야 흔들림·목적지 표식의 가시성이 난이도를 결정함</t>
  </si>
  <si>
    <t>3/10 – 표식 노출 시간·유사 표식 수·기억해야 할 순서가 난이도를 결정함</t>
  </si>
  <si>
    <t>대화에서 정한 담당 구역을 확인하고 서로 다른 공원 구역를 순서대로 처리함</t>
  </si>
  <si>
    <t>반지에 묻은 흙·신발 자국·가방 스티커를 비교해 중학생이 지나간 경로를 좁힘</t>
  </si>
  <si>
    <t>1/10 – 등장 인물 수·장면 전환 속도·결과 연결성이 난이도를 결정함</t>
  </si>
  <si>
    <t>3/10 – 후보 수·공통 특징 수·추가 단서의 명확성이 난이도를 결정함</t>
  </si>
  <si>
    <t>4/10 – 방향 전환 빈도·장애물 배치·포획 가능 시간이 난이도를 결정함</t>
  </si>
  <si>
    <t>3/10 – 목표 수량·배치 밀도·가림 오브젝트·탐색 범위가 난이도를 결정함</t>
  </si>
  <si>
    <t>미완료 구역을 표시하고 완료 후 수거함 아래의 검은 선을 단계적으로 밝힘</t>
  </si>
  <si>
    <t>4/10 – 후보 공 수·공명 노출 시간·환영 시야 방해가 난이도를 결정함</t>
  </si>
  <si>
    <t>2/10 – 검사 항목 수·흔적의 가시성·연출 발생 시점이 난이도를 결정함</t>
  </si>
  <si>
    <t>4/10 – 동행 인원·속도 차이·장애물 수·허용 거리가 난이도를 결정함</t>
  </si>
  <si>
    <t>평화롭고 즐거운 학생들의 일상 속에서 플레이어는 자연스럽게 흐름을 따라가야 함</t>
  </si>
  <si>
    <t>나대진과 차우선의 마지막 대화를 확인하고 균열 진입 장비를 착용해 출동함</t>
  </si>
  <si>
    <t>현재 차한해와 같은 움직임을 보이는 거울과 기억을 조작하는 거울을 구분함</t>
  </si>
  <si>
    <t>일치 (밸런스 문서 181번, 16분 5초·13분·13분, 자아마모도 +8%)</t>
  </si>
  <si>
    <t>8/10 – 등급별 효과·장치 위치·공격 순서·동료 상태가 난이도를 결정함</t>
  </si>
  <si>
    <t>힙한 여성과 친구가 주문을 번복하는 대사를 해 현재 확정된 구성과 혼동을 줌</t>
  </si>
  <si>
    <t>3/10 – 분류 종류 수·외형 유사도·오답 허용 횟수가 난이도를 결정함</t>
  </si>
  <si>
    <t>1/10 – 동시에 제시되는 조작 수와 입력 허용 시간이 난이도를 결정함</t>
  </si>
  <si>
    <t>요청받은 품목을 확인하고 상품 선택→계산대 상호작용→결제를 순서대로 진행함</t>
  </si>
  <si>
    <t>2/10 – 구역 수·동료 행동 예측 가능성·이동 동선이 난이도를 결정함</t>
  </si>
  <si>
    <t>보도에서 공통으로 확인된 전자기기 이상과 접근 금지 정보만 정리하고 잠듦</t>
  </si>
  <si>
    <t>1/10 – 정보의 불완전성·결과 예측 가능성·감정적 부담이 난이도를 결정함</t>
  </si>
  <si>
    <t>위험 패턴이 멈춘 순간에 접근해 계단에 쓰러진 이웃 주민를 안전 지점으로 옮김</t>
  </si>
  <si>
    <t>2/10 – 목표 수량·배치 밀도·가림 오브젝트·탐색 범위가 난이도를 결정함</t>
  </si>
  <si>
    <t>초기에는 고장 나던 장비가 정상으로 돌아와 현상 변화의 원인을 알기 어려움</t>
  </si>
  <si>
    <t>3/10 – 후보 물품 수·인벤토리 제한·필수 조합 수가 난이도를 결정함</t>
  </si>
  <si>
    <t>완성된 포장과 주문표를 대조해 잘못 들어간 구성품을 제거하고 올바르게 바꿈</t>
  </si>
  <si>
    <t>현관을 나가기 전 멈춰 울음 방향을 듣고 계단 아래 사각지대의 아이를 발견함</t>
  </si>
  <si>
    <t>나대진의 연구 설명을 듣고 첫 힘 발현 당시 아이의 증언과 측정 결과를 대조함</t>
  </si>
  <si>
    <t>[도시] +5% (기본 5% · 최대 5%)
[차우선] +5% (누적 65%)</t>
  </si>
  <si>
    <t>가족들은 차한해의 측정 일정에도 불구하고 맛있는 음식을 구해 오라고 요구함</t>
  </si>
  <si>
    <t>위험이 지속되는 동안 대상 상태를 확인하고 구조 행동을 여러 번 수행해야 함</t>
  </si>
  <si>
    <t>마지막으로 균열의 빛과 주변 정적을 확인한 뒤 한도윤과 헤어져 집으로 돌아감</t>
  </si>
  <si>
    <t>1/10 – 대사와 배경 연출이 동시에 진행되는 정보량이 난이도를 결정함</t>
  </si>
  <si>
    <t>5/10 – 동시 등장 수·오염 확산 속도·우선순위 판단이 난이도를 결정함</t>
  </si>
  <si>
    <t>연구진이 청년을 균열 근처에서 측정하고 836이라는 당시 최고 수치를 확인함</t>
  </si>
  <si>
    <t>차한해가 뒤에 남아 주민을 순서대로 내보내고 마지막까지 계단과 현관을 확인함</t>
  </si>
  <si>
    <t>경찰과 군대도 고전한 괴물을 청년이 맨손으로 쓰러뜨린 이유가 설명되지 않음</t>
  </si>
  <si>
    <t>2/10 – 분류 종류 수·외형 유사도·오답 허용 횟수가 난이도를 결정함</t>
  </si>
  <si>
    <t>5/10 – 위험 주기·대상 체력·이동 거리·구조 단계 수가 난이도를 결정함</t>
  </si>
  <si>
    <t>위험 쓰레기를 종류별로 치우고 고양이가 빠져나올 수 있는 좁은 통로를 확보함</t>
  </si>
  <si>
    <t>필수 청소 구역 밖에서 울음소리가 들려 플레이어가 모른 채 지나갈 수 있음</t>
  </si>
  <si>
    <t>깨진 유리와 빈 캔 사이에서 몸을 웅크린 예쁜 고양이를 선택적으로 발견함</t>
  </si>
  <si>
    <t>4/10 – 콤보 유지 시간·쓰레기 간 거리·오분류 페널티가 난이도를 결정함</t>
  </si>
  <si>
    <t>안전해진 통로 끝에 츄르를 놓고 고양이가 차한해 가까이에서 먹도록 기다림</t>
  </si>
  <si>
    <t>표지판·미니맵·NPC 이동 방향을 확인하며 대피소에서 붕괴 지역까지 이동함</t>
  </si>
  <si>
    <t>제한된 가방 칸 때문에 모든 물품을 챙길 수 없고 우선순위 판단이 필요함</t>
  </si>
  <si>
    <t>괴물의 원인을 추측하는 대신 아이를 안아 들고 즉시 건물 밖으로 달려 나감</t>
  </si>
  <si>
    <t>1/10 – 연출 속도·동시에 제시되는 정보량·카메라 전환이 난이도를 결정함</t>
  </si>
  <si>
    <t>강한 공격을 회피한 뒤 경직 표시가 유지되는 동안 조준 사격을 2회 성공함</t>
  </si>
  <si>
    <t>한꺼번에 들어온 쓰레기로 컨베이어가 막히고 오염물이 다른 분류함으로 번짐</t>
  </si>
  <si>
    <t>괴물 소리와 경보음 사이에 아이의 작은 울음이 섞여 위치를 알아차리기 어려움</t>
  </si>
  <si>
    <t>차한해가 괴물의 행방에 당황하는 사이 아이가 다시 위험 구역에 남아 있음</t>
  </si>
  <si>
    <t>훈련 표적에 총알 3발을 명중한 뒤 공격 예고에 맞춰 회피를 2회 성공함</t>
  </si>
  <si>
    <t>아이는 흥분한 상태로 짧고 불완전한 말만 해 차한해가 의미를 이해하기 어려움</t>
  </si>
  <si>
    <t>0→999 상승과 반복되는 오류음을 확인해 장치 표시 상한을 초과했음을 파악함</t>
  </si>
  <si>
    <t>인터뷰 한 문장이 자극적으로 편집되고 밈으로 확산되어 사건의 진심이 희화화됨</t>
  </si>
  <si>
    <t>재질·오염 여부·남은 내용물을 확인하고 일반쓰레기 8개를 올바른 수거함에 넣음</t>
  </si>
  <si>
    <t>주인공 체력 0 또는 가족이 위험 구역에 8초 이상 고립되면 체크포인트 재시작</t>
  </si>
  <si>
    <t>연구원들이 카메라·센서·측정 장비를 다시 설치하는 과정과 균열 반응을 관찰함</t>
  </si>
  <si>
    <t>고양이는 차한해를 알아보지만 주변 괴물 소리 때문에 경계가 완전히 풀리지 않음</t>
  </si>
  <si>
    <t>관리국은 시민 구조보다 괴물 제압 영상을 우선 요구하며 임무 목적이 충돌함</t>
  </si>
  <si>
    <t>괴물 잔존 지역을 지나야 하고 가족이 추가로 말한 충전기·담요까지 찾아야 함</t>
  </si>
  <si>
    <t>다른 각도의 영상과 현장 목격담을 대조해 수치 96이 실제로 나타났음을 확인함</t>
  </si>
  <si>
    <t>구조 영상과 괴물의 상처를 확인해 청년에게 일반인과 다른 힘이 있었음을 추측함</t>
  </si>
  <si>
    <t>장비 고장 가능성을 배제하려면 여러 장치에서 같은 결과가 나오는지 확인해야 함</t>
  </si>
  <si>
    <t>한도윤이 자신의 불안을 숨기고 차한해의 상태만 확인해 진심을 알아차리기 어려움</t>
  </si>
  <si>
    <t>균열이 적은 잔해부터 선택하고 반복 입력으로 통로를 막는 잔해 6개를 제거함</t>
  </si>
  <si>
    <t>통화 중 끊기는 호흡·회사 대피 훈련·차한해의 휴식 여부를 묻는 대사를 확인함</t>
  </si>
  <si>
    <t>조준 중 이동속도가 낮아지고 사격 후 회피 입력 타이밍을 처음 익혀야 함</t>
  </si>
  <si>
    <t>5/10 – 접근 제한시간·고정핀 순서·사격과 상호작용 전환이 난이도를 결정함</t>
  </si>
  <si>
    <t>2/10 – 시간대별 기록 수·행동 목적의 변화·누락 정보가 난이도를 결정함</t>
  </si>
  <si>
    <t>언론이 영웅팀처럼 포장하지만 파티원들의 경험·성격·전투 방식은 서로 다름</t>
  </si>
  <si>
    <t>파티원이 괴물의 시선을 끄는 동안 보랏빛 철봉으로 공명 약점을 집중 타격함</t>
  </si>
  <si>
    <t>관리국 대피소 명단을 확인해 가족의 위치를 찾아 알바생에게 선택적으로 전달함</t>
  </si>
  <si>
    <t>비상등을 복구하고 한도윤의 음성 신호를 따라 직원 5명을 계단으로 유도함</t>
  </si>
  <si>
    <t>측정소와 음식점의 위치·마감 시간을 비교하지만 결국 가족 부탁을 먼저 처리함</t>
  </si>
  <si>
    <t>경보 주기와 무관하게 반응하는 물체를 비교해 부러진 주차 차단기 막대를 찾아냄</t>
  </si>
  <si>
    <t>촬영 장비의 회전 방향과 보스의 이동을 확인하며 카메라 사각지대로 진입함</t>
  </si>
  <si>
    <t>7/10 – 사각지대 크기·전원 장치 위치·환호 누적 속도가 난이도를 결정함</t>
  </si>
  <si>
    <t>5/10 – 반격 가능 시간·연속 입력 수·실패 시 피해량이 난이도를 결정함</t>
  </si>
  <si>
    <t>임무 결과·인원·특이사항을 확인하고 구조 인원과 현장 상태를 순서대로 보고함</t>
  </si>
  <si>
    <t>6/10 – 경고 주기·접근 가능 시간·상호작용 지속시간이 난이도를 결정함</t>
  </si>
  <si>
    <t>3/10 – 조준 이동속도·사격 후 경직·회피 허용 시간이 난이도를 결정함</t>
  </si>
  <si>
    <t>5/10 – 시민 간 거리·충격파 주기·안전 구역 위치가 난이도를 결정함</t>
  </si>
  <si>
    <t>괴물 출현 지역인 집으로 돌아가야 하지만 가족은 불편함을 이유로 부탁을 반복함</t>
  </si>
  <si>
    <t>8/10 – 시민 수·내려치기 범위·이동 반응·제한시간이 난이도를 결정함</t>
  </si>
  <si>
    <t>공식 임무 경로 밖이고 취재진도 없어 도움을 줘도 성과 기록에 남지 않음</t>
  </si>
  <si>
    <t>회피 직후 너무 빠르거나 늦게 조준하면 반격 기회를 놓치거나 추가 피해를 받음</t>
  </si>
  <si>
    <t>청년의 인터뷰 문장은 밈으로 소비됐지만 실제로는 두려움을 감수한 선택이었음</t>
  </si>
  <si>
    <t>통제 방송을 확인하며 영업 중인 가게를 찾아 음식을 받아 대피소로 돌아옴</t>
  </si>
  <si>
    <t>3/10 – 조사 대상 수·시간 순서·선의 0 도달 단서가 난이도를 결정함</t>
  </si>
  <si>
    <t>괴물의 몸동작과 바닥 경고 아이콘을 함께 보고 공격 방향과 범위를 판단해야 함</t>
  </si>
  <si>
    <t>괴물의 공격과 파티원의 위치가 겹쳐 철봉을 휘두를 안전한 각도를 확보해야 함</t>
  </si>
  <si>
    <t>차량이 곧 출발할 예정이지만 필수 가족 물품을 전달하러 바로 지나칠 수 있음</t>
  </si>
  <si>
    <t>권총 피해와 고등급자 공격 결과를 비교해 보랏빛 공명 물체가 필요함을 파악함</t>
  </si>
  <si>
    <t>차량 진행 방향 반대편에 츄르를 놓고 일정 거리를 유지해 안전한 곳으로 유도함</t>
  </si>
  <si>
    <t>차우선의 분노·두려움·의존이 섞인 통화를 끝까지 듣고 응답 선택지를 고름</t>
  </si>
  <si>
    <t>구조 알림은 꺼져 있지만 특혜 유지 신청과 언론 대응 자료만 정리되어 있음</t>
  </si>
  <si>
    <t>7/10 – 적 간격·공격 방향·넉백 거리·연속 공격 타이밍이 난이도를 결정함</t>
  </si>
  <si>
    <t>비상등과 차량 경보가 반복되어 탐지기 반응과 보랏빛 잔광을 구분하기 어려움</t>
  </si>
  <si>
    <t>시위 방송·편집된 현장 영상·실제 출동 기록을 비교해 여론 왜곡을 확인함</t>
  </si>
  <si>
    <t>센서와 측정실을 바꿔 재측정하고 모두 999 오류가 발생하는 것을 확인함</t>
  </si>
  <si>
    <t>좁은 차량 사이에서는 회피 공간이 부족하고 경보음이 괴물의 돌진 방향을 바꿈</t>
  </si>
  <si>
    <t>감사 편지와 응원 그림을 확인하며 통제 요원의 안내에 따라 차량에 탑승함</t>
  </si>
  <si>
    <t>고등급자 특혜·여론 조작·임시 대통령 취임·균열 단독 진입 명령·비리 공개</t>
  </si>
  <si>
    <t>폐점한 편의점 뒤편의 여러 박스 중 실제 울음이 들리는 위치를 찾아야 함</t>
  </si>
  <si>
    <t>출동을 피하는 고등급자들이 호화 숙소·전용 식사·방송 일정을 그대로 유지함</t>
  </si>
  <si>
    <t>대장 고양이는 차한해가 가까워지자 털을 세우고 크게 하악질하며 구조를 방해함</t>
  </si>
  <si>
    <t>6/10 – 통로 폭·돌진 속도·경적 재사용 시간·시민 위치가 난이도를 결정함</t>
  </si>
  <si>
    <t>비상등 복구 후 경로 표시·직원 체력 보정·실패 시 구조 대상 위치 유지</t>
  </si>
  <si>
    <t>‘먀옹’ 소리와 조금씩 밀리는 플라스틱 물류 박스를 따라 갇힌 장소를 찾음</t>
  </si>
  <si>
    <t>장비 설명을 핵심 효과 2개만 보여주고 상세 수치는 PC DATA에 분리</t>
  </si>
  <si>
    <t>잔해 타격 순서 표시·한도윤 체력 보정·2회 실패 후 괴물 공격 간격 증가</t>
  </si>
  <si>
    <t>작은 두드림 소리를 따라 골목 셔터를 열고 고립된 시민을 선택적으로 대피시킴</t>
  </si>
  <si>
    <t>음성 메시지의 회사 대피 계획·차한해의 안전을 바라는 말·미완성 고백을 확인함</t>
  </si>
  <si>
    <t>사망·부상·지휘 공백 정보를 순서대로 확인하고 다음 출동 대기 지시를 받음</t>
  </si>
  <si>
    <t>7/10 – 핵 노출 시간·근접 전환 타이밍·충격파 간격이 난이도를 결정함</t>
  </si>
  <si>
    <t>예쁜 고양이가 구멍과 박스를 앞발로 번갈아 두드리는 구조 요청 몸짓을 확인함</t>
  </si>
  <si>
    <t>붕괴된 사무실로 돌아가 한도윤의 사원증·휴대전화·마지막 음성 기록을 확인함</t>
  </si>
  <si>
    <t>직원 5명을 2명·2명·1명의 세 구역으로 분할하고 구역 체크포인트 적용</t>
  </si>
  <si>
    <t>시민은 경미한 부상을 입었지만 차한해가 늦었다며 감정적으로 책임을 묻고 있음</t>
  </si>
  <si>
    <t>위쪽 빈 박스부터 천천히 옮겨 고양이 한 마리가 빠져나올 크기의 구멍을 확보함</t>
  </si>
  <si>
    <t>공격하거나 억지로 지나가지 않고 일정 거리를 두고 고양이의 행동을 관찰함</t>
  </si>
  <si>
    <t>방탄판은 몸통을 강하게 보호하지만 무게 때문에 회피 거리가 줄어들 수 있음</t>
  </si>
  <si>
    <t>대장 고양이의 시선·꼬리·멈칫하는 걸음을 따라 도움을 요청하는 방향을 추론함</t>
  </si>
  <si>
    <t>7/10 – 전조 구분·공격 방향·시민 위치·외피 약점 노출이 난이도를 결정함</t>
  </si>
  <si>
    <t>대피소에 정식 방어구가 없어 부서진 가구 중 충격을 버틸 판자를 골라야 함</t>
  </si>
  <si>
    <t>대장 고양이는 차한해를 경계하면서도 갇힌 예쁜 고양이를 걱정해 이동을 망설임</t>
  </si>
  <si>
    <t>8/10 – 후보 수·외형 유사도·판별 시간·보스 압박이 난이도를 결정함</t>
  </si>
  <si>
    <t>박스가 겹쳐 있어 잘못 옮기면 더 좁아지거나 큰 소리로 고양이를 놀라게 함</t>
  </si>
  <si>
    <t>1/10 – 조사 대상의 크기·배경과의 대비·상호작용 범위가 난이도를 결정함</t>
  </si>
  <si>
    <t>한 몸에서 서로 반대되는 공격 전조가 나타나 같은 방식으로 대응하면 시민과 주인공이 동시에 위험해짐</t>
  </si>
  <si>
    <t>차한해가 접근하면 반대 방향으로 움직이는 시민 반응을 이용해 3명을 순서대로 안전 구역에 넣음</t>
  </si>
  <si>
    <t>등급 기준과 임무 배정표를 확인해 836 청년 등 고등급자가 괴물 대응에 투입되는 과정을 파악함</t>
  </si>
  <si>
    <t>충격 보호대의 피격 경직 감소와 공명 보호 장갑의 무기 반동 감소를 비교하고 착용 조합을 정함</t>
  </si>
  <si>
    <t>기계가 아무 반응 없이 0을 표시해 차한해와 연구원이 측정 실패인지 실제 수치인지 판단하지 못함</t>
  </si>
  <si>
    <t>나대진은 차한해를 전투 자원으로 보려는 관계자들 사이에서 장치 한계와 안전 문제를 먼저 설명함</t>
  </si>
  <si>
    <t>공동 출동 명단의 취소 표시와 고등급자들의 메시지를 확인해 차한해가 사실상 혼자 가야 함을 파악함</t>
  </si>
  <si>
    <t>공격이 적중하면 보스가 구석에서 머리카락을 쥐어뜯은 뒤 임시 막사로 착각한 주변을 반복해서 내려침</t>
  </si>
  <si>
    <t>받아내기 공격이 빗나가면 보스가 차한해를 도망가는 남편으로 오인해 사방으로 원거리 화염을 방출함</t>
  </si>
  <si>
    <t>보스와 지목된 시민 사이의 공격 경로에 들어가 낮은 피해의 공격을 받아내며 환각을 일시적으로 해제함</t>
  </si>
  <si>
    <t>떠나는 시민·쌓인 쓰레기·간헐적으로 깜빡이는 조명 사이에 섬광의 원인을 추정할 단서가 분산되어 있음</t>
  </si>
  <si>
    <t>시민들은 감사를 표현하면서도 사소한 부탁까지 차한해가 해결해 주는 것을 당연하게 여기기 시작함</t>
  </si>
  <si>
    <t>현재 상황과 주인공의 독백을 확인한 뒤 공원을 지나갈지 쓰레기를 치울지 판단에 대한 행동을 결정함</t>
  </si>
  <si>
    <t>동시에 여러 지역에서 구조 요청이 발생해 한 곳을 구한 직후에도 다른 피해자들이 차한해를 비난함</t>
  </si>
  <si>
    <t>국가 우선 명령은 다른 지역을 가리키고 강재한의 시위대는 차한해가 친구를 특혜 구조한다고 비난함</t>
  </si>
  <si>
    <t>철문이 열려도 겁에 질린 시민들이 서로 다른 방향으로 움직여 보스의 충격파 범위에 다시 진입함</t>
  </si>
  <si>
    <t>최종 장비는 높은 방어력과 균열 지형 안정성을 제공하지만 무게와 공명 부담으로 회피 회복이 느려짐</t>
  </si>
  <si>
    <t>고등급자들은 괴물 처치가 원인이라고 주장하지만 출동하지 않은 사람도 같은 속도로 수치가 낮아짐</t>
  </si>
  <si>
    <t>구역을 일정한 방향으로 순회하고 반짝임·잔여 개수 UI를 확인하며 산책로 쓰레기 7개를 수거함</t>
  </si>
  <si>
    <t>도시 인연 45%: 일부 시민의 자발적 길 안내
자아마모도 25%: UI 색상·표정 1단계 변화</t>
  </si>
  <si>
    <t>사라진 임시 무기와 남은 장비를 확인하고 탐지기·회복품·관리국 권총을 다음 출동 기준에 맞게 정비함</t>
  </si>
  <si>
    <t>친구가 말하는 ‘구함’은 생존이 아니라 괴물의 고통에서 벗어나고 마지막에 혼자가 아니었다는 의미임</t>
  </si>
  <si>
    <t>철문 안쪽은 안전하지만 문밖의 구조 요청이 반복되고 관리자는 추가 생존자의 입장을 완전히 차단함</t>
  </si>
  <si>
    <t>공동 진입 시 차한해 생존·변이체 소멸, 단독 희생 시 차한해 소멸·변이체 복원이라는 설명을 확인함</t>
  </si>
  <si>
    <t>전: 고등급자의 선의 소모 거짓 주장·차한해 단독 출동
후: 군용 방탄판 지원·국가 권력 재편</t>
  </si>
  <si>
    <t>보스가 출입문을 계속 닫고 철문 뒤에서 충격파를 발생시켜 직접 공격만으로는 방어 외피를 깨기 어려움</t>
  </si>
  <si>
    <t>먼지와 균열 가루를 막는 장비가 시야와 호흡을 제한하므로 폐교 환경에 맞는 조합 선택이 필요함</t>
  </si>
  <si>
    <t>두 보스를 가까운 위치에 유도하고 동시에 노출된 연결 핵을 공명 타격해 폭력의 순환 구조를 끊음</t>
  </si>
  <si>
    <t>재질·오염 여부·남은 내용물을 확인하고 내용물이 남거나 오염된 쓰레기 6개를 올바른 수거함에 넣음</t>
  </si>
  <si>
    <t>동료와 시민 사이의 연결선을 교차시켜 표식을 분산하고 측정 범위 밖으로 이동시켜 등급을 제거함</t>
  </si>
  <si>
    <t>관리국 지급 권총→기본 보호 조끼→상태 UI를 차례로 확인하고 고등급자 파티의 보호를 받으며 시험함</t>
  </si>
  <si>
    <t>철판의 휨과 고정 끈을 확인한 뒤 몸통 보호 효과와 이동 속도 감소를 비교해 장착 여부를 결정함</t>
  </si>
  <si>
    <t>모든 직원을 내보낸 뒤 한도윤만 탈출하지 못했고 차한해는 구조 성공 직후 가장 가까운 사람을 잃음</t>
  </si>
  <si>
    <t>호흡 소리를 따라 소방관을 잔해에서 꺼낸 뒤 예비 화염 보호복을 받아 착용하고 고열 통로에 진입함</t>
  </si>
  <si>
    <t>벽 반사 각도를 조절해 기억 핵을 타격하고 공이 떨어지는 위치를 예측해 다음 패턴 전에 회수함</t>
  </si>
  <si>
    <t>구역을 일정한 방향으로 순회하고 반짝임·잔여 개수 UI를 확인하며 잔디 구역 쓰레기 8개를 수거함</t>
  </si>
  <si>
    <t>모두 함께 균열에 들어가는 방법과 차한해 혼자 희생하는 방법은 살릴 수 있는 대상이 다르다고 설명됨</t>
  </si>
  <si>
    <t>0~49%: 간식 2개 · 50~69%: 대장 고양이 간식 1개 · 70~100%: 구매 불필요</t>
  </si>
  <si>
    <t>선의 계량자는 피하거나 살려 달라고 하지 않고 마지막 공격을 그대로 받아 두 존재의 기억을 연결함</t>
  </si>
  <si>
    <t>고등급자들은 선의 수치 하락과 위험을 이유로 조사 참여를 거부하고 차한해에게 단독 출동을 떠넘김</t>
  </si>
  <si>
    <t>두 장비의 보호 범위와 무게가 달라 방어력만 보고 모두 착용하면 회피와 무기 전환이 둔해질 수 있음</t>
  </si>
  <si>
    <t>교탁 안의 사랑의 매를 조사하고 교사의 체벌 기억과 무기의 보랏빛 반응이 연결되는 연출을 확인함</t>
  </si>
  <si>
    <t>대장 고양이가 간식과 예쁜 고양이를 번갈아 보고 앞발로 밀어 주라는 듯 움직이는 모습을 확인함</t>
  </si>
  <si>
    <t>혼자 공격을 받아내지 않고 전장에 분산된 연결 장치를 동료와 동시에 작동시켜 부담 이전 회로를 끊음</t>
  </si>
  <si>
    <t>836 청년이 먼저 균열로 향하고 시민들이 책임을 나누자 다른 고등급자와 시위자도 하나씩 동참함</t>
  </si>
  <si>
    <t>유튜버 장비와 여러 인간의 소지품을 대조해 균열이 사람의 흔적을 내부에 남긴다는 사실을 확인함</t>
  </si>
  <si>
    <t>대통령 사망 직후 이용익이 비상 대응을 이유로 권한 승계를 서두르며 차한해를 국가 자산으로 선언함</t>
  </si>
  <si>
    <t>고등급자들은 자신들의 수치는 줄지만 차한해의 수치는 무한대에 가깝다는 사실을 희생 근거로 사용함</t>
  </si>
  <si>
    <t>전: 고등급자 공동 출동·경찰 방패·시민 제작 나무판 보호대
후: 나무판 파손·첫 구조 지연 비난</t>
  </si>
  <si>
    <t>보도 화면이 피해 현황보다 대통령 피습 장면을 반복해 재난의 규모와 정치적 파장을 동시에 전달함</t>
  </si>
  <si>
    <t>진엔딩에서는 시민들이 공동 선택을 기록하고 희생 엔딩에서는 이용익이 차한해를 정치적으로 소비함</t>
  </si>
  <si>
    <t>기본 공격력 10 / 무의식적 선의 폭발 +990 · 순간 출력 1000 / 기본 방어력 10</t>
  </si>
  <si>
    <t>모든 균열과 괴물이 사라지고 변이체가 인간으로 돌아오는 대신 차한해의 흔적이 사라지는 과정을 확인함</t>
  </si>
  <si>
    <t>이동·조사·대화·전투·연출·선택 콘텐츠·장비 변화·엔딩 분기를 포함하며 현재 총 306개·7챕터</t>
  </si>
  <si>
    <t>낮은 등급 대상은 구조 우선순위에서 제외되고 높은 등급 대상은 위험한 공격을 대신 받도록 강제됨</t>
  </si>
  <si>
    <t>차우선이 언니를 붙잡고 싶지만 자신도 가족에게 배운 방식으로 희생을 요구해 왔음을 인정해야 함</t>
  </si>
  <si>
    <t>연기 속에서 소방관의 위치가 잘 보이지 않고 구조 뒤에도 화재 구역을 통과할 보호 장비가 필요함</t>
  </si>
  <si>
    <t>‘차한해는 괴물이 되지 않을 것’이라는 확인되지 않은 추측과 자신들의 출동 거부 논리를 구분함</t>
  </si>
  <si>
    <t>스펀지가 남은 매트 부분을 잘라 팔과 옆구리에 묶고 강당 바닥 충격에 대한 보호 효과를 시험함</t>
  </si>
  <si>
    <t>괴물의 몸에는 유튜버 눈썹 흉터와 비슷한 갈라진 무늬와 피어싱을 닮은 금속성 돌기가 남아 있음</t>
  </si>
  <si>
    <t>괴물의 인간 기원이 알려진 직후 유튜버가 관심을 끌기 위해 위험을 과장하며 균열 진입을 선언함</t>
  </si>
  <si>
    <t>관리국은 차한해를 무한한 자원으로 기록하려 하지만 나대진은 개인의 선택과 피해를 함께 남기려 함</t>
  </si>
  <si>
    <t>공격 전 대화에서 차한해를 ‘바깥의 나’라고 부르는 말을 듣지만 의미를 알지 못한 채 전투에 들어감</t>
  </si>
  <si>
    <t>수치 자체는 하락하지 않으며 시민의 직접 기억·증언 축적을 뜻함. 75%·100% 최종 엔딩 임계치</t>
  </si>
  <si>
    <t>두 선택 모두 이후 상황에 영향을 주므로 감정적 판단 부담이 발생함</t>
  </si>
  <si>
    <t>숫자가 너무 빠르게 상승하고 화면이 깨져 정확한 값을 읽을 수 없음</t>
  </si>
  <si>
    <t>잔여 패턴을 피하고 핵의 공명 주기에 맞춰 마지막 일격 입력을 준비함</t>
  </si>
  <si>
    <t>추적 거리 게이지를 유지하고 진동 구역을 피한 채 편의점 후문 도착</t>
  </si>
  <si>
    <t>3/10 – 목표물 크기·탐색 범위·가짜 후보 수가 난이도를 결정함</t>
  </si>
  <si>
    <t>외형이 비슷하거나 내용물이 남은 쓰레기는 분류 기준을 혼동하기 쉬움</t>
  </si>
  <si>
    <t>대사 속 실제 차한해의 기억과 타인의 요구를 구분하며 대화를 이어감</t>
  </si>
  <si>
    <t>두 눈을 꼭 감고 양손을 뻗어 주민을 지키겠다는 의지를 한순간에 집중함</t>
  </si>
  <si>
    <t>대상이 빠르게 이동하고 시민과 건물이 시야를 가려 추적이 끊길 수 있음</t>
  </si>
  <si>
    <t>여러 NPC가 동시에 진열대로 이동해 접근 경로와 상호작용 위치가 막힘</t>
  </si>
  <si>
    <t>후보들이 공통 특징을 가지고 있어 한 가지 단서만으로는 구별할 수 없음</t>
  </si>
  <si>
    <t>재난 문자와 주변 효과음이 동시에 출력되어 핵심 행동을 놓칠 수 있음</t>
  </si>
  <si>
    <t>짧은 연출 안에서 사건의 원인과 인물의 태도를 동시에 이해해야 함</t>
  </si>
  <si>
    <t>일반 대피소보다 빠르게 복구된 고급 시설이 고등급자에게 우선 배정됨</t>
  </si>
  <si>
    <t>동행자 속도에 맞춰 이동하고 위험 구역 앞에서 부모와 동생를 기다림</t>
  </si>
  <si>
    <t>2/10 – 대사 길이·핵심 정보의 명확성·선택지 수가 난이도를 결정함</t>
  </si>
  <si>
    <t>카메라가 강조하는 인물과 오브젝트를 보며 아이와 가족의 행동을 확인함</t>
  </si>
  <si>
    <t>혼자 청소하는 이유와 도움 제안에 관한 대화를 마지막 문장까지 진행</t>
  </si>
  <si>
    <t>재시도마다 트럭 속도를 낮추고 고양이가 바라보는 위험 벽면을 짧게 강조</t>
  </si>
  <si>
    <t>동행 NPC가 장애물에 걸리거나 플레이어와 멀어지면 대피가 중단됨</t>
  </si>
  <si>
    <t>동료가 담당하는 구역과 플레이어 구역이 겹치면 불필요한 이동이 발생함</t>
  </si>
  <si>
    <t>5/10 – 맵 크기·갈림길 수·목적지 표식의 가시성이 난이도를 결정함</t>
  </si>
  <si>
    <t>괴물의 몸이 먼지처럼 무너지며 친구의 인간 모습도 이미 소멸하기 시작함</t>
  </si>
  <si>
    <t>등급 표식과 실제 행동이 일치하지 않는 대상을 찾아 계량 장치를 파괴함</t>
  </si>
  <si>
    <t>구역별 표지와 상품 외형을 비교하며 공원 관리함의 집게와 봉투를 조사함</t>
  </si>
  <si>
    <t>2/10 – 관찰 대상 수·단서의 명확성·외형 유사도가 난이도를 결정함</t>
  </si>
  <si>
    <t>움직이는 트럭의 적재함이 잠깐 열리며 비슷한 상자 표식이 동시에 노출됨</t>
  </si>
  <si>
    <t>재시도 시 컨베이어 속도를 낮추고 오염 확산 대상에 경고 테두리 표시</t>
  </si>
  <si>
    <t>반짝임 표시가 있는 산책로의 첫 쓰레기에 접근해 줍기 입력을 수행함</t>
  </si>
  <si>
    <t>4/10 – 후보 경로 수·단서 유사도·비교 단계 수가 난이도를 결정함</t>
  </si>
  <si>
    <t>정비공이 만든 보호대는 단단하지만 무겁고 균열 공격에는 효과가 낮음</t>
  </si>
  <si>
    <t>3/10 – 단서 수·방 분산 정도·환영 연출 길이가 난이도를 결정함</t>
  </si>
  <si>
    <t>1996년생 차한해가 월요일 대상임을 확인하고 접수 마감 시간을 기록함</t>
  </si>
  <si>
    <t>재난 안내와 가족 요청이 겹쳐 차한해 자신의 측정 일정을 놓치기 쉬움</t>
  </si>
  <si>
    <t>쓰레기가 넓은 구역과 가려진 틈에 흩어져 있어 남은 대상을 찾기 어려움</t>
  </si>
  <si>
    <t>청년에게 당시 상황과 ‘구해야겠다는 생각뿐이었다’는 의미를 직접 들음</t>
  </si>
  <si>
    <t>공식 명칭이 정해지기 전 언론·연구자·시민이 서로 다른 이름을 사용함</t>
  </si>
  <si>
    <t>공격 예고 시간을 늘리고 가족 위치와 안전 지점을 화면 가장자리에 표시</t>
  </si>
  <si>
    <t>필수 물품 위치를 기억해 짧은 경로로 회수하고 전투 없이 회피해 복귀함</t>
  </si>
  <si>
    <t>집까지의 위험도와 측정 마감 시간을 확인한 뒤 토퍼를 가져오기로 결정함</t>
  </si>
  <si>
    <t>목표물이 작고 수거 가능한 쓰레기 사이에 섞여 있어 탐색 부담이 큼</t>
  </si>
  <si>
    <t>측정 수치가 곧 구조 권한·전투 의무·사회적 특혜로 연결되기 시작함</t>
  </si>
  <si>
    <t>국가대표·국빈 숙박용이던 시설의 전용 과정과 일반 시민 반응을 확인함</t>
  </si>
  <si>
    <t>3/10 – 맵 크기·갈림길 수·목적지 표식의 가시성이 난이도를 결정함</t>
  </si>
  <si>
    <t>시민·취재진·아이들이 고등급자들을 슈퍼히어로처럼 둘러싸 이동이 지연됨</t>
  </si>
  <si>
    <t>괴물이 밖으로 나가면 먼저 대피한 가족과 주민이 즉시 공격받을 상황임</t>
  </si>
  <si>
    <t>4/10 – 맵 크기·갈림길 수·목적지 표식의 가시성이 난이도를 결정함</t>
  </si>
  <si>
    <t>노인의 처방전과 의료 구역 위치를 확인하고 선택적으로 약을 받아 옴</t>
  </si>
  <si>
    <t>2/10 – UI 정보량·강조 순서·설명 노출 시간이 난이도를 결정함</t>
  </si>
  <si>
    <t>혼란 속에서 신호를 보내는 한도윤에 관한 대화를 마지막 문장까지 진행</t>
  </si>
  <si>
    <t>5/10 – 잔해 수·입력 횟수·위험 순서·피격 빈도가 난이도를 결정함</t>
  </si>
  <si>
    <t>메인 구조 11개로 60% 보장·선택 콘텐츠 8개×5%로 최대 100%</t>
  </si>
  <si>
    <t>표지판·미니맵·NPC 이동 방향을 확인하며 임시 대피소까지 이동함</t>
  </si>
  <si>
    <t>할머니를 구한 청년과 군인·구조대원 출신 고등급자의 역할 설명을 확인함</t>
  </si>
  <si>
    <t>핵심 장면의 시선 유도와 짧은 자막을 통해 관계와 감정 변화를 이해함</t>
  </si>
  <si>
    <t>강조되는 핵심 단어와 NPC의 요구를 확인하며 대화를 끝까지 진행함</t>
  </si>
  <si>
    <t>1/10 – 대사 길이·핵심 정보의 명확성·선택지 수가 난이도를 결정함</t>
  </si>
  <si>
    <t>2/10 – 상품 후보 수·품목 유사도·구매 단계 수가 난이도를 결정함</t>
  </si>
  <si>
    <t>1/10 – 맵 크기·갈림길 수·목적지 표식의 가시성이 난이도를 결정함</t>
  </si>
  <si>
    <t>목표 아이콘과 도로 방향을 보며 허용 거리 안에서 물류 트럭을 따라감</t>
  </si>
  <si>
    <t>표지판·미니맵·NPC 이동 방향을 확인하며 다이소에서 영화관까지 이동함</t>
  </si>
  <si>
    <t>주문 번호를 기준으로 치킨 종류·무·소스·음료 수량을 순서대로 확인함</t>
  </si>
  <si>
    <t>표지판·미니맵·NPC 이동 방향을 확인하며 아파트에서 편의점까지 이동함</t>
  </si>
  <si>
    <t>1/10 – 추가 장면의 노출 시간과 배치 간격이 난이도를 결정함</t>
  </si>
  <si>
    <t>첫 시도에는 표식을 순차적으로 확대하고 오답 후 다른 표식 하나를 제거</t>
  </si>
  <si>
    <t>1/10 – 상호작용 표시의 가시성과 조사 범위가 난이도를 결정함</t>
  </si>
  <si>
    <t>조사 가능한 가구가 많아 조작 가능한 대상을 바로 알아보기 어려움</t>
  </si>
  <si>
    <t>비슷한 오브젝트와 진열대가 많아 목표 대상을 한 번에 찾기 어려움</t>
  </si>
  <si>
    <t>확정 주문표만 기준으로 상자·무·소스·음료를 올바른 포장 칸에 넣음</t>
  </si>
  <si>
    <t>조사 대상이 배경 오브젝트와 비슷해 상호작용 가능 여부를 놓칠 수 있음</t>
  </si>
  <si>
    <t>파손된 장비를 버리고 친구가 공격을 멈추는 순간마다 단계적으로 접근함</t>
  </si>
  <si>
    <t>공격 예고를 피하고 기억 재생이 끝난 짧은 틈에 외피 균열만 타격함</t>
  </si>
  <si>
    <t>사망 이후 100% 고정, 예약 음성과 폐교·최종부 감정 축으로 사용</t>
  </si>
  <si>
    <t>여러 주문표가 동시에 놓여 있어 주문 번호와 구성품을 혼동하기 쉬움</t>
  </si>
  <si>
    <t>고등급자와 시위대는 안전 거리에서 차한해의 단독 진입을 지켜보고 있음</t>
  </si>
  <si>
    <t>표지판·미니맵·NPC 이동 방향을 확인하며 편의점에서 다이소까지 이동함</t>
  </si>
  <si>
    <t>표지판·미니맵·NPC 이동 방향을 확인하며 거실에서 현관문까지 이동함</t>
  </si>
  <si>
    <t>2/10 – 후보 오브젝트 수·외형 유사도·탐색 범위가 난이도를 결정함</t>
  </si>
  <si>
    <t>2/10 – 맵 크기·갈림길 수·목적지 표식의 가시성이 난이도를 결정함</t>
  </si>
  <si>
    <t>심부름 목적지가 따로 있어 작은 울음소리를 무시하고 지나칠 수 있음</t>
  </si>
  <si>
    <t>1/10 – 상품 후보 수·품목 유사도·구매 단계 수가 난이도를 결정함</t>
  </si>
  <si>
    <t>구역별 표지와 상품 외형을 비교하며 생활용품 코너의 헤어롤을 조사함</t>
  </si>
  <si>
    <t>신상 과자·헤어롤·팝콘 심부름에 관한 대화를 마지막 문장까지 진행</t>
  </si>
  <si>
    <t>갈림길과 주변 상호작용 오브젝트 때문에 목적지 방향을 놓칠 수 있음</t>
  </si>
  <si>
    <t>다른 주문의 소스와 음료가 섞여 있어 오류 항목만 찾아 교체해야 함</t>
  </si>
  <si>
    <t>첫 공명 타격은 슬로 모션으로 연출하고 실패 후 약점 노출 시간을 늘림</t>
  </si>
  <si>
    <t>일치 (밸런스 문서 148번, 6분·5분·5분, 자아마모도 0%)</t>
  </si>
  <si>
    <t>시민 체력 0·공격 규칙 오판 누적·시간 초과 시 현재 페이즈 재시작</t>
  </si>
  <si>
    <t>1/10 – 상충하는 목표 문구와 선택의 감정적 부담이 난이도를 결정함</t>
  </si>
  <si>
    <t>4/10 – 요청 수·이동 거리·동시 활성 목표 수가 난이도를 결정함</t>
  </si>
  <si>
    <t>2세트: 구조 행동 속도 +10%
4세트: 화염·연기 피해 -15%</t>
  </si>
  <si>
    <t>7/10 – 대상 표식·차단 위치·동시 공격 주기가 난이도를 결정함</t>
  </si>
  <si>
    <t>괴물 접근과 붕괴 경보 속에서 고등급자들과 시민 이동 순서를 맞춰야 함</t>
  </si>
  <si>
    <t>2/10 – 높은 방어력과 무게 페널티의 교환 관계를 판단해야 함</t>
  </si>
  <si>
    <t>초기 시민 호의와 영웅 존경을 보여 주되 후반 여론 반전과 대비함</t>
  </si>
  <si>
    <t>상태 변화 연출은 최초 1회만 강제하고 이후 기록 메뉴에서 다시 보기</t>
  </si>
  <si>
    <t>반복 실패 시 핵 노출 시간을 늘리고 마지막 타격에 조준 보정 적용</t>
  </si>
  <si>
    <t>2세트: 균열 감지 범위 +3m
4세트: 자아 마모 누적량 -12%</t>
  </si>
  <si>
    <t>게임 시작부터 엔딩까지 해금되는 모든 플레이 내용을 순서대로 기록</t>
  </si>
  <si>
    <t>4/10 – 가짜 반응 수·시야 점멸·탐색 범위가 난이도를 결정함</t>
  </si>
  <si>
    <t>기본 공격력 560 / 기본 방어력 220 / 스킬: 유한한 선의 분담</t>
  </si>
  <si>
    <t>기본 공격력 520 / 기본 방어력 200 / 스킬: 안전 구역 확보</t>
  </si>
  <si>
    <t>5/10 – 돌진 예고·회피 타이밍·약점 노출 시간이 난이도를 결정함</t>
  </si>
  <si>
    <t>무기를 내려놓고 우정 목걸이 심장 가까이 다가가 포옹 상호작용을 실행함</t>
  </si>
  <si>
    <t>엔딩 분기에 따라 차한해 생존 여부와 시민들이 알고 있는 진실이 다름</t>
  </si>
  <si>
    <t>8/10 – 회피 공간 크기·연속 공격 수·가짜 전조가 난이도를 결정함</t>
  </si>
  <si>
    <t>일치 (밸런스 문서 168번, 10분·8분·8분, 자아마모도 +5%)</t>
  </si>
  <si>
    <t>빈 품과 남은 목걸이 빛을 확인하며 차한해가 무너져 우는 연출을 감상함</t>
  </si>
  <si>
    <t>8/10 – 투사체 수·방벽 유지시간·잔류 화염 위치가 난이도를 결정함</t>
  </si>
  <si>
    <t>4/10 – 예고 시간·공격 범위 차이·연속 패턴 수가 난이도를 결정함</t>
  </si>
  <si>
    <t>주변 단서와 장치 반응을 확인해 봉인된 강당 출입문를 순서대로 해제함</t>
  </si>
  <si>
    <t>4/10 – 조준 흔들림·탄약 제한·피해 수치 해석이 난이도를 결정함</t>
  </si>
  <si>
    <t>기본 공격력 300 / 기본 방어력 135 / 스킬: 동시 핵 파괴</t>
  </si>
  <si>
    <t>장비 설명과 장착 확인을 1회로 묶고 상세 수치는 PC DATA에 분리</t>
  </si>
  <si>
    <t>방어 가능한 방향을 부채꼴 표시하고 남은 내구도를 아이콘으로 제공</t>
  </si>
  <si>
    <t>골목을 확인해 지친 예쁜 고양이를 발견하고 남은 마지막 츄르를 꺼냄</t>
  </si>
  <si>
    <t>5/10 – 시야 방해·탐지기 반응 지연·괴물 압박이 난이도를 결정함</t>
  </si>
  <si>
    <t>완료 정보와 새로 발견한 사실 중 무엇을 보고해야 하는지 구분해야 함</t>
  </si>
  <si>
    <t>특혜를 유지하려는 고등급자들이 확인되지 않은 가설을 사실처럼 발표함</t>
  </si>
  <si>
    <t>대장 고양이가 몸을 크게 보이며 차한해 앞을 막고 다가가면 하악질함</t>
  </si>
  <si>
    <t>6/10 – 적 감지 범위·순찰 주기·은폐물 간격이 난이도를 결정함</t>
  </si>
  <si>
    <t>[한도윤] 100%: 마지막 직원 위치를 직접 알려주는 협력 행동</t>
  </si>
  <si>
    <t>카메라 없는 곳의 마지막 시민 구조·보스 제압·군용 방탄판 균열 확인</t>
  </si>
  <si>
    <t>제한시간을 감수하고 선택적으로 통로를 열어 소규모 대피민을 구조함</t>
  </si>
  <si>
    <t>적이 소리에 반응하고 시야 밖에서도 이동해 안전 구간을 예측하기 어려움</t>
  </si>
  <si>
    <t>지도에 방문 구역을 표시하며 교실·교무실·복도를 한 방향으로 탐색함</t>
  </si>
  <si>
    <t>초기에는 밝고 긴 메시지가 이어지지만 날짜가 지날수록 답장이 짧아짐</t>
  </si>
  <si>
    <t>빼앗기는 순서와 주변 학생의 무관심을 체험하며 장면을 끝까지 확인함</t>
  </si>
  <si>
    <t>강당으로 가는 길의 학생들은 폭력을 알고도 평범하게 대화를 이어감</t>
  </si>
  <si>
    <t>강당 표지판을 따라 이동하며 복도 끝에서 들리는 농구공 소리를 확인함</t>
  </si>
  <si>
    <t>발자국이 오래된 낙서와 환영체의 이동 흔적에 겹쳐 여러 방향으로 갈라짐</t>
  </si>
  <si>
    <t>2/10 – 방어력·공격 안정성과 기동성의 교환 관계를 이해해야 함</t>
  </si>
  <si>
    <t>즉시 박스를 만지지 않고 예쁜 고양이의 반응과 현재 인연 수치를 확인함</t>
  </si>
  <si>
    <t>생활기록부·상담일지·반성문에서 같은 사건이 서로 다르게 기록되어 있음</t>
  </si>
  <si>
    <t>1/10 – 짧은 대화 속 가족 단서를 알아차리는 난이도가 중심임</t>
  </si>
  <si>
    <t>무너진 도로의 우회 경로를 선택하고 시위대 차단선을 피해 회사로 이동함</t>
  </si>
  <si>
    <t>1/10 – 변화의 시각적 차이·설명 문구의 명확성이 난이도를 결정함</t>
  </si>
  <si>
    <t>3/10 – 진입로 수·위험 구역 범위·탐지기 명확성이 난이도를 결정함</t>
  </si>
  <si>
    <t>메시지 시간·문장 길이·통화 거절 횟수를 비교해 관계 변화 시점을 찾음</t>
  </si>
  <si>
    <t>3/10 – 확인 항목 수·인벤토리 복잡도·추천 정보가 난이도를 결정함</t>
  </si>
  <si>
    <t>6/10 – 제한된 시야에서 동선 선택과 군중 회피를 동시에 수행함</t>
  </si>
  <si>
    <t>공격 전 몸동작과 경고 아이콘을 비교해 서로 다른 공격 3회를 피함</t>
  </si>
  <si>
    <t>구조 대상 위치와 촬영 지시를 확인하고 시민 구조를 우선 목표로 설정함</t>
  </si>
  <si>
    <t>근·원거리 교대 뒤 공격 중지로 승리 규칙 전환·감정 연출 다시 보기</t>
  </si>
  <si>
    <t>과거 강당에서 날아온 농구공이 화면을 덮으며 현재 교실로 갑자기 전환됨</t>
  </si>
  <si>
    <t>하락 없이 지속 상승, 차한해를 균열 자원보다 사람으로 대하는 조력자</t>
  </si>
  <si>
    <t>군중 이동 속도 감소·안전 통로 바닥선·막힘 2회 후 우회로 개방</t>
  </si>
  <si>
    <t>대피 명단을 확인해 소지품의 주인을 찾고 가족에게 전달할지 선택함</t>
  </si>
  <si>
    <t>골목 입구와 고양이 흔적을 확인하고 영역 안으로 조심스럽게 들어감</t>
  </si>
  <si>
    <t>1/10 – 기존 조작 습관과 선택의 감정적 부담이 난이도를 결정함</t>
  </si>
  <si>
    <t>진엔딩·선의의 거짓말·희생 엔딩의 차한해 상태와 도시 반응을 확인함</t>
  </si>
  <si>
    <t>편지를 3문단으로 나누고 과거 장면 전체 재생은 선택 감상으로 분리</t>
  </si>
  <si>
    <t>우정 목걸이 심장·연락 기록·농구공 기억이 모두 같은 친구를 가리킴</t>
  </si>
  <si>
    <t>주변 단서와 장치 반응을 확인해 균열 문양 4개를 순서대로 해제함</t>
  </si>
  <si>
    <t>4/10 – 후보 오브젝트 수·외형 유사도·탐색 범위가 난이도를 결정함</t>
  </si>
  <si>
    <t>PC DATA·대차대조표 변화 시점과 밸런스 문서의 콘텐츠 번호가 일치</t>
  </si>
  <si>
    <t>음성을 3구간으로 나누고 미완성 고백의 상세 회상은 선택 콘텐츠로 분리</t>
  </si>
  <si>
    <t>6/10 – 화면 왜곡 강도·안전 표식 수·통로 폭이 난이도를 결정함</t>
  </si>
  <si>
    <t>크레딧 사이의 주요 장면을 확인하며 엔딩 크레딧을 마지막까지 감상함</t>
  </si>
  <si>
    <t>목표를 바로 달성하지 못하게 만드는 맵·NPC·시간·정보·전투 요소</t>
  </si>
  <si>
    <t>2/10 – 단계 수·단서 위치·오답 초기화 범위가 난이도를 결정함</t>
  </si>
  <si>
    <t>75%: 진실 은폐 공동 진입 신뢰 / 100%: 진실 공개 진엔딩</t>
  </si>
  <si>
    <t>후반 여론 악화 직전 남아 있는 개인적 감사와 현장 장비 교체를 표현</t>
  </si>
  <si>
    <t>괴물의 몸이 무너지는 가운데 공격 대신 친구를 끌어안는 선택을 해야 함</t>
  </si>
  <si>
    <t>공원 협력·회사 구조 후 사망, 예약 음성으로 후반 감정 축 유지</t>
  </si>
  <si>
    <t>선의관리국 출입 금지 구역의 이용익 비리 기록을 공개할지 선택하기</t>
  </si>
  <si>
    <t>5/10 – 투척 각도·반사 횟수·공 회수 동선이 난이도를 결정함</t>
  </si>
  <si>
    <t>2/10 – 파티원 수·역할 차이·지원 조건 수가 난이도를 결정함</t>
  </si>
  <si>
    <t>대장 고양이의 간식 나눔 발짓 확인 또는 높은 인연으로 자동 생략</t>
  </si>
  <si>
    <t>3/10 – 단계 수·단서 위치·오답 초기화 범위가 난이도를 결정함</t>
  </si>
  <si>
    <t>공명 보호 외투와 강화 전투화 상태를 확인한 뒤 균열 경계를 통과함</t>
  </si>
  <si>
    <t>3/10 – 서사 단서와 공명 타이밍을 연결해 이해하는 난이도가 중심임</t>
  </si>
  <si>
    <t>3/10 – 생존력·지형 안정성과 기동성의 교환 관계를 판단해야 함</t>
  </si>
  <si>
    <t>꺼진 단말기·선의 하락 기록·차한해에게 출동을 넘긴 메시지를 조사함</t>
  </si>
  <si>
    <t>PC DATA는 능력치·장비·스킬이 처음 변하는 시점만 기록하고, PC DATA(대차대조표)는 1~306 모든 콘텐츠의 챕터·콘텐츠명·전투 상태·현재 기본 수치와 변화 근거를 기록</t>
  </si>
  <si>
    <t>골목 지름길의 장애물과 이상 진동 돌파하기</t>
  </si>
  <si>
    <t>잘못된 품목 구매 시 다시 선택해야 함</t>
  </si>
  <si>
    <t>선택한 주문표의 필수 항목 5개 확인</t>
  </si>
  <si>
    <t>거실에서 현관문의 도착 트리거에 진입</t>
  </si>
  <si>
    <t>편의점 물류 트럭과 꺼지는 가로등 발견하기</t>
  </si>
  <si>
    <t>편의점에서 츄르 4개입 세트 구매하기</t>
  </si>
  <si>
    <t>다이소에서 영화관의 도착 트리거에 진입</t>
  </si>
  <si>
    <t>상호작용 가능 범위를 넓히고 아이콘 표시</t>
  </si>
  <si>
    <t>주문 구성품 5종을 모두 올바르게 포장</t>
  </si>
  <si>
    <t>소파 옆 주인공에서 조사 입력 1회 완료</t>
  </si>
  <si>
    <t>오답 누적 시 현재 단계부터 다시 진행</t>
  </si>
  <si>
    <t>집으로 돌아가는 길에 공원의 섬광 확인하기</t>
  </si>
  <si>
    <t>균열 개방 연출과 한해·시민의 반응 확인</t>
  </si>
  <si>
    <t>단일 목표 완료 후 다음 콘텐츠 개방</t>
  </si>
  <si>
    <t>생활용품 코너의 헤어롤 발견 및 조사 완료</t>
  </si>
  <si>
    <t>치킨집 앞 두 손님의 주문 대화 엿듣기</t>
  </si>
  <si>
    <t>편의점에서 다이소의 도착 트리거에 진입</t>
  </si>
  <si>
    <t>재시도 시 경쟁 NPC 수 1명 감소</t>
  </si>
  <si>
    <t>원본 인터뷰 및 ‘저게 선의다’ 밈 확인</t>
  </si>
  <si>
    <t>핵심 오브젝트에 카메라 줌과 효과음 적용</t>
  </si>
  <si>
    <t>헤어롤 1개 구매 후 인벤토리에 등록</t>
  </si>
  <si>
    <t>예쁜 고양이에게 두 번째 츄르 건네기</t>
  </si>
  <si>
    <t>바쁜 치킨집 직원의 도움 요청 확인하기</t>
  </si>
  <si>
    <t>특정 장소를 장악하고 환경 기믹을 사용</t>
  </si>
  <si>
    <t>허용 거리 안에서 추적 종료 지점 도착</t>
  </si>
  <si>
    <t>아파트에서 편의점의 도착 트리거에 진입</t>
  </si>
  <si>
    <t>손님에게 주문 전달하고 알바 보상 받기</t>
  </si>
  <si>
    <t>예쁜 고양이에게 첫 번째 츄르 건네기</t>
  </si>
  <si>
    <t>대상을 놓치면 짧은 연출이 다시 재생됨</t>
  </si>
  <si>
    <t>신상 과자 1봉 구매 후 인벤토리에 등록</t>
  </si>
  <si>
    <t>서브 퀘스트 완료 보상·추가 코미디 대화</t>
  </si>
  <si>
    <t>재입고 상자 표식 3개를 순서대로 선택</t>
  </si>
  <si>
    <t>밤이 되자 잠잠해진 균열 확인하고 귀가하기</t>
  </si>
  <si>
    <t>약이 떨어진 대피소 노인을 도울지 선택하기</t>
  </si>
  <si>
    <t>예쁜 고양이가 지나갈 안전한 길 만들기</t>
  </si>
  <si>
    <t>아파트에 돌아가 토퍼와 생활용품 챙기기</t>
  </si>
  <si>
    <t>먼지처럼 사라진 괴물의 흔적 확인하기</t>
  </si>
  <si>
    <t>선택 콘텐츠: 예쁜 고양이 인연 2단계</t>
  </si>
  <si>
    <t>보급 차량 아래 예쁜 고양이 발견하기</t>
  </si>
  <si>
    <t>2/10 – 시각·음향 단서를 연결해야 함</t>
  </si>
  <si>
    <t>위험 쓰레기 5개 제거 및 안전 통로 확보</t>
  </si>
  <si>
    <t>벤치와 가려진 틈의 쓰레기 6개 전부 수거</t>
  </si>
  <si>
    <t>세 단서를 연결해 올바른 탐색 구역 선택</t>
  </si>
  <si>
    <t>악질 유튜버의 균열 접근 생방송 시청하기</t>
  </si>
  <si>
    <t>단서를 버리려 하면 경고 후 행동 취소</t>
  </si>
  <si>
    <t>조건 미달 시 완료 상호작용이 비활성화됨</t>
  </si>
  <si>
    <t>플레이어 담당 구역의 목표 수량 달성</t>
  </si>
  <si>
    <t>전국민 선의 수치 의무 측정 발표 듣기</t>
  </si>
  <si>
    <t>할머니를 구한 청년의 수치 836 측정하기</t>
  </si>
  <si>
    <t>가족과 함께 회피 구간 종료 지점 도착</t>
  </si>
  <si>
    <t>건물 안에 남은 어린아이의 울음소리 찾기</t>
  </si>
  <si>
    <t>구호 음식이 질렸다는 가족의 부탁 받기</t>
  </si>
  <si>
    <t>유튜버에게 나타난 수치 96 확인하기</t>
  </si>
  <si>
    <t>유튜버가 균열에 손이 닿을 거리까지 접근</t>
  </si>
  <si>
    <t>축제 종료 현장과 남은 이상 징후 관찰하기</t>
  </si>
  <si>
    <t>노인에게 필요한 약 전달 또는 지나침</t>
  </si>
  <si>
    <t>일시정지·다시 보기·핵심 기억 요약 제공</t>
  </si>
  <si>
    <t>목적지 방향 표시·정체 시 우회 경로 안내</t>
  </si>
  <si>
    <t>필수 물품이 포함된 상태로 준비 완료</t>
  </si>
  <si>
    <t>우정 반지와 검은 흔적 단서 발견하기</t>
  </si>
  <si>
    <t>선택 콘텐츠: 예쁜 고양이 인연 3단계</t>
  </si>
  <si>
    <t>진동이 커지는 분리수거장으로 이동하기</t>
  </si>
  <si>
    <t>예쁜 고양이와 위험한 쓰레기 위치 확인</t>
  </si>
  <si>
    <t>전극과 장치 상태를 확인하며 잠시 대기함</t>
  </si>
  <si>
    <t>탐지기 반응 범위를 넓히고 방향 표시 제공</t>
  </si>
  <si>
    <t>고등급자 전용 숙소의 위치·시설 확인</t>
  </si>
  <si>
    <t>숙소 귀환길에 예쁜 고양이와 다시 만나기</t>
  </si>
  <si>
    <t>체력 0 시 유인 완료 지점부터 재시작</t>
  </si>
  <si>
    <t>자아마모도 3%: 무표정 대기 모션 해금</t>
  </si>
  <si>
    <t>체력 0 시 첫 흔적 체크포인트에서 재시작</t>
  </si>
  <si>
    <t>예쁜 고양이 위치와 차량 출발 위험 확인</t>
  </si>
  <si>
    <t>적합한 나무판 선택·고정·장착 시험 완료</t>
  </si>
  <si>
    <t>대피소에서 붕괴 지역의 도착 트리거에 진입</t>
  </si>
  <si>
    <t>주인공 체력 0 시 핵 노출 페이즈 재시작</t>
  </si>
  <si>
    <t>관리국 지급 권총의 낮은 피해 확인하기</t>
  </si>
  <si>
    <t>측정 실패 및 일주일 뒤 추가 측정일 확인</t>
  </si>
  <si>
    <t>총알 3발 명중과 회피 2회를 모두 성공</t>
  </si>
  <si>
    <t>선의 수치 836 청년의 구조 원칙 듣기</t>
  </si>
  <si>
    <t>예쁜 고양이에게 네 번째 츄르 건네기</t>
  </si>
  <si>
    <t>출동 차량을 향해 환호하는 시민들 지나가기</t>
  </si>
  <si>
    <t>받아내는 자의 공격을 시민 대신 막기</t>
  </si>
  <si>
    <t>생년월일 구분 없는 추가 측정 접수하기</t>
  </si>
  <si>
    <t>닫힌 문지기의 돌진으로 철문 파괴하기</t>
  </si>
  <si>
    <t>필수 부탁을 포기하면 해당 구간 보상 감소</t>
  </si>
  <si>
    <t>고등급자 공동 성명과 반박 자료 확인</t>
  </si>
  <si>
    <t>오탐 4회 시 괴물의 위치가 가까워짐</t>
  </si>
  <si>
    <t>봉쇄된 임시 대피소의 구조 요청 확인하기</t>
  </si>
  <si>
    <t>숙소 방 배정 및 관리국 본청 위치 확인</t>
  </si>
  <si>
    <t>문밖 생존자 3명의 위치와 봉쇄 원인 확인</t>
  </si>
  <si>
    <t>구조한 경찰에게 깨진 경찰 방패 받기</t>
  </si>
  <si>
    <t>공명 흔적 4개를 따라 무기 위치 도달</t>
  </si>
  <si>
    <t>아이의 목격담과 그림 수령 또는 지나침</t>
  </si>
  <si>
    <t>시민 체력 0 시 현재 페이즈 재시작</t>
  </si>
  <si>
    <t>초기 고등급자 파티원 4명과 역할 확인</t>
  </si>
  <si>
    <t>고등급자 특혜가 일상화된 기록 확인하기</t>
  </si>
  <si>
    <t>시간 초과 시 두 보스 체력 일부 회복</t>
  </si>
  <si>
    <t>재시도 시 카메라 시야 범위를 바닥에 표시</t>
  </si>
  <si>
    <t>군용 방탄판 장착 및 이동·회피 시험 완료</t>
  </si>
  <si>
    <t>실패 후 다음 사각지대와 전원선을 강조</t>
  </si>
  <si>
    <t>실패한 단계의 단서 강조·체크포인트 제공</t>
  </si>
  <si>
    <t>시민 피해 없이 받아내기 공격 3회 성공</t>
  </si>
  <si>
    <t>방문한 문과 미방문 문을 아이콘으로 구분</t>
  </si>
  <si>
    <t>고정 장치 3개 해제 후 금속 프레임 획득</t>
  </si>
  <si>
    <t>5-A | 영웅의 일상·고등급자 균열</t>
  </si>
  <si>
    <t>출동을 거부한 고등급자의 숙소 조사하기</t>
  </si>
  <si>
    <t>갈채를 먹는 자의 촬영 무대 진입하기</t>
  </si>
  <si>
    <t>붕괴 통로를 열어 마지막 직원 구조하기</t>
  </si>
  <si>
    <t>장비 2종 설명 확인 및 장착 조합 선택</t>
  </si>
  <si>
    <t>고등급자 5명의 선의 수치 하락 보고 확인</t>
  </si>
  <si>
    <t>반복 실패 시 동시 약점 노출 시간을 늘림</t>
  </si>
  <si>
    <t>이용익의 임시 대통령 취임 담화 듣기</t>
  </si>
  <si>
    <t>시민 피해 없이 화염 파동 4회 차단</t>
  </si>
  <si>
    <t>군인의 트라우마 폭주에서 시민 대피시키기</t>
  </si>
  <si>
    <t>환호 수치 최대 시 파괴 장치 1개 복구</t>
  </si>
  <si>
    <t>자아마모도 16% 누적 변화 확인하기</t>
  </si>
  <si>
    <t>비출동 고등급자 3명의 지속 하락 확인</t>
  </si>
  <si>
    <t>조항 요약·대화 로그·선택 시간 제한 없음</t>
  </si>
  <si>
    <t>안부·회사 상황·다음 약속 대화 완료</t>
  </si>
  <si>
    <t>초기·중기·후기 기록의 변화점 5개 확인</t>
  </si>
  <si>
    <t>가짜 구조 대상과 실제 시민 구분하기</t>
  </si>
  <si>
    <t>편집 보도·시민 증언·댓글 반응 확인</t>
  </si>
  <si>
    <t>공격 피격 시 트라우마 폭주 패턴으로 전환</t>
  </si>
  <si>
    <t>빗나가게 하는 자의 공격을 끝까지 피하기</t>
  </si>
  <si>
    <t>고등급자들의 선의 수치 하락 보고 확인하기</t>
  </si>
  <si>
    <t>우회 경로 2개 통과 후 회사 입구 도착</t>
  </si>
  <si>
    <t>가짜 구조 대상 3회 선택 시 보호막 재생</t>
  </si>
  <si>
    <t>소방관 구조·화염 보호복 수령·착용 완료</t>
  </si>
  <si>
    <t>명령 문서를 핵심 3개 조항으로 압축</t>
  </si>
  <si>
    <t>암전과 종소리 뒤 과거 학교에서 눈뜨기</t>
  </si>
  <si>
    <t>농구공으로 폭행당하는 친구의 기억 목격하기</t>
  </si>
  <si>
    <t>예쁜 고양이가 갇힌 편의점 뒤편 발견</t>
  </si>
  <si>
    <t>가짜 경로 끝에 도달하면 환영체 추격 발생</t>
  </si>
  <si>
    <t>막힌 출구와 이동해야 할 물류 박스 확인</t>
  </si>
  <si>
    <t>주요 반찬 3종을 빼앗기는 연출 확인</t>
  </si>
  <si>
    <t>강재한의 차한해 책임론 시위 확인하기</t>
  </si>
  <si>
    <t>일진 무리 옆의 지정 자리로 이동해 앉음</t>
  </si>
  <si>
    <t>점심시간 학생들을 따라 급식소로 이동하기</t>
  </si>
  <si>
    <t>1/10 – 감정 연출 감상이 중심임</t>
  </si>
  <si>
    <t>필수 구역과 상호작용 대상 모두 확인</t>
  </si>
  <si>
    <t>7-F | 균열 내부·또 다른 차한해</t>
  </si>
  <si>
    <t>고등급자 파티의 폐교 출동 거부 확인하기</t>
  </si>
  <si>
    <t>단서 부족 시 다음 퍼즐 활성화 불가</t>
  </si>
  <si>
    <t>시위 방송·편집 영상·출동 기록 비교 완료</t>
  </si>
  <si>
    <t>이용익에게 균열 단독 진입 명령 통보받기</t>
  </si>
  <si>
    <t>일진 무리에게 밀려 급식 새치기 당하기</t>
  </si>
  <si>
    <t>회사 직원 전원 구조·한도윤 사망 확인</t>
  </si>
  <si>
    <t>6-B | 도시 외곽·대장 고양이 영역</t>
  </si>
  <si>
    <t>또 다른 차한해의 비난 대사 4종 확인</t>
  </si>
  <si>
    <t>친구의 선의 수치 0 도달 원인 확인</t>
  </si>
  <si>
    <t>6-E | 폐교 본관 2층·기억 체험</t>
  </si>
  <si>
    <t>오답 누적 시 퍼즐 단계 일부 초기화</t>
  </si>
  <si>
    <t>구간별 일시정지·다시 듣기·선택 감상 제공</t>
  </si>
  <si>
    <t>조사 장비 점검·고등급자 출동 거부 확인</t>
  </si>
  <si>
    <t>진짜 발자국 5개를 연결해 본관 진입</t>
  </si>
  <si>
    <t>오답 3회 후 사용하지 않은 단서 강조</t>
  </si>
  <si>
    <t>구조받은 정비공에게 철판 보호대 받기</t>
  </si>
  <si>
    <t>공격 중지→안전 지점 이동→목소리 추적</t>
  </si>
  <si>
    <t>한도윤 100%: 미완성 고백 회상 해금</t>
  </si>
  <si>
    <t>고양이 커플과 영역 반대편 출구 도착</t>
  </si>
  <si>
    <t>오답 5회 시 현재 문서 비교 단계 초기화</t>
  </si>
  <si>
    <t>실패 후 붕괴 주기 완화 및 우회로 표시</t>
  </si>
  <si>
    <t>생존자들의 변화와 남겨진 관계 확인하기</t>
  </si>
  <si>
    <t>이용익 비리 자료 공개 또는 비공개 선택</t>
  </si>
  <si>
    <t>7-A | 악질 유튜버의 두 번째 생방송</t>
  </si>
  <si>
    <t>최종 장비 2종 설명 확인 및 장착 선택</t>
  </si>
  <si>
    <t>인물별 이름과 이전 선택 결과를 함께 표시</t>
  </si>
  <si>
    <t>오답 3회 시 마지막 두 단계 초기화</t>
  </si>
  <si>
    <t>공격력 합산 요소(최초·일회성 변화)</t>
  </si>
  <si>
    <t>과거 회상 2개·마지막 응답 1개 완료</t>
  </si>
  <si>
    <t>농구공을 3회 연속 회수해 공격 기회 유지</t>
  </si>
  <si>
    <t>사랑의 매로 괴물형 보스의 방어막 깨기</t>
  </si>
  <si>
    <t>실패 후 모순 단서 노출 시간을 늘림</t>
  </si>
  <si>
    <t>오답 후 사용하지 않은 기록 문구를 강조</t>
  </si>
  <si>
    <t>진엔딩 또는 선의의 거짓말 엔딩에서 재생</t>
  </si>
  <si>
    <t>공격 선택 시 다른 결말 분기로 전환</t>
  </si>
  <si>
    <t>제한시간 종료 또는 파티원 전멸 시 재시작</t>
  </si>
  <si>
    <t>체력 0 시 시험 직전 체크포인트 재시작</t>
  </si>
  <si>
    <t>보랏빛으로 빛나는 사랑의 매 발견하기</t>
  </si>
  <si>
    <t>괴물의 정체가 어릴 적 친구임을 확인하기</t>
  </si>
  <si>
    <t>괴물 처치 기록의 인간 이름 표기 해금</t>
  </si>
  <si>
    <t>모두가 각자 가까운 균열로 함께 들어가기</t>
  </si>
  <si>
    <t>농구공 충돌음과 함께 현재 폐교로 돌아오기</t>
  </si>
  <si>
    <t>친구의 정체를 확인한 뒤 공격 멈추기</t>
  </si>
  <si>
    <t>왜곡 구역 낙하 3회 시 체크포인트 재시작</t>
  </si>
  <si>
    <t>농구공 반사 공격으로 기억 핵 3회 명중</t>
  </si>
  <si>
    <t>정체 45초 후 실제 방향의 음량을 강화</t>
  </si>
  <si>
    <t>강재한의 희생 촉구 시위대에 포위되기</t>
  </si>
  <si>
    <t>표적 3회 명중 및 농구공 3회 회수</t>
  </si>
  <si>
    <t>6-F | 폐교 본관 3층·연락 단절</t>
  </si>
  <si>
    <t>친구의 인간 모습과 차한해 인지 확인</t>
  </si>
  <si>
    <t>나대진이 보존한 차한해 연구 기록 확인하기</t>
  </si>
  <si>
    <t>7-J | 최종 선택·도시 인연 판정</t>
  </si>
  <si>
    <t>마지막 일격으로 선의 계량자와 동기화하기</t>
  </si>
  <si>
    <t>오브젝트 위치 표식·대사 다시 보기 제공</t>
  </si>
  <si>
    <t>차한해의 태생·무한한 선의 기원 확인</t>
  </si>
  <si>
    <t>필수 연출 이후 빠른 넘김·다시보기 허용</t>
  </si>
  <si>
    <t>여러 페이즈 합으로 전체 시간을 산정</t>
  </si>
  <si>
    <t>정체 시간에 따라 목표 표시·힌트 강화</t>
  </si>
  <si>
    <t>콘텐츠 완료 시 얻는 개발자용 진행 점수</t>
  </si>
  <si>
    <t>차이 문장 강조·문서 확대·다시 보기 제공</t>
  </si>
  <si>
    <t>군용 방탄판 균열: +35 → +15</t>
  </si>
  <si>
    <t>차한해 소멸·균열 소멸·변이체 전원 복원</t>
  </si>
  <si>
    <t>시민·동료에게 부여된 등급 표식 해제하기</t>
  </si>
  <si>
    <t>능력치·장비·스킬이 최초 변화하는 시점</t>
  </si>
  <si>
    <t>무의식적 선의 폭발 종료: +990 → 0</t>
  </si>
  <si>
    <t>환호가 무한 책임 요구로 바뀌는 첫 균열</t>
  </si>
  <si>
    <t>엔딩별 장기 후일담 오브젝트 3개를 확인함</t>
  </si>
  <si>
    <t>기본 보호 조끼 손상: +30 → +15</t>
  </si>
  <si>
    <t>충격 보호대 +20
공명 보호 장갑 +15</t>
  </si>
  <si>
    <t>추모와 정치 연설을 분리해 각 1회만 감상</t>
  </si>
  <si>
    <t>차한해와 도시의 최종 생존 상태 확인하기</t>
  </si>
  <si>
    <t>선의 계량자의 등급 배정 규칙 무효화하기</t>
  </si>
  <si>
    <t>선의 계량자가 제시한 두 해결 방법 듣기</t>
  </si>
  <si>
    <t>게임 「넌 착해!」 밸런스 문서 작성 기준</t>
  </si>
  <si>
    <t>균열 소멸과 변이체 복원 결과 확인하기</t>
  </si>
  <si>
    <t>보스전 종료 또는 내구도 0 시 파손</t>
  </si>
  <si>
    <t>공간 도약을 통해 다음 균열 단계 진입</t>
  </si>
  <si>
    <t>엔딩 조건에 맞는 차우선 후일담을 확인함</t>
  </si>
  <si>
    <t>목표 수량·트리거·퍼즐·보스 기믹 완료 등</t>
  </si>
  <si>
    <t>같은 장소·목표·게임플레이 묶음을 구분</t>
  </si>
  <si>
    <t>인연·자아마모도·단서로 열리는 선택 콘텐츠</t>
  </si>
  <si>
    <t>공명 보호 외투 +30
강화 전투화 +20</t>
  </si>
  <si>
    <t>고등급자·폭력시위단체 포함 공동 진입 합의</t>
  </si>
  <si>
    <t>마지막 페이즈 행에 전체 보스전 합계 병기</t>
  </si>
  <si>
    <t>방어력의 합산에
도움되는 STATUS</t>
  </si>
  <si>
    <t>특혜를 유지하려 차한해에게 출동을 떠넘김</t>
  </si>
  <si>
    <t>획득량을 시작부터 합산한 실제 진행 수치</t>
  </si>
  <si>
    <t>방어구·보호 장비의 획득·파손·보정 변화</t>
  </si>
  <si>
    <t>Lv·레벨업 필요 경험치·전직 퀘스트</t>
  </si>
  <si>
    <t>몬스터 수·패턴·시민 보호를 직접 산정</t>
  </si>
  <si>
    <t>일부 추격·호위에서만 필요해 대부분 공란</t>
  </si>
  <si>
    <t>차한해·선의 계량자의 동일 근원 확인</t>
  </si>
  <si>
    <t>밸런스 문서 변화량과 보스 요약 합계 일치</t>
  </si>
  <si>
    <t>가장 가까운 조력자를 구조 현장에서 잃음</t>
  </si>
  <si>
    <t>예상 소요 시간 합계와 일치하는지 확인</t>
  </si>
  <si>
    <t>전조 강화와 체크포인트로 재시도 시간 제한</t>
  </si>
  <si>
    <t>기본 공격력 120 / 스킬: 회피 반격</t>
  </si>
  <si>
    <t>보스마다 공략 규칙과 승리 조건을 변경</t>
  </si>
  <si>
    <t>길찾기·관찰·오답을 포함한 초회 시간</t>
  </si>
  <si>
    <t>위로 대신 책임 전가와 가족 원망이 연속됨</t>
  </si>
  <si>
    <t>이용익 임시 대통령 취임·국가 우선 출동</t>
  </si>
  <si>
    <t>실제로는 공동 진입에서도 변이체 전원 복원</t>
  </si>
  <si>
    <t>폭력과 희생 기억을 마주하는 심리 부담</t>
  </si>
  <si>
    <t>새로 해금되는 조작·판단 능력의 이름</t>
  </si>
  <si>
    <t>0% → 0/25/50/75/100%</t>
  </si>
  <si>
    <t>+3% (진실 확인 포함·누적 100%)</t>
  </si>
  <si>
    <t>화재·고열 구역에서만 전체 효과 적용</t>
  </si>
  <si>
    <t>무기·공명 등 공격력에 더해지는 요소</t>
  </si>
  <si>
    <t>장비를 제외한 차한해의 피해 대응 숙련도</t>
  </si>
  <si>
    <t>첫 힘의 존재와 발동 방법을 인식하지 못함</t>
  </si>
  <si>
    <t>0% → 기본 60% / 최대 100%</t>
  </si>
  <si>
    <t>공격력의 합산에
도움되는 STATUS</t>
  </si>
  <si>
    <t>5. 콘텐츠 유형별 예상 시간 산정 기준</t>
  </si>
  <si>
    <t>장비를 제외한 차한해의 전투 숙련 공격력</t>
  </si>
  <si>
    <t>몬스터 1체 경험치·퀘스트 보상 경험치</t>
  </si>
  <si>
    <t>시민은 다른 해결책의 전체 진실을 모름</t>
  </si>
  <si>
    <t>차한해 혼자 희생하는 것이 옳다고 강요</t>
  </si>
  <si>
    <t>진엔딩에서 시민 증언으로 최종 설득 가능</t>
  </si>
  <si>
    <t>1체 시작→2체 분열·공격 규칙 구분형</t>
  </si>
  <si>
    <t>잠긴 문 파괴 가능, 공격 속도 -10%</t>
  </si>
  <si>
    <t>비리 공개 선택 시 도시 인연 +5%</t>
  </si>
  <si>
    <t>사용 권한 | 획득 방식 | 획득 조건</t>
  </si>
  <si>
    <t>연구 시설 생체 인식문 해제 시 1회 사용</t>
  </si>
  <si>
    <t>기본 공격력 10 / 기본 방어력 10</t>
  </si>
  <si>
    <t>전투 수치 변화 없이 탐색·대화·이동 진행</t>
  </si>
  <si>
    <t>최대 6발, 권총 장착 시에만 사용 가능</t>
  </si>
  <si>
    <t>등급 규칙 무효화→표식 해제→무한대 부담 장치 파괴→핵 노출→마지막 일격 동기화</t>
  </si>
  <si>
    <t>1/10 – NPC 후보 수·위치 이동 여부·의뢰 단서 명확성이 난이도를 결정함</t>
  </si>
  <si>
    <t>도망치지 않고 출구 앞에 서서 괴물이 건물 밖으로 나가지 못하도록 막을 결심을 함</t>
  </si>
  <si>
    <t>비슷한 운동화 자국과 축제 스티커가 여러 방향으로 이어져 잘못된 동선을 선택하기 쉬움</t>
  </si>
  <si>
    <t>거리 게이지가 0이 되거나 진동 구역에 3회 진입하면 골목 입구 체크포인트에서 재시작</t>
  </si>
  <si>
    <t>표지판·미니맵·NPC 이동 방향을 확인하며 편의점에서 지하철역 개찰구까지 이동함</t>
  </si>
  <si>
    <t>차한해는 공격 방법도 힘의 존재도 모르며 괴물의 돌진을 몸으로 막아야 한다고 생각함</t>
  </si>
  <si>
    <t>군중의 이동 방향을 예측하고 빈 공간으로 우회해 편의점 진열대 앞 군중에 접근함</t>
  </si>
  <si>
    <t>4/10 – 경쟁 NPC 수·충돌 범위·재고 수량·접근 가능 시간이 난이도를 결정함</t>
  </si>
  <si>
    <t>트럭 등장 직전 효과음과 첫 번째 가로등에 화면 가장자리 표시</t>
  </si>
  <si>
    <t>출구가 좁고 주민들이 공포에 빠져 한꺼번에 몰리면 대피가 지연됨</t>
  </si>
  <si>
    <t>예쁜 고양이는 처음 만난 차한해를 경계해 바로 가까이 오지 않음</t>
  </si>
  <si>
    <t>잔해와 효과음 때문에 구조 신호의 방향을 정확히 판단하기 어려움</t>
  </si>
  <si>
    <t>균열 중심에 카메라 줌을 적용하고 시민 반응을 순서대로 노출</t>
  </si>
  <si>
    <t>중고 거래 물품 수령 요청에 관한 대화를 마지막 문장까지 진행</t>
  </si>
  <si>
    <t>친구의 일시적 인간 모습·완전 소멸·괴물 인간 기원 보고 완료</t>
  </si>
  <si>
    <t>화면에 표시되는 키를 순서대로 입력하고 각 동작의 결과를 확인함</t>
  </si>
  <si>
    <t>깨진 유리·찌그러진 캔·비닐 끈이 고양이 이동 경로를 막고 있음</t>
  </si>
  <si>
    <t>예쁜 고양이가 츄르를 먹고 도망가지 않은 채 차한해를 바라봄</t>
  </si>
  <si>
    <t>관리국 지급 권총·기본 보호 조끼 장착 및 상태 UI 확인</t>
  </si>
  <si>
    <t>반사음과 가짜 목소리 때문에 실제 방향을 잘못 판단할 수 있음</t>
  </si>
  <si>
    <t>1/10 – 연출 속도·동시에 제시되는 정보량이 난이도를 결정함</t>
  </si>
  <si>
    <t>여러 조작을 한 번에 제시하면 입력 방법을 혼동할 수 있음</t>
  </si>
  <si>
    <t>잔여 수량 0·오류 항목 0 및 공원 정적·통신 장애 확인</t>
  </si>
  <si>
    <t>배경음을 단계적으로 줄이고 통신 불가 아이콘을 화면에 고정 표시</t>
  </si>
  <si>
    <t>현관문 가까이 이동한 뒤 상호작용 아이콘이 나타날 때 조사함</t>
  </si>
  <si>
    <t>보랏빛 섬광을 확인하고 축제 종료 공원의 도착 트리거에 진입</t>
  </si>
  <si>
    <t>4/10 – 통로 폭·시야 범위·장애물 간격이 난이도를 결정함</t>
  </si>
  <si>
    <t>폭력시위단체의 ‘괴물이 되더라도 들어가라’는 선동 확인하기</t>
  </si>
  <si>
    <t>밀린 주문과 손님 대화가 겹쳐 직원의 부탁을 놓칠 수 있음</t>
  </si>
  <si>
    <t>비슷한 복장의 NPC가 있어 물건의 주인을 잘못 선택할 수 있음</t>
  </si>
  <si>
    <t>악질 유튜버의 ‘균열 안으로 들어가겠다’는 예고 방송 확인하기</t>
  </si>
  <si>
    <t>이미 확인한 인물별 주장을 요약 카드로 대체해 대사 반복을 줄임</t>
  </si>
  <si>
    <t>껍데기까지 인간으로 돌아오며 선의 계량자의 거짓말 확인하기</t>
  </si>
  <si>
    <t>여러 지역과 인물의 변화를 짧은 장면 안에서 연결해 이해해야 함</t>
  </si>
  <si>
    <t>균열 진입 순간 유튜버의 선의 수치가 0이 되는 장면 확인하기</t>
  </si>
  <si>
    <t>철판 보호대 파손: 사용 불가
매트 보호대 파손: 사용 불가</t>
  </si>
  <si>
    <t>멀리 보이던 통로가 순간적으로 바로 앞에 나타나는 장면 통과하기</t>
  </si>
  <si>
    <t>시위 구간을 3개 체크포인트로 나누고 반복 군중 대사는 생략</t>
  </si>
  <si>
    <t>1은 단순 확인·대화, 10은 빠른 보스 패턴과 복합 입력</t>
  </si>
  <si>
    <t>선택 콘텐츠: 이후 예쁜 고양이 인연 콘텐츠 4회 수행 가능</t>
  </si>
  <si>
    <t>각 지역의 균열 소멸·복원된 사람·차한해 상태를 차례로 확인함</t>
  </si>
  <si>
    <t>중요한 단서가 여러 인물과 배경 오브젝트 사이에 분산되어 있음</t>
  </si>
  <si>
    <t>선택 결과를 추가 대화·후일담으로 회수해 재플레이 가치 부여</t>
  </si>
  <si>
    <t>3/10 – 관계의 모순을 이해하고 마지막 응답을 선택해야 함</t>
  </si>
  <si>
    <t>참여 인원 3명 이상 이탈 또는 체력 0 시 최종 페이즈 재시작</t>
  </si>
  <si>
    <t>생방송 화면과 현장 방송을 통해 유튜버의 진입 순간을 확인함</t>
  </si>
  <si>
    <t>이상 징후가 발생할 때 효과음과 짧은 시선 유도 아이콘 표시</t>
  </si>
  <si>
    <t>96에서 0까지 떨어지는 수치와 방송에 남은 오류음을 확인함</t>
  </si>
  <si>
    <t>주문 번호가 비슷한 두 손님 중 올바른 사람에게 전달해야 함</t>
  </si>
  <si>
    <t>진동 구역에 3회 진입하면 공원 입구 체크포인트에서 재시작</t>
  </si>
  <si>
    <t>예쁜 고양이가 플라스틱 물류 박스를 가리키는 몸짓 확인하기</t>
  </si>
  <si>
    <t>실패 후 바람 방향 예고 시간을 늘리고 봉지 이동속도를 낮춤</t>
  </si>
  <si>
    <t>명령서 전체 대신 핵심 조항 3개와 근거 자료 1개만 제시</t>
  </si>
  <si>
    <t>6/10 – 군중 패턴·투척물·좁은 통로를 동시에 회피해야 함</t>
  </si>
  <si>
    <t>주문 대화에서 확인한 특징과 번호를 대조해 포장된 치킨을 전달함</t>
  </si>
  <si>
    <t>3/10 – 세 자료의 공통점과 은폐된 문장을 연결해야 함</t>
  </si>
  <si>
    <t>폐교 친구의 기록으로 괴물이 인간 변이체임을 공식 확인하기</t>
  </si>
  <si>
    <t>60초 이상 미발견 시 가장 가까운 미수거 대상 방향 표시</t>
  </si>
  <si>
    <t>콤보 실패 후 다음 3개 쓰레기의 분류 아이콘을 미리 표시</t>
  </si>
  <si>
    <t>성공 조건·실패 위험을 나란히 표시하고 선택 시간 제한 없음</t>
  </si>
  <si>
    <t>몇 초 뒤 눈을 뜨고 비어 있는 복도와 먼지 같은 잔광만 확인함</t>
  </si>
  <si>
    <t>소리 크기와 탐지기 반응을 비교하며 잔해 속 구조 신호를 탐색함</t>
  </si>
  <si>
    <t>눈썹 흉터와 피어싱 특징을 가진 괴물이 튀어나오는 장면 확인하기</t>
  </si>
  <si>
    <t>카메라 사각 이동→중계 차단→실제 시민 판별→카메라 없는 구조</t>
  </si>
  <si>
    <t>일반 총탄은 괴물 외피에 막혀 파티 화력만으로 제압하기 어려움</t>
  </si>
  <si>
    <t>우회 표식·낙하 예고 확대·실패 후 시위대 이동 속도 감소</t>
  </si>
  <si>
    <t>균열 인근 대피 안내의 대피 위치와 위험 지역을 먼저 확인함</t>
  </si>
  <si>
    <t>7/10 – 시야 제한·시간 압박·호위가 결합된 구조 난이도</t>
  </si>
  <si>
    <t>군중 이동 속도 보정·안전 경로 점멸·2회 실패 후 우회문 개방</t>
  </si>
  <si>
    <t>재시도 시 탐지기 반응 범위를 넓히고 다음 흔적이 짧게 점멸</t>
  </si>
  <si>
    <t>소방관 위치 음향 강화·구조 게이지 완화·장비 자동 비교 제공</t>
  </si>
  <si>
    <t>4/10 – 강제 명령의 조건과 불확실성을 동시에 판단해야 함</t>
  </si>
  <si>
    <t>구조 영상의 빈 장면 때문에 차한해를 의심하는 보도 확인하기</t>
  </si>
  <si>
    <t>기록의 시간 순서를 자동 정렬하고 마지막 구조 요청 위치 표시</t>
  </si>
  <si>
    <t>1/10 – 보고 항목 수·정보 분산 정도가 난이도를 결정함</t>
  </si>
  <si>
    <t>재시도 시 열차 경고 시간을 늘리고 안전 구역을 선으로 표시</t>
  </si>
  <si>
    <t>시민 체력 0 또는 주인공 체력 0 시 전투 시작부터 재시작</t>
  </si>
  <si>
    <t>자아마모도 100%: 최종 UI 붕괴·희생 선택 독백 해금</t>
  </si>
  <si>
    <t>[차우선] 85%: 언니를 닮은 행동을 시작하는 후일담 해금</t>
  </si>
  <si>
    <t>2/10 – 손상 표시와 방어 보정 변화의 의미를 이해해야 함</t>
  </si>
  <si>
    <t>가족 심부름을 모두 처리하는 동안 월요일 측정 접수가 종료됨</t>
  </si>
  <si>
    <t>핵심 UI를 한 항목씩 점멸시키고 확인 전에는 다음 안내를 잠금</t>
  </si>
  <si>
    <t>플레이 난관을 해결하기 위해 관찰·판단·조작해야 하는 절차</t>
  </si>
  <si>
    <t>첫 두 발은 조준 보정을 적용하고 피해 비교 UI를 크게 표시</t>
  </si>
  <si>
    <t>측정 인원이 몰리고 고등급자 선발을 기대하는 시민들이 압박함</t>
  </si>
  <si>
    <t>예고 시간을 늘리고 공격 범위를 외곽선과 아이콘으로 동시에 표시</t>
  </si>
  <si>
    <t>아이의 말을 끊지 않고 끝까지 듣고 그림을 받아 줄지 선택함</t>
  </si>
  <si>
    <t>괴물 통제 구역과 긴 배급 줄 때문에 음식점까지 우회해야 함</t>
  </si>
  <si>
    <t>1/10 – 동시 정보량·경고 문구의 명확성이 난이도를 결정함</t>
  </si>
  <si>
    <t>본인 확인과 측정 동의 절차를 마친 뒤 일반 측정 장치에 들어감</t>
  </si>
  <si>
    <t>단일 목표 완료 즉시 다음 목표를 개방해 체류 시간을 제한</t>
  </si>
  <si>
    <t>1/10 – 목표 수·위험 정보량·선택지 수가 난이도를 결정함</t>
  </si>
  <si>
    <t>문서 전체 라이트 5시간 48분 40초 · 미들 4시간 58분 · 헤비 4시간 36분 55초 / 대표 진엔딩 경로 라이트 5시간 22분 45초 · 미들 4시간 35분 5초 · 헤비 4시간 17분</t>
  </si>
  <si>
    <t>닫힌 문지기 6/5/5분 · 폭력의 순환체 10/8/8분 · 갈채를 먹는 자 16분5초/13분/13분 · 남겨진 친구 27분50초/23분/20분50초 · 선의 계량자 21분10초/17분20초/17분</t>
  </si>
  <si>
    <t>자신의 감각과 판단이 흔들림</t>
  </si>
  <si>
    <t>스킬: 카메라 사각지대 이동</t>
  </si>
  <si>
    <t>스킬: 상반 전조 판별</t>
  </si>
  <si>
    <t>근접 강공격 보정 +10</t>
  </si>
  <si>
    <t>고등급자 / 선의관리국 요원</t>
  </si>
  <si>
    <t>낮음 | 대화·연출·정비</t>
  </si>
  <si>
    <t>기본 60%·최대 100%</t>
  </si>
  <si>
    <t>자아 마모 저항 +3%</t>
  </si>
  <si>
    <t>누적 플레이 시간(라이트)</t>
  </si>
  <si>
    <t>일반인 신체 능력 유지</t>
  </si>
  <si>
    <t>동생에게 심부름 지시 받기</t>
  </si>
  <si>
    <t>또 다른 차한해의 비난 부정</t>
  </si>
  <si>
    <t>접촉 피해 감소 +5%</t>
  </si>
  <si>
    <t>전투 가능·비전투 콘텐츠</t>
  </si>
  <si>
    <t>고등급자 공동 출동 준비</t>
  </si>
  <si>
    <t>+3% (누적 97%)</t>
  </si>
  <si>
    <t>진행 기준·기본 정보·AI</t>
  </si>
  <si>
    <t>스킬: 청각 추적 끊기</t>
  </si>
  <si>
    <t>관리국 표준 대응 세트</t>
  </si>
  <si>
    <t>스킬: 공격 예고 판독</t>
  </si>
  <si>
    <t>환경 유인 효과 +10%</t>
  </si>
  <si>
    <t>변이한 보안 요원 제압</t>
  </si>
  <si>
    <t>진실 은폐+공동 진입 요청</t>
  </si>
  <si>
    <t>공격력 변화(최초·일회성)</t>
  </si>
  <si>
    <t>스킬: 공격 중지 생존</t>
  </si>
  <si>
    <t>원거리 경직 보정 +5</t>
  </si>
  <si>
    <t>전방 피해 감소 +12%</t>
  </si>
  <si>
    <t>갈채를 먹는 자 보스전</t>
  </si>
  <si>
    <t>스킬: 등급 규칙 무효화</t>
  </si>
  <si>
    <t>환경 제어·무대 전환·판별형</t>
  </si>
  <si>
    <t>친구의 학교폭력 기억 체험</t>
  </si>
  <si>
    <t>균열 오염 저항 +20</t>
  </si>
  <si>
    <t>근접 피해 감소 +5%</t>
  </si>
  <si>
    <t>구조 행동 속도 +15%</t>
  </si>
  <si>
    <t>처치 대신 제압 게이지 증가</t>
  </si>
  <si>
    <t>넘어짐·밀쳐짐 저항 +20%</t>
  </si>
  <si>
    <t>균열 감지 범위 +2m</t>
  </si>
  <si>
    <t>낙하물 피해 감소 +15%</t>
  </si>
  <si>
    <t>최종 전투 이후 상태 유지</t>
  </si>
  <si>
    <t>자아 마모 누적량 -8%</t>
  </si>
  <si>
    <t>회피 후 경직 시간 -10%</t>
  </si>
  <si>
    <t>강재한 책임론·차우선 원망</t>
  </si>
  <si>
    <t>원거리 공격 보정 +5</t>
  </si>
  <si>
    <t>분진·시야 방해 저항 +10</t>
  </si>
  <si>
    <t>+27% (누적 80%)</t>
  </si>
  <si>
    <t>마스크 내구도 30 회복</t>
  </si>
  <si>
    <t>고밀도 충격 흡수 장화</t>
  </si>
  <si>
    <t>일반 괴물 주의 분산 4초</t>
  </si>
  <si>
    <t>동일 효과 중복 적용 불가</t>
  </si>
  <si>
    <t>생존·희생 엔딩 후일담 분기</t>
  </si>
  <si>
    <t>회피 이동 거리 +5%</t>
  </si>
  <si>
    <t>균열 정신 오염 연구 완료</t>
  </si>
  <si>
    <t>자아 마모 급상승 1회 완화</t>
  </si>
  <si>
    <t>구조물 공격 보정 +30</t>
  </si>
  <si>
    <t>보스별 실제 페이즈 합</t>
  </si>
  <si>
    <t>일반인 / 모든 선의 등급자</t>
  </si>
  <si>
    <t>균열 개체 대상 피해 +8%</t>
  </si>
  <si>
    <t>근접 공격 보정 +12</t>
  </si>
  <si>
    <t>파티플레이 보상 경험치 비율</t>
  </si>
  <si>
    <t>깨진 경찰 방패 +20</t>
  </si>
  <si>
    <t>이동속도 A/B 고정 열</t>
  </si>
  <si>
    <t>1. 밸런스 문서 핵심 항목</t>
  </si>
  <si>
    <t>퀘스트 레벨 구간이 없음</t>
  </si>
  <si>
    <t>연구실 최고 권한 확보</t>
  </si>
  <si>
    <t>기본 보호 조끼 +30</t>
  </si>
  <si>
    <t>현장 재료로 임시 제작</t>
  </si>
  <si>
    <t>챕터별 콘텐츠 수·진행 순서</t>
  </si>
  <si>
    <t>동선 이해와 오답 감소 반영</t>
  </si>
  <si>
    <t>낮음 | 후일담·정보 비교</t>
  </si>
  <si>
    <t>레벨과 전직 시스템이 없음</t>
  </si>
  <si>
    <t>비살상 대응 교육 완료</t>
  </si>
  <si>
    <t>화염 피해 감소 +20%</t>
  </si>
  <si>
    <t>전투당 1회, 사용 후 소멸</t>
  </si>
  <si>
    <t>균열 감지 범위 +4m</t>
  </si>
  <si>
    <t>자아 마모 누적량 +3%</t>
  </si>
  <si>
    <t>균열 내부에서만 센서 활성화</t>
  </si>
  <si>
    <t>4. 시트 간 통일성 검증</t>
  </si>
  <si>
    <t>시민 구조 누적 30회</t>
  </si>
  <si>
    <t>연구실 최고 권한 키카드</t>
  </si>
  <si>
    <t>정신 피해 저항 +10</t>
  </si>
  <si>
    <t>퀘스트 레벨별 분포 개수</t>
  </si>
  <si>
    <t>전광판 쇠막대 +100</t>
  </si>
  <si>
    <t>읽기 속도 차이만 소폭 반영</t>
  </si>
  <si>
    <t>고농도 균열 조사 승인</t>
  </si>
  <si>
    <t>콘텐츠 진행 포인트(획득량)</t>
  </si>
  <si>
    <t>초회 대사·연출 전체 확인</t>
  </si>
  <si>
    <t>[한도윤] 기준 75%</t>
  </si>
  <si>
    <t>인연 변화·다인 협력 기믹</t>
  </si>
  <si>
    <t>수락 시 포장 미니게임 해금</t>
  </si>
  <si>
    <t>두 번째 츄르 급여 완료</t>
  </si>
  <si>
    <t>주요 인물 후일담 확인</t>
  </si>
  <si>
    <t>라이트 ≥ 미들 ≥ 헤비</t>
  </si>
  <si>
    <t>보스전의 개별 페이즈 시간</t>
  </si>
  <si>
    <t>벤치 주변 쓰레기 수거하기</t>
  </si>
  <si>
    <t>주문에 맞게 치킨 포장하기</t>
  </si>
  <si>
    <t>증가 +%·누적 0~100%</t>
  </si>
  <si>
    <t>라이트·미들·헤비 예상 시간</t>
  </si>
  <si>
    <t>차한해의 과거 오프닝 감상</t>
  </si>
  <si>
    <t>거래자 후보 3명 관찰하기</t>
  </si>
  <si>
    <t>페이즈 숙련 단축 반영</t>
  </si>
  <si>
    <t>챕터·스테이지·진행 관문</t>
  </si>
  <si>
    <t>스킵·다시 보기 기능 제공</t>
  </si>
  <si>
    <t>관리국 지급 권총 +20</t>
  </si>
  <si>
    <t>편의점 물류 트럭 따라가기</t>
  </si>
  <si>
    <t>보랏빛 농구공 +120</t>
  </si>
  <si>
    <t>패턴 이해와 조준 숙련 반영</t>
  </si>
  <si>
    <t>산책로 쓰레기 수거하기</t>
  </si>
  <si>
    <t>이동·조사 튜토리얼 완료</t>
  </si>
  <si>
    <t>신상 과자 진열대 찾기</t>
  </si>
  <si>
    <t>보스 타입 A/B 공통 시간</t>
  </si>
  <si>
    <t>필요 시 별도 경제 시트</t>
  </si>
  <si>
    <t>이름 + 보정값 또는 변화값</t>
  </si>
  <si>
    <t>보안 요원 생체 인증 모듈</t>
  </si>
  <si>
    <t>플레이어 고유명(CLASS)</t>
  </si>
  <si>
    <t>안내된 수거 행동 3회 완료</t>
  </si>
  <si>
    <t>[차우선] 기준 45%</t>
  </si>
  <si>
    <t>+5% (누적 12%)</t>
  </si>
  <si>
    <t>필수 관찰 대상 모두 조사</t>
  </si>
  <si>
    <t>올바른 거래자와 대화 시작</t>
  </si>
  <si>
    <t>낮음 | 대화·정보 확인</t>
  </si>
  <si>
    <t>1-E | 치킨집 알바 서브</t>
  </si>
  <si>
    <t>예약 음성 3구간 재생 완료</t>
  </si>
  <si>
    <t>첫 만남 완료 시 수행 가능</t>
  </si>
  <si>
    <t>45% → 엔딩별 변동</t>
  </si>
  <si>
    <t>중간 | 단일 목표 수행</t>
  </si>
  <si>
    <t>1-E | 편의점 재입고</t>
  </si>
  <si>
    <t>[나대진] 100% (유지)</t>
  </si>
  <si>
    <t>+12% (누적 40%)</t>
  </si>
  <si>
    <t>선택·추가 콘텐츠 해금</t>
  </si>
  <si>
    <t>폭력의 순환체 보스전 완료</t>
  </si>
  <si>
    <t>오포장 항목 전부 수정</t>
  </si>
  <si>
    <t>+5% (누적 50%)</t>
  </si>
  <si>
    <t>7. 자아마모도 누적 설계</t>
  </si>
  <si>
    <t>75% → 100% 고정</t>
  </si>
  <si>
    <t>쓰레기를 치우기로 결정하기</t>
  </si>
  <si>
    <t>잔디 구역 쓰레기 수거하기</t>
  </si>
  <si>
    <t>신상 과자 오픈런 참가하기</t>
  </si>
  <si>
    <t>2-A | 공원 축제·청소</t>
  </si>
  <si>
    <t>상위 콘텐츠 해금 기준</t>
  </si>
  <si>
    <t>심부름 핵심 목표 3종 완료</t>
  </si>
  <si>
    <t>낮음 | 상태 확인·연출</t>
  </si>
  <si>
    <t>낮음 | 감정 연출·추모</t>
  </si>
  <si>
    <t>+4% (누적 16%)</t>
  </si>
  <si>
    <t>+8% (누적 24%)</t>
  </si>
  <si>
    <t>높음 | 미니게임·판단</t>
  </si>
  <si>
    <t>잘못 포장된 주문 수정하기</t>
  </si>
  <si>
    <t>츄르 4개입 세트 구매 완료</t>
  </si>
  <si>
    <t>낮음 | 선택·관계 형성</t>
  </si>
  <si>
    <t>콘텐츠 소모 조절 요소</t>
  </si>
  <si>
    <t>보스 밸런스 설계 요약</t>
  </si>
  <si>
    <t>+7% (누적 60%)</t>
  </si>
  <si>
    <t>필수 기억 단서 전부 수집</t>
  </si>
  <si>
    <t>6-A | 폐교 출동 준비</t>
  </si>
  <si>
    <t>한도윤 회사 구조 임무 수락</t>
  </si>
  <si>
    <t>+5% (누적 45%)</t>
  </si>
  <si>
    <t>폭력의 순환 핵 파괴하기</t>
  </si>
  <si>
    <t>보스전 예상 시간(미들)</t>
  </si>
  <si>
    <t>최고 | 일반 전투·기믹</t>
  </si>
  <si>
    <t>오답 후 잘못된 단계만 표시</t>
  </si>
  <si>
    <t>본관 2층으로 이동하기</t>
  </si>
  <si>
    <t>[한도윤] 100% (유지)</t>
  </si>
  <si>
    <t>실제 시민 4명 전원 구조</t>
  </si>
  <si>
    <t>1-A | 집·튜토리얼</t>
  </si>
  <si>
    <t>낮음 | 대화·관계 강화</t>
  </si>
  <si>
    <t>-2% (누적 48%)</t>
  </si>
  <si>
    <t>6-D | 폐교 본관 1층</t>
  </si>
  <si>
    <t>본관 3층으로 이동하기</t>
  </si>
  <si>
    <t>5-H | 폐교 출동 준비</t>
  </si>
  <si>
    <t>[한도윤] 100% (고정)</t>
  </si>
  <si>
    <t>컴퓨터 잠금 퍼즐 해결하기</t>
  </si>
  <si>
    <t>연결 핵 2개 동시 파괴</t>
  </si>
  <si>
    <t>보스전 예상 시간(라이트)</t>
  </si>
  <si>
    <t>전체 밸런스 곡선 요약</t>
  </si>
  <si>
    <t>보스전 예상 시간(헤비)</t>
  </si>
  <si>
    <t>낮음 | 연출·정보 갱신</t>
  </si>
  <si>
    <t>5-F | 보스전 후 여론</t>
  </si>
  <si>
    <t>콘텐츠 진행 포인트 누적</t>
  </si>
  <si>
    <t>중간 | 대화·가족 압박</t>
  </si>
  <si>
    <t>한도윤과 구역 분담하기</t>
  </si>
  <si>
    <t>6분
(총 16분 5초)</t>
  </si>
  <si>
    <t>+20% (누적 80%)</t>
  </si>
  <si>
    <t>실패 후 적 청각 범위 감소</t>
  </si>
  <si>
    <t>올바른 강당 방향 도착</t>
  </si>
  <si>
    <t>과거 강당 문 앞 도착</t>
  </si>
  <si>
    <t>2분 40초
(총 8분)</t>
  </si>
  <si>
    <t>시민들의 연속 부탁 처리하기</t>
  </si>
  <si>
    <t>+2% (누적 92%)</t>
  </si>
  <si>
    <t>+5% (누적 53%)</t>
  </si>
  <si>
    <t>[강재한] 0% (유지)</t>
  </si>
  <si>
    <t>선의 계량자 보스전 시작</t>
  </si>
  <si>
    <t>한도윤의 사망 확인하기</t>
  </si>
  <si>
    <t>전국 동시 공동 진입 완료</t>
  </si>
  <si>
    <t>방향 반전 구간 3개 통과</t>
  </si>
  <si>
    <t>+4% (누적 28%)</t>
  </si>
  <si>
    <t>6-G | 폐교 강당·보스전</t>
  </si>
  <si>
    <t>갈채를 먹는 자 보스전 완료</t>
  </si>
  <si>
    <t>관리국에 귀환 보고하기</t>
  </si>
  <si>
    <t>현재 폐교 본관 2층 복귀</t>
  </si>
  <si>
    <t>과거 학교 강당으로 이동하기</t>
  </si>
  <si>
    <t>교무실 체벌 기록 대조하기</t>
  </si>
  <si>
    <t>5-D | 국가 권력 재편</t>
  </si>
  <si>
    <t>6-H | 폐교 탈출·귀환</t>
  </si>
  <si>
    <t>급식 줄에서 차례 기다리기</t>
  </si>
  <si>
    <t>오답 시 직전 단계로 돌아감</t>
  </si>
  <si>
    <t>대장 고양이 영역 통과</t>
  </si>
  <si>
    <t>보스 공격 5회 연속 회피</t>
  </si>
  <si>
    <t>3분 15초
(총 10분)</t>
  </si>
  <si>
    <t>친구의 목소리 추적하기</t>
  </si>
  <si>
    <t>연락 변화 구간 3단계 확인</t>
  </si>
  <si>
    <t>균열 단독 진입 명령 확인</t>
  </si>
  <si>
    <t>농구공의 투척 궤적 익히기</t>
  </si>
  <si>
    <t>인연 구간별 간식 조건 충족</t>
  </si>
  <si>
    <t>후일담 장면 전부 재생</t>
  </si>
  <si>
    <t>3-F | 차한해 선의 측정</t>
  </si>
  <si>
    <t>낮음 | 후일담·관계 결산</t>
  </si>
  <si>
    <t>튕겨 나온 농구공 회수하기</t>
  </si>
  <si>
    <t>폭력시위단체 희생 선동 확인</t>
  </si>
  <si>
    <t>친구의 마지막 대화 완료</t>
  </si>
  <si>
    <t>4-B | 도심 공동 구조</t>
  </si>
  <si>
    <t>토퍼·충전기·담요 회수</t>
  </si>
  <si>
    <t>유튜버의 균열 진입 완료</t>
  </si>
  <si>
    <t>인간 소지품 단서 5개 확인</t>
  </si>
  <si>
    <t>균열 수호체 정예 개체 제압</t>
  </si>
  <si>
    <t>유튜버 선의 수치 0 확인</t>
  </si>
  <si>
    <t>6분
(총 18분 30초)</t>
  </si>
  <si>
    <t>2-D | 균열 잠잠·귀가</t>
  </si>
  <si>
    <t>괴물의 인간 기원 공식 확인</t>
  </si>
  <si>
    <t>균열 중심부로 이동하기</t>
  </si>
  <si>
    <t>[이용익] 0% (유지)</t>
  </si>
  <si>
    <t>인연 0~69% 분기 전용</t>
  </si>
  <si>
    <t>교실 기억 단서 수집하기</t>
  </si>
  <si>
    <t>차우선과 마지막으로 대면하기</t>
  </si>
  <si>
    <t>낮음 | 휴식·관계 보상</t>
  </si>
  <si>
    <t>+5% (누적 90%)</t>
  </si>
  <si>
    <t>등급 발생 장치 4개 파괴</t>
  </si>
  <si>
    <t>+3% (누적 100%)</t>
  </si>
  <si>
    <t>+5% (누적 85%)</t>
  </si>
  <si>
    <t>7-B | 희생 선동 확산</t>
  </si>
  <si>
    <t>거울 미로 첫 구역 통과</t>
  </si>
  <si>
    <t>대장 고양이 영역 진입</t>
  </si>
  <si>
    <t>공식·비공개 기록 비교 완료</t>
  </si>
  <si>
    <t>중간 | 정보 비교·선택</t>
  </si>
  <si>
    <t>또 다른 차한해의 형상 붕괴</t>
  </si>
  <si>
    <t>필수 출입 기록 4개 확인</t>
  </si>
  <si>
    <t>+2% (누적 94%)</t>
  </si>
  <si>
    <t>추모 편지 3문단 확인</t>
  </si>
  <si>
    <t>강제 출동 압박 구간 완료</t>
  </si>
  <si>
    <t>괴물이 차한해에게 접촉</t>
  </si>
  <si>
    <t>지하 주차장 구조 완료</t>
  </si>
  <si>
    <t>2-C | 균열 최초 관측</t>
  </si>
  <si>
    <t>선택한 엔딩 상태 확정</t>
  </si>
  <si>
    <t>차량 사이로 괴물 유인하기</t>
  </si>
  <si>
    <t>2분 45초
(총 7분)</t>
  </si>
  <si>
    <t>올바른 NPC에게 물품 전달</t>
  </si>
  <si>
    <t>가족·이웃 주민 대피 완료</t>
  </si>
  <si>
    <t>시야 회피→안전 지점 이동</t>
  </si>
  <si>
    <t>오염된 쓰레기 분류하기</t>
  </si>
  <si>
    <t>낮음 | 후일담·사회 평가</t>
  </si>
  <si>
    <t>지하 주차장 구조 임무 수락</t>
  </si>
  <si>
    <t>유튜버의 수치 96 확인</t>
  </si>
  <si>
    <t>선의 계량자 보스전 완료</t>
  </si>
  <si>
    <t>다음 층 도착 트리거 진입</t>
  </si>
  <si>
    <t>숨어 있는 어린아이 발견</t>
  </si>
  <si>
    <t>폐교 탈출·귀환 보고 완료</t>
  </si>
  <si>
    <t>중학생에게 반지 전달하기</t>
  </si>
  <si>
    <t>가족 대피·아파트 탈출 완료</t>
  </si>
  <si>
    <t>아파트 계단으로 이동하기</t>
  </si>
  <si>
    <t>7-D | 대형 균열 외부</t>
  </si>
  <si>
    <t>괴물이 사라진 복도 확인</t>
  </si>
  <si>
    <t>3-A | 아파트 재난</t>
  </si>
  <si>
    <t>안전 구역으로 이동하기</t>
  </si>
  <si>
    <t>모든 구조 대상 위치 확인</t>
  </si>
  <si>
    <t>공원 이탈 및 귀가 완료</t>
  </si>
  <si>
    <t>중간 | 선택·심리 압박</t>
  </si>
  <si>
    <t>2분 20초
(총 6분)</t>
  </si>
  <si>
    <t>통로를 막는 잔해 전부 제거</t>
  </si>
  <si>
    <t>구조 임무에서만 사용 가능</t>
  </si>
  <si>
    <t>새벽 재난 문자 확인하기</t>
  </si>
  <si>
    <t>토퍼 위치와 귀환 경로 확인</t>
  </si>
  <si>
    <t>중간 | 관찰·단서 연결</t>
  </si>
  <si>
    <t>세트 이름 | 효과 | 내용</t>
  </si>
  <si>
    <t>중간 | 현장 제작·선택</t>
  </si>
  <si>
    <t>낮음 | 장비 상태 확인</t>
  </si>
  <si>
    <t>차단기 막대로 괴물 제압하기</t>
  </si>
  <si>
    <t>보랏빛 공명 흔적 추적하기</t>
  </si>
  <si>
    <t>최고 | 복합 보스 페이즈</t>
  </si>
  <si>
    <t>재측정 2회 동일 오류 확인</t>
  </si>
  <si>
    <t>공격 수치 | 공격 보정</t>
  </si>
  <si>
    <t>고등급자 / 차한해 전용</t>
  </si>
  <si>
    <t>도심 잔해 구역으로 이동하기</t>
  </si>
  <si>
    <t>4-D | 지하 주차장 구조</t>
  </si>
  <si>
    <t>분리수거 라인 막힘 해소하기</t>
  </si>
  <si>
    <t>구조 대상이 안전 지점 도착</t>
  </si>
  <si>
    <t>고립 시민 전원 공동 대피</t>
  </si>
  <si>
    <t>필수 보고 항목 모두 선택</t>
  </si>
  <si>
    <t>재난 문자 핵심 항목 확인</t>
  </si>
  <si>
    <t>방어 수치 | 방어 보정</t>
  </si>
  <si>
    <t>한 사람을 둘러싼 자들</t>
  </si>
  <si>
    <t>높음 | 전투·연속 입력</t>
  </si>
  <si>
    <t>지하 주차장 구조 요청 받기</t>
  </si>
  <si>
    <t>구조 임무 완료 보고하기</t>
  </si>
  <si>
    <t>1분 55초
(총 5분)</t>
  </si>
  <si>
    <t>강재한과의 대면 대화 종료</t>
  </si>
  <si>
    <t>3-C | 대피소·선의관리국</t>
  </si>
  <si>
    <t>받아낼 공격·피할 공격 구분→시민 대피→연결 핵 동시 파괴</t>
  </si>
  <si>
    <t>처치 수가 아니라 스토리·퍼즐·구조·비처치 승리 조건을 기록</t>
  </si>
  <si>
    <t>5/10 – 가짜 흔적 수·조명 변화·분기 수가 난이도를 결정함</t>
  </si>
  <si>
    <t>오답 후 가짜 흔적 하나가 사라지고 진짜 흔적의 잔광이 강화</t>
  </si>
  <si>
    <t>손전등과 안전한 발판을 확인하며 환영이 반복되는 계단을 통과함</t>
  </si>
  <si>
    <t>탐색·긴장·감정·반전·성취를 포함하며 실제 테스트값과 구분</t>
  </si>
  <si>
    <t>PC DATA 기본 공격력 상승 시점과 전투 복잡도 검증에 사용</t>
  </si>
  <si>
    <t>닫힌 문을 모두 열고 문밖 시민까지 구조한 뒤 방어 핵 제압</t>
  </si>
  <si>
    <t>무기·스킬은 최초 등장, 방어구는 획득·성능 변화 시 기록</t>
  </si>
  <si>
    <t>책상 표면·서랍·의자 아래를 조사해 기억 발동 단서를 확인함</t>
  </si>
  <si>
    <t>새로 열린 우회로를 따라가며 붕괴하는 폐교에서 파티원을 기다림</t>
  </si>
  <si>
    <t>붕괴로 기존 길이 막히고 동료와 함께 제한시간 안에 탈출해야 함</t>
  </si>
  <si>
    <t>탐지기와 표지물을 확인하며 폐교 정문의 안전한 진입로로 이동함</t>
  </si>
  <si>
    <t>선수촌 VIP 숙박동이 고등급자 숙소로 바뀐 모습 확인하기</t>
  </si>
  <si>
    <t>지지직거리는 화면에서 수치가 999까지 치솟는 장면 확인하기</t>
  </si>
  <si>
    <t>첫 시도에는 예상 궤적선을 표시하고 실패 후 반사 각도를 보정</t>
  </si>
  <si>
    <t>자아마모도 60%: UI 채도 저하·전투 후 손 떨림 연출</t>
  </si>
  <si>
    <t>타인의 요구와 사건으로 차한해의 자아가 소모·회복되는 변화량</t>
  </si>
  <si>
    <t>첫 회피 예고를 느리게 재생하고 실패 시 같은 패턴을 즉시 반복</t>
  </si>
  <si>
    <t>방 구조가 반복되고 일부 길이 연결되어 현재 위치를 잃기 쉬움</t>
  </si>
  <si>
    <t>모두 공동 진입·차한해 생존·균열 소멸·변이체 전원 복원·진엔딩</t>
  </si>
  <si>
    <t>획득량을 시작부터 합산한 실제 진행 수치. 최종 누적 1566</t>
  </si>
  <si>
    <t>4/10 – 방 수·연결 구조·지도 정보량이 난이도를 결정함</t>
  </si>
  <si>
    <t>영역 안팎을 오가며 대장 고양이의 반복 이동 경로를 확인함</t>
  </si>
  <si>
    <t>목적지 주변에 잘못된 진입로와 위험 오브젝트가 배치되어 있음</t>
  </si>
  <si>
    <t>차한해가 친구를 더 강하게 안고 얼굴과 우정 목걸이를 확인함</t>
  </si>
  <si>
    <t>변이체가 소멸한다는 설명은 인간의 선택을 시험하기 위한 거짓말</t>
  </si>
  <si>
    <t>괴물 외피→기억 개입→우정 목걸이 심장→공격 중지·포옹·소멸형</t>
  </si>
  <si>
    <t>과거의 자신처럼 괴롭힘당한 아이를 외면한 마지막 선택 확인하기</t>
  </si>
  <si>
    <t>4/10 – 탐색 범위·가짜 신호 수·제한시간이 난이도를 결정함</t>
  </si>
  <si>
    <t>6/10 – 공격 전조·거리·회피 타이밍을 함께 판단해야 함</t>
  </si>
  <si>
    <t>일부 시민의 희생 반대가 확산되어 고등급자·폭력시위단체까지 설득</t>
  </si>
  <si>
    <t>5/10 – 문서 수·모순 정보·대조 단계 수가 난이도를 결정함</t>
  </si>
  <si>
    <t>핵심 단서 자동 정렬·이전 기록 바로 열기·정답 후보 3개 제한</t>
  </si>
  <si>
    <t>이전 단서를 새로 재수집하지 않고 기록 메뉴에서 즉시 대조</t>
  </si>
  <si>
    <t>괴물 껍데기 안에서 잠깐 돌아온 친구의 인간 모습 확인하기</t>
  </si>
  <si>
    <t>인연에 따라 차한해에게 다가오는 거리와 애교 행동이 달라짐</t>
  </si>
  <si>
    <t>판별·환경 제어 중심으로 화력 반복을 피하고 오답만 체크포인트화</t>
  </si>
  <si>
    <t>6/10 – 돌진 속도·유도 각도·철문 간격이 난이도를 결정함</t>
  </si>
  <si>
    <t>3/10 – 감정적 소진 상태에서 강제 명령 내용을 이해해야 함</t>
  </si>
  <si>
    <t>질타 대사를 핵심 주장 3문장으로 제한해 감정 반복을 방지</t>
  </si>
  <si>
    <t>재시도 시 돌진 예고 시간을 늘리고 다음 경적 위치를 표시</t>
  </si>
  <si>
    <t>3/10 – 관계와 구조 우선순위가 충돌하는 정보 판단 난이도</t>
  </si>
  <si>
    <t>첫 실패 후 두 공격 전조의 형태와 음성을 더 명확히 구분</t>
  </si>
  <si>
    <t>5/10 – 시야 제한·구조 입력·장비 교체를 연속 수행해야 함</t>
  </si>
  <si>
    <t>초기 영웅 존경이 남아 있는 마지막 장비 지원 에피소드로 배치</t>
  </si>
  <si>
    <t>2/10 – 급변하는 국가 상황을 짧은 뉴스로 이해해야 함</t>
  </si>
  <si>
    <t>4/10 – 관계 수치와 자아마모도에 따라 대사 의미가 달라짐</t>
  </si>
  <si>
    <t>취소된 파티원 명단과 단독 출동 위험 경고를 한 화면에 표시</t>
  </si>
  <si>
    <t>첫 실패 후 약점 노출 시간을 늘리고 공격 방향 보정 적용</t>
  </si>
  <si>
    <t>네 번째 츄르 급여 및 예쁜 고양이가 도망가지 않고 머무름</t>
  </si>
  <si>
    <t>유품 확인을 3개로 제한하고 긴 회상은 선택 감상으로 분리</t>
  </si>
  <si>
    <t>1/10 – 목표 간 충돌 정도·브리핑 정보량이 난이도를 결정함</t>
  </si>
  <si>
    <t>7/10 – 카메라 시야·보스 이동·조명 범위가 난이도를 결정함</t>
  </si>
  <si>
    <t>4/10 – 세 기준이 충돌하는 우선순위 표를 해석해야 함</t>
  </si>
  <si>
    <t>재시도 시 첫 넉백 거리를 늘리고 시민 주변에 보호 구역 표시</t>
  </si>
  <si>
    <t>깨진 경찰 방패 파손 후 폭주 종료 전 시민 4명 전원 대피</t>
  </si>
  <si>
    <t>무기·공명·일회성 출력 변화는 최초 획득 또는 종료 시점만 기록</t>
  </si>
  <si>
    <t>진실 공개+도시 100%는 시민 증언이 확산되고, 공개+99% 이하는 단독 희생 요구가 우세하며, 진실 은폐 시 도시 75% 이상만 차한해의 공동 진입 요청을 믿음</t>
  </si>
  <si>
    <t>껍데기의 바다 확인</t>
  </si>
  <si>
    <t>급식소 입구 도착</t>
  </si>
  <si>
    <t>친구를 포옹하기</t>
  </si>
  <si>
    <t>강당 열쇠 찾기</t>
  </si>
  <si>
    <t>강요된 자리에 착석</t>
  </si>
  <si>
    <t>친구 포옹 완료</t>
  </si>
  <si>
    <t>45% → 0%</t>
  </si>
  <si>
    <t>강당에 진입하기</t>
  </si>
  <si>
    <t>식판 4개 정리 완료</t>
  </si>
  <si>
    <t>친구 책상 조사 완료</t>
  </si>
  <si>
    <t>거울 미로 방향 반전</t>
  </si>
  <si>
    <t>교탁 비밀칸 해제하기</t>
  </si>
  <si>
    <t>강당 열쇠 획득</t>
  </si>
  <si>
    <t>배식 직전 위치 도착</t>
  </si>
  <si>
    <t>7-L | 후일담</t>
  </si>
  <si>
    <t>폭력의 순환체 보스전</t>
  </si>
  <si>
    <t>폐교에서 탈출하기</t>
  </si>
  <si>
    <t>스킬(최초 해금)</t>
  </si>
  <si>
    <t>5분
(총 15분)</t>
  </si>
  <si>
    <t>중심 섬 입구 도착</t>
  </si>
  <si>
    <t>최종 엔딩 1차 분기</t>
  </si>
  <si>
    <t>비난 거울 3개 파괴</t>
  </si>
  <si>
    <t>공명 약점 타격</t>
  </si>
  <si>
    <t>최종 출동 방식 결정</t>
  </si>
  <si>
    <t>균열 내부에 진입하기</t>
  </si>
  <si>
    <t>낮음 | 후일담·여운</t>
  </si>
  <si>
    <t>진실 공개 여부 결정</t>
  </si>
  <si>
    <t>보스 핵 집중 공격</t>
  </si>
  <si>
    <t>차단기 막대 +90</t>
  </si>
  <si>
    <t>공격 예고 판독</t>
  </si>
  <si>
    <t>엔딩 크레딧 감상하기</t>
  </si>
  <si>
    <t>7-K | 엔딩 결과</t>
  </si>
  <si>
    <t>조준 사격
긴급 회피</t>
  </si>
  <si>
    <t>화염 피해 대응</t>
  </si>
  <si>
    <t>장비 효과 비교</t>
  </si>
  <si>
    <t>카메라 사각지대 이동</t>
  </si>
  <si>
    <t>강한 공격 방어</t>
  </si>
  <si>
    <t>나무판 보호대 +10</t>
  </si>
  <si>
    <t>공격 중지 생존</t>
  </si>
  <si>
    <t>보랏빛 철봉 +80</t>
  </si>
  <si>
    <t>상태 UI 확인</t>
  </si>
  <si>
    <t>임시 장비 제작</t>
  </si>
  <si>
    <t>군용 방탄판 +35</t>
  </si>
  <si>
    <t>화염 보호복 +20</t>
  </si>
  <si>
    <t>상반 전조 판별</t>
  </si>
  <si>
    <t>환경 파괴 구조</t>
  </si>
  <si>
    <t>다수 정렬 타격</t>
  </si>
  <si>
    <t>장비 내구도 확인</t>
  </si>
  <si>
    <t>사랑의 매 +140</t>
  </si>
  <si>
    <t>공명 외피 파괴</t>
  </si>
  <si>
    <t>등급 규칙 무효화</t>
  </si>
  <si>
    <t>근·원거리 무기 전환</t>
  </si>
  <si>
    <t>숫자/10 + 원인</t>
  </si>
  <si>
    <t>시민 지원 장비</t>
  </si>
  <si>
    <t>우리 게임 적용 기준</t>
  </si>
  <si>
    <t>현장 방어구 제작</t>
  </si>
  <si>
    <t>공명 부담 관리</t>
  </si>
  <si>
    <t>안전 구역 확보</t>
  </si>
  <si>
    <t>청각 추적 끊기</t>
  </si>
  <si>
    <t>필요한 경우 작성</t>
  </si>
  <si>
    <t>유한한 선의 분담</t>
  </si>
  <si>
    <t>환경별 장비 조합</t>
  </si>
  <si>
    <t>매트 보호대 +15</t>
  </si>
  <si>
    <t>철판 보호대 +25</t>
  </si>
  <si>
    <t>구체적 조절 방식</t>
  </si>
  <si>
    <t>구체적 판정 조건</t>
  </si>
  <si>
    <t>구체적 결과 또는 -</t>
  </si>
  <si>
    <t>챕터-알파벳 | 명칭</t>
  </si>
  <si>
    <t>1~9 또는 —</t>
  </si>
  <si>
    <t>구체적 플레이 절차</t>
  </si>
  <si>
    <t>[h]시간 m분 s초</t>
  </si>
  <si>
    <t>10~560 정수</t>
  </si>
  <si>
    <t>콘텐츠 진행 포인트</t>
  </si>
  <si>
    <t>조건 + 해금 내용</t>
  </si>
  <si>
    <t>핵심 전투 기믹</t>
  </si>
  <si>
    <t>명확한 완료 조건</t>
  </si>
  <si>
    <t>짧은 행동 순서</t>
  </si>
  <si>
    <t>스테이지별 단계값</t>
  </si>
  <si>
    <t>1부터 연속 넘버링</t>
  </si>
  <si>
    <t>공격력 합산 요소</t>
  </si>
  <si>
    <t>최초 등장·변화 원칙</t>
  </si>
  <si>
    <t>강요된 희생 경로</t>
  </si>
  <si>
    <t>8. 최종 엔딩 조건</t>
  </si>
  <si>
    <t>공동 진입 성공 시</t>
  </si>
  <si>
    <t>차한해 희생 요구</t>
  </si>
  <si>
    <t>변화 시점만 기록</t>
  </si>
  <si>
    <t>10~220 정수</t>
  </si>
  <si>
    <t>변경 근거·현재 상태</t>
  </si>
  <si>
    <t>이름 + 보정값</t>
  </si>
  <si>
    <t>0% (누적 0%)</t>
  </si>
  <si>
    <t>미개방·힘 재현 불가</t>
  </si>
  <si>
    <t>밸런스 문서 번호</t>
  </si>
  <si>
    <t>방어력 합산 요소</t>
  </si>
  <si>
    <t>도시 인연 조건</t>
  </si>
  <si>
    <t>전투 시스템 미개방</t>
  </si>
  <si>
    <t>선의 계량자의 거짓말</t>
  </si>
  <si>
    <t>관리국 방진 고글</t>
  </si>
  <si>
    <t>상호작용 속도 +5%</t>
  </si>
  <si>
    <t>충격 저항 +8</t>
  </si>
  <si>
    <t>스킬: 반사 투척</t>
  </si>
  <si>
    <t>균열 감지 패시브</t>
  </si>
  <si>
    <t>스킬: 환경 유인</t>
  </si>
  <si>
    <t>균열 현장 장비 지급</t>
  </si>
  <si>
    <t>보스 기믹 진행</t>
  </si>
  <si>
    <t>공동 출동 준비</t>
  </si>
  <si>
    <t>기본 보호 조끼</t>
  </si>
  <si>
    <t>관리국 지급 권총</t>
  </si>
  <si>
    <t>기본 공격력 180</t>
  </si>
  <si>
    <t>관리국 방진 마스크</t>
  </si>
  <si>
    <t>무의식적 일회성 발현</t>
  </si>
  <si>
    <t>진실 은폐+단독 희생</t>
  </si>
  <si>
    <t>관리국 대응 장갑</t>
  </si>
  <si>
    <t>상태 UI 확인 해금</t>
  </si>
  <si>
    <t>전술 정보 패시브</t>
  </si>
  <si>
    <t>넘어짐 저항 +10%</t>
  </si>
  <si>
    <t>경찰 장비 잔해 수색</t>
  </si>
  <si>
    <t>깨진 경찰 방패</t>
  </si>
  <si>
    <t>중복 장착 불가</t>
  </si>
  <si>
    <t>상태 확인 패시브</t>
  </si>
  <si>
    <t>시설 차단기실 진입</t>
  </si>
  <si>
    <t>관리국 상태 측정기</t>
  </si>
  <si>
    <t>경직 유발 +12%</t>
  </si>
  <si>
    <t>관리국 무전 이어피스</t>
  </si>
  <si>
    <t>전투 중 교체 불가</t>
  </si>
  <si>
    <t>근접 공격 보정 +2</t>
  </si>
  <si>
    <t>균열 오염 저항 +8</t>
  </si>
  <si>
    <t>접촉 안정 패시브</t>
  </si>
  <si>
    <t>현장 환경 무기 습득</t>
  </si>
  <si>
    <t>심층 균열 탐사 세트</t>
  </si>
  <si>
    <t>심층 균열 탐사 헬멧</t>
  </si>
  <si>
    <t>이동 보조 패시브</t>
  </si>
  <si>
    <t>기절 시간 -10%</t>
  </si>
  <si>
    <t>고층 구조 임무 시작</t>
  </si>
  <si>
    <t>이동 속도 -5%</t>
  </si>
  <si>
    <t>재난 구조 세트</t>
  </si>
  <si>
    <t>심층 균열 탐사 허가</t>
  </si>
  <si>
    <t>전방 방어 해금</t>
  </si>
  <si>
    <t>소방용 진압 도끼</t>
  </si>
  <si>
    <t>낙하 충격 저항</t>
  </si>
  <si>
    <t>구조대 보급 상자</t>
  </si>
  <si>
    <t>오염 차단 전신복</t>
  </si>
  <si>
    <t>화재 구역 구조 지원</t>
  </si>
  <si>
    <t>구조 이동 경로 해금</t>
  </si>
  <si>
    <t>소방 시설 구조 구간</t>
  </si>
  <si>
    <t>자아 마모도 -8%</t>
  </si>
  <si>
    <t>고등급자 공명 증폭기</t>
  </si>
  <si>
    <t>소형 방진 필터</t>
  </si>
  <si>
    <t>응급 처치 교육 완료</t>
  </si>
  <si>
    <t>최고 보안 구역 접근</t>
  </si>
  <si>
    <t>선의관리국 요원</t>
  </si>
  <si>
    <t>자아 안정 패시브</t>
  </si>
  <si>
    <t>마모 +10% 상쇄</t>
  </si>
  <si>
    <t>선의 안정 장치</t>
  </si>
  <si>
    <t>연구실 최고 권한자</t>
  </si>
  <si>
    <t>관리국 응급 주사</t>
  </si>
  <si>
    <t>구조용 로프 발사기</t>
  </si>
  <si>
    <t>체력 20% 회복</t>
  </si>
  <si>
    <t>휴대용 섬광 신호기</t>
  </si>
  <si>
    <t>대피소 보급 상자</t>
  </si>
  <si>
    <t>경직 피해 +20%</t>
  </si>
  <si>
    <t>전투 중 1회 사용</t>
  </si>
  <si>
    <t>보안 구역 접근</t>
  </si>
  <si>
    <t>1-F | 지하철역</t>
  </si>
  <si>
    <t>응급 압박 붕대</t>
  </si>
  <si>
    <t>눈을 돌린 자들</t>
  </si>
  <si>
    <t>기억을 흉내내는 환영</t>
  </si>
  <si>
    <t>2-B | 분리수거장</t>
  </si>
  <si>
    <t>재활용품 분류하기</t>
  </si>
  <si>
    <t>동생 연락 받기</t>
  </si>
  <si>
    <t>뉴스 확인 후 취침</t>
  </si>
  <si>
    <t>균열에서 기어나온 자</t>
  </si>
  <si>
    <t>일반쓰레기 분류하기</t>
  </si>
  <si>
    <t>장착 중 상시 적용</t>
  </si>
  <si>
    <t>콘텐츠
진행 순서</t>
  </si>
  <si>
    <t>분리수거 4단계 완료</t>
  </si>
  <si>
    <t>누적 플레이 시간</t>
  </si>
  <si>
    <t>청소 도구 찾기</t>
  </si>
  <si>
    <t>핵심 전투
기믹</t>
  </si>
  <si>
    <t>선택지 1개 확정</t>
  </si>
  <si>
    <t>PC 성장 연계</t>
  </si>
  <si>
    <t>신상 과자 구매하기</t>
  </si>
  <si>
    <t>목표 달성 조건</t>
  </si>
  <si>
    <t>1-G | 공원 전조</t>
  </si>
  <si>
    <t>사건 연출 종료</t>
  </si>
  <si>
    <t>콘텐츠 소모율 조절</t>
  </si>
  <si>
    <t>예상 소요 시간</t>
  </si>
  <si>
    <t>콘텐츠 진행 순서</t>
  </si>
  <si>
    <t>중고 거래 완료하기</t>
  </si>
  <si>
    <t>중고 거래자 찾기</t>
  </si>
  <si>
    <t>지하철역으로 이동하기</t>
  </si>
  <si>
    <t>예상 플레이 시간</t>
  </si>
  <si>
    <t>청소 콤보 유지하기</t>
  </si>
  <si>
    <t>자아마모도 변화(%)</t>
  </si>
  <si>
    <t>전후 완급 조절</t>
  </si>
  <si>
    <t>실패·재시작 기준</t>
  </si>
  <si>
    <t>이동 조작 안내 확인</t>
  </si>
  <si>
    <t>첫 쓰레기 줍기</t>
  </si>
  <si>
    <t>선의 0 도달 원인</t>
  </si>
  <si>
    <t>전투 숙련 단계</t>
  </si>
  <si>
    <t>보스 스테이지 수</t>
  </si>
  <si>
    <t>1 | 평범한 하루</t>
  </si>
  <si>
    <t>한도윤과 대화하기</t>
  </si>
  <si>
    <t>우정 반지 찾기</t>
  </si>
  <si>
    <t>평균 플레이 난이도</t>
  </si>
  <si>
    <t>난이도 조절 요소</t>
  </si>
  <si>
    <t>서사적 승리 조건</t>
  </si>
  <si>
    <t>인연 변화(%)</t>
  </si>
  <si>
    <t>스테이지 점수 S</t>
  </si>
  <si>
    <t>1-C | 다이소</t>
  </si>
  <si>
    <t>품절 안내 조사하기</t>
  </si>
  <si>
    <t>현관으로 이동하기</t>
  </si>
  <si>
    <t>도움 요청 대화 확인</t>
  </si>
  <si>
    <t>진행 관문 조건</t>
  </si>
  <si>
    <t>인간 시절 핵심 서사</t>
  </si>
  <si>
    <t>영화관으로 이동하기</t>
  </si>
  <si>
    <t>권장 전투 숙련도</t>
  </si>
  <si>
    <t>자아마모도 변화</t>
  </si>
  <si>
    <t>집 밖으로 나가기</t>
  </si>
  <si>
    <t>다이소로 이동하기</t>
  </si>
  <si>
    <t>평균 플레이 흥미도</t>
  </si>
  <si>
    <t>1-B | 편의점</t>
  </si>
  <si>
    <t>헤어롤 진열대 찾기</t>
  </si>
  <si>
    <t>현관문 조사 완료</t>
  </si>
  <si>
    <t>중간 | 이동·길찾기</t>
  </si>
  <si>
    <t>중간 | 탐색·판단</t>
  </si>
  <si>
    <t>헤어롤 구매하기</t>
  </si>
  <si>
    <t>편의점으로 이동하기</t>
  </si>
  <si>
    <t>1-D | 영화관</t>
  </si>
  <si>
    <t>PC DATA와 대차대조표 모두 무기·방어구·스킬을 매 행 누적 반복하지 않음. 대차대조표의 변화 열은 최초·손상·파손 시점만 쓰고 나머지는 ‘—’로 표시</t>
  </si>
  <si>
    <t>기본 공격력 380 / 기본 방어력 165 / 기본 보호 조끼 완전 파손: 사용 불가 · 화염 보호복 손상: +20 → +10 / 스킬: 환경 파괴 구조</t>
  </si>
  <si>
    <t>아이의 ‘언니, 괴물. 펑! 없어져써!’라는 말을 듣지만 놀라서 횡설수설한다고 판단함</t>
  </si>
  <si>
    <t>표지판·미니맵·NPC 이동 방향을 확인하며 아파트에서 임시 안전 구역까지 이동함</t>
  </si>
  <si>
    <t>가족 음식과 측정 일정이 이미 지연된 상황에서 노인의 약까지 구할지 선택해야 함</t>
  </si>
  <si>
    <t>원본 인터뷰와 인터넷 반응을 비교해 청년이 보상보다 구조 의지로 움직였음을 확인함</t>
  </si>
  <si>
    <t>1/10 – 관찰 대상 수·이상 징후의 미세함·단서 분산 정도가 난이도를 결정함</t>
  </si>
  <si>
    <t>눈을 감고 충돌 감각도 느끼지 못해 차한해는 괴물이 어디로 사라졌는지 이해하지 못함</t>
  </si>
  <si>
    <t>희생 명령·시위 돌파·가족 대면·최종 장비 준비 완료</t>
  </si>
  <si>
    <t>[차우선] 65%: 희생 반대 대사·추모 편지 해금</t>
  </si>
  <si>
    <t>2/10 – 짧은 대사에서 감정 단서를 읽는 난이도</t>
  </si>
  <si>
    <t>[이용익] 30%: 임시 대통령 권한 남용 대사 해금</t>
  </si>
  <si>
    <t>반복 영상 대신 핵심 정보가 갱신되는 3단 속보로 구성</t>
  </si>
  <si>
    <t>출동 후보를 4개로 제한하고 비교 항목을 3개로 고정</t>
  </si>
  <si>
    <t>초기 호의 에피소드: 구조된 군인의 예비 방탄판 지원</t>
  </si>
  <si>
    <t>방벽 파괴 또는 시민 체력 0 시 현재 패턴 재시작</t>
  </si>
  <si>
    <t>[나대진] 95%: 최종전 비상 탈출 체크포인트 해금</t>
  </si>
  <si>
    <t>선의 수치가 0이 된 마지막 선택의 단서 5개 조사</t>
  </si>
  <si>
    <t>차한해의 모습으로 나타난 또 다른 차한해와 마주하기</t>
  </si>
  <si>
    <t>주인공 또는 마지막 시민 체력 0 시 최종 페이즈 재시작</t>
  </si>
  <si>
    <t>장착 전후 방어·밀려남·회피 수치 비교와 추천 장착 제공</t>
  </si>
  <si>
    <t>[이용익] 25% 이하: 강제 명령 거부 선택지 예고</t>
  </si>
  <si>
    <t>7/10 – 이동 방향 반전과 함정을 동시에 처리해야 함</t>
  </si>
  <si>
    <t>공격 경로와 받아내기 가능 판정 범위를 선으로 표시</t>
  </si>
  <si>
    <t>유튜버의 삼각대 부품과 남겨진 사람들의 소지품 조사하기</t>
  </si>
  <si>
    <t>취임 담화를 권한 승계·재난 대응·차한해 통제로 분할</t>
  </si>
  <si>
    <t>아무도 보지 않는 곳에서 시민을 구하고 보스 제압하기</t>
  </si>
  <si>
    <t>환경 파괴 3단계 체크포인트와 실패 후 공격 간격 보정</t>
  </si>
  <si>
    <t>선택 시간 제한 없음·통화 종료 후 대사 로그 제공</t>
  </si>
  <si>
    <t>[강재한] 10%: 폭력 시위 확산 경고 대사 해금</t>
  </si>
  <si>
    <t>나대진에게 먼지 보호 안경과 균열 보호 마스크 수령하기</t>
  </si>
  <si>
    <t>3/10 – 정치적 명분과 강제 조항을 구분해야 함</t>
  </si>
  <si>
    <t>[나대진] 85%: 폐교 환경 추천 장착 조합 해금</t>
  </si>
  <si>
    <t>4/10 – 감정적 주장과 사실 기록을 대조해야 함</t>
  </si>
  <si>
    <t>한도윤 또는 마지막 직원 체력 0 시 현재 구역 재시작</t>
  </si>
  <si>
    <t>이전·현재 상태 비교 창과 변화 항목 체크리스트 제공</t>
  </si>
  <si>
    <t>반복 실패 시 원거리 파동 간격 증가와 회복품 1개 추가</t>
  </si>
  <si>
    <t>원본과 편집본 동시 재생·차이 표시·다시 보기 제공</t>
  </si>
  <si>
    <t>3/10 – 가족의 정신적 압박을 견디며 응답해야 함</t>
  </si>
  <si>
    <t>동시 요청 설명을 목록 3개와 한 번의 선택으로 제한</t>
  </si>
  <si>
    <t>환경별 추천 아이콘·장착 전후 비교·추천 자동 장착 제공</t>
  </si>
  <si>
    <t>[이용익] 15%: 명령에 반발하는 내부 독백 해금</t>
  </si>
  <si>
    <t>연속 발각 3회 또는 체력 0 시 체크포인트 재시작</t>
  </si>
  <si>
    <t>브리핑 종료 후 공식 목표와 개인 목표를 분리 표시</t>
  </si>
  <si>
    <t>2/10 – 장비별 용도와 사용 순서를 기억해야 함</t>
  </si>
  <si>
    <t>군중에 포위되거나 낙하물에 피격되면 직전 구역 재시작</t>
  </si>
  <si>
    <t>예쁜 고양이와 차한해를 번갈아 보는 멈칫 행동 확인하기</t>
  </si>
  <si>
    <t>손전등과 안전한 발판을 확인하며 붕괴된 계단을 통과함</t>
  </si>
  <si>
    <t>소방관 체력 0 시 회사 입구 체크포인트에서 재시작</t>
  </si>
  <si>
    <t>영역과 갇힌 고양이 쪽을 오가는 대장 고양이 관찰하기</t>
  </si>
  <si>
    <t>[한도윤] 90%: 회사 구조 시 추가 협력 행동 해금</t>
  </si>
  <si>
    <t>관리국의 공식 목표와 주인공이 느끼는 개인적 목적이 다름</t>
  </si>
  <si>
    <t>방어 효과와 이동 페널티를 장착 전후 화살표로 표시</t>
  </si>
  <si>
    <t>2/10 – 물리 방어와 이동 속도 감소를 비교해야 함</t>
  </si>
  <si>
    <t>여러 장치와 열쇠 조건을 올바른 순서로 충족해야 함</t>
  </si>
  <si>
    <t>하악질하는 대장 고양이와 갇힌 예쁜 고양이 반응 확인하기</t>
  </si>
  <si>
    <t>도시에서 폐교로 향하는 길에 대장 고양이 영역 진입하기</t>
  </si>
  <si>
    <t>핵심 문장 자동 정렬·이전 기록 바로 열기·차이 표시</t>
  </si>
  <si>
    <t>폐교 단서 80%: 친구 보스 충격파 경고 1회 강화</t>
  </si>
  <si>
    <t>재시도 시 착지 예상 범위를 넓히고 첫 반사 궤적을 표시</t>
  </si>
  <si>
    <t>사용 가능한 매트 영역을 촉감 표시와 색 차이로 강조</t>
  </si>
  <si>
    <t>장비별 대표 아이콘·추천 퀵슬롯·한 줄 용도 설명 제공</t>
  </si>
  <si>
    <t>관리실·음악실·방송실의 열쇠 후보 발견 및 조사 완료</t>
  </si>
  <si>
    <t>앞 학생과 거리를 유지하며 배식대까지 순서대로 이동함</t>
  </si>
  <si>
    <t>괴물 가슴 안의 우정 목걸이 펜던트형 심장 확인하기</t>
  </si>
  <si>
    <t>고등급자 전원 출동 거부 및 차한해 단독 조사 확정</t>
  </si>
  <si>
    <t>이전 단서를 다시 탐색하지 않고 기록 메뉴에서 즉시 대조</t>
  </si>
  <si>
    <t>상호작용 직전 공격 버튼 안내를 숨기고 선택 문구 강조</t>
  </si>
  <si>
    <t>과거 구조 인연의 개인적 감사·후반 사회 여론과 대비</t>
  </si>
  <si>
    <t>철판·매트 보호대 파손 후 친구 앞 상호작용 지점 도착</t>
  </si>
  <si>
    <t>일반 농구공을 집으면 보스의 추적 속도가 잠시 증가</t>
  </si>
  <si>
    <t>성인이 된 친구의 불신과 이기적인 선택 기록 확인하기</t>
  </si>
  <si>
    <t>회상 요약·선택 시간 제한 없음·대화 다시 보기 제공</t>
  </si>
  <si>
    <t>기억 재생 중 상호작용 가능한 순간에 보랏빛 잔광을 확대</t>
  </si>
  <si>
    <t>삼각대 생방송을 남기고 균열로 들어가는 유튜버 지켜보기</t>
  </si>
  <si>
    <t>방송 위치·삼각대 카메라·통제선 침입 경로를 확인함</t>
  </si>
  <si>
    <t>[도시] +5% 선택 (기본 60% · 최대 100%)</t>
  </si>
  <si>
    <t>균열 진입 즉시 인간이 괴물로 변이한다는 사실 공개</t>
  </si>
  <si>
    <t>도시 인연 선택 콘텐츠 +5% · 진엔딩 시민 증언 강화</t>
  </si>
  <si>
    <t>3/10 – 재료 상태·보호 부위·무게를 비교해야 함</t>
  </si>
  <si>
    <t>조항 요약·불확실한 정보 경고·선택 시간 제한 없음</t>
  </si>
  <si>
    <t>낙하물 위험이 있는 구조 ·탐색 콘텐츠에서 사용 가능</t>
  </si>
  <si>
    <t>고등급자 공동 출동 및 균열 대응 전투에서 사용 가능</t>
  </si>
  <si>
    <t>9/10 – 기존 전투 습관을 멈추고 회피만 해야 함</t>
  </si>
  <si>
    <t>도시의 책임 인정 또는 이용익의 정치적 소비 확인하기</t>
  </si>
  <si>
    <t>2/10 – 상반된 추모 방식의 의미를 해석해야 함</t>
  </si>
  <si>
    <t>진실 은폐 단독 희생 또는 도시 인연 조건 미달 경로</t>
  </si>
  <si>
    <t>차우선의 편지 또는 생존한 차한해와의 재회 확인하기</t>
  </si>
  <si>
    <t>구조·대화·선택으로 형성되는 인물·지역 인연의 변화량</t>
  </si>
  <si>
    <t>차한해와 선의 계량자가 둘이면서 하나라는 진실 확인하기</t>
  </si>
  <si>
    <t>예: 신상 과자 진열대 찾기, 첫 괴물을 피해 귀가하기</t>
  </si>
  <si>
    <t>공동 진입 시 차한해·시민 생존 및 변이체 전원 복원</t>
  </si>
  <si>
    <t>[나대진] 100%: 차한해 개인 기록 보존 결말 해금</t>
  </si>
  <si>
    <t>해당 전투를 안정적으로 공략하기 위한 조작·판단 수준</t>
  </si>
  <si>
    <t>도시 인연과 진실 공개 여부에 따른 시민 반응 확인하기</t>
  </si>
  <si>
    <t>긴 크레딧 중 추가 장면과 기록이 삽입되어 놓칠 수 있음</t>
  </si>
  <si>
    <t>선택한 엔딩에 따른 도시 행사와 이용익의 발언을 비교함</t>
  </si>
  <si>
    <t>두 문서의 차이 문장만 표시해 긴 기록 반복을 줄임</t>
  </si>
  <si>
    <t>차한해의 균열 기원과 선의 계량자의 동일 근원 확인</t>
  </si>
  <si>
    <t>[이용익] 0%: 희생을 정치 자산으로 이용한 결말 확정</t>
  </si>
  <si>
    <t>추가 통화·작전 힌트·UI 변화·후일담·최종 대사 분기</t>
  </si>
  <si>
    <t>해당 행을 완료하기 위해 필요한 행동·대상·단계의 수</t>
  </si>
  <si>
    <t>방어구는 획득·손상·성능 감소·완전 파손 시점만 기록</t>
  </si>
  <si>
    <t>구역 분할·단계 힌트·페이즈 체크포인트·빠른 넘김 등</t>
  </si>
  <si>
    <t>후보 수·시야 차단·시간 압박·감정적 부담 등을 기록</t>
  </si>
  <si>
    <t>체력 0·시민 피해·오답 누적·시간 초과 등을 반영</t>
  </si>
  <si>
    <t>실패 시 재시작 지점이나 보상 감소 등 결과를 기록</t>
  </si>
  <si>
    <t>플레이어가 실제 입력을 수행할 때 느끼는 조작 난도</t>
  </si>
  <si>
    <t>막힌 플레이어가 목표를 다시 파악하도록 돕는 보정 장치</t>
  </si>
  <si>
    <t>콘텐츠 종류와 숙련 효과를 기준으로 사용자 유형별 산정</t>
  </si>
  <si>
    <t>같은 구간의 반복 피로와 재도전 시간을 조절하는 장치</t>
  </si>
  <si>
    <t>공격 예고·반사 궤적·안전 지점·접근 체크포인트 강화</t>
  </si>
  <si>
    <t>제목만 읽어도 플레이어가 해야 할 행동이 보이도록 작성</t>
  </si>
  <si>
    <t>다음 핵심 스테이지로 넘어가기 위한 필수 완료 조건</t>
  </si>
  <si>
    <t>초반 심부름·가족 대피·마지막 대면·생존 엔딩 재회</t>
  </si>
  <si>
    <t>심부름·대피·질투·원망·마지막 대면을 거쳐 관계 결산</t>
  </si>
  <si>
    <t>공격 규칙 교대와 시민 보호를 결합하고 전조만 단계 강화</t>
  </si>
  <si>
    <t>HP 0·처치 표현이 서사적 승리 조건과 충돌하지 않음</t>
  </si>
  <si>
    <t>시민·쓰레기·조명·바닥 진동에 관한 필수 관찰 대상 확인</t>
  </si>
  <si>
    <t>영웅화 질투·한도윤 사망 이후 원망·희생 엔딩 추모 편지</t>
  </si>
  <si>
    <t>아무도 보지 않는 곳에서 시민을 구조해 갈채 보호막 제거</t>
  </si>
  <si>
    <t>친구를 살리지 못하고 품 안에서 보내는 최대 붕괴 사건</t>
  </si>
  <si>
    <t>섬광 발생 순간 화면 밝기 변화와 방향성 있는 굉음 제공</t>
  </si>
  <si>
    <t>밸런스 문서 보스 페이즈 합과 보스 설계 요약이 일치</t>
  </si>
  <si>
    <t>1/10 – 대상 가시성·입력 단계 수가 난이도를 결정함</t>
  </si>
  <si>
    <t>플레이어와 차한해를 위한 짧은 휴식·이전 인연의 보상</t>
  </si>
  <si>
    <t>때리는 자와 맞는 자를 연결한 폭력 순환 구조 자체 파괴</t>
  </si>
  <si>
    <t>영웅화·고등급자 특혜·여론 조작·균열 진입 명령으로 하락</t>
  </si>
  <si>
    <t>돌진 궤적·시민 이동 방향·핵 노출 시간 단계 표시</t>
  </si>
  <si>
    <t>올바른 손님에게 주문 전달 및 알바비·감사 대사 획득</t>
  </si>
  <si>
    <t>[예쁜 고양이] +25% 선택 (최대 누적 50%)</t>
  </si>
  <si>
    <t>원 하나에 요소 하나만 기재하고 크기로 영향도 표현</t>
  </si>
  <si>
    <t>내용물이 남거나 오염된 쓰레기 6개 전부 올바르게 분류</t>
  </si>
  <si>
    <t>청소 소음 때문에 고양이가 다시 경계해 접근 속도가 느림</t>
  </si>
  <si>
    <t>[예쁜 고양이] +25% 선택 (최대 누적 75%)</t>
  </si>
  <si>
    <t>동행 NPC가 위험 구역에 8초 이상 고립되면 재시작</t>
  </si>
  <si>
    <t>위험 바닥의 파동을 강조하고 실패 후 안전 경로를 표시</t>
  </si>
  <si>
    <t>수거 대상과 배경 장식의 차이를 처음에는 구별하기 어려움</t>
  </si>
  <si>
    <t>차우선 인연 50% 이상: 귀가 후 추가 통화 해금</t>
  </si>
  <si>
    <t>의뢰 대사와 위치를 확인한 뒤 반지의 주인에게 전달함</t>
  </si>
  <si>
    <t>실패 2회 후 대상 속도 감소 및 경로 화살표 표시</t>
  </si>
  <si>
    <t>반지와 검은 흔적에 서로 다른 약한 빛·파동 효과 적용</t>
  </si>
  <si>
    <t>오답 후보 선택 시 경계 대사가 출력되고 다시 선택</t>
  </si>
  <si>
    <t>편의점 물류 트럭과 이동 방향을 따라 꺼지는 가로등 확인</t>
  </si>
  <si>
    <t>5/10 – 시야·소리·이동 경로를 동시에 관리해야 함</t>
  </si>
  <si>
    <t>90초 이상 미발견 시 탐색 범위를 단계적으로 축소</t>
  </si>
  <si>
    <t>[도시] +5% 선택 (기본 10% · 최대 15%)</t>
  </si>
  <si>
    <t>균열 주변 스마트폰과 카메라가 먹통 되는 현상 확인하기</t>
  </si>
  <si>
    <t>구경꾼이 몰리고 장비가 고장 나 안전 통제가 지연됨</t>
  </si>
  <si>
    <t>탄환 명중 3회, 피해량·경직량 비교, 무기 한계 확인</t>
  </si>
  <si>
    <t>[도시] +5% 선택 (기본 20% · 최대 35%)</t>
  </si>
  <si>
    <t>한도윤 인연 85% 이상: 대피소 작전 힌트 대화 해금</t>
  </si>
  <si>
    <t>측정 대상·요일제·고등급 기준·미측정 시 조치를 확인함</t>
  </si>
  <si>
    <t>청년의 ‘구해야겠다는 생각뿐’ 인터뷰와 밈 확인하기</t>
  </si>
  <si>
    <t>관리국 지급 권총·기본 보호 조끼와 상태 UI 확인하기</t>
  </si>
  <si>
    <t>좁은 통로·어두운 조명·장애물로 이동 경로가 제한됨</t>
  </si>
  <si>
    <t>세 번째 츄르로 예쁜 고양이를 차량 아래에서 유도하기</t>
  </si>
  <si>
    <t>새로운 수치를 ‘선의 수치’라고 부르는 과정 확인하기</t>
  </si>
  <si>
    <t>손전등과 안전한 발판을 확인하며 정전된 계단을 통과함</t>
  </si>
  <si>
    <t>3/10 – 규칙 설명량·연출 가시성이 난이도를 결정함</t>
  </si>
  <si>
    <t>잔여 수량 0·오류 항목 0 및 바닥의 균열 흔적 조사</t>
  </si>
  <si>
    <t>[예쁜 고양이] +25% 선택 (최대 누적 100%)</t>
  </si>
  <si>
    <t>대피소 생활·가족 부탁·뉴스 변화를 짧은 몽타주로 확인함</t>
  </si>
  <si>
    <t>차량 아래의 익숙한 울음과 꼬리를 확인해 선택적으로 멈춤</t>
  </si>
  <si>
    <t>편의점 알바생 가족의 대피소 위치를 전달할지 선택하기</t>
  </si>
  <si>
    <t>첫 반격 가능 구간에서 짧게 정지하고 입력 아이콘을 표시</t>
  </si>
  <si>
    <t>시민의 말을 끝까지 듣고 의료 구역 연결 또는 지나침</t>
  </si>
  <si>
    <t>닫힌 문지기 보스전 완료
(시민 구조·방어 핵 제압)</t>
  </si>
  <si>
    <t>탄약 소진 시 관리국 드론이 시험 탄창을 1회 보급</t>
  </si>
  <si>
    <t>손상 부위를 점멸시키고 변경 전후 수치를 나란히 표시</t>
  </si>
  <si>
    <t>[도시] +5% 선택 (기본 20% · 최대 40%)</t>
  </si>
  <si>
    <t>브리핑 종료 후 구조 목표와 홍보 목표를 분리 표시</t>
  </si>
  <si>
    <t>편의점 알바생에게 가족의 안전 여부 전달 또는 지나침</t>
  </si>
  <si>
    <t>제한시간 종료 시 가장 가까운 체크포인트에서 재시작</t>
  </si>
  <si>
    <t>[도시] +5% 선택 (기본 10% · 최대 20%)</t>
  </si>
  <si>
    <t>[도시] +5% 선택 (기본 20% · 최대 45%)</t>
  </si>
  <si>
    <t>시민 구역 진입 또는 체력 0 시 체크포인트 재시작</t>
  </si>
  <si>
    <t>오탐 후 경보와 동기화된 가짜 반응을 회색으로 표시</t>
  </si>
  <si>
    <t>위험 잔해를 먼저 제거하면 체력 감소 및 진행 지연</t>
  </si>
  <si>
    <t>실패 후 괴물 경직 시간을 늘리고 다음 고정핀을 강조</t>
  </si>
  <si>
    <t>4/10 – 환경 단서와 규칙을 순서대로 적용해야 함</t>
  </si>
  <si>
    <t>출동하지 않은 고등급자의 수치도 떨어지는 사실 확인하기</t>
  </si>
  <si>
    <t>초기 환호와 대비되는 첫 비난을 짧은 통로 연출로 압축</t>
  </si>
  <si>
    <t>4/10 – 군중 회피와 정보 확인을 동시에 수행해야 함</t>
  </si>
  <si>
    <t>출동 우선순위에서 밀린 작은 대피 구역을 도울지 선택하기</t>
  </si>
  <si>
    <t>3/10 – 재료 상태·무게·보호 범위를 비교해야 함</t>
  </si>
  <si>
    <t>고등급자 특혜 유지 논리·차한해 단독 출동 압박 시작</t>
  </si>
  <si>
    <t>장비 2종 설명 확인 및 착용 또는 보관 선택 완료</t>
  </si>
  <si>
    <t>괴물 발생 지역의 실종자 소지품을 전달할지 선택하기</t>
  </si>
  <si>
    <t>닫힌 문을 모두 열고 시민 전원 구조 후 방어 핵 제압</t>
  </si>
  <si>
    <t>선택 시간 제한 없음·대화 로그·응답 취소 1회 허용</t>
  </si>
  <si>
    <t>도시 인연 30% 이상: 보스전 시민 이동 보정 해금</t>
  </si>
  <si>
    <t>[도시] +5% 선택 (기본 30% · 최대 60%)</t>
  </si>
  <si>
    <t>경고 시간 안에 복귀하지 못하면 승강장 체크포인트 재시작</t>
  </si>
  <si>
    <t>고등급자들의 ‘괴물 처치가 선의를 소모한다’는 주장 듣기</t>
  </si>
  <si>
    <t>의료 통로 도착·출동 기록 확인·항의 현장 이탈 완료</t>
  </si>
  <si>
    <t>[도시] +5% 선택 (기본 35% · 최대 70%)</t>
  </si>
  <si>
    <t>[나대진] 100%: 최종전 1회 치명 피해 방지 지원</t>
  </si>
  <si>
    <t>전국민 측정 의무와 700 이상 고등급 기준 확인</t>
  </si>
  <si>
    <t>아파트에서 임시 안전 구역의 도착 트리거에 진입</t>
  </si>
  <si>
    <t>낙하 또는 장애물 피격 3회 시 구간 재시작</t>
  </si>
  <si>
    <t>고등급자들의 영웅 활동과 특혜 보도 확인하기</t>
  </si>
  <si>
    <t>초기 호의 에피소드: 구조한 경찰의 장비 지원</t>
  </si>
  <si>
    <t>첫 힘을 목격한 아이의 그림을 받아줄지 선택하기</t>
  </si>
  <si>
    <t>가족과 이웃 주민을 건물 밖으로 먼저 내보내기</t>
  </si>
  <si>
    <t>정체 시간에 따라 단서·목표 표시를 2단계로 강화</t>
  </si>
  <si>
    <t>딱딱한 바닥 때문에 토퍼를 가져오라는 부탁 받기</t>
  </si>
  <si>
    <t>출생연도 끝자리 6의 월요일 측정 일정 확인하기</t>
  </si>
  <si>
    <t>예쁜 고양이가 차량 아래에서 완전히 빠져나옴</t>
  </si>
  <si>
    <t>잔해마다 필요한 조작과 안전한 제거 순서가 다름</t>
  </si>
  <si>
    <t>안전한 제거 순서를 색이 아닌 아이콘으로 표시</t>
  </si>
  <si>
    <t>2/10 – 목적지와 우회 동선을 파악해야 함</t>
  </si>
  <si>
    <t>선의 수치 700 이상 고등급자 분류 확인하기</t>
  </si>
  <si>
    <t>오분류 시 콤보만 초기화되고 수거 진행도는 유지</t>
  </si>
  <si>
    <t>주인공 체력 0 시 철봉 획득 직후부터 재시작</t>
  </si>
  <si>
    <t>대화 종료 후 핵심 내용을 화면 한쪽에 요약 표시</t>
  </si>
  <si>
    <t>시야 범위 표시·발각 후 적 이동 속도 감소</t>
  </si>
  <si>
    <t>고등급자 파티와 회피 후 반격 타이밍 맞추기</t>
  </si>
  <si>
    <t>동행 NPC가 멀어지면 화면 가장자리에 방향 표시</t>
  </si>
  <si>
    <t>구조 대상 체력이 0이 되면 체크포인트 재시작</t>
  </si>
  <si>
    <t>기계가 정상 작동하는 균열 연구 현장 확인하기</t>
  </si>
  <si>
    <t>통제선 밖으로 이동 및 접근 금지 안내 확인</t>
  </si>
  <si>
    <t>[도시] +5% (기본 20% · 최대 30%)</t>
  </si>
  <si>
    <t>체력 0 시 자동 회복 후 현재 연습부터 재시작</t>
  </si>
  <si>
    <t>남은 쓰레기와 갑작스러운 공원 정적 확인하기</t>
  </si>
  <si>
    <t>방패 상태·전방 방어·파손 조건 확인 후 장착</t>
  </si>
  <si>
    <t>[도시] +5% (기본 10% · 최대 10%)</t>
  </si>
  <si>
    <t>재시도 시 전조·안전 구역 힌트를 단계적으로 강화</t>
  </si>
  <si>
    <t>오답 NPC 선택 시 전달이 취소되고 다시 선택</t>
  </si>
  <si>
    <t>나대진에게 충격 보호대와 공명 보호 장갑 수령하기</t>
  </si>
  <si>
    <t>시민 체력 0 시 2페이즈 시작 지점 재시작</t>
  </si>
  <si>
    <t>초기 호의 에피소드: 시민과 임시 방어구 제작</t>
  </si>
  <si>
    <t>주인공 체력 0 시 보스전 시작 지점 재시작</t>
  </si>
  <si>
    <t>우정 반지 단서 확보: 폐교 기억 대화 1종 해금</t>
  </si>
  <si>
    <t>시간순 자동 재생과 핵심 문장 기록 메뉴 저장</t>
  </si>
  <si>
    <t>무한대인 차한해가 모든 출동을 맡으라는 요구 듣기</t>
  </si>
  <si>
    <t>주인공 또는 시민 체력 0 시 1페이즈 재시작</t>
  </si>
  <si>
    <t>페이즈 체크포인트 적용, 실패한 페이즈부터 재시작</t>
  </si>
  <si>
    <t>2/10 – 보호 방향과 파손 조건을 이해해야 함</t>
  </si>
  <si>
    <t>[도시] +5% (기본 40% · 최대 75%)</t>
  </si>
  <si>
    <t>받아내기 실패 2회 시 화염 폭주 패턴 발생</t>
  </si>
  <si>
    <t>[도시] +5% (기본 35% · 최대 65%)</t>
  </si>
  <si>
    <t>맨몸으로 할머니를 구한 청년의 뉴스 확인하기</t>
  </si>
  <si>
    <t>실패 후 돌진 궤적과 충돌 가능한 철문을 강조</t>
  </si>
  <si>
    <t>무기 소멸 연출과 전투 기록의 신규 규칙 확인</t>
  </si>
  <si>
    <t>조끼 손상 부위 2곳과 방어 보정 감소 확인</t>
  </si>
  <si>
    <t>다른 측정기로 재측정하고 같은 오류 확인하기</t>
  </si>
  <si>
    <t>분리수거를 완료하고 바닥의 균열 흔적 확인하기</t>
  </si>
  <si>
    <t>군중에 막히면 직전 통로 체크포인트에서 재시작</t>
  </si>
  <si>
    <t>괴물에게 붙잡히면 마지막 고정핀 단계부터 재시작</t>
  </si>
  <si>
    <t>고양이가 차량 소음에 겁먹어 한 번에 나오지 않음</t>
  </si>
  <si>
    <t>잘못된 판자를 고르면 제작 단계부터 다시 선택</t>
  </si>
  <si>
    <t>시민 이동 예상 방향과 안전 구역 경계를 표시</t>
  </si>
  <si>
    <t>장착 전후 방어력과 회피 거리를 동시에 표시</t>
  </si>
  <si>
    <t>공명 무기가 보랏빛 재로 소멸하는 현상 확인하기</t>
  </si>
  <si>
    <t>서로 다른 공격 패턴 3회를 피격 없이 회피</t>
  </si>
  <si>
    <t>시민 1명이라도 체력 0이 되면 체크포인트 재시작</t>
  </si>
  <si>
    <t>[나대진] 75%: 추가 방어구 지원 루트 해금</t>
  </si>
  <si>
    <t>카메라가 없는 골목의 구조 요청을 도울지 선택하기</t>
  </si>
  <si>
    <t>[도시] +10% (기본 30% · 최대 55%)</t>
  </si>
  <si>
    <t>가짜 반응을 제외하고 공명 차단기 막대 발견</t>
  </si>
  <si>
    <t>오답 후 실제 시민의 행동 단서 하나를 강조</t>
  </si>
  <si>
    <t>소규모 대피민 3명 구조 또는 명령대로 이동</t>
  </si>
  <si>
    <t>피습·대통령 중상·지휘 공백 속보 확인 완료</t>
  </si>
  <si>
    <t>자아마모도 16%: 피격 후 숨 고르기 독백 해금</t>
  </si>
  <si>
    <t>임시 대통령 취임·국가 우선 출동 체계 확인</t>
  </si>
  <si>
    <t>비교 화면에서 같은 항목의 변화 부분을 강조</t>
  </si>
  <si>
    <t>카메라에 3회 이상 노출되지 않고 중앙 무대 진입</t>
  </si>
  <si>
    <t>위험도·생존자 수·거리 정보를 한 화면에 표시</t>
  </si>
  <si>
    <t>사용 가능한 판자에 균열 정도와 무게 아이콘 표시</t>
  </si>
  <si>
    <t>[도시] +5% (기본 55% · 최대 90%)</t>
  </si>
  <si>
    <t>법적 용어 툴팁·강제 조항 강조·다시 보기 제공</t>
  </si>
  <si>
    <t>선택 콘텐츠: 예쁜 고양이 인연 마지막 단계</t>
  </si>
  <si>
    <t>8/10 – 전투·환경 파괴·호위가 동시에 진행됨</t>
  </si>
  <si>
    <t>[한도윤] 95%: 회사 내부 지름길 정보 해금</t>
  </si>
  <si>
    <t>장비 비교창에 방어·기동·반동 변화 화살표 표시</t>
  </si>
  <si>
    <t>3/10 – 감정적 압박 속 응답 선택 난이도</t>
  </si>
  <si>
    <t>시민 이동 예상 방향과 다음 내려치기 범위를 표시</t>
  </si>
  <si>
    <t>첫 실패 후 시민 방향 투사체를 더 굵게 표시</t>
  </si>
  <si>
    <t>고등급자 숙소 방과 선의관리국 본청 위치 확인하기</t>
  </si>
  <si>
    <t>공명 무기 소멸 확인 및 필수 장비·회복품 준비</t>
  </si>
  <si>
    <t>출동 목록 4개 비교 및 강제 배정 임무 확인</t>
  </si>
  <si>
    <t>균열 주변 장비 정상 작동 및 연구 시작 확인</t>
  </si>
  <si>
    <t>실종자 가족에게 소지품 전달 또는 기록 보관</t>
  </si>
  <si>
    <t>비슷한 위치의 부탁을 한 묶음으로 지도에 표시</t>
  </si>
  <si>
    <t>부상당한 소방관을 구조하고 화염 보호복 받기</t>
  </si>
  <si>
    <t>직원 2명 이상 사망 시 구역 처음부터 재시작</t>
  </si>
  <si>
    <t>대화 로그·감정 단서가 있는 문장만 미세 강조</t>
  </si>
  <si>
    <t>[도시] +5% (기본 45% · 최대 80%)</t>
  </si>
  <si>
    <t>고등급자와 폭력시위단체의 공동 기자회견 확인하기</t>
  </si>
  <si>
    <t>융합 외피 약점 4회 타격 후 분열 연출 발생</t>
  </si>
  <si>
    <t>갈채 수치 최대 또는 체력 0 시 보스전 재시작</t>
  </si>
  <si>
    <t>사적 대화를 3개 주제로 나눠 감정 장면을 압축</t>
  </si>
  <si>
    <t>비교 열 고정·위험도 아이콘·정렬 기능 제공</t>
  </si>
  <si>
    <t>필수 단서를 모두 확인하면 마지막 음성 자동 재생</t>
  </si>
  <si>
    <t>위험 지역 진입 후 체력 0 시 체크포인트 재시작</t>
  </si>
  <si>
    <t>사용 가능한 매트 선택·보호대 제작·장착 완료</t>
  </si>
  <si>
    <t>오답 후 일반 농구공 하나의 상호작용 표시 제거</t>
  </si>
  <si>
    <t>예쁜 고양이 인연에 따라 필요한 간식 준비하기</t>
  </si>
  <si>
    <t>[도시] +5% (기본 60% · 최대 95%)</t>
  </si>
  <si>
    <t>도시 인연 50%: 소방관의 안전 통로 정보 해금</t>
  </si>
  <si>
    <t>조사 장비 4종의 기능 확인 및 퀵슬롯 등록</t>
  </si>
  <si>
    <t>가짜 경로 끝에 도달하면 추가 환영 전투 발생</t>
  </si>
  <si>
    <t>3/10 – 세 단서를 서사적으로 연결해야 함</t>
  </si>
  <si>
    <t>장비별 설명을 보호 효과·페널티 두 줄로 제한</t>
  </si>
  <si>
    <t>2/10 – NPC 흐름에 맞춰 줄을 유지해야 함</t>
  </si>
  <si>
    <t>비난 대사를 반복하지 않고 핵심 감정 3개로 압축</t>
  </si>
  <si>
    <t>이동 구간을 도로·차단선 2개 체크포인트로 분리</t>
  </si>
  <si>
    <t>강제 이동 최소화·연출 일시정지·다시 보기 제공</t>
  </si>
  <si>
    <t>예쁜 고양이 구출 후 인연별 애교 반응 확인하기</t>
  </si>
  <si>
    <t>3/10 – 반복 이동과 시선 압박을 견뎌야 함</t>
  </si>
  <si>
    <t>주인공 또는 필수 동료 전멸 시 페이즈 재시작</t>
  </si>
  <si>
    <t>예쁜 고양이 방향을 가리키는 시선 단서 3회 확인</t>
  </si>
  <si>
    <t>1/10 – 조작보다 감정 정보 수용이 중심임</t>
  </si>
  <si>
    <t>[차우선] 50%: 관계 악화 전용 대사 해금</t>
  </si>
  <si>
    <t>우정 반지·학생 기록·농구공 기억 대조 완료</t>
  </si>
  <si>
    <t>속보 자막 속도 조절·중요 정보 3줄 요약 제공</t>
  </si>
  <si>
    <t>농구공 관련 흔적 3개 조사 및 공명 농구공 획득</t>
  </si>
  <si>
    <t>실패 후 안전 방향을 0.5초간 잔상으로 표시</t>
  </si>
  <si>
    <t>부상당한 시민의 원망을 끝까지 들을지 선택하기</t>
  </si>
  <si>
    <t>오답 선택 누적 시 죄책감 수치와 피격 위험 증가</t>
  </si>
  <si>
    <t>자아마모도 누적 16%와 UI·표정 변화 확인</t>
  </si>
  <si>
    <t>작은 울음소리와 흔들리는 물류 박스 따라가기</t>
  </si>
  <si>
    <t>공을 회수 불가 구역에 보내면 시작 위치로 재배치</t>
  </si>
  <si>
    <t>예쁜 고양이 구출 및 인연 구간별 반응 재생</t>
  </si>
  <si>
    <t>비난의 목소리를 재생하는 거울을 찾아 깨뜨리기</t>
  </si>
  <si>
    <t>과거 장면 전체 재생 대신 핵심 대사 2개만 회상</t>
  </si>
  <si>
    <t>선의 계량자의 핵을 노출시켜 마지막 일격 준비하기</t>
  </si>
  <si>
    <t>반복 실패 시 장치 동시 입력 허용 시간을 늘림</t>
  </si>
  <si>
    <t>친구가 도움 요청 메시지를 지운 흔적 확인하기</t>
  </si>
  <si>
    <t>고양이 커플과 일정 거리를 유지하며 영역 지나가기</t>
  </si>
  <si>
    <t>찢어진 부분을 고르면 재료 선택 단계로 돌아감</t>
  </si>
  <si>
    <t>선의 계량자 핵 노출 및 마지막 일격 가능 상태</t>
  </si>
  <si>
    <t>자아마모도 90%: 최종 선택 전용 독백 해금</t>
  </si>
  <si>
    <t>발각되지 않거나 추적을 끊고 종료 지점 도착</t>
  </si>
  <si>
    <t>[강재한] 0%: 폭력시위단체 적대 상태 확정</t>
  </si>
  <si>
    <t>차한해의 인간 형태 유지 및 균열 내부 진입</t>
  </si>
  <si>
    <t>3/10 – 두 장비의 상황별 효율을 비교해야 함</t>
  </si>
  <si>
    <t>공격 전조 강화·2회 실패 후 회복품 1개 제공</t>
  </si>
  <si>
    <t>비교 자료를 3개로 제한하고 차이점 자동 표시</t>
  </si>
  <si>
    <t>3/10 – 성공률과 위험을 비교하는 선택 난이도</t>
  </si>
  <si>
    <t>보호대가 파손되는 충격을 버티며 친구에게 다가가기</t>
  </si>
  <si>
    <t>체력 0 또는 자아 마모도 최대 시 전투 재시작</t>
  </si>
  <si>
    <t>여러 모습의 차한해가 비치는 거울 미로 진입하기</t>
  </si>
  <si>
    <t>체력 0 또는 군중에게 포위되면 직전 구역 재시작</t>
  </si>
  <si>
    <t>세 집단의 요구 확인 및 최종 출동 방식 선택</t>
  </si>
  <si>
    <t>자기 영역으로 돌아온 대장 고양이에게 길 막히기</t>
  </si>
  <si>
    <t>선택 시간 제한 없음·각 선택의 즉시 결과만 표시</t>
  </si>
  <si>
    <t>도시에서 대형 균열 중심의 도착 트리거에 진입</t>
  </si>
  <si>
    <t>철판 상태·고정 장치·착용 후 이동 시험 완료</t>
  </si>
  <si>
    <t>전학 직후 차한해와 주고받은 연락 기록 확인하기</t>
  </si>
  <si>
    <t>고등급자들의 차한해 균열 진입 요구 성명 듣기</t>
  </si>
  <si>
    <t>도시 인연 조건에 따른 최종 시민 선택 확정</t>
  </si>
  <si>
    <t>사람들의 껍데기로 뒤덮인 바다 같은 공간 확인하기</t>
  </si>
  <si>
    <t>실패 후 해제 가능한 연결선을 순서대로 강조</t>
  </si>
  <si>
    <t>[이용익] 0%: 국가 명령 거부 대사 해금</t>
  </si>
  <si>
    <t>편의점 플라스틱 물류 박스를 옮겨 출구 만들기</t>
  </si>
  <si>
    <t>차한해의 희생을 반대하는 시민들의 증언 듣기</t>
  </si>
  <si>
    <t>차한해에게 연결된 무한대 부담 장치 파괴하기</t>
  </si>
  <si>
    <t>보스마다 서사·기믹·페이즈가 달라 평균이 부정확함</t>
  </si>
  <si>
    <t>차한해 단독 희생과 변이체 복원 결과 확인하기</t>
  </si>
  <si>
    <t>진실을 사람들에게 모두 알릴지 숨길지 선택하기</t>
  </si>
  <si>
    <t>장기 후일담을 한 장소의 오브젝트 3개로 압축</t>
  </si>
  <si>
    <t>계획 설명을 통로·장치·위험의 3단계로 압축</t>
  </si>
  <si>
    <t>방향 표시·반짝임·속도 감소·체크포인트·오답 힌트</t>
  </si>
  <si>
    <t>시스템이 완료를 판정할 수 있는 명확한 조건</t>
  </si>
  <si>
    <t>오답 후 서로 일치하는 항목 하나를 자동 연결</t>
  </si>
  <si>
    <t>사랑의 매 공명 타격으로 방어막 3단계 파괴</t>
  </si>
  <si>
    <t>한 행에서 요구되는 입력·판단·정보량의 체감 밀도</t>
  </si>
  <si>
    <t>점수와 해금 기준을 계산하는 최소 진행 단위</t>
  </si>
  <si>
    <t>나대진에게 공명 보호 외투와 강화 전투화 수령하기</t>
  </si>
  <si>
    <t>밸런스 곡선 시트에서 진행 포인트 누적과 비교</t>
  </si>
  <si>
    <t>먼지 보호 안경 +10
균열 보호 마스크 +15</t>
  </si>
  <si>
    <t>츄르 4개입 구매 후 선택 만남 4회×25%</t>
  </si>
  <si>
    <t>정보량·후보 수·패턴 수·시간 압박을 함께 평가</t>
  </si>
  <si>
    <t>수거 8개, 단서 5개, 보스 패턴 3회 등</t>
  </si>
  <si>
    <t>수년 뒤 차한해와 도시가 기억하는 선택 확인하기</t>
  </si>
  <si>
    <t>기획자가 해당 구간에서 기대하는 재미의 목표값</t>
  </si>
  <si>
    <t>표식 대상 2명 소멸 시 현재 페이즈 재시작</t>
  </si>
  <si>
    <t>무의식적 선의 폭발 +990
순간 출력 1000</t>
  </si>
  <si>
    <t>‘네가 사라지면 모두가 편하다’는 목소리 부정하기</t>
  </si>
  <si>
    <t>경계하며 간식을 먹는 대장 고양이의 발짓 확인하기</t>
  </si>
  <si>
    <t>유튜버의 균열 진입 예고와 생방송 위치 확인</t>
  </si>
  <si>
    <t>라이트 유저가 초회 플레이에서 완료하는 기준 시간</t>
  </si>
  <si>
    <t>연설 빠른 넘김·추모 물품 확대·다시 보기 제공</t>
  </si>
  <si>
    <t>플레이 난관 자체의 어려움과 원인을 함께 기록</t>
  </si>
  <si>
    <t>친구의 ‘구해줘서 고마워’라는 마지막 말 듣기</t>
  </si>
  <si>
    <t>강요된 균열 진입을 받아들이고 최종 출동하기</t>
  </si>
  <si>
    <t>다음 스테이지에 진입하기 위한 누적 포인트 기준</t>
  </si>
  <si>
    <t>감상·정비와 전투·추격을 교대해 완급을 조절</t>
  </si>
  <si>
    <t>공동 진입 또는 차한해 단독 희생 선택 실행</t>
  </si>
  <si>
    <t>해당 지역에서 1회 획득, 파손 시 재사용 불가</t>
  </si>
  <si>
    <t>균열 진입 위험이 확인됐는데도 차한해에게 강요함</t>
  </si>
  <si>
    <t>해당 전투만의 공략 규칙을 행동 순서로 요약</t>
  </si>
  <si>
    <t>전체 이유를 몰라도 차한해를 믿고 함께 진입</t>
  </si>
  <si>
    <t>예상 소요 시간을 시작부터 현재 행까지 합산</t>
  </si>
  <si>
    <t>문단별 일시정지·글자 크기 조절·다시 보기 제공</t>
  </si>
  <si>
    <t>급식실·강당 폭력을 친구의 시점으로 직접 체험</t>
  </si>
  <si>
    <t>돌진으로 철문 파괴→문밖 시민 유도→방어 핵 제압</t>
  </si>
  <si>
    <t>자발적으로 시민을 구하는 첫 보스이므로 마모 없음</t>
  </si>
  <si>
    <t>태생과 두 해결책을 알며 최종 선택 한계치 도달</t>
  </si>
  <si>
    <t>시민들의 목소리로 고등급자와 폭력시위단체 설득하기</t>
  </si>
  <si>
    <t>변이한 인간의 빈 껍데기가 균열 중심부를 뒤덮음</t>
  </si>
  <si>
    <t>대상별 누적이 0~100% 범위를 벗어나지 않음</t>
  </si>
  <si>
    <t>공원 협력·재난 합류·비공개 통화·회사 구조</t>
  </si>
  <si>
    <t>차한해 생존·변이체 복원·선의의 거짓말 엔딩</t>
  </si>
  <si>
    <t>기본 공격력 160 / 스킬: 공명 약점 타격</t>
  </si>
  <si>
    <t>등급 위험 순서·해제 연결선·핵 공명 주기 강화</t>
  </si>
  <si>
    <t>선행이 영웅 소비와 특혜 유지 수단으로 변질됨</t>
  </si>
  <si>
    <t>기본 공격력 430 / 스킬: 공명 외피 파괴</t>
  </si>
  <si>
    <t>차한해를 자원이 아닌 사람으로 대하는 고정 조력자</t>
  </si>
  <si>
    <t>3페이즈 체크포인트·실패한 페이즈부터 재시작</t>
  </si>
  <si>
    <t>주인공 또는 시민 체력 0 시 현재 페이즈 재시작</t>
  </si>
  <si>
    <t>실제 구조보다 방송 화면과 지연 시간만으로 비난함</t>
  </si>
  <si>
    <t>측정 안전·장비 지원·비상 계획·개인 기록 보존</t>
  </si>
  <si>
    <t>정부 비판에서 폭력시위·희생 선동으로 적대화</t>
  </si>
  <si>
    <t>2/10 – 두 기록의 서술 차이를 비교해야 함</t>
  </si>
  <si>
    <t>임무 종료 시 자동 동기화, 전투 중 사용 불가</t>
  </si>
  <si>
    <t>츄르 4개입과 선택 만남 4회로 25%씩 상승</t>
  </si>
  <si>
    <t>예: 돌진 유도→철문 파괴, 공격 구분→시민 대피</t>
  </si>
  <si>
    <t>과학적 근거 없이 희생을 국가 명령으로 만듦</t>
  </si>
  <si>
    <t>깨진 경찰 방패 +20 / 스킬: 전방 방어</t>
  </si>
  <si>
    <t>공격 전조·안전 방향·시민 이동 예상선 강화</t>
  </si>
  <si>
    <t>자신을 구해 준 친구가 괴물이 된 사실을 인지</t>
  </si>
  <si>
    <t>전방 방어 중 이동 속도 -15%, 내구도 제한</t>
  </si>
  <si>
    <t>수치·설명은 별도 스킬 시트가 생길 때 분리</t>
  </si>
  <si>
    <t>철판 보호대 +25 / 스킬: 시민 지원 장비</t>
  </si>
  <si>
    <t>수거 대상 반짝임과 상호작용 범위를 크게 설정</t>
  </si>
  <si>
    <t>공원 관리함의 집게와 봉투 발견 및 조사 완료</t>
  </si>
  <si>
    <t>자동 등록하지 않고 소리·행동·오브젝트로만 암시</t>
  </si>
  <si>
    <t>구매 대상·수량·결제 순서를 잘못 선택할 수 있음</t>
  </si>
  <si>
    <t>일정 시간 정체 시 목적지 방향 화살표 표시</t>
  </si>
  <si>
    <t>선택 콘텐츠: 예쁜 고양이 인연 1단계 발견</t>
  </si>
  <si>
    <t>편의점 안 신상 과자 진열대 발견 및 조사 완료</t>
  </si>
  <si>
    <t>선택 직전 핵심 상황을 한 문장으로 다시 표시</t>
  </si>
  <si>
    <t>화염 보호복 +20 / 스킬: 화염 피해 대응</t>
  </si>
  <si>
    <t>군용 방탄판 +35 / 스킬: 강한 공격 방어</t>
  </si>
  <si>
    <t>나무판 보호대 +10 / 스킬: 임시 장비 제작</t>
  </si>
  <si>
    <t>오답 3회 시 트럭 등장 연출부터 다시 확인</t>
  </si>
  <si>
    <t>구역 분할·중간 완료 보상으로 반복 피로를 분산</t>
  </si>
  <si>
    <t>편의점에서 지하철역 개찰구의 도착 트리거에 진입</t>
  </si>
  <si>
    <t>기본 공격력 250 / 스킬: 다수 정렬 타격</t>
  </si>
  <si>
    <t>체력 35% 회복, 이동 속도 5초간 -10%</t>
  </si>
  <si>
    <t>공원 출구까지 날아가면 시작 지점에서 다시 추격</t>
  </si>
  <si>
    <t>대상과 6초 이상 거리 초과 시 추격 구간 재시작</t>
  </si>
  <si>
    <t>필수 수량을 채우지 못하면 다음 구역 진행 불가</t>
  </si>
  <si>
    <t>카메라 시야·전원선·실제 시민 행동 단서 강화</t>
  </si>
  <si>
    <t>최대 3개 보유, 전투당 1회, 사용 후 소멸</t>
  </si>
  <si>
    <t>오답 항목 강조·반복 실패 시 제한시간 완화</t>
  </si>
  <si>
    <t>골목에서 들리는 예쁜 고양이 울음소리 확인하기</t>
  </si>
  <si>
    <t>매트 보호대 +15 / 스킬: 현장 방어구 제작</t>
  </si>
  <si>
    <t>재고가 모두 소진되면 직전 체크포인트에서 재시도</t>
  </si>
  <si>
    <t>알바생 NPC와 대화하고 이상 현상 뉴스 확인하기</t>
  </si>
  <si>
    <t>비어 있는 진열칸과 손글씨 품절 안내 조사 완료</t>
  </si>
  <si>
    <t>재고가 남아 있을 때 목표 상품 상호작용 성공</t>
  </si>
  <si>
    <t>해당 시설에서만 획득 가능, 중복 소지 불가</t>
  </si>
  <si>
    <t>전투당 1회 자동 발동, 재사용 대기시간 180초</t>
  </si>
  <si>
    <t>1/10 – 연출 길이와 정보량이 난이도를 결정함</t>
  </si>
  <si>
    <t>문자를 닫은 뒤 화면에 대피 목표를 고정 표시</t>
  </si>
  <si>
    <t>막힘 제거 후 쓰레기 10개를 오분류 없이 처리</t>
  </si>
  <si>
    <t>츄르 보유 시 수행 · 예쁜 고양이 인연 +25%</t>
  </si>
  <si>
    <t>오답 2회 후 확인하지 않은 단서 목록 표시</t>
  </si>
  <si>
    <t>2/10 – 감정 정보와 인물 관계를 이해해야 함</t>
  </si>
  <si>
    <t>오염도 게이지가 최대가 되면 구간 시작부터 재시작</t>
  </si>
  <si>
    <t>부모와 동생에 관한 대화를 마지막 문장까지 진행</t>
  </si>
  <si>
    <t>취재 장비와 드론이 고장 나는 장면 목격하기</t>
  </si>
  <si>
    <t>동생이 지정한 팝콘 구매 후 인벤토리에 등록</t>
  </si>
  <si>
    <t>괴물이 나타나지 않은 균열 보도 확인하고 잠자기</t>
  </si>
  <si>
    <t>우정 반지 단서와 쓰레기 아래의 검은 흔적 조사</t>
  </si>
  <si>
    <t>플라스틱·캔·종이 10개 전부 올바르게 분류</t>
  </si>
  <si>
    <t>필수 대상 위에 짧은 시선 유도 아이콘 표시</t>
  </si>
  <si>
    <t>아이가 쓰레기에 걸려 넘어질 뻔한 장면 목격하기</t>
  </si>
  <si>
    <t>의뢰 NPC 머리 위에 약한 대화 아이콘 표시</t>
  </si>
  <si>
    <t>동생이 부탁한 중고 물품 구매 후 인벤토리에 등록</t>
  </si>
  <si>
    <t>미니맵에 담당 구역을 서로 다른 테두리로 표시</t>
  </si>
  <si>
    <t>쓰레기 사이에 섞인 작은 반지 발견 후 획득</t>
  </si>
  <si>
    <t>무의식적 선의 폭발 +990→순간 출력 1000</t>
  </si>
  <si>
    <t>오분류 5회 누적 시 해당 분류 단계 재시작</t>
  </si>
  <si>
    <t>필수 물품이 없으면 확인 단계에서 진행 불가</t>
  </si>
  <si>
    <t>중요 오브젝트 미세 점멸·정체 시 음향 방향 강화</t>
  </si>
  <si>
    <t>정부 통제선 설치와 균열 관측 중단 확인하기</t>
  </si>
  <si>
    <t>진동 구역을 피해 분리수거장의 도착 트리거에 진입</t>
  </si>
  <si>
    <t>쓰레기 더미 근처 예쁜 고양이 울음 확인하기</t>
  </si>
  <si>
    <t>오답 후 일치하지 않는 단서 하나에 취소 표시</t>
  </si>
  <si>
    <t>오답 경로 선택 시 불필요한 탐색 시간이 추가됨</t>
  </si>
  <si>
    <t>보스전은 개별 페이즈 합으로 계산하며, 전투 전후의 탐색·기억 체험·휴식 콘텐츠까지 함께 배치해 감정과 난이도의 완급을 조절함. 폐교 친구는 포옹 뒤 잠깐 인간 모습으로 돌아와 감사한 후 완전히 소멸하며 생존 복원되지 않음. 선의 계량자는 인간 변이체가 아니라 차한해와 같은 균열의 근원에서 안쪽의 괴물 형태로 태어난 존재이고, 마지막 일격의 동기화로 진실을 전달함. 시민·경찰·군인의 장비 지원은 초반의 호의와 후반의 배신을 대비시키는 에피소드로 사용함.</t>
  </si>
  <si>
    <t>반전 표시와 거울 속 발 움직임을 보고 상하·좌우를 반대로 입력해 안전 지점에 도달함</t>
  </si>
  <si>
    <t>소리 크기 변화와 파티원의 반응을 비교하며 복도마다 방향이 달라지는 목소리를 추적함</t>
  </si>
  <si>
    <t>차한해가 놓지 않으려 해도 친구의 몸과 괴물 껍데기가 완전히 빛과 먼지로 사라짐</t>
  </si>
  <si>
    <t>친구가 인간 모습으로 잠깐 돌아왔다가 소멸한 사실과 기존 조직 분석을 연결해야 함</t>
  </si>
  <si>
    <t>또 다른 차한해의 말은 차한해가 오랫동안 내면화한 가족과 사회의 요구와 매우 비슷함</t>
  </si>
  <si>
    <t>잘못된 거울을 공격하면 가족·시민·고등급자의 비난이 차한해 자신의 생각처럼 반복됨</t>
  </si>
  <si>
    <t>대장 고양이는 차한해에게서 눈을 떼지 않은 채 간식을 먹으며 예쁜 고양이도 챙기려 함</t>
  </si>
  <si>
    <t>낡은 체벌 도구가 평범한 오브젝트처럼 보이지만 친구의 기억이 재생될 때만 공명함</t>
  </si>
  <si>
    <t>거리 표시 없이 고양이의 귀·꼬리·걸음 속도를 보고 적정 거리를 유지해 함께 이동함</t>
  </si>
  <si>
    <t>인연이 낮을수록 두 고양이 모두 차한해를 경계해 구조 전에 추가 신뢰 확보가 필요함</t>
  </si>
  <si>
    <t>세 단서를 대조해 보스가 어린 시절 차한해를 구해 주던 가장 친한 친구임을 확정함</t>
  </si>
  <si>
    <t>괴물의 외피 사이로 차한해가 가진 우정 목걸이와 같은 모양의 심장이 잠깐 드러남</t>
  </si>
  <si>
    <t>공격 버튼을 누르지 않고 잔류 파동을 회피하며 친구의 목소리가 선명해질 때까지 버팀</t>
  </si>
  <si>
    <t>체벌 횟수·날짜·자리 배치 단서를 방향 입력으로 변환해 교탁의 숨은 칸을 해제함</t>
  </si>
  <si>
    <t>예상 궤적을 조절해 표적을 맞히고 반사된 공의 착지 지점으로 이동해 다시 회수함</t>
  </si>
  <si>
    <t>선의 계량자는 인간의 특징이 없는 괴물 형태지만 차한해와 같은 공명 파장을 가짐</t>
  </si>
  <si>
    <t>7/10 – 반사 궤적·보스 공격 주기·환영체 위치·회수 가능 시간이 난이도를 결정함</t>
  </si>
  <si>
    <t>수치가 급격히 떨어지고 유튜버 모습이 균열 안에서 사라져 이후 상태를 알 수 없음</t>
  </si>
  <si>
    <t>검붉고 보랏빛인 반투명 층 아래에서 얼굴·손·옷자락·소지품이 물결처럼 나타났다 사라짐</t>
  </si>
  <si>
    <t>명령 브리핑 종료</t>
  </si>
  <si>
    <t>정답 순서 완성</t>
  </si>
  <si>
    <t>모든 봉인 조건 해제</t>
  </si>
  <si>
    <t>임시 대피소 도착하기</t>
  </si>
  <si>
    <t>폐교 조사 명령 받기</t>
  </si>
  <si>
    <t>낮음 | 감정 연출</t>
  </si>
  <si>
    <t>이웃 주민 구조하기</t>
  </si>
  <si>
    <t>가족용 음식 전달</t>
  </si>
  <si>
    <t>한도윤과 합류하기</t>
  </si>
  <si>
    <t>어린아이 구조 완료</t>
  </si>
  <si>
    <t>정문 봉인 해제하기</t>
  </si>
  <si>
    <t>본관 1층 탐색하기</t>
  </si>
  <si>
    <t>환영체 회피하기</t>
  </si>
  <si>
    <t>아이의 목격담 확인</t>
  </si>
  <si>
    <t>6-C | 폐교 정문</t>
  </si>
  <si>
    <t>초등학생 시절 괴롭힘당한 차한해를 영웅처럼 구해 주고 우정 목걸이를 나눈 가장 친한 친구. 중학교 전학 후 학교폭력을 당하고 연락을 끊음</t>
  </si>
  <si>
    <t>이름</t>
    <phoneticPr fontId="22" type="noConversion"/>
  </si>
  <si>
    <t>추가설명</t>
    <phoneticPr fontId="22" type="noConversion"/>
  </si>
  <si>
    <t>아이콘</t>
    <phoneticPr fontId="22" type="noConversion"/>
  </si>
  <si>
    <t>타입</t>
    <phoneticPr fontId="22" type="noConversion"/>
  </si>
  <si>
    <t>사용자 지정</t>
    <phoneticPr fontId="22" type="noConversion"/>
  </si>
  <si>
    <t>상태 이상</t>
    <phoneticPr fontId="22" type="noConversion"/>
  </si>
  <si>
    <t>발동 조건 타입</t>
    <phoneticPr fontId="22" type="noConversion"/>
  </si>
  <si>
    <t>발동에 필요한 값</t>
    <phoneticPr fontId="22" type="noConversion"/>
  </si>
  <si>
    <t>발동 주기</t>
    <phoneticPr fontId="22" type="noConversion"/>
  </si>
  <si>
    <t>NPC, 몬스터</t>
    <phoneticPr fontId="22" type="noConversion"/>
  </si>
  <si>
    <t>종류</t>
    <phoneticPr fontId="22" type="noConversion"/>
  </si>
  <si>
    <t>시간</t>
    <phoneticPr fontId="22" type="noConversion"/>
  </si>
  <si>
    <t>쿨타임</t>
    <phoneticPr fontId="22" type="noConversion"/>
  </si>
  <si>
    <t>종류</t>
    <phoneticPr fontId="22" type="noConversion"/>
  </si>
  <si>
    <t>수치</t>
    <phoneticPr fontId="22" type="noConversion"/>
  </si>
  <si>
    <t>버프, 디버프</t>
    <phoneticPr fontId="22" type="noConversion"/>
  </si>
  <si>
    <t>공명</t>
    <phoneticPr fontId="22" type="noConversion"/>
  </si>
  <si>
    <t>물체와 공명하여 무기로 전환</t>
    <phoneticPr fontId="22" type="noConversion"/>
  </si>
  <si>
    <t>액티브</t>
    <phoneticPr fontId="22" type="noConversion"/>
  </si>
  <si>
    <t>차한해</t>
    <phoneticPr fontId="22" type="noConversion"/>
  </si>
  <si>
    <t>균열의 아우라가 있는 물체</t>
    <phoneticPr fontId="22" type="noConversion"/>
  </si>
  <si>
    <t>각 물체마다 1회</t>
    <phoneticPr fontId="22" type="noConversion"/>
  </si>
  <si>
    <t>개별</t>
    <phoneticPr fontId="22" type="noConversion"/>
  </si>
  <si>
    <t>방어력</t>
    <phoneticPr fontId="22" type="noConversion"/>
  </si>
  <si>
    <t>+50</t>
    <phoneticPr fontId="22" type="noConversion"/>
  </si>
  <si>
    <t>휘두르기</t>
    <phoneticPr fontId="22" type="noConversion"/>
  </si>
  <si>
    <t>액티브</t>
    <phoneticPr fontId="22" type="noConversion"/>
  </si>
  <si>
    <t>차한해</t>
    <phoneticPr fontId="22" type="noConversion"/>
  </si>
  <si>
    <t>착용 아이템</t>
    <phoneticPr fontId="22" type="noConversion"/>
  </si>
  <si>
    <t>막대기 류 무기</t>
    <phoneticPr fontId="22" type="noConversion"/>
  </si>
  <si>
    <t>일반공격력의 %</t>
    <phoneticPr fontId="22" type="noConversion"/>
  </si>
  <si>
    <t>개별</t>
    <phoneticPr fontId="22" type="noConversion"/>
  </si>
  <si>
    <t>강하게 휘두르기</t>
    <phoneticPr fontId="22" type="noConversion"/>
  </si>
  <si>
    <t>내려찍기</t>
    <phoneticPr fontId="22" type="noConversion"/>
  </si>
  <si>
    <t>일반공격력의 %</t>
    <phoneticPr fontId="22" type="noConversion"/>
  </si>
  <si>
    <t>쏘기</t>
    <phoneticPr fontId="22" type="noConversion"/>
  </si>
  <si>
    <t>방망이, 도끼 등 막대기류 무기를 착용했을 때 사용 가능</t>
    <phoneticPr fontId="22" type="noConversion"/>
  </si>
  <si>
    <t>총기류 무기를 착용했을 때 사용 가능</t>
    <phoneticPr fontId="22" type="noConversion"/>
  </si>
  <si>
    <t>액티브</t>
    <phoneticPr fontId="22" type="noConversion"/>
  </si>
  <si>
    <t>총기류 무기</t>
    <phoneticPr fontId="22" type="noConversion"/>
  </si>
  <si>
    <t>절대값</t>
    <phoneticPr fontId="22" type="noConversion"/>
  </si>
  <si>
    <t>저격</t>
    <phoneticPr fontId="22" type="noConversion"/>
  </si>
  <si>
    <t>막기</t>
    <phoneticPr fontId="22" type="noConversion"/>
  </si>
  <si>
    <t>방패류 무기를 착용했을 때 사용 가능</t>
    <phoneticPr fontId="22" type="noConversion"/>
  </si>
  <si>
    <t>방패류 무기</t>
    <phoneticPr fontId="22" type="noConversion"/>
  </si>
  <si>
    <t>방어력</t>
    <phoneticPr fontId="22" type="noConversion"/>
  </si>
  <si>
    <t>+100</t>
    <phoneticPr fontId="22" type="noConversion"/>
  </si>
  <si>
    <t>패시브</t>
    <phoneticPr fontId="22" type="noConversion"/>
  </si>
  <si>
    <t>각성</t>
    <phoneticPr fontId="22" type="noConversion"/>
  </si>
  <si>
    <t>처음으로 몬스터와 접촉</t>
    <phoneticPr fontId="22" type="noConversion"/>
  </si>
  <si>
    <t>균열 등장 이후</t>
    <phoneticPr fontId="22" type="noConversion"/>
  </si>
  <si>
    <t>절대값</t>
    <phoneticPr fontId="22" type="noConversion"/>
  </si>
  <si>
    <t>1회 발동</t>
    <phoneticPr fontId="22" type="noConversion"/>
  </si>
  <si>
    <t>방어력</t>
    <phoneticPr fontId="22" type="noConversion"/>
  </si>
  <si>
    <t>느린 할퀴기</t>
    <phoneticPr fontId="22" type="noConversion"/>
  </si>
  <si>
    <t>액티브</t>
    <phoneticPr fontId="22" type="noConversion"/>
  </si>
  <si>
    <t>균열에서 기어나온 자</t>
    <phoneticPr fontId="22" type="noConversion"/>
  </si>
  <si>
    <t>일반공격력의 %</t>
    <phoneticPr fontId="22" type="noConversion"/>
  </si>
  <si>
    <t>데미지</t>
    <phoneticPr fontId="22" type="noConversion"/>
  </si>
  <si>
    <t>종류</t>
    <phoneticPr fontId="22" type="noConversion"/>
  </si>
  <si>
    <t>공용</t>
    <phoneticPr fontId="22" type="noConversion"/>
  </si>
  <si>
    <t>발동 확률 (%)</t>
    <phoneticPr fontId="22" type="noConversion"/>
  </si>
  <si>
    <t>몸을 끄는 자</t>
    <phoneticPr fontId="22" type="noConversion"/>
  </si>
  <si>
    <t>몸통 내려찍기</t>
    <phoneticPr fontId="22" type="noConversion"/>
  </si>
  <si>
    <t>액티브</t>
    <phoneticPr fontId="22" type="noConversion"/>
  </si>
  <si>
    <t>비틀거리며 접근</t>
    <phoneticPr fontId="22" type="noConversion"/>
  </si>
  <si>
    <t>액티브</t>
    <phoneticPr fontId="22" type="noConversion"/>
  </si>
  <si>
    <t>공용</t>
    <phoneticPr fontId="22" type="noConversion"/>
  </si>
  <si>
    <t>느린 추격</t>
    <phoneticPr fontId="22" type="noConversion"/>
  </si>
  <si>
    <t>이동 속도</t>
    <phoneticPr fontId="22" type="noConversion"/>
  </si>
  <si>
    <t>+10</t>
    <phoneticPr fontId="22" type="noConversion"/>
  </si>
  <si>
    <t>공용</t>
    <phoneticPr fontId="22" type="noConversion"/>
  </si>
  <si>
    <t>5초 동안 이동 속도 증가</t>
    <phoneticPr fontId="22" type="noConversion"/>
  </si>
  <si>
    <t>울음 파동</t>
    <phoneticPr fontId="22" type="noConversion"/>
  </si>
  <si>
    <t>뒤로 물러나기</t>
    <phoneticPr fontId="22" type="noConversion"/>
  </si>
  <si>
    <t>멈춰 서기</t>
    <phoneticPr fontId="2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</si>
</sst>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6" formatCode="0.0"/>
    <numFmt numFmtId="177" formatCode="[h]&quot;시간 &quot;m&quot;분 &quot;s&quot;초&quot;"/>
    <numFmt numFmtId="178" formatCode="0&quot;%&quot;"/>
  </numFmts>
  <fonts count="23">
    <font>
      <sz val="11"/>
      <color rgb="FF000000"/>
      <name val="Carlito"/>
    </font>
    <font>
      <sz val="11"/>
      <color rgb="FF000000"/>
      <name val="Carlito"/>
    </font>
    <font>
      <b/>
      <sz val="10"/>
      <color rgb="FF334155"/>
      <name val="맑은 고딕"/>
      <family val="3"/>
      <charset val="129"/>
    </font>
    <font>
      <b/>
      <sz val="10"/>
      <color rgb="FFFFFFFF"/>
      <name val="맑은 고딕"/>
      <family val="3"/>
      <charset val="129"/>
    </font>
    <font>
      <sz val="10"/>
      <color rgb="FF000000"/>
      <name val="맑은 고딕"/>
      <family val="3"/>
      <charset val="129"/>
    </font>
    <font>
      <b/>
      <sz val="10"/>
      <color rgb="FF334E68"/>
      <name val="맑은 고딕"/>
      <family val="3"/>
      <charset val="129"/>
    </font>
    <font>
      <b/>
      <sz val="10"/>
      <color rgb="FF000000"/>
      <name val="맑은 고딕"/>
      <family val="3"/>
      <charset val="129"/>
    </font>
    <font>
      <sz val="10"/>
      <color rgb="FF334E68"/>
      <name val="맑은 고딕"/>
      <family val="3"/>
      <charset val="129"/>
    </font>
    <font>
      <sz val="10"/>
      <color rgb="FF375623"/>
      <name val="맑은 고딕"/>
      <family val="3"/>
      <charset val="129"/>
    </font>
    <font>
      <b/>
      <sz val="16"/>
      <color rgb="FFFFFFFF"/>
      <name val="맑은 고딕"/>
      <family val="3"/>
      <charset val="129"/>
    </font>
    <font>
      <b/>
      <sz val="10"/>
      <color rgb="FF375623"/>
      <name val="맑은 고딕"/>
      <family val="3"/>
      <charset val="129"/>
    </font>
    <font>
      <b/>
      <sz val="10"/>
      <color rgb="FF7F6000"/>
      <name val="맑은 고딕"/>
      <family val="3"/>
      <charset val="129"/>
    </font>
    <font>
      <sz val="10"/>
      <color rgb="FFCE0202"/>
      <name val="맑은 고딕"/>
      <family val="3"/>
      <charset val="129"/>
    </font>
    <font>
      <sz val="10"/>
      <color rgb="FF0A66CC"/>
      <name val="맑은 고딕"/>
      <family val="3"/>
      <charset val="129"/>
    </font>
    <font>
      <b/>
      <sz val="11"/>
      <color rgb="FFFFFFFF"/>
      <name val="맑은 고딕"/>
      <family val="3"/>
      <charset val="129"/>
    </font>
    <font>
      <sz val="10"/>
      <color rgb="FF222222"/>
      <name val="맑은 고딕"/>
      <family val="3"/>
      <charset val="129"/>
    </font>
    <font>
      <b/>
      <sz val="9"/>
      <color rgb="FF334155"/>
      <name val="Carlito"/>
    </font>
    <font>
      <i/>
      <sz val="10"/>
      <color rgb="FF7C6B72"/>
      <name val="맑은 고딕"/>
      <family val="3"/>
      <charset val="129"/>
    </font>
    <font>
      <b/>
      <sz val="10"/>
      <color rgb="FF4A2B36"/>
      <name val="맑은 고딕"/>
      <family val="3"/>
      <charset val="129"/>
    </font>
    <font>
      <i/>
      <sz val="10"/>
      <color rgb="FF334155"/>
      <name val="맑은 고딕"/>
      <family val="3"/>
      <charset val="129"/>
    </font>
    <font>
      <sz val="10"/>
      <color rgb="FF6B4F1D"/>
      <name val="맑은 고딕"/>
      <family val="3"/>
      <charset val="129"/>
    </font>
    <font>
      <b/>
      <sz val="15"/>
      <color rgb="FFFFFFFF"/>
      <name val="맑은 고딕"/>
      <family val="3"/>
      <charset val="129"/>
    </font>
    <font>
      <sz val="8"/>
      <name val="돋움"/>
      <family val="3"/>
      <charset val="129"/>
    </font>
  </fonts>
  <fills count="26">
    <fill>
      <patternFill patternType="none"/>
    </fill>
    <fill>
      <patternFill patternType="gray125"/>
    </fill>
    <fill>
      <patternFill patternType="solid">
        <fgColor rgb="FF334E68"/>
        <bgColor indexed="64"/>
      </patternFill>
    </fill>
    <fill>
      <patternFill patternType="solid">
        <fgColor rgb="FFD9EAF7"/>
        <bgColor indexed="64"/>
      </patternFill>
    </fill>
    <fill>
      <patternFill patternType="solid">
        <fgColor rgb="FFEEF3F7"/>
        <bgColor indexed="64"/>
      </patternFill>
    </fill>
    <fill>
      <patternFill patternType="solid">
        <fgColor rgb="FF5B9BD5"/>
        <bgColor indexed="64"/>
      </patternFill>
    </fill>
    <fill>
      <patternFill patternType="solid">
        <fgColor rgb="FFE2F0D9"/>
        <bgColor indexed="64"/>
      </patternFill>
    </fill>
    <fill>
      <patternFill patternType="solid">
        <fgColor rgb="FFFFE6C1"/>
        <bgColor indexed="64"/>
      </patternFill>
    </fill>
    <fill>
      <patternFill patternType="solid">
        <fgColor rgb="FFE7F7FF"/>
        <bgColor indexed="64"/>
      </patternFill>
    </fill>
    <fill>
      <patternFill patternType="solid">
        <fgColor rgb="FFF1FFE7"/>
        <bgColor indexed="64"/>
      </patternFill>
    </fill>
    <fill>
      <patternFill patternType="solid">
        <fgColor rgb="FFFFFEE7"/>
        <bgColor indexed="64"/>
      </patternFill>
    </fill>
    <fill>
      <patternFill patternType="solid">
        <fgColor rgb="FFFFEAE7"/>
        <bgColor indexed="64"/>
      </patternFill>
    </fill>
    <fill>
      <patternFill patternType="solid">
        <fgColor rgb="FFF8E7FF"/>
        <bgColor indexed="64"/>
      </patternFill>
    </fill>
    <fill>
      <patternFill patternType="solid">
        <fgColor rgb="FFFFE6C2"/>
        <bgColor indexed="64"/>
      </patternFill>
    </fill>
    <fill>
      <patternFill patternType="solid">
        <fgColor rgb="FFD9E7F3"/>
        <bgColor indexed="64"/>
      </patternFill>
    </fill>
    <fill>
      <patternFill patternType="solid">
        <fgColor rgb="FF7A4E68"/>
        <bgColor indexed="64"/>
      </patternFill>
    </fill>
    <fill>
      <patternFill patternType="solid">
        <fgColor rgb="FFF7E9EE"/>
        <bgColor indexed="64"/>
      </patternFill>
    </fill>
    <fill>
      <patternFill patternType="solid">
        <fgColor rgb="FFE7FCFF"/>
        <bgColor indexed="64"/>
      </patternFill>
    </fill>
    <fill>
      <patternFill patternType="solid">
        <fgColor rgb="FFD9EAF5"/>
        <bgColor indexed="64"/>
      </patternFill>
    </fill>
    <fill>
      <patternFill patternType="solid">
        <fgColor rgb="FF26364A"/>
        <bgColor indexed="64"/>
      </patternFill>
    </fill>
    <fill>
      <patternFill patternType="solid">
        <fgColor rgb="FFEAF2F8"/>
        <bgColor indexed="64"/>
      </patternFill>
    </fill>
    <fill>
      <patternFill patternType="solid">
        <fgColor rgb="FFFFF7E6"/>
        <bgColor indexed="64"/>
      </patternFill>
    </fill>
    <fill>
      <patternFill patternType="solid">
        <fgColor rgb="FFA65D72"/>
        <bgColor indexed="64"/>
      </patternFill>
    </fill>
    <fill>
      <patternFill patternType="solid">
        <fgColor rgb="FF8064A2"/>
        <bgColor indexed="64"/>
      </patternFill>
    </fill>
    <fill>
      <patternFill patternType="solid">
        <fgColor rgb="FFED7D31"/>
        <bgColor indexed="64"/>
      </patternFill>
    </fill>
    <fill>
      <patternFill patternType="solid">
        <fgColor rgb="FF70AD47"/>
        <bgColor indexed="64"/>
      </patternFill>
    </fill>
  </fills>
  <borders count="5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thin">
        <color auto="1"/>
      </bottom>
      <diagonal/>
    </border>
    <border>
      <left style="thin">
        <color rgb="FF000000"/>
      </left>
      <right style="thin">
        <color auto="1"/>
      </right>
      <top style="thin">
        <color rgb="FF000000"/>
      </top>
      <bottom style="thin">
        <color rgb="FF000000"/>
      </bottom>
      <diagonal/>
    </border>
    <border>
      <left style="thin">
        <color auto="1"/>
      </left>
      <right style="thin">
        <color auto="1"/>
      </right>
      <top style="thin">
        <color rgb="FF000000"/>
      </top>
      <bottom style="thin">
        <color rgb="FF000000"/>
      </bottom>
      <diagonal/>
    </border>
    <border>
      <left style="thin">
        <color auto="1"/>
      </left>
      <right style="thin">
        <color rgb="FF000000"/>
      </right>
      <top style="thin">
        <color rgb="FF000000"/>
      </top>
      <bottom style="thin">
        <color rgb="FF000000"/>
      </bottom>
      <diagonal/>
    </border>
    <border>
      <left/>
      <right style="thin">
        <color rgb="FFD0D7DE"/>
      </right>
      <top/>
      <bottom/>
      <diagonal/>
    </border>
    <border>
      <left/>
      <right/>
      <top/>
      <bottom style="thin">
        <color rgb="FFD0D7DE"/>
      </bottom>
      <diagonal/>
    </border>
    <border>
      <left/>
      <right style="thin">
        <color rgb="FFD0D7DE"/>
      </right>
      <top/>
      <bottom style="thin">
        <color rgb="FFD0D7DE"/>
      </bottom>
      <diagonal/>
    </border>
    <border>
      <left style="thin">
        <color rgb="FFD0D7DE"/>
      </left>
      <right/>
      <top style="thin">
        <color rgb="FFD0D7DE"/>
      </top>
      <bottom/>
      <diagonal/>
    </border>
    <border>
      <left/>
      <right/>
      <top style="thin">
        <color rgb="FFD0D7DE"/>
      </top>
      <bottom/>
      <diagonal/>
    </border>
    <border>
      <left style="thin">
        <color rgb="FFD0D7DE"/>
      </left>
      <right/>
      <top/>
      <bottom/>
      <diagonal/>
    </border>
    <border>
      <left style="thin">
        <color rgb="FFD0D7DE"/>
      </left>
      <right/>
      <top/>
      <bottom style="thin">
        <color rgb="FFD0D7DE"/>
      </bottom>
      <diagonal/>
    </border>
    <border>
      <left/>
      <right/>
      <top style="thin">
        <color rgb="FFC5D1DB"/>
      </top>
      <bottom style="thin">
        <color rgb="FFC5D1DB"/>
      </bottom>
      <diagonal/>
    </border>
    <border>
      <left/>
      <right style="thin">
        <color rgb="FFC5D1DB"/>
      </right>
      <top style="thin">
        <color rgb="FFC5D1DB"/>
      </top>
      <bottom style="thin">
        <color rgb="FFC5D1DB"/>
      </bottom>
      <diagonal/>
    </border>
    <border>
      <left style="thin">
        <color rgb="FF3B6D95"/>
      </left>
      <right/>
      <top style="thin">
        <color rgb="FF3B6D95"/>
      </top>
      <bottom style="thin">
        <color rgb="FF3B6D95"/>
      </bottom>
      <diagonal/>
    </border>
    <border>
      <left/>
      <right/>
      <top style="thin">
        <color rgb="FF3B6D95"/>
      </top>
      <bottom style="thin">
        <color rgb="FF3B6D95"/>
      </bottom>
      <diagonal/>
    </border>
    <border>
      <left/>
      <right style="thin">
        <color rgb="FF3B6D95"/>
      </right>
      <top style="thin">
        <color rgb="FF3B6D95"/>
      </top>
      <bottom style="thin">
        <color rgb="FF3B6D95"/>
      </bottom>
      <diagonal/>
    </border>
    <border>
      <left style="thin">
        <color rgb="FFD0D7DE"/>
      </left>
      <right/>
      <top style="thin">
        <color rgb="FF3B6D95"/>
      </top>
      <bottom style="thin">
        <color rgb="FF3B6D95"/>
      </bottom>
      <diagonal/>
    </border>
    <border>
      <left/>
      <right style="thin">
        <color rgb="FFD0D7DE"/>
      </right>
      <top style="thin">
        <color rgb="FF3B6D95"/>
      </top>
      <bottom style="thin">
        <color rgb="FF3B6D95"/>
      </bottom>
      <diagonal/>
    </border>
    <border>
      <left/>
      <right style="thin">
        <color rgb="FFD0D7DE"/>
      </right>
      <top style="thin">
        <color rgb="FFD0D7DE"/>
      </top>
      <bottom/>
      <diagonal/>
    </border>
    <border>
      <left style="thin">
        <color rgb="FFC5D1DB"/>
      </left>
      <right/>
      <top style="thin">
        <color rgb="FFC5D1DB"/>
      </top>
      <bottom/>
      <diagonal/>
    </border>
    <border>
      <left/>
      <right/>
      <top style="thin">
        <color rgb="FFC5D1DB"/>
      </top>
      <bottom/>
      <diagonal/>
    </border>
    <border>
      <left/>
      <right/>
      <top/>
      <bottom style="thin">
        <color rgb="FF233746"/>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rgb="FFD0D7DE"/>
      </bottom>
      <diagonal/>
    </border>
    <border>
      <left style="thin">
        <color auto="1"/>
      </left>
      <right style="thin">
        <color auto="1"/>
      </right>
      <top style="thin">
        <color rgb="FFD0D7DE"/>
      </top>
      <bottom/>
      <diagonal/>
    </border>
    <border>
      <left/>
      <right/>
      <top style="thin">
        <color rgb="FF20364A"/>
      </top>
      <bottom/>
      <diagonal/>
    </border>
    <border>
      <left/>
      <right/>
      <top style="thin">
        <color rgb="FF8EA3B5"/>
      </top>
      <bottom/>
      <diagonal/>
    </border>
    <border>
      <left/>
      <right/>
      <top/>
      <bottom style="medium">
        <color auto="1"/>
      </bottom>
      <diagonal/>
    </border>
    <border>
      <left style="thin">
        <color rgb="FFC9A8B9"/>
      </left>
      <right/>
      <top style="thin">
        <color rgb="FFC9A8B9"/>
      </top>
      <bottom/>
      <diagonal/>
    </border>
    <border>
      <left/>
      <right style="thin">
        <color rgb="FFC9A8B9"/>
      </right>
      <top style="thin">
        <color rgb="FFC9A8B9"/>
      </top>
      <bottom/>
      <diagonal/>
    </border>
    <border>
      <left/>
      <right/>
      <top style="thin">
        <color rgb="FFC9A8B9"/>
      </top>
      <bottom/>
      <diagonal/>
    </border>
    <border>
      <left style="thin">
        <color rgb="FFC9A8B9"/>
      </left>
      <right/>
      <top/>
      <bottom/>
      <diagonal/>
    </border>
    <border>
      <left/>
      <right style="thin">
        <color rgb="FFC9A8B9"/>
      </right>
      <top/>
      <bottom/>
      <diagonal/>
    </border>
    <border>
      <left style="thin">
        <color rgb="FFB77B8F"/>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top/>
      <bottom style="thin">
        <color rgb="FF8EA3B5"/>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E3C985"/>
      </left>
      <right/>
      <top style="thin">
        <color rgb="FFE3C985"/>
      </top>
      <bottom/>
      <diagonal/>
    </border>
    <border>
      <left/>
      <right/>
      <top style="thin">
        <color rgb="FFE3C985"/>
      </top>
      <bottom/>
      <diagonal/>
    </border>
    <border>
      <left/>
      <right style="thin">
        <color rgb="FFE3C985"/>
      </right>
      <top style="thin">
        <color rgb="FFE3C985"/>
      </top>
      <bottom/>
      <diagonal/>
    </border>
    <border>
      <left style="thin">
        <color rgb="FFE3C985"/>
      </left>
      <right/>
      <top/>
      <bottom/>
      <diagonal/>
    </border>
    <border>
      <left/>
      <right style="thin">
        <color rgb="FFE3C985"/>
      </right>
      <top/>
      <bottom/>
      <diagonal/>
    </border>
    <border>
      <left style="thin">
        <color rgb="FFAAB7C4"/>
      </left>
      <right/>
      <top style="thin">
        <color rgb="FFAAB7C4"/>
      </top>
      <bottom/>
      <diagonal/>
    </border>
    <border>
      <left/>
      <right/>
      <top style="thin">
        <color rgb="FFAAB7C4"/>
      </top>
      <bottom/>
      <diagonal/>
    </border>
    <border>
      <left/>
      <right style="thin">
        <color rgb="FFAAB7C4"/>
      </right>
      <top style="thin">
        <color rgb="FFAAB7C4"/>
      </top>
      <bottom/>
      <diagonal/>
    </border>
    <border>
      <left style="thin">
        <color rgb="FFE3C985"/>
      </left>
      <right/>
      <top/>
      <bottom style="thin">
        <color rgb="FFE3C985"/>
      </bottom>
      <diagonal/>
    </border>
    <border>
      <left/>
      <right/>
      <top/>
      <bottom style="thin">
        <color rgb="FFE3C985"/>
      </bottom>
      <diagonal/>
    </border>
    <border>
      <left/>
      <right style="thin">
        <color rgb="FFE3C985"/>
      </right>
      <top/>
      <bottom style="thin">
        <color rgb="FFE3C985"/>
      </bottom>
      <diagonal/>
    </border>
  </borders>
  <cellStyleXfs count="3">
    <xf numFmtId="0" fontId="0" fillId="0" borderId="0">
      <alignment vertical="center"/>
    </xf>
    <xf numFmtId="0" fontId="1" fillId="0" borderId="0">
      <alignment vertical="center"/>
    </xf>
    <xf numFmtId="0" fontId="1" fillId="0" borderId="0"/>
  </cellStyleXfs>
  <cellXfs count="256">
    <xf numFmtId="0" fontId="0" fillId="0" borderId="0" xfId="0" applyNumberFormat="1" applyAlignment="1"/>
    <xf numFmtId="0" fontId="2" fillId="0" borderId="0" xfId="1" applyNumberFormat="1" applyFont="1" applyFill="1" applyBorder="1" applyAlignment="1">
      <alignment vertical="center" wrapText="1"/>
    </xf>
    <xf numFmtId="0" fontId="0" fillId="0" borderId="0" xfId="0" applyNumberFormat="1" applyFont="1" applyFill="1" applyBorder="1" applyAlignment="1">
      <alignment wrapText="1"/>
    </xf>
    <xf numFmtId="0" fontId="2" fillId="0" borderId="0" xfId="1" applyNumberFormat="1" applyFont="1" applyFill="1" applyBorder="1" applyAlignment="1">
      <alignment vertical="center" wrapText="1"/>
    </xf>
    <xf numFmtId="0" fontId="3" fillId="0" borderId="0" xfId="1" applyNumberFormat="1" applyFont="1" applyFill="1" applyBorder="1" applyAlignment="1">
      <alignment horizontal="left" vertical="center" wrapText="1"/>
    </xf>
    <xf numFmtId="0" fontId="3" fillId="0" borderId="0" xfId="1" applyNumberFormat="1" applyFont="1" applyFill="1" applyBorder="1" applyAlignment="1">
      <alignment horizontal="center" vertical="center" wrapText="1"/>
    </xf>
    <xf numFmtId="0" fontId="2" fillId="0" borderId="0" xfId="1" applyNumberFormat="1" applyFont="1" applyFill="1" applyBorder="1" applyAlignment="1">
      <alignment horizontal="center" vertical="center" wrapText="1"/>
    </xf>
    <xf numFmtId="0" fontId="2" fillId="0" borderId="0" xfId="1" applyNumberFormat="1" applyFont="1" applyFill="1" applyBorder="1" applyAlignment="1">
      <alignment horizontal="center" vertical="center" wrapText="1"/>
    </xf>
    <xf numFmtId="33" fontId="3" fillId="0" borderId="0" xfId="1" applyNumberFormat="1" applyFont="1" applyFill="1" applyBorder="1" applyAlignment="1">
      <alignment horizontal="center" vertical="center" wrapText="1"/>
    </xf>
    <xf numFmtId="0" fontId="3" fillId="0" borderId="0" xfId="1" applyNumberFormat="1" applyFont="1" applyFill="1" applyBorder="1" applyAlignment="1">
      <alignment horizontal="center" vertical="center" wrapText="1"/>
    </xf>
    <xf numFmtId="0" fontId="4" fillId="0" borderId="0" xfId="0" applyNumberFormat="1" applyFont="1" applyBorder="1" applyAlignment="1">
      <alignment horizontal="center" vertical="center" wrapText="1"/>
    </xf>
    <xf numFmtId="0" fontId="4" fillId="0" borderId="0" xfId="0" applyNumberFormat="1" applyFont="1" applyAlignment="1">
      <alignment horizontal="center" vertical="center" wrapText="1"/>
    </xf>
    <xf numFmtId="33" fontId="2" fillId="0" borderId="0" xfId="1" applyNumberFormat="1" applyFont="1" applyFill="1" applyBorder="1" applyAlignment="1">
      <alignment horizontal="center" vertical="center" wrapText="1"/>
    </xf>
    <xf numFmtId="33" fontId="3" fillId="0" borderId="0" xfId="1" applyNumberFormat="1" applyFont="1" applyFill="1" applyBorder="1" applyAlignment="1">
      <alignment horizontal="center" vertical="center" wrapText="1"/>
    </xf>
    <xf numFmtId="0" fontId="4" fillId="0" borderId="0" xfId="1" applyNumberFormat="1" applyFont="1" applyFill="1" applyBorder="1" applyAlignment="1">
      <alignment horizontal="left" vertical="center" wrapText="1"/>
    </xf>
    <xf numFmtId="0" fontId="4" fillId="0" borderId="0" xfId="1" applyNumberFormat="1" applyFont="1" applyFill="1" applyBorder="1" applyAlignment="1">
      <alignment vertical="center" wrapText="1"/>
    </xf>
    <xf numFmtId="0" fontId="4" fillId="0" borderId="0" xfId="0" applyNumberFormat="1" applyFont="1" applyBorder="1" applyAlignment="1">
      <alignment vertical="center" wrapText="1"/>
    </xf>
    <xf numFmtId="0" fontId="4" fillId="0" borderId="0" xfId="0" applyNumberFormat="1" applyFont="1" applyAlignment="1">
      <alignment vertical="center" wrapText="1"/>
    </xf>
    <xf numFmtId="0" fontId="3" fillId="2" borderId="1" xfId="0" applyNumberFormat="1" applyFont="1" applyFill="1" applyBorder="1" applyAlignment="1">
      <alignment horizontal="center" vertical="center" wrapText="1"/>
    </xf>
    <xf numFmtId="0" fontId="4" fillId="0" borderId="0" xfId="0" applyNumberFormat="1" applyFont="1" applyFill="1" applyAlignment="1">
      <alignment horizontal="center" vertical="center" wrapText="1"/>
    </xf>
    <xf numFmtId="0" fontId="4" fillId="0" borderId="0" xfId="0" applyNumberFormat="1" applyFont="1" applyFill="1" applyAlignment="1">
      <alignment vertical="center" wrapText="1"/>
    </xf>
    <xf numFmtId="0" fontId="3" fillId="2" borderId="1" xfId="1" applyNumberFormat="1" applyFont="1" applyFill="1" applyBorder="1" applyAlignment="1">
      <alignment horizontal="center" vertical="center" wrapText="1"/>
    </xf>
    <xf numFmtId="1" fontId="3" fillId="2" borderId="1" xfId="1" applyNumberFormat="1" applyFont="1" applyFill="1" applyBorder="1" applyAlignment="1">
      <alignment horizontal="center" vertical="center" wrapText="1"/>
    </xf>
    <xf numFmtId="1" fontId="3" fillId="2" borderId="1" xfId="0" applyNumberFormat="1" applyFont="1" applyFill="1" applyBorder="1" applyAlignment="1">
      <alignment horizontal="center" vertical="center" wrapText="1"/>
    </xf>
    <xf numFmtId="33" fontId="3" fillId="2" borderId="1" xfId="1" applyNumberFormat="1" applyFont="1" applyFill="1" applyBorder="1" applyAlignment="1">
      <alignment horizontal="center" vertical="center" wrapText="1"/>
    </xf>
    <xf numFmtId="0" fontId="4" fillId="0" borderId="0" xfId="1" applyNumberFormat="1" applyFont="1" applyFill="1" applyBorder="1" applyAlignment="1">
      <alignment horizontal="center" vertical="center" wrapText="1"/>
    </xf>
    <xf numFmtId="0" fontId="4" fillId="0" borderId="1" xfId="1" applyNumberFormat="1" applyFont="1" applyFill="1" applyBorder="1" applyAlignment="1">
      <alignment horizontal="left" vertical="center" wrapText="1"/>
    </xf>
    <xf numFmtId="0" fontId="4" fillId="0" borderId="2" xfId="1" applyNumberFormat="1" applyFont="1" applyFill="1" applyBorder="1" applyAlignment="1">
      <alignment horizontal="left" vertical="center" wrapText="1"/>
    </xf>
    <xf numFmtId="0" fontId="4" fillId="0" borderId="3" xfId="1" applyNumberFormat="1" applyFont="1" applyFill="1" applyBorder="1" applyAlignment="1">
      <alignment horizontal="left" vertical="center" wrapText="1"/>
    </xf>
    <xf numFmtId="0" fontId="4" fillId="0" borderId="1" xfId="1" applyNumberFormat="1" applyFont="1" applyFill="1" applyBorder="1" applyAlignment="1">
      <alignment vertical="center" wrapText="1"/>
    </xf>
    <xf numFmtId="0" fontId="4" fillId="0" borderId="2" xfId="1" applyNumberFormat="1" applyFont="1" applyFill="1" applyBorder="1" applyAlignment="1">
      <alignment vertical="center" wrapText="1"/>
    </xf>
    <xf numFmtId="0" fontId="4" fillId="0" borderId="3" xfId="1" applyNumberFormat="1" applyFont="1" applyFill="1" applyBorder="1" applyAlignment="1">
      <alignment vertical="center" wrapText="1"/>
    </xf>
    <xf numFmtId="0" fontId="4" fillId="0" borderId="1" xfId="0" applyNumberFormat="1" applyFont="1" applyFill="1" applyBorder="1" applyAlignment="1">
      <alignment vertical="center" wrapText="1"/>
    </xf>
    <xf numFmtId="0" fontId="4" fillId="0" borderId="1" xfId="0" applyNumberFormat="1" applyFont="1" applyFill="1" applyBorder="1" applyAlignment="1">
      <alignment horizontal="center" vertical="center" wrapText="1"/>
    </xf>
    <xf numFmtId="1" fontId="4" fillId="0" borderId="1" xfId="0" applyNumberFormat="1" applyFont="1" applyFill="1" applyBorder="1" applyAlignment="1">
      <alignment horizontal="center" vertical="center" wrapText="1"/>
    </xf>
    <xf numFmtId="0" fontId="5" fillId="3" borderId="0" xfId="0" applyNumberFormat="1" applyFont="1" applyFill="1" applyBorder="1" applyAlignment="1">
      <alignment horizontal="center" vertical="center" wrapText="1"/>
    </xf>
    <xf numFmtId="0" fontId="4" fillId="0" borderId="0" xfId="0" applyNumberFormat="1" applyFont="1" applyFill="1" applyBorder="1" applyAlignment="1"/>
    <xf numFmtId="0" fontId="3" fillId="2" borderId="1" xfId="0" applyNumberFormat="1" applyFont="1" applyFill="1" applyBorder="1" applyAlignment="1">
      <alignment horizontal="center" vertical="center" wrapText="1"/>
    </xf>
    <xf numFmtId="1" fontId="3" fillId="2" borderId="1" xfId="0" applyNumberFormat="1" applyFont="1" applyFill="1" applyBorder="1" applyAlignment="1">
      <alignment horizontal="center" vertical="center" wrapText="1"/>
    </xf>
    <xf numFmtId="33" fontId="3" fillId="2" borderId="1" xfId="0" applyNumberFormat="1" applyFont="1" applyFill="1" applyBorder="1" applyAlignment="1">
      <alignment horizontal="center" vertical="center" wrapText="1"/>
    </xf>
    <xf numFmtId="0" fontId="3" fillId="2" borderId="4" xfId="0" applyNumberFormat="1" applyFont="1" applyFill="1" applyBorder="1" applyAlignment="1">
      <alignment horizontal="center" vertical="center" wrapText="1"/>
    </xf>
    <xf numFmtId="0" fontId="3" fillId="2" borderId="5" xfId="0" applyNumberFormat="1" applyFont="1" applyFill="1" applyBorder="1" applyAlignment="1">
      <alignment horizontal="center" vertical="center" wrapText="1"/>
    </xf>
    <xf numFmtId="0" fontId="3" fillId="2" borderId="6" xfId="0" applyNumberFormat="1" applyFont="1" applyFill="1" applyBorder="1" applyAlignment="1">
      <alignment horizontal="center" vertical="center" wrapText="1"/>
    </xf>
    <xf numFmtId="0" fontId="4" fillId="0" borderId="0" xfId="0" applyNumberFormat="1" applyFont="1" applyFill="1" applyBorder="1" applyAlignment="1">
      <alignment wrapText="1"/>
    </xf>
    <xf numFmtId="0" fontId="4" fillId="0" borderId="0" xfId="0" applyNumberFormat="1" applyFont="1" applyFill="1" applyBorder="1" applyAlignment="1">
      <alignment vertical="center" wrapText="1"/>
    </xf>
    <xf numFmtId="0" fontId="4" fillId="0" borderId="7" xfId="0" applyNumberFormat="1" applyFont="1" applyFill="1" applyBorder="1" applyAlignment="1">
      <alignment vertical="center" wrapText="1"/>
    </xf>
    <xf numFmtId="0" fontId="4" fillId="0" borderId="8" xfId="0" applyNumberFormat="1" applyFont="1" applyFill="1" applyBorder="1" applyAlignment="1">
      <alignment vertical="center" wrapText="1"/>
    </xf>
    <xf numFmtId="0" fontId="4" fillId="0" borderId="9" xfId="0" applyNumberFormat="1" applyFont="1" applyFill="1" applyBorder="1" applyAlignment="1">
      <alignment vertical="center" wrapText="1"/>
    </xf>
    <xf numFmtId="0" fontId="4" fillId="0" borderId="10" xfId="0" applyNumberFormat="1" applyFont="1" applyFill="1" applyBorder="1" applyAlignment="1">
      <alignment horizontal="center" vertical="center" wrapText="1"/>
    </xf>
    <xf numFmtId="0" fontId="4" fillId="0" borderId="11" xfId="0" applyNumberFormat="1" applyFont="1" applyFill="1" applyBorder="1" applyAlignment="1">
      <alignment horizontal="center" vertical="center" wrapText="1"/>
    </xf>
    <xf numFmtId="0" fontId="4" fillId="0" borderId="12" xfId="0" applyNumberFormat="1" applyFont="1" applyFill="1" applyBorder="1" applyAlignment="1">
      <alignment horizontal="center" vertical="center" wrapText="1"/>
    </xf>
    <xf numFmtId="0" fontId="4" fillId="0" borderId="0" xfId="0" applyNumberFormat="1" applyFont="1" applyFill="1" applyBorder="1" applyAlignment="1">
      <alignment horizontal="center" vertical="center" wrapText="1"/>
    </xf>
    <xf numFmtId="0" fontId="4" fillId="0" borderId="13" xfId="0" applyNumberFormat="1" applyFont="1" applyFill="1" applyBorder="1" applyAlignment="1">
      <alignment horizontal="center" vertical="center" wrapText="1"/>
    </xf>
    <xf numFmtId="0" fontId="4" fillId="0" borderId="8" xfId="0" applyNumberFormat="1" applyFont="1" applyFill="1" applyBorder="1" applyAlignment="1">
      <alignment horizontal="center" vertical="center" wrapText="1"/>
    </xf>
    <xf numFmtId="0" fontId="6" fillId="4" borderId="14" xfId="0" applyNumberFormat="1" applyFont="1" applyFill="1" applyBorder="1" applyAlignment="1">
      <alignment horizontal="center" vertical="center" wrapText="1"/>
    </xf>
    <xf numFmtId="177" fontId="6" fillId="4" borderId="15" xfId="0" applyNumberFormat="1" applyFont="1" applyFill="1" applyBorder="1" applyAlignment="1">
      <alignment horizontal="center" vertical="center" wrapText="1"/>
    </xf>
    <xf numFmtId="0" fontId="6" fillId="0" borderId="12" xfId="0" applyNumberFormat="1" applyFont="1" applyFill="1" applyBorder="1" applyAlignment="1">
      <alignment vertical="center" wrapText="1"/>
    </xf>
    <xf numFmtId="0" fontId="6" fillId="0" borderId="13" xfId="0" applyNumberFormat="1" applyFont="1" applyFill="1" applyBorder="1" applyAlignment="1">
      <alignment vertical="center" wrapText="1"/>
    </xf>
    <xf numFmtId="0" fontId="7" fillId="3" borderId="0" xfId="0" applyNumberFormat="1" applyFont="1" applyFill="1" applyBorder="1" applyAlignment="1">
      <alignment horizontal="left" vertical="center" wrapText="1"/>
    </xf>
    <xf numFmtId="0" fontId="3" fillId="5" borderId="16" xfId="0" applyNumberFormat="1" applyFont="1" applyFill="1" applyBorder="1" applyAlignment="1">
      <alignment horizontal="center" vertical="center" wrapText="1"/>
    </xf>
    <xf numFmtId="0" fontId="3" fillId="5" borderId="17" xfId="0" applyNumberFormat="1" applyFont="1" applyFill="1" applyBorder="1" applyAlignment="1">
      <alignment horizontal="center" vertical="center" wrapText="1"/>
    </xf>
    <xf numFmtId="0" fontId="3" fillId="5" borderId="18" xfId="0" applyNumberFormat="1" applyFont="1" applyFill="1" applyBorder="1" applyAlignment="1">
      <alignment horizontal="center" vertical="center" wrapText="1"/>
    </xf>
    <xf numFmtId="0" fontId="8" fillId="6" borderId="0" xfId="0" applyNumberFormat="1" applyFont="1" applyFill="1" applyBorder="1" applyAlignment="1">
      <alignment horizontal="left" vertical="center" wrapText="1"/>
    </xf>
    <xf numFmtId="0" fontId="3" fillId="5" borderId="19" xfId="0" applyNumberFormat="1" applyFont="1" applyFill="1" applyBorder="1" applyAlignment="1">
      <alignment horizontal="center" vertical="center" wrapText="1"/>
    </xf>
    <xf numFmtId="0" fontId="3" fillId="5" borderId="20" xfId="0" applyNumberFormat="1" applyFont="1" applyFill="1" applyBorder="1" applyAlignment="1">
      <alignment horizontal="center" vertical="center" wrapText="1"/>
    </xf>
    <xf numFmtId="0" fontId="9" fillId="2" borderId="0" xfId="0" applyNumberFormat="1" applyFont="1" applyFill="1" applyBorder="1" applyAlignment="1">
      <alignment horizontal="center" vertical="center" wrapText="1"/>
    </xf>
    <xf numFmtId="177" fontId="4" fillId="0" borderId="11" xfId="0" applyNumberFormat="1" applyFont="1" applyFill="1" applyBorder="1" applyAlignment="1">
      <alignment horizontal="center" vertical="center" wrapText="1"/>
    </xf>
    <xf numFmtId="177" fontId="4" fillId="0" borderId="21" xfId="0" applyNumberFormat="1" applyFont="1" applyFill="1" applyBorder="1" applyAlignment="1">
      <alignment horizontal="center" vertical="center" wrapText="1"/>
    </xf>
    <xf numFmtId="177" fontId="4" fillId="0" borderId="0" xfId="0" applyNumberFormat="1" applyFont="1" applyFill="1" applyBorder="1" applyAlignment="1">
      <alignment horizontal="center" vertical="center" wrapText="1"/>
    </xf>
    <xf numFmtId="177" fontId="4" fillId="0" borderId="7" xfId="0" applyNumberFormat="1" applyFont="1" applyFill="1" applyBorder="1" applyAlignment="1">
      <alignment horizontal="center" vertical="center" wrapText="1"/>
    </xf>
    <xf numFmtId="177" fontId="4" fillId="0" borderId="8" xfId="0" applyNumberFormat="1" applyFont="1" applyFill="1" applyBorder="1" applyAlignment="1">
      <alignment horizontal="center" vertical="center" wrapText="1"/>
    </xf>
    <xf numFmtId="177" fontId="4" fillId="0" borderId="9" xfId="0" applyNumberFormat="1" applyFont="1" applyFill="1" applyBorder="1" applyAlignment="1">
      <alignment horizontal="center" vertical="center" wrapText="1"/>
    </xf>
    <xf numFmtId="0" fontId="3" fillId="5" borderId="1" xfId="0" applyNumberFormat="1" applyFont="1" applyFill="1" applyBorder="1" applyAlignment="1">
      <alignment horizontal="center" vertical="center" wrapText="1"/>
    </xf>
    <xf numFmtId="0" fontId="3" fillId="5" borderId="1" xfId="0" applyNumberFormat="1" applyFont="1" applyFill="1" applyBorder="1" applyAlignment="1">
      <alignment horizontal="center" vertical="center"/>
    </xf>
    <xf numFmtId="0" fontId="4" fillId="0" borderId="1" xfId="0" applyNumberFormat="1" applyFont="1" applyFill="1" applyBorder="1" applyAlignment="1">
      <alignment horizontal="center"/>
    </xf>
    <xf numFmtId="176" fontId="4" fillId="0" borderId="1" xfId="0" applyNumberFormat="1" applyFont="1" applyFill="1" applyBorder="1" applyAlignment="1">
      <alignment horizontal="center"/>
    </xf>
    <xf numFmtId="0" fontId="6" fillId="4" borderId="22" xfId="0" applyNumberFormat="1" applyFont="1" applyFill="1" applyBorder="1" applyAlignment="1">
      <alignment horizontal="center" vertical="center" wrapText="1"/>
    </xf>
    <xf numFmtId="0" fontId="6" fillId="4" borderId="23" xfId="0" applyNumberFormat="1" applyFont="1" applyFill="1" applyBorder="1" applyAlignment="1">
      <alignment horizontal="center" vertical="center" wrapText="1"/>
    </xf>
    <xf numFmtId="178" fontId="4" fillId="0" borderId="1" xfId="0" applyNumberFormat="1" applyFont="1" applyFill="1" applyBorder="1" applyAlignment="1">
      <alignment horizontal="center" vertical="center" wrapText="1"/>
    </xf>
    <xf numFmtId="0" fontId="0" fillId="0" borderId="0" xfId="0" applyNumberFormat="1" applyAlignment="1">
      <alignment vertical="center"/>
    </xf>
    <xf numFmtId="0" fontId="2" fillId="0" borderId="0" xfId="1" applyNumberFormat="1" applyFont="1" applyFill="1" applyBorder="1" applyAlignment="1">
      <alignment vertical="center" wrapText="1"/>
    </xf>
    <xf numFmtId="0" fontId="2" fillId="0" borderId="0" xfId="1" applyNumberFormat="1" applyFont="1" applyFill="1" applyBorder="1" applyAlignment="1">
      <alignment horizontal="center" vertical="center" wrapText="1"/>
    </xf>
    <xf numFmtId="33" fontId="3" fillId="0" borderId="0" xfId="1" applyNumberFormat="1" applyFont="1" applyFill="1" applyBorder="1" applyAlignment="1">
      <alignment horizontal="center" vertical="center" wrapText="1"/>
    </xf>
    <xf numFmtId="0" fontId="4" fillId="0" borderId="0" xfId="0" applyNumberFormat="1" applyFont="1" applyBorder="1" applyAlignment="1">
      <alignment horizontal="center" vertical="center" wrapText="1"/>
    </xf>
    <xf numFmtId="0" fontId="4" fillId="0" borderId="0" xfId="0" applyNumberFormat="1" applyFont="1" applyBorder="1" applyAlignment="1">
      <alignment vertical="center" wrapText="1"/>
    </xf>
    <xf numFmtId="0" fontId="3" fillId="2" borderId="1" xfId="0" applyNumberFormat="1" applyFont="1" applyFill="1" applyBorder="1" applyAlignment="1">
      <alignment horizontal="center" vertical="center" wrapText="1"/>
    </xf>
    <xf numFmtId="0" fontId="4" fillId="0" borderId="0" xfId="0" applyNumberFormat="1" applyFont="1" applyFill="1" applyBorder="1" applyAlignment="1">
      <alignment vertical="center" wrapText="1"/>
    </xf>
    <xf numFmtId="2" fontId="4" fillId="0" borderId="1" xfId="0" applyNumberFormat="1" applyFont="1" applyFill="1" applyBorder="1" applyAlignment="1">
      <alignment horizontal="left" vertical="center" wrapText="1"/>
    </xf>
    <xf numFmtId="0" fontId="4" fillId="0" borderId="1" xfId="0" applyNumberFormat="1" applyFont="1" applyFill="1" applyBorder="1" applyAlignment="1">
      <alignment vertical="center" wrapText="1"/>
    </xf>
    <xf numFmtId="0" fontId="10" fillId="6" borderId="1" xfId="0" applyNumberFormat="1" applyFont="1" applyFill="1" applyBorder="1" applyAlignment="1">
      <alignment vertical="center" wrapText="1"/>
    </xf>
    <xf numFmtId="0" fontId="4" fillId="0" borderId="1" xfId="0" applyNumberFormat="1" applyFont="1" applyFill="1" applyBorder="1" applyAlignment="1">
      <alignment horizontal="center" vertical="center" wrapText="1"/>
    </xf>
    <xf numFmtId="2" fontId="4" fillId="0" borderId="1" xfId="0" applyNumberFormat="1" applyFont="1" applyFill="1" applyBorder="1" applyAlignment="1">
      <alignment horizontal="center" vertical="center" wrapText="1"/>
    </xf>
    <xf numFmtId="177" fontId="4" fillId="0" borderId="1" xfId="0" applyNumberFormat="1" applyFont="1" applyFill="1" applyBorder="1" applyAlignment="1">
      <alignment horizontal="center" vertical="center" wrapText="1"/>
    </xf>
    <xf numFmtId="1" fontId="4" fillId="0" borderId="1" xfId="0" applyNumberFormat="1" applyFont="1" applyFill="1" applyBorder="1" applyAlignment="1">
      <alignment horizontal="center" vertical="center" wrapText="1"/>
    </xf>
    <xf numFmtId="1" fontId="10" fillId="6" borderId="1" xfId="0" applyNumberFormat="1" applyFont="1" applyFill="1" applyBorder="1" applyAlignment="1">
      <alignment horizontal="center" vertical="center" wrapText="1"/>
    </xf>
    <xf numFmtId="0" fontId="10" fillId="6" borderId="1" xfId="0" applyNumberFormat="1" applyFont="1" applyFill="1" applyBorder="1" applyAlignment="1">
      <alignment horizontal="center" vertical="center" wrapText="1"/>
    </xf>
    <xf numFmtId="0" fontId="4" fillId="0" borderId="1" xfId="0" applyNumberFormat="1" applyFont="1" applyFill="1" applyBorder="1" applyAlignment="1">
      <alignment horizontal="left" vertical="center" wrapText="1"/>
    </xf>
    <xf numFmtId="1" fontId="11" fillId="7" borderId="1" xfId="0" applyNumberFormat="1" applyFont="1" applyFill="1" applyBorder="1" applyAlignment="1">
      <alignment horizontal="center" vertical="center" wrapText="1"/>
    </xf>
    <xf numFmtId="1" fontId="4" fillId="7" borderId="1" xfId="0" applyNumberFormat="1" applyFont="1" applyFill="1" applyBorder="1" applyAlignment="1">
      <alignment horizontal="center" vertical="center" wrapText="1"/>
    </xf>
    <xf numFmtId="0" fontId="4" fillId="7" borderId="1" xfId="0" applyNumberFormat="1" applyFont="1" applyFill="1" applyBorder="1" applyAlignment="1">
      <alignment horizontal="left" vertical="center" wrapText="1"/>
    </xf>
    <xf numFmtId="0" fontId="4" fillId="0" borderId="1" xfId="0" applyNumberFormat="1" applyFont="1" applyFill="1" applyBorder="1" applyAlignment="1">
      <alignment vertical="center" wrapText="1"/>
    </xf>
    <xf numFmtId="0" fontId="4" fillId="7" borderId="1" xfId="0" applyNumberFormat="1" applyFont="1" applyFill="1" applyBorder="1" applyAlignment="1">
      <alignment vertical="center" wrapText="1"/>
    </xf>
    <xf numFmtId="0" fontId="4" fillId="7" borderId="1" xfId="0" applyNumberFormat="1" applyFont="1" applyFill="1" applyBorder="1" applyAlignment="1">
      <alignment horizontal="center" vertical="center" wrapText="1"/>
    </xf>
    <xf numFmtId="2" fontId="11" fillId="7" borderId="1" xfId="0" applyNumberFormat="1" applyFont="1" applyFill="1" applyBorder="1" applyAlignment="1">
      <alignment horizontal="left" vertical="center" wrapText="1"/>
    </xf>
    <xf numFmtId="2" fontId="4" fillId="7" borderId="1" xfId="0" applyNumberFormat="1" applyFont="1" applyFill="1" applyBorder="1" applyAlignment="1">
      <alignment horizontal="left" vertical="center" wrapText="1"/>
    </xf>
    <xf numFmtId="2" fontId="4" fillId="7" borderId="1" xfId="0" applyNumberFormat="1" applyFont="1" applyFill="1" applyBorder="1" applyAlignment="1">
      <alignment horizontal="center" vertical="center" wrapText="1"/>
    </xf>
    <xf numFmtId="0" fontId="11" fillId="7" borderId="1" xfId="0" applyNumberFormat="1" applyFont="1" applyFill="1" applyBorder="1" applyAlignment="1">
      <alignment horizontal="center" vertical="center" wrapText="1"/>
    </xf>
    <xf numFmtId="0" fontId="11" fillId="7" borderId="1" xfId="0" applyNumberFormat="1" applyFont="1" applyFill="1" applyBorder="1" applyAlignment="1">
      <alignment vertical="center" wrapText="1"/>
    </xf>
    <xf numFmtId="0" fontId="4" fillId="7" borderId="1" xfId="0" applyNumberFormat="1" applyFont="1" applyFill="1" applyBorder="1" applyAlignment="1">
      <alignment vertical="center" wrapText="1"/>
    </xf>
    <xf numFmtId="49" fontId="4" fillId="0" borderId="1" xfId="0" applyNumberFormat="1" applyFont="1" applyFill="1" applyBorder="1" applyAlignment="1">
      <alignment horizontal="center" vertical="center" wrapText="1"/>
    </xf>
    <xf numFmtId="49" fontId="11" fillId="7" borderId="1" xfId="0" applyNumberFormat="1" applyFont="1" applyFill="1" applyBorder="1" applyAlignment="1">
      <alignment horizontal="center" vertical="center" wrapText="1"/>
    </xf>
    <xf numFmtId="49" fontId="4" fillId="7" borderId="1" xfId="0" applyNumberFormat="1" applyFont="1" applyFill="1" applyBorder="1" applyAlignment="1">
      <alignment horizontal="center" vertical="center" wrapText="1"/>
    </xf>
    <xf numFmtId="2" fontId="4" fillId="8" borderId="1" xfId="0" applyNumberFormat="1" applyFont="1" applyFill="1" applyBorder="1" applyAlignment="1">
      <alignment horizontal="left" vertical="center" wrapText="1"/>
    </xf>
    <xf numFmtId="2" fontId="4" fillId="9" borderId="1" xfId="0" applyNumberFormat="1" applyFont="1" applyFill="1" applyBorder="1" applyAlignment="1">
      <alignment horizontal="left" vertical="center" wrapText="1"/>
    </xf>
    <xf numFmtId="2" fontId="4" fillId="10" borderId="1" xfId="0" applyNumberFormat="1" applyFont="1" applyFill="1" applyBorder="1" applyAlignment="1">
      <alignment horizontal="left" vertical="center" wrapText="1"/>
    </xf>
    <xf numFmtId="2" fontId="4" fillId="11" borderId="1" xfId="0" applyNumberFormat="1" applyFont="1" applyFill="1" applyBorder="1" applyAlignment="1">
      <alignment horizontal="left" vertical="center" wrapText="1"/>
    </xf>
    <xf numFmtId="0" fontId="4" fillId="11" borderId="1" xfId="0" applyNumberFormat="1" applyFont="1" applyFill="1" applyBorder="1" applyAlignment="1">
      <alignment vertical="center" wrapText="1"/>
    </xf>
    <xf numFmtId="0" fontId="4" fillId="12" borderId="1" xfId="0" applyNumberFormat="1" applyFont="1" applyFill="1" applyBorder="1" applyAlignment="1">
      <alignment vertical="center" wrapText="1"/>
    </xf>
    <xf numFmtId="0" fontId="4" fillId="13" borderId="1" xfId="0" applyNumberFormat="1" applyFont="1" applyFill="1" applyBorder="1" applyAlignment="1">
      <alignment vertical="center" wrapText="1"/>
    </xf>
    <xf numFmtId="0" fontId="12" fillId="0" borderId="1" xfId="0" applyNumberFormat="1" applyFont="1" applyFill="1" applyBorder="1" applyAlignment="1">
      <alignment horizontal="center" vertical="center" wrapText="1"/>
    </xf>
    <xf numFmtId="0" fontId="13" fillId="0" borderId="1" xfId="0" applyNumberFormat="1" applyFont="1" applyFill="1" applyBorder="1" applyAlignment="1">
      <alignment horizontal="center" vertical="center" wrapText="1"/>
    </xf>
    <xf numFmtId="1" fontId="4" fillId="13" borderId="1" xfId="0" applyNumberFormat="1" applyFont="1" applyFill="1" applyBorder="1" applyAlignment="1">
      <alignment horizontal="center" vertical="center" wrapText="1"/>
    </xf>
    <xf numFmtId="1" fontId="4" fillId="13" borderId="1" xfId="0" applyNumberFormat="1" applyFont="1" applyFill="1" applyBorder="1" applyAlignment="1">
      <alignment horizontal="center" vertical="center" wrapText="1"/>
    </xf>
    <xf numFmtId="1" fontId="4" fillId="6" borderId="1" xfId="0" applyNumberFormat="1" applyFont="1" applyFill="1" applyBorder="1" applyAlignment="1">
      <alignment horizontal="center" vertical="center" wrapText="1"/>
    </xf>
    <xf numFmtId="0" fontId="4" fillId="0" borderId="1" xfId="0" applyNumberFormat="1" applyFont="1" applyFill="1" applyBorder="1" applyAlignment="1">
      <alignment horizontal="center" vertical="center" wrapText="1"/>
    </xf>
    <xf numFmtId="0" fontId="4" fillId="7" borderId="1" xfId="0" applyNumberFormat="1" applyFont="1" applyFill="1" applyBorder="1" applyAlignment="1">
      <alignment horizontal="center" vertical="center" wrapText="1"/>
    </xf>
    <xf numFmtId="0" fontId="12" fillId="7" borderId="1" xfId="0" applyNumberFormat="1" applyFont="1" applyFill="1" applyBorder="1" applyAlignment="1">
      <alignment horizontal="center" vertical="center" wrapText="1"/>
    </xf>
    <xf numFmtId="0" fontId="2" fillId="0" borderId="1" xfId="0" applyNumberFormat="1" applyFont="1" applyFill="1" applyBorder="1" applyAlignment="1">
      <alignment vertical="center" wrapText="1"/>
    </xf>
    <xf numFmtId="177" fontId="4" fillId="0" borderId="1" xfId="0" applyNumberFormat="1" applyFont="1" applyFill="1" applyBorder="1" applyAlignment="1">
      <alignment horizontal="center" vertical="center" wrapText="1"/>
    </xf>
    <xf numFmtId="177" fontId="4" fillId="7" borderId="1" xfId="0" applyNumberFormat="1" applyFont="1" applyFill="1" applyBorder="1" applyAlignment="1">
      <alignment horizontal="center" vertical="center" wrapText="1"/>
    </xf>
    <xf numFmtId="177" fontId="4" fillId="0" borderId="1" xfId="0" applyNumberFormat="1" applyFont="1" applyFill="1" applyBorder="1" applyAlignment="1">
      <alignment vertical="center" wrapText="1"/>
    </xf>
    <xf numFmtId="177" fontId="6" fillId="4" borderId="14" xfId="0" applyNumberFormat="1" applyFont="1" applyFill="1" applyBorder="1" applyAlignment="1">
      <alignment horizontal="center" vertical="center" wrapText="1"/>
    </xf>
    <xf numFmtId="0" fontId="4" fillId="0" borderId="12" xfId="0" applyNumberFormat="1" applyFont="1" applyFill="1" applyBorder="1" applyAlignment="1">
      <alignment horizontal="center" wrapText="1"/>
    </xf>
    <xf numFmtId="0" fontId="4" fillId="0" borderId="0" xfId="0" applyNumberFormat="1" applyFont="1" applyFill="1" applyBorder="1" applyAlignment="1">
      <alignment horizontal="center" wrapText="1"/>
    </xf>
    <xf numFmtId="177" fontId="4" fillId="0" borderId="0" xfId="0" applyNumberFormat="1" applyFont="1" applyFill="1" applyBorder="1" applyAlignment="1">
      <alignment horizontal="center" wrapText="1"/>
    </xf>
    <xf numFmtId="177" fontId="4" fillId="0" borderId="7" xfId="0" applyNumberFormat="1" applyFont="1" applyFill="1" applyBorder="1" applyAlignment="1">
      <alignment horizontal="center" wrapText="1"/>
    </xf>
    <xf numFmtId="0" fontId="4" fillId="0" borderId="13" xfId="0" applyNumberFormat="1" applyFont="1" applyFill="1" applyBorder="1" applyAlignment="1">
      <alignment horizontal="center" wrapText="1"/>
    </xf>
    <xf numFmtId="0" fontId="4" fillId="0" borderId="8" xfId="0" applyNumberFormat="1" applyFont="1" applyFill="1" applyBorder="1" applyAlignment="1">
      <alignment horizontal="center" wrapText="1"/>
    </xf>
    <xf numFmtId="177" fontId="4" fillId="0" borderId="8" xfId="0" applyNumberFormat="1" applyFont="1" applyFill="1" applyBorder="1" applyAlignment="1">
      <alignment horizontal="center" wrapText="1"/>
    </xf>
    <xf numFmtId="177" fontId="4" fillId="0" borderId="9" xfId="0" applyNumberFormat="1" applyFont="1" applyFill="1" applyBorder="1" applyAlignment="1">
      <alignment horizontal="center" wrapText="1"/>
    </xf>
    <xf numFmtId="0" fontId="14" fillId="2" borderId="0" xfId="0" applyNumberFormat="1" applyFont="1" applyFill="1" applyBorder="1" applyAlignment="1">
      <alignment wrapText="1"/>
    </xf>
    <xf numFmtId="0" fontId="3" fillId="5" borderId="0" xfId="0" applyNumberFormat="1" applyFont="1" applyFill="1" applyBorder="1" applyAlignment="1">
      <alignment horizontal="center" vertical="center" wrapText="1"/>
    </xf>
    <xf numFmtId="177" fontId="0" fillId="0" borderId="0" xfId="0" applyNumberFormat="1" applyFont="1" applyFill="1" applyBorder="1" applyAlignment="1"/>
    <xf numFmtId="0" fontId="0" fillId="0" borderId="0" xfId="0" applyNumberFormat="1" applyFont="1" applyFill="1" applyBorder="1" applyAlignment="1">
      <alignment vertical="center" wrapText="1"/>
    </xf>
    <xf numFmtId="0" fontId="3" fillId="2" borderId="24" xfId="0" applyNumberFormat="1" applyFont="1" applyFill="1" applyBorder="1" applyAlignment="1">
      <alignment horizontal="center" vertical="center" wrapText="1"/>
    </xf>
    <xf numFmtId="0" fontId="3" fillId="2" borderId="0" xfId="0" applyNumberFormat="1" applyFont="1" applyFill="1" applyBorder="1" applyAlignment="1">
      <alignment horizontal="center" vertical="center" wrapText="1"/>
    </xf>
    <xf numFmtId="0" fontId="14" fillId="2" borderId="0" xfId="0" applyNumberFormat="1" applyFont="1" applyFill="1" applyBorder="1" applyAlignment="1">
      <alignment vertical="center" wrapText="1"/>
    </xf>
    <xf numFmtId="0" fontId="0" fillId="0" borderId="0" xfId="0" applyNumberFormat="1" applyAlignment="1">
      <alignment horizontal="center" vertical="center"/>
    </xf>
    <xf numFmtId="0" fontId="4" fillId="0" borderId="1" xfId="0" applyNumberFormat="1" applyFont="1" applyBorder="1" applyAlignment="1">
      <alignment vertical="center"/>
    </xf>
    <xf numFmtId="177" fontId="4" fillId="0" borderId="1" xfId="0" applyNumberFormat="1" applyFont="1" applyFill="1" applyBorder="1" applyAlignment="1">
      <alignment vertical="center"/>
    </xf>
    <xf numFmtId="0" fontId="4" fillId="0" borderId="1" xfId="0" applyNumberFormat="1" applyFont="1" applyFill="1" applyBorder="1" applyAlignment="1">
      <alignment vertical="center"/>
    </xf>
    <xf numFmtId="0" fontId="4" fillId="0" borderId="1" xfId="0" applyNumberFormat="1" applyFont="1" applyFill="1" applyBorder="1" applyAlignment="1">
      <alignment horizontal="left" vertical="center" wrapText="1"/>
    </xf>
    <xf numFmtId="0" fontId="0" fillId="0" borderId="1" xfId="0" applyNumberFormat="1" applyFont="1" applyFill="1" applyBorder="1" applyAlignment="1">
      <alignment horizontal="center" vertical="center" wrapText="1"/>
    </xf>
    <xf numFmtId="0" fontId="0" fillId="0" borderId="1" xfId="0" applyNumberFormat="1" applyFont="1" applyFill="1" applyBorder="1" applyAlignment="1">
      <alignment vertical="center" wrapText="1"/>
    </xf>
    <xf numFmtId="0" fontId="4" fillId="0" borderId="25" xfId="0" applyNumberFormat="1" applyFont="1" applyFill="1" applyBorder="1" applyAlignment="1">
      <alignment horizontal="center" vertical="center" wrapText="1"/>
    </xf>
    <xf numFmtId="0" fontId="4" fillId="0" borderId="26" xfId="0" applyNumberFormat="1" applyFont="1" applyFill="1" applyBorder="1" applyAlignment="1">
      <alignment horizontal="center" vertical="center" wrapText="1"/>
    </xf>
    <xf numFmtId="0" fontId="4" fillId="0" borderId="27" xfId="0" applyNumberFormat="1" applyFont="1" applyFill="1" applyBorder="1" applyAlignment="1">
      <alignment horizontal="center" vertical="center" wrapText="1"/>
    </xf>
    <xf numFmtId="0" fontId="0" fillId="0" borderId="26" xfId="0" applyNumberFormat="1" applyFont="1" applyFill="1" applyBorder="1" applyAlignment="1">
      <alignment wrapText="1"/>
    </xf>
    <xf numFmtId="0" fontId="0" fillId="0" borderId="28" xfId="0" applyNumberFormat="1" applyFont="1" applyFill="1" applyBorder="1" applyAlignment="1">
      <alignment wrapText="1"/>
    </xf>
    <xf numFmtId="0" fontId="0" fillId="0" borderId="3" xfId="0" applyNumberFormat="1" applyFont="1" applyFill="1" applyBorder="1" applyAlignment="1">
      <alignment wrapText="1"/>
    </xf>
    <xf numFmtId="0" fontId="15" fillId="0" borderId="29" xfId="0" applyNumberFormat="1" applyFont="1" applyFill="1" applyBorder="1" applyAlignment="1">
      <alignment horizontal="center" vertical="center" wrapText="1"/>
    </xf>
    <xf numFmtId="0" fontId="15" fillId="0" borderId="29" xfId="0" applyNumberFormat="1" applyFont="1" applyFill="1" applyBorder="1" applyAlignment="1">
      <alignment horizontal="left" vertical="center" wrapText="1"/>
    </xf>
    <xf numFmtId="0" fontId="15" fillId="0" borderId="29" xfId="0" applyNumberFormat="1" applyFont="1" applyFill="1" applyBorder="1" applyAlignment="1">
      <alignment vertical="center" wrapText="1"/>
    </xf>
    <xf numFmtId="0" fontId="15" fillId="0" borderId="0" xfId="0" applyNumberFormat="1" applyFont="1" applyFill="1" applyBorder="1" applyAlignment="1">
      <alignment horizontal="center" vertical="center" wrapText="1"/>
    </xf>
    <xf numFmtId="0" fontId="15" fillId="0" borderId="0" xfId="0" applyNumberFormat="1" applyFont="1" applyFill="1" applyBorder="1" applyAlignment="1">
      <alignment horizontal="left" vertical="center" wrapText="1"/>
    </xf>
    <xf numFmtId="0" fontId="15" fillId="0" borderId="30" xfId="0" applyNumberFormat="1" applyFont="1" applyFill="1" applyBorder="1" applyAlignment="1">
      <alignment horizontal="center" vertical="center" wrapText="1"/>
    </xf>
    <xf numFmtId="0" fontId="15" fillId="0" borderId="30" xfId="0" applyNumberFormat="1" applyFont="1" applyFill="1" applyBorder="1" applyAlignment="1">
      <alignment horizontal="left" vertical="center" wrapText="1"/>
    </xf>
    <xf numFmtId="0" fontId="4" fillId="0" borderId="0" xfId="0" applyNumberFormat="1" applyFont="1" applyAlignment="1">
      <alignment vertical="center"/>
    </xf>
    <xf numFmtId="0" fontId="4" fillId="0" borderId="29" xfId="0" applyNumberFormat="1" applyFont="1" applyFill="1" applyBorder="1" applyAlignment="1">
      <alignment horizontal="center" vertical="center" wrapText="1"/>
    </xf>
    <xf numFmtId="0" fontId="4" fillId="0" borderId="29" xfId="0" applyNumberFormat="1" applyFont="1" applyFill="1" applyBorder="1" applyAlignment="1">
      <alignment vertical="center" wrapText="1"/>
    </xf>
    <xf numFmtId="0" fontId="4" fillId="0" borderId="0" xfId="0" applyNumberFormat="1" applyFont="1" applyFill="1" applyBorder="1" applyAlignment="1"/>
    <xf numFmtId="0" fontId="0" fillId="0" borderId="0" xfId="0" applyNumberFormat="1" applyBorder="1" applyAlignment="1"/>
    <xf numFmtId="0" fontId="16" fillId="0" borderId="0" xfId="1" applyNumberFormat="1" applyFont="1" applyBorder="1" applyAlignment="1">
      <alignment horizontal="left" vertical="center" wrapText="1"/>
    </xf>
    <xf numFmtId="0" fontId="6" fillId="14" borderId="1" xfId="0" applyNumberFormat="1" applyFont="1" applyFill="1" applyBorder="1" applyAlignment="1">
      <alignment horizontal="center" vertical="center" wrapText="1"/>
    </xf>
    <xf numFmtId="0" fontId="0" fillId="0" borderId="0" xfId="0" applyNumberFormat="1" applyAlignment="1">
      <alignment horizontal="center"/>
    </xf>
    <xf numFmtId="0" fontId="4" fillId="0" borderId="31" xfId="0" applyNumberFormat="1" applyFont="1" applyBorder="1" applyAlignment="1">
      <alignment vertical="center" wrapText="1"/>
    </xf>
    <xf numFmtId="0" fontId="4" fillId="0" borderId="31" xfId="0" applyNumberFormat="1" applyFont="1" applyBorder="1" applyAlignment="1">
      <alignment horizontal="center" vertical="center" wrapText="1"/>
    </xf>
    <xf numFmtId="0" fontId="4" fillId="0" borderId="0" xfId="2" applyNumberFormat="1" applyFont="1" applyFill="1" applyBorder="1" applyAlignment="1" applyProtection="1">
      <alignment horizontal="center" vertical="center" wrapText="1"/>
    </xf>
    <xf numFmtId="0" fontId="4" fillId="0" borderId="0" xfId="2" applyNumberFormat="1" applyFont="1" applyFill="1" applyBorder="1" applyAlignment="1" applyProtection="1">
      <alignment vertical="center" wrapText="1"/>
    </xf>
    <xf numFmtId="0" fontId="3" fillId="15" borderId="32" xfId="2" applyNumberFormat="1" applyFont="1" applyFill="1" applyBorder="1" applyAlignment="1" applyProtection="1">
      <alignment horizontal="center" vertical="center" wrapText="1"/>
    </xf>
    <xf numFmtId="0" fontId="3" fillId="15" borderId="33" xfId="2" applyNumberFormat="1" applyFont="1" applyFill="1" applyBorder="1" applyAlignment="1" applyProtection="1">
      <alignment horizontal="center" vertical="center" wrapText="1"/>
    </xf>
    <xf numFmtId="0" fontId="3" fillId="15" borderId="34" xfId="2" applyNumberFormat="1" applyFont="1" applyFill="1" applyBorder="1" applyAlignment="1" applyProtection="1">
      <alignment horizontal="center" vertical="center" wrapText="1"/>
    </xf>
    <xf numFmtId="0" fontId="4" fillId="0" borderId="35" xfId="2" applyNumberFormat="1" applyFont="1" applyFill="1" applyBorder="1" applyAlignment="1" applyProtection="1">
      <alignment horizontal="center" vertical="center" wrapText="1"/>
    </xf>
    <xf numFmtId="0" fontId="4" fillId="0" borderId="36" xfId="2" applyNumberFormat="1" applyFont="1" applyFill="1" applyBorder="1" applyAlignment="1" applyProtection="1">
      <alignment horizontal="center" vertical="center" wrapText="1"/>
    </xf>
    <xf numFmtId="0" fontId="4" fillId="0" borderId="35" xfId="2" applyNumberFormat="1" applyFont="1" applyFill="1" applyBorder="1" applyAlignment="1" applyProtection="1">
      <alignment vertical="center" wrapText="1"/>
    </xf>
    <xf numFmtId="0" fontId="4" fillId="0" borderId="36" xfId="2" applyNumberFormat="1" applyFont="1" applyFill="1" applyBorder="1" applyAlignment="1" applyProtection="1">
      <alignment vertical="center" wrapText="1"/>
    </xf>
    <xf numFmtId="1"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vertical="center" wrapText="1"/>
    </xf>
    <xf numFmtId="0" fontId="17" fillId="0" borderId="1" xfId="2" applyNumberFormat="1" applyFont="1" applyFill="1" applyBorder="1" applyAlignment="1" applyProtection="1">
      <alignment horizontal="center" vertical="center" wrapText="1"/>
    </xf>
    <xf numFmtId="178" fontId="4" fillId="0" borderId="1" xfId="2" applyNumberFormat="1" applyFont="1" applyFill="1" applyBorder="1" applyAlignment="1" applyProtection="1">
      <alignment horizontal="center" vertical="center" wrapText="1"/>
    </xf>
    <xf numFmtId="0" fontId="18" fillId="16" borderId="37" xfId="2" applyNumberFormat="1" applyFont="1" applyFill="1" applyBorder="1" applyAlignment="1" applyProtection="1">
      <alignment horizontal="center" vertical="center" wrapText="1"/>
    </xf>
    <xf numFmtId="0" fontId="18" fillId="16" borderId="0" xfId="2" applyNumberFormat="1" applyFont="1" applyFill="1" applyBorder="1" applyAlignment="1" applyProtection="1">
      <alignment horizontal="center" vertical="center" wrapText="1"/>
    </xf>
    <xf numFmtId="0" fontId="18" fillId="16" borderId="35" xfId="2" applyNumberFormat="1" applyFont="1" applyFill="1" applyBorder="1" applyAlignment="1" applyProtection="1">
      <alignment horizontal="center" vertical="center" wrapText="1"/>
    </xf>
    <xf numFmtId="0" fontId="18" fillId="16" borderId="3" xfId="2" applyNumberFormat="1" applyFont="1" applyFill="1" applyBorder="1" applyAlignment="1" applyProtection="1">
      <alignment horizontal="center" vertical="center" wrapText="1"/>
    </xf>
    <xf numFmtId="0" fontId="4" fillId="0" borderId="0" xfId="2" applyNumberFormat="1" applyFont="1" applyFill="1" applyBorder="1" applyAlignment="1">
      <alignment vertical="center" wrapText="1"/>
    </xf>
    <xf numFmtId="0" fontId="4" fillId="0" borderId="35" xfId="2" applyNumberFormat="1" applyFont="1" applyFill="1" applyBorder="1" applyAlignment="1">
      <alignment vertical="center" wrapText="1"/>
    </xf>
    <xf numFmtId="0" fontId="4" fillId="0" borderId="36" xfId="2" applyNumberFormat="1" applyFont="1" applyFill="1" applyBorder="1" applyAlignment="1">
      <alignment vertical="center" wrapText="1"/>
    </xf>
    <xf numFmtId="0" fontId="4" fillId="0" borderId="1" xfId="2" applyNumberFormat="1" applyFont="1" applyFill="1" applyBorder="1" applyAlignment="1">
      <alignment vertical="center" wrapText="1"/>
    </xf>
    <xf numFmtId="0" fontId="4" fillId="0" borderId="0" xfId="0" applyNumberFormat="1" applyFont="1" applyFill="1" applyBorder="1" applyAlignment="1">
      <alignment vertical="center"/>
    </xf>
    <xf numFmtId="0" fontId="4" fillId="0" borderId="0" xfId="2" applyNumberFormat="1" applyFont="1" applyFill="1" applyBorder="1" applyAlignment="1">
      <alignment horizontal="left" vertical="center" wrapText="1"/>
    </xf>
    <xf numFmtId="0" fontId="4" fillId="0" borderId="45" xfId="2" applyNumberFormat="1" applyFont="1" applyFill="1" applyBorder="1" applyAlignment="1">
      <alignment horizontal="left" vertical="center" wrapText="1"/>
    </xf>
    <xf numFmtId="0" fontId="4" fillId="0" borderId="46" xfId="2" applyNumberFormat="1" applyFont="1" applyFill="1" applyBorder="1" applyAlignment="1">
      <alignment horizontal="left" vertical="center" wrapText="1"/>
    </xf>
    <xf numFmtId="0" fontId="4" fillId="0" borderId="47" xfId="2" applyNumberFormat="1" applyFont="1" applyFill="1" applyBorder="1" applyAlignment="1">
      <alignment horizontal="left" vertical="center" wrapText="1"/>
    </xf>
    <xf numFmtId="0" fontId="4" fillId="0" borderId="48" xfId="2" applyNumberFormat="1" applyFont="1" applyFill="1" applyBorder="1" applyAlignment="1">
      <alignment horizontal="left" vertical="center" wrapText="1"/>
    </xf>
    <xf numFmtId="0" fontId="4" fillId="0" borderId="49" xfId="2" applyNumberFormat="1" applyFont="1" applyFill="1" applyBorder="1" applyAlignment="1">
      <alignment horizontal="left" vertical="center" wrapText="1"/>
    </xf>
    <xf numFmtId="0" fontId="4" fillId="0" borderId="53" xfId="2" applyNumberFormat="1" applyFont="1" applyFill="1" applyBorder="1" applyAlignment="1">
      <alignment horizontal="left" vertical="center" wrapText="1"/>
    </xf>
    <xf numFmtId="0" fontId="4" fillId="0" borderId="54" xfId="2" applyNumberFormat="1" applyFont="1" applyFill="1" applyBorder="1" applyAlignment="1">
      <alignment horizontal="left" vertical="center" wrapText="1"/>
    </xf>
    <xf numFmtId="0" fontId="4" fillId="0" borderId="55" xfId="2" applyNumberFormat="1" applyFont="1" applyFill="1" applyBorder="1" applyAlignment="1">
      <alignment horizontal="left" vertical="center" wrapText="1"/>
    </xf>
    <xf numFmtId="0" fontId="5" fillId="3" borderId="0" xfId="0" applyNumberFormat="1" applyFont="1" applyFill="1" applyBorder="1" applyAlignment="1">
      <alignment horizontal="center" vertical="center" wrapText="1"/>
    </xf>
    <xf numFmtId="33" fontId="6" fillId="17" borderId="38" xfId="1" applyNumberFormat="1" applyFont="1" applyFill="1" applyBorder="1" applyAlignment="1">
      <alignment horizontal="center" vertical="center" wrapText="1"/>
    </xf>
    <xf numFmtId="33" fontId="6" fillId="17" borderId="39" xfId="1" applyNumberFormat="1" applyFont="1" applyFill="1" applyBorder="1" applyAlignment="1">
      <alignment horizontal="center" vertical="center" wrapText="1"/>
    </xf>
    <xf numFmtId="33" fontId="6" fillId="17" borderId="40" xfId="1" applyNumberFormat="1" applyFont="1" applyFill="1" applyBorder="1" applyAlignment="1">
      <alignment horizontal="center" vertical="center" wrapText="1"/>
    </xf>
    <xf numFmtId="0" fontId="7" fillId="18" borderId="41" xfId="0" applyNumberFormat="1" applyFont="1" applyFill="1" applyBorder="1" applyAlignment="1">
      <alignment horizontal="left" vertical="center" wrapText="1"/>
    </xf>
    <xf numFmtId="0" fontId="7" fillId="18" borderId="0" xfId="0" applyNumberFormat="1" applyFont="1" applyFill="1" applyBorder="1" applyAlignment="1">
      <alignment vertical="center" wrapText="1"/>
    </xf>
    <xf numFmtId="0" fontId="6" fillId="14" borderId="42" xfId="0" applyNumberFormat="1" applyFont="1" applyFill="1" applyBorder="1" applyAlignment="1">
      <alignment horizontal="center" vertical="center" wrapText="1"/>
    </xf>
    <xf numFmtId="0" fontId="6" fillId="14" borderId="43" xfId="0" applyNumberFormat="1" applyFont="1" applyFill="1" applyBorder="1" applyAlignment="1">
      <alignment horizontal="center" vertical="center" wrapText="1"/>
    </xf>
    <xf numFmtId="0" fontId="6" fillId="14" borderId="44" xfId="0" applyNumberFormat="1" applyFont="1" applyFill="1" applyBorder="1" applyAlignment="1">
      <alignment horizontal="center" vertical="center" wrapText="1"/>
    </xf>
    <xf numFmtId="0" fontId="4" fillId="0" borderId="0" xfId="0" applyNumberFormat="1" applyFont="1" applyFill="1" applyBorder="1" applyAlignment="1">
      <alignment vertical="center"/>
    </xf>
    <xf numFmtId="0" fontId="3" fillId="19" borderId="0" xfId="2" applyNumberFormat="1" applyFont="1" applyFill="1" applyBorder="1" applyAlignment="1" applyProtection="1">
      <alignment horizontal="center" vertical="center" wrapText="1"/>
    </xf>
    <xf numFmtId="0" fontId="19" fillId="20" borderId="0" xfId="2" applyNumberFormat="1" applyFont="1" applyFill="1" applyBorder="1" applyAlignment="1" applyProtection="1">
      <alignment horizontal="left" vertical="center" wrapText="1"/>
    </xf>
    <xf numFmtId="0" fontId="20" fillId="21" borderId="45" xfId="2" applyNumberFormat="1" applyFont="1" applyFill="1" applyBorder="1" applyAlignment="1" applyProtection="1">
      <alignment horizontal="left" vertical="center" wrapText="1"/>
    </xf>
    <xf numFmtId="0" fontId="20" fillId="21" borderId="46" xfId="2" applyNumberFormat="1" applyFont="1" applyFill="1" applyBorder="1" applyAlignment="1" applyProtection="1">
      <alignment horizontal="left" vertical="center" wrapText="1"/>
    </xf>
    <xf numFmtId="0" fontId="20" fillId="21" borderId="47" xfId="2" applyNumberFormat="1" applyFont="1" applyFill="1" applyBorder="1" applyAlignment="1" applyProtection="1">
      <alignment horizontal="left" vertical="center" wrapText="1"/>
    </xf>
    <xf numFmtId="0" fontId="20" fillId="21" borderId="48" xfId="2" applyNumberFormat="1" applyFont="1" applyFill="1" applyBorder="1" applyAlignment="1" applyProtection="1">
      <alignment horizontal="left" vertical="center" wrapText="1"/>
    </xf>
    <xf numFmtId="0" fontId="20" fillId="21" borderId="0" xfId="2" applyNumberFormat="1" applyFont="1" applyFill="1" applyBorder="1" applyAlignment="1" applyProtection="1">
      <alignment horizontal="left" vertical="center" wrapText="1"/>
    </xf>
    <xf numFmtId="0" fontId="20" fillId="21" borderId="49" xfId="2" applyNumberFormat="1" applyFont="1" applyFill="1" applyBorder="1" applyAlignment="1" applyProtection="1">
      <alignment horizontal="left" vertical="center" wrapText="1"/>
    </xf>
    <xf numFmtId="0" fontId="3" fillId="22" borderId="1" xfId="2" applyNumberFormat="1" applyFont="1" applyFill="1" applyBorder="1" applyAlignment="1" applyProtection="1">
      <alignment horizontal="center" vertical="center" wrapText="1"/>
    </xf>
    <xf numFmtId="0" fontId="9" fillId="2" borderId="0" xfId="0" applyNumberFormat="1" applyFont="1" applyFill="1" applyBorder="1" applyAlignment="1">
      <alignment horizontal="center" vertical="center"/>
    </xf>
    <xf numFmtId="0" fontId="3" fillId="2" borderId="0" xfId="0" applyNumberFormat="1" applyFont="1" applyFill="1" applyBorder="1" applyAlignment="1">
      <alignment horizontal="center" vertical="center"/>
    </xf>
    <xf numFmtId="0" fontId="21" fillId="2" borderId="0" xfId="0" applyNumberFormat="1" applyFont="1" applyFill="1" applyBorder="1" applyAlignment="1">
      <alignment horizontal="center" vertical="center"/>
    </xf>
    <xf numFmtId="0" fontId="7" fillId="4" borderId="0" xfId="0" applyNumberFormat="1" applyFont="1" applyFill="1" applyBorder="1" applyAlignment="1">
      <alignment horizontal="left" vertical="center" wrapText="1"/>
    </xf>
    <xf numFmtId="0" fontId="3" fillId="5" borderId="0" xfId="0" applyNumberFormat="1" applyFont="1" applyFill="1" applyBorder="1" applyAlignment="1">
      <alignment horizontal="center" vertical="center"/>
    </xf>
    <xf numFmtId="0" fontId="3" fillId="23" borderId="0" xfId="0" applyNumberFormat="1" applyFont="1" applyFill="1" applyBorder="1" applyAlignment="1">
      <alignment horizontal="center" vertical="center"/>
    </xf>
    <xf numFmtId="0" fontId="3" fillId="24" borderId="0" xfId="0" applyNumberFormat="1" applyFont="1" applyFill="1" applyBorder="1" applyAlignment="1">
      <alignment horizontal="center" vertical="center"/>
    </xf>
    <xf numFmtId="0" fontId="3" fillId="25" borderId="0" xfId="0" applyNumberFormat="1" applyFont="1" applyFill="1" applyBorder="1" applyAlignment="1">
      <alignment horizontal="center" vertical="center"/>
    </xf>
    <xf numFmtId="0" fontId="7" fillId="3" borderId="0" xfId="0" applyNumberFormat="1" applyFont="1" applyFill="1" applyBorder="1" applyAlignment="1">
      <alignment horizontal="center" vertical="center"/>
    </xf>
    <xf numFmtId="0" fontId="4" fillId="0" borderId="0" xfId="0" applyNumberFormat="1" applyFont="1" applyFill="1" applyBorder="1" applyAlignment="1">
      <alignment vertical="top" wrapText="1"/>
    </xf>
    <xf numFmtId="0" fontId="0" fillId="0" borderId="0" xfId="0" applyNumberFormat="1" applyFont="1" applyFill="1" applyBorder="1" applyAlignment="1">
      <alignment vertical="top" wrapText="1"/>
    </xf>
    <xf numFmtId="0" fontId="7" fillId="3" borderId="50" xfId="0" applyNumberFormat="1" applyFont="1" applyFill="1" applyBorder="1" applyAlignment="1">
      <alignment horizontal="left" vertical="center" wrapText="1"/>
    </xf>
    <xf numFmtId="0" fontId="7" fillId="3" borderId="51" xfId="0" applyNumberFormat="1" applyFont="1" applyFill="1" applyBorder="1" applyAlignment="1">
      <alignment horizontal="left" vertical="center" wrapText="1"/>
    </xf>
    <xf numFmtId="0" fontId="7" fillId="3" borderId="52" xfId="0" applyNumberFormat="1" applyFont="1" applyFill="1" applyBorder="1" applyAlignment="1">
      <alignment horizontal="left" vertical="center" wrapText="1"/>
    </xf>
    <xf numFmtId="0" fontId="9" fillId="2" borderId="0" xfId="0" applyNumberFormat="1" applyFont="1" applyFill="1" applyBorder="1" applyAlignment="1">
      <alignment horizontal="center" vertical="center" wrapText="1"/>
    </xf>
    <xf numFmtId="0" fontId="7" fillId="3" borderId="0" xfId="0" applyNumberFormat="1" applyFont="1" applyFill="1" applyBorder="1" applyAlignment="1">
      <alignment horizontal="left" vertical="center" wrapText="1"/>
    </xf>
    <xf numFmtId="0" fontId="14" fillId="2" borderId="10" xfId="0" applyNumberFormat="1" applyFont="1" applyFill="1" applyBorder="1" applyAlignment="1">
      <alignment horizontal="left" vertical="center" wrapText="1"/>
    </xf>
    <xf numFmtId="0" fontId="14" fillId="2" borderId="11" xfId="0" applyNumberFormat="1" applyFont="1" applyFill="1" applyBorder="1" applyAlignment="1">
      <alignment horizontal="left" vertical="center" wrapText="1"/>
    </xf>
    <xf numFmtId="0" fontId="14" fillId="2" borderId="21" xfId="0" applyNumberFormat="1" applyFont="1" applyFill="1" applyBorder="1" applyAlignment="1">
      <alignment horizontal="left" vertical="center" wrapText="1"/>
    </xf>
    <xf numFmtId="0" fontId="14" fillId="2" borderId="12" xfId="0" applyNumberFormat="1" applyFont="1" applyFill="1" applyBorder="1" applyAlignment="1">
      <alignment horizontal="left" vertical="center" wrapText="1"/>
    </xf>
    <xf numFmtId="0" fontId="14" fillId="2" borderId="0" xfId="0" applyNumberFormat="1" applyFont="1" applyFill="1" applyBorder="1" applyAlignment="1">
      <alignment horizontal="left" vertical="center" wrapText="1"/>
    </xf>
    <xf numFmtId="0" fontId="14" fillId="2" borderId="7" xfId="0" applyNumberFormat="1" applyFont="1" applyFill="1" applyBorder="1" applyAlignment="1">
      <alignment horizontal="left" vertical="center" wrapText="1"/>
    </xf>
    <xf numFmtId="0" fontId="6" fillId="0" borderId="12" xfId="0" applyNumberFormat="1" applyFont="1" applyFill="1" applyBorder="1" applyAlignment="1">
      <alignment vertical="center" wrapText="1"/>
    </xf>
    <xf numFmtId="0" fontId="4" fillId="0" borderId="0" xfId="0" applyNumberFormat="1" applyFont="1" applyFill="1" applyBorder="1" applyAlignment="1">
      <alignment vertical="center" wrapText="1"/>
    </xf>
    <xf numFmtId="0" fontId="4" fillId="0" borderId="7" xfId="0" applyNumberFormat="1" applyFont="1" applyFill="1" applyBorder="1" applyAlignment="1">
      <alignment vertical="center" wrapText="1"/>
    </xf>
    <xf numFmtId="0" fontId="8" fillId="6" borderId="0" xfId="0" applyNumberFormat="1" applyFont="1" applyFill="1" applyBorder="1" applyAlignment="1">
      <alignment horizontal="left" vertical="center" wrapText="1"/>
    </xf>
    <xf numFmtId="0" fontId="4" fillId="0" borderId="0" xfId="0" applyNumberFormat="1" applyFont="1" applyAlignment="1">
      <alignment horizontal="center" vertical="center" wrapText="1"/>
    </xf>
    <xf numFmtId="0" fontId="4" fillId="0" borderId="0" xfId="0" quotePrefix="1" applyNumberFormat="1" applyFont="1" applyAlignment="1">
      <alignment horizontal="center" vertical="center" wrapText="1"/>
    </xf>
  </cellXfs>
  <cellStyles count="3">
    <cellStyle name="Normal" xfId="2"/>
    <cellStyle name="표준" xfId="0" builtinId="0"/>
    <cellStyle name="표준 3" xfId="1"/>
  </cellStyles>
  <dxfs count="46">
    <dxf>
      <font>
        <color rgb="FF8B1E1E"/>
      </font>
      <fill>
        <patternFill patternType="solid">
          <bgColor rgb="FFF8B4B4"/>
        </patternFill>
      </fill>
    </dxf>
    <dxf>
      <font>
        <color rgb="FF8B1E1E"/>
      </font>
      <fill>
        <patternFill patternType="solid">
          <bgColor rgb="FFF8B4B4"/>
        </patternFill>
      </fill>
    </dxf>
    <dxf>
      <font>
        <color rgb="FF8B1E1E"/>
      </font>
      <fill>
        <patternFill patternType="solid">
          <bgColor rgb="FFF8B4B4"/>
        </patternFill>
      </fill>
    </dxf>
    <dxf>
      <font>
        <color rgb="FF8B1E1E"/>
      </font>
      <fill>
        <patternFill patternType="solid">
          <bgColor rgb="FFF8B4B4"/>
        </patternFill>
      </fill>
    </dxf>
    <dxf>
      <font>
        <color rgb="FF8B1E1E"/>
      </font>
      <fill>
        <patternFill patternType="solid">
          <bgColor rgb="FFF8B4B4"/>
        </patternFill>
      </fill>
    </dxf>
    <dxf>
      <font>
        <color rgb="FF8B1E1E"/>
      </font>
      <fill>
        <patternFill patternType="solid">
          <bgColor rgb="FFF8B4B4"/>
        </patternFill>
      </fill>
    </dxf>
    <dxf>
      <font>
        <color rgb="FF8B1E1E"/>
      </font>
      <fill>
        <patternFill patternType="solid">
          <bgColor rgb="FFF8B4B4"/>
        </patternFill>
      </fill>
    </dxf>
    <dxf>
      <font>
        <b/>
        <color rgb="FF24613B"/>
      </font>
      <fill>
        <patternFill patternType="solid">
          <bgColor rgb="FFDDF3E4"/>
        </patternFill>
      </fill>
    </dxf>
    <dxf>
      <font>
        <b/>
        <color rgb="FF8B1E1E"/>
      </font>
      <fill>
        <patternFill patternType="solid">
          <bgColor rgb="FFF8B4B4"/>
        </patternFill>
      </fill>
    </dxf>
    <dxf>
      <font>
        <b/>
      </font>
      <fill>
        <patternFill patternType="solid">
          <bgColor rgb="FFF1D4DF"/>
        </patternFill>
      </fill>
    </dxf>
    <dxf>
      <font>
        <b/>
      </font>
      <fill>
        <patternFill patternType="solid">
          <bgColor rgb="FFF8DCC8"/>
        </patternFill>
      </fill>
    </dxf>
    <dxf>
      <fill>
        <patternFill patternType="solid">
          <bgColor rgb="FFFDE8D7"/>
        </patternFill>
      </fill>
    </dxf>
    <dxf>
      <fill>
        <patternFill patternType="solid">
          <bgColor rgb="FFFFF3D9"/>
        </patternFill>
      </fill>
    </dxf>
    <dxf>
      <fill>
        <patternFill patternType="solid">
          <bgColor rgb="FFEEF5EC"/>
        </patternFill>
      </fill>
    </dxf>
    <dxf>
      <fill>
        <patternFill patternType="solid">
          <bgColor rgb="FFEAF4FB"/>
        </patternFill>
      </fill>
    </dxf>
    <dxf>
      <font>
        <color rgb="FF8A8A8A"/>
      </font>
      <fill>
        <patternFill patternType="solid">
          <bgColor rgb="FFF7F7F7"/>
        </patternFill>
      </fill>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
      <font>
        <color rgb="FF9C0006"/>
      </font>
      <fill>
        <patternFill patternType="solid">
          <bgColor rgb="FFF4CCCC"/>
        </patternFill>
      </fill>
    </dxf>
    <dxf>
      <fill>
        <patternFill patternType="solid">
          <fgColor rgb="FF6182D6"/>
          <bgColor rgb="FF6182D6"/>
        </patternFill>
      </fill>
    </dxf>
    <dxf>
      <fill>
        <patternFill patternType="solid">
          <fgColor rgb="FF94A5DF"/>
          <bgColor rgb="FF94A5DF"/>
        </patternFill>
      </fill>
      <border>
        <top style="thin">
          <color rgb="FF6182D6"/>
        </top>
        <bottom style="thin">
          <color rgb="FF6182D6"/>
        </bottom>
      </border>
    </dxf>
    <dxf>
      <font>
        <b/>
      </font>
    </dxf>
    <dxf>
      <font>
        <b/>
      </font>
    </dxf>
    <dxf>
      <font>
        <b/>
      </font>
      <border>
        <top style="thin">
          <color rgb="FF6182D6"/>
        </top>
      </border>
    </dxf>
    <dxf>
      <font>
        <b/>
      </font>
      <border>
        <bottom style="medium">
          <color rgb="FF6182D6"/>
        </bottom>
      </border>
    </dxf>
    <dxf>
      <font>
        <color rgb="FF000000"/>
      </font>
      <border>
        <left/>
        <right/>
        <top style="medium">
          <color rgb="FF6182D6"/>
        </top>
        <bottom style="medium">
          <color rgb="FF6182D6"/>
        </bottom>
        <vertical/>
        <horizontal/>
      </border>
    </dxf>
    <dxf>
      <fill>
        <patternFill patternType="solid">
          <fgColor rgb="FFAEBFEA"/>
          <bgColor rgb="FFAEBFEA"/>
        </patternFill>
      </fill>
    </dxf>
    <dxf>
      <fill>
        <patternFill patternType="solid">
          <fgColor rgb="FFAEBFEA"/>
          <bgColor rgb="FFAEBFEA"/>
        </patternFill>
      </fill>
    </dxf>
    <dxf>
      <font>
        <b/>
        <color rgb="FFFFFFFF"/>
      </font>
      <fill>
        <patternFill patternType="solid">
          <fgColor rgb="FF6182D6"/>
          <bgColor rgb="FF6182D6"/>
        </patternFill>
      </fill>
    </dxf>
    <dxf>
      <font>
        <b/>
        <color rgb="FFFFFFFF"/>
      </font>
      <fill>
        <patternFill patternType="solid">
          <fgColor rgb="FF6182D6"/>
          <bgColor rgb="FF6182D6"/>
        </patternFill>
      </fill>
    </dxf>
    <dxf>
      <font>
        <b/>
        <color rgb="FFFFFFFF"/>
      </font>
      <fill>
        <patternFill patternType="solid">
          <fgColor rgb="FF6182D6"/>
          <bgColor rgb="FF6182D6"/>
        </patternFill>
      </fill>
      <border>
        <top style="thick">
          <color rgb="FFFFFFFF"/>
        </top>
      </border>
    </dxf>
    <dxf>
      <font>
        <b/>
        <color rgb="FFFFFFFF"/>
      </font>
      <fill>
        <patternFill patternType="solid">
          <fgColor rgb="FF6182D6"/>
          <bgColor rgb="FF6182D6"/>
        </patternFill>
      </fill>
      <border>
        <bottom style="thick">
          <color rgb="FFFFFFFF"/>
        </bottom>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s>
  <tableStyles count="2" defaultTableStyle="TableStyleMedium2" defaultPivotStyle="PivotStyleLight16">
    <tableStyle name="Normal Style 1 - Accent 1" pivot="0" count="9">
      <tableStyleElement type="wholeTable" dxfId="45"/>
      <tableStyleElement type="headerRow" dxfId="44"/>
      <tableStyleElement type="totalRow" dxfId="43"/>
      <tableStyleElement type="firstColumn" dxfId="42"/>
      <tableStyleElement type="lastColumn" dxfId="41"/>
      <tableStyleElement type="firstRowStripe" dxfId="40"/>
      <tableStyleElement type="firstColumnStripe" dxfId="39"/>
    </tableStyle>
    <tableStyle name="Light Style 1 - Accent 1" table="0" count="8">
      <tableStyleElement type="wholeTable" dxfId="38"/>
      <tableStyleElement type="headerRow" dxfId="37"/>
      <tableStyleElement type="totalRow" dxfId="36"/>
      <tableStyleElement type="firstColumn" dxfId="35"/>
      <tableStyleElement type="lastColumn" dxfId="34"/>
      <tableStyleElement type="firstRowStripe" dxfId="33"/>
      <tableStyleElement type="firstColumnStripe" dxfId="3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1"/>
        <c:ser>
          <c:idx val="0"/>
          <c:order val="0"/>
          <c:tx>
            <c:v>콘텐츠 진행 포인트 누적</c:v>
          </c:tx>
          <c:marker>
            <c:symbol val="diamond"/>
            <c:size val="7"/>
          </c:marker>
          <c:cat>
            <c:numRef>
              <c:f>'밸런스 곡선'!$A$5:$A$310</c:f>
              <c:numCache>
                <c:formatCode>General</c:formatCode>
                <c:ptCount val="30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formatCode="0">
                  <c:v>37</c:v>
                </c:pt>
                <c:pt idx="37" formatCode="0">
                  <c:v>38</c:v>
                </c:pt>
                <c:pt idx="38" formatCode="0">
                  <c:v>39</c:v>
                </c:pt>
                <c:pt idx="39" formatCode="0">
                  <c:v>40</c:v>
                </c:pt>
                <c:pt idx="40" formatCode="0">
                  <c:v>41</c:v>
                </c:pt>
                <c:pt idx="41" formatCode="0">
                  <c:v>42</c:v>
                </c:pt>
                <c:pt idx="42" formatCode="0">
                  <c:v>43</c:v>
                </c:pt>
                <c:pt idx="43" formatCode="0">
                  <c:v>44</c:v>
                </c:pt>
                <c:pt idx="44" formatCode="0">
                  <c:v>45</c:v>
                </c:pt>
                <c:pt idx="45" formatCode="0">
                  <c:v>46</c:v>
                </c:pt>
                <c:pt idx="46" formatCode="0">
                  <c:v>47</c:v>
                </c:pt>
                <c:pt idx="47" formatCode="0">
                  <c:v>48</c:v>
                </c:pt>
                <c:pt idx="48" formatCode="0">
                  <c:v>49</c:v>
                </c:pt>
                <c:pt idx="49" formatCode="0">
                  <c:v>50</c:v>
                </c:pt>
                <c:pt idx="50" formatCode="0">
                  <c:v>51</c:v>
                </c:pt>
                <c:pt idx="51" formatCode="0">
                  <c:v>52</c:v>
                </c:pt>
                <c:pt idx="52" formatCode="0">
                  <c:v>53</c:v>
                </c:pt>
                <c:pt idx="53" formatCode="0">
                  <c:v>54</c:v>
                </c:pt>
                <c:pt idx="54" formatCode="0">
                  <c:v>55</c:v>
                </c:pt>
                <c:pt idx="55" formatCode="0">
                  <c:v>56</c:v>
                </c:pt>
                <c:pt idx="56" formatCode="0">
                  <c:v>57</c:v>
                </c:pt>
                <c:pt idx="57" formatCode="0">
                  <c:v>58</c:v>
                </c:pt>
                <c:pt idx="58" formatCode="0">
                  <c:v>59</c:v>
                </c:pt>
                <c:pt idx="59" formatCode="0">
                  <c:v>60</c:v>
                </c:pt>
                <c:pt idx="60" formatCode="0">
                  <c:v>61</c:v>
                </c:pt>
                <c:pt idx="61" formatCode="0">
                  <c:v>62</c:v>
                </c:pt>
                <c:pt idx="62" formatCode="0">
                  <c:v>63</c:v>
                </c:pt>
                <c:pt idx="63" formatCode="0">
                  <c:v>64</c:v>
                </c:pt>
                <c:pt idx="64" formatCode="0">
                  <c:v>65</c:v>
                </c:pt>
                <c:pt idx="65" formatCode="0">
                  <c:v>66</c:v>
                </c:pt>
                <c:pt idx="66" formatCode="0">
                  <c:v>67</c:v>
                </c:pt>
                <c:pt idx="67" formatCode="0">
                  <c:v>68</c:v>
                </c:pt>
                <c:pt idx="68" formatCode="0">
                  <c:v>69</c:v>
                </c:pt>
                <c:pt idx="69" formatCode="0">
                  <c:v>70</c:v>
                </c:pt>
                <c:pt idx="70" formatCode="0">
                  <c:v>71</c:v>
                </c:pt>
                <c:pt idx="71" formatCode="0">
                  <c:v>72</c:v>
                </c:pt>
                <c:pt idx="72" formatCode="0">
                  <c:v>73</c:v>
                </c:pt>
                <c:pt idx="73" formatCode="0">
                  <c:v>74</c:v>
                </c:pt>
                <c:pt idx="74" formatCode="0">
                  <c:v>75</c:v>
                </c:pt>
                <c:pt idx="75" formatCode="0">
                  <c:v>76</c:v>
                </c:pt>
                <c:pt idx="76" formatCode="0">
                  <c:v>77</c:v>
                </c:pt>
                <c:pt idx="77" formatCode="0">
                  <c:v>78</c:v>
                </c:pt>
                <c:pt idx="78" formatCode="0">
                  <c:v>79</c:v>
                </c:pt>
                <c:pt idx="79" formatCode="0">
                  <c:v>80</c:v>
                </c:pt>
                <c:pt idx="80" formatCode="0">
                  <c:v>81</c:v>
                </c:pt>
                <c:pt idx="81" formatCode="0">
                  <c:v>82</c:v>
                </c:pt>
                <c:pt idx="82" formatCode="0">
                  <c:v>83</c:v>
                </c:pt>
                <c:pt idx="83" formatCode="0">
                  <c:v>84</c:v>
                </c:pt>
                <c:pt idx="84" formatCode="0">
                  <c:v>85</c:v>
                </c:pt>
                <c:pt idx="85" formatCode="0">
                  <c:v>86</c:v>
                </c:pt>
                <c:pt idx="86" formatCode="0">
                  <c:v>87</c:v>
                </c:pt>
                <c:pt idx="87" formatCode="0">
                  <c:v>88</c:v>
                </c:pt>
                <c:pt idx="88" formatCode="0">
                  <c:v>89</c:v>
                </c:pt>
                <c:pt idx="89" formatCode="0">
                  <c:v>90</c:v>
                </c:pt>
                <c:pt idx="90" formatCode="0">
                  <c:v>91</c:v>
                </c:pt>
                <c:pt idx="91" formatCode="0">
                  <c:v>92</c:v>
                </c:pt>
                <c:pt idx="92" formatCode="0">
                  <c:v>93</c:v>
                </c:pt>
                <c:pt idx="93" formatCode="0">
                  <c:v>94</c:v>
                </c:pt>
                <c:pt idx="94" formatCode="0">
                  <c:v>95</c:v>
                </c:pt>
                <c:pt idx="95" formatCode="0">
                  <c:v>96</c:v>
                </c:pt>
                <c:pt idx="96" formatCode="0">
                  <c:v>97</c:v>
                </c:pt>
                <c:pt idx="97" formatCode="0">
                  <c:v>98</c:v>
                </c:pt>
                <c:pt idx="98" formatCode="0">
                  <c:v>99</c:v>
                </c:pt>
                <c:pt idx="99" formatCode="0">
                  <c:v>100</c:v>
                </c:pt>
                <c:pt idx="100" formatCode="0">
                  <c:v>101</c:v>
                </c:pt>
                <c:pt idx="101" formatCode="0">
                  <c:v>102</c:v>
                </c:pt>
                <c:pt idx="102" formatCode="0">
                  <c:v>103</c:v>
                </c:pt>
                <c:pt idx="103" formatCode="0">
                  <c:v>104</c:v>
                </c:pt>
                <c:pt idx="104" formatCode="0">
                  <c:v>105</c:v>
                </c:pt>
                <c:pt idx="105" formatCode="0">
                  <c:v>106</c:v>
                </c:pt>
                <c:pt idx="106" formatCode="0">
                  <c:v>107</c:v>
                </c:pt>
                <c:pt idx="107" formatCode="0">
                  <c:v>108</c:v>
                </c:pt>
                <c:pt idx="108" formatCode="0">
                  <c:v>109</c:v>
                </c:pt>
                <c:pt idx="109" formatCode="0">
                  <c:v>110</c:v>
                </c:pt>
                <c:pt idx="110" formatCode="0">
                  <c:v>111</c:v>
                </c:pt>
                <c:pt idx="111" formatCode="0">
                  <c:v>112</c:v>
                </c:pt>
                <c:pt idx="112" formatCode="0">
                  <c:v>113</c:v>
                </c:pt>
                <c:pt idx="113" formatCode="0">
                  <c:v>114</c:v>
                </c:pt>
                <c:pt idx="114" formatCode="0">
                  <c:v>115</c:v>
                </c:pt>
                <c:pt idx="115" formatCode="0">
                  <c:v>116</c:v>
                </c:pt>
                <c:pt idx="116" formatCode="0">
                  <c:v>117</c:v>
                </c:pt>
                <c:pt idx="117" formatCode="0">
                  <c:v>118</c:v>
                </c:pt>
                <c:pt idx="118" formatCode="0">
                  <c:v>119</c:v>
                </c:pt>
                <c:pt idx="119" formatCode="0">
                  <c:v>120</c:v>
                </c:pt>
                <c:pt idx="120" formatCode="0">
                  <c:v>121</c:v>
                </c:pt>
                <c:pt idx="121" formatCode="0">
                  <c:v>122</c:v>
                </c:pt>
                <c:pt idx="122" formatCode="0">
                  <c:v>123</c:v>
                </c:pt>
                <c:pt idx="123" formatCode="0">
                  <c:v>124</c:v>
                </c:pt>
                <c:pt idx="124" formatCode="0">
                  <c:v>125</c:v>
                </c:pt>
                <c:pt idx="125" formatCode="0">
                  <c:v>126</c:v>
                </c:pt>
                <c:pt idx="126" formatCode="0">
                  <c:v>127</c:v>
                </c:pt>
                <c:pt idx="127" formatCode="0">
                  <c:v>128</c:v>
                </c:pt>
                <c:pt idx="128" formatCode="0">
                  <c:v>129</c:v>
                </c:pt>
                <c:pt idx="129" formatCode="0">
                  <c:v>130</c:v>
                </c:pt>
                <c:pt idx="130" formatCode="0">
                  <c:v>131</c:v>
                </c:pt>
                <c:pt idx="131" formatCode="0">
                  <c:v>132</c:v>
                </c:pt>
                <c:pt idx="132" formatCode="0">
                  <c:v>133</c:v>
                </c:pt>
                <c:pt idx="133" formatCode="0">
                  <c:v>134</c:v>
                </c:pt>
                <c:pt idx="134" formatCode="0">
                  <c:v>135</c:v>
                </c:pt>
                <c:pt idx="135" formatCode="0">
                  <c:v>136</c:v>
                </c:pt>
                <c:pt idx="136" formatCode="0">
                  <c:v>137</c:v>
                </c:pt>
                <c:pt idx="137" formatCode="0">
                  <c:v>138</c:v>
                </c:pt>
                <c:pt idx="138" formatCode="0">
                  <c:v>139</c:v>
                </c:pt>
                <c:pt idx="139" formatCode="0">
                  <c:v>140</c:v>
                </c:pt>
                <c:pt idx="140" formatCode="0">
                  <c:v>141</c:v>
                </c:pt>
                <c:pt idx="141" formatCode="0">
                  <c:v>142</c:v>
                </c:pt>
                <c:pt idx="142" formatCode="0">
                  <c:v>143</c:v>
                </c:pt>
                <c:pt idx="143" formatCode="0">
                  <c:v>144</c:v>
                </c:pt>
                <c:pt idx="144" formatCode="0">
                  <c:v>145</c:v>
                </c:pt>
                <c:pt idx="145" formatCode="0">
                  <c:v>146</c:v>
                </c:pt>
                <c:pt idx="146" formatCode="0">
                  <c:v>147</c:v>
                </c:pt>
                <c:pt idx="147" formatCode="0">
                  <c:v>148</c:v>
                </c:pt>
                <c:pt idx="148" formatCode="0">
                  <c:v>149</c:v>
                </c:pt>
                <c:pt idx="149" formatCode="0">
                  <c:v>150</c:v>
                </c:pt>
                <c:pt idx="150" formatCode="0">
                  <c:v>151</c:v>
                </c:pt>
                <c:pt idx="151" formatCode="0">
                  <c:v>152</c:v>
                </c:pt>
                <c:pt idx="152" formatCode="0">
                  <c:v>153</c:v>
                </c:pt>
                <c:pt idx="153" formatCode="0">
                  <c:v>154</c:v>
                </c:pt>
                <c:pt idx="154" formatCode="0">
                  <c:v>155</c:v>
                </c:pt>
                <c:pt idx="155" formatCode="0">
                  <c:v>156</c:v>
                </c:pt>
                <c:pt idx="156" formatCode="0">
                  <c:v>157</c:v>
                </c:pt>
                <c:pt idx="157" formatCode="0">
                  <c:v>158</c:v>
                </c:pt>
                <c:pt idx="158" formatCode="0">
                  <c:v>159</c:v>
                </c:pt>
                <c:pt idx="159" formatCode="0">
                  <c:v>160</c:v>
                </c:pt>
                <c:pt idx="160" formatCode="0">
                  <c:v>161</c:v>
                </c:pt>
                <c:pt idx="161" formatCode="0">
                  <c:v>162</c:v>
                </c:pt>
                <c:pt idx="162" formatCode="0">
                  <c:v>163</c:v>
                </c:pt>
                <c:pt idx="163" formatCode="0">
                  <c:v>164</c:v>
                </c:pt>
                <c:pt idx="164" formatCode="0">
                  <c:v>165</c:v>
                </c:pt>
                <c:pt idx="165" formatCode="0">
                  <c:v>166</c:v>
                </c:pt>
                <c:pt idx="166" formatCode="0">
                  <c:v>167</c:v>
                </c:pt>
                <c:pt idx="167" formatCode="0">
                  <c:v>168</c:v>
                </c:pt>
                <c:pt idx="168" formatCode="0">
                  <c:v>169</c:v>
                </c:pt>
                <c:pt idx="169" formatCode="0">
                  <c:v>170</c:v>
                </c:pt>
                <c:pt idx="170" formatCode="0">
                  <c:v>171</c:v>
                </c:pt>
                <c:pt idx="171" formatCode="0">
                  <c:v>172</c:v>
                </c:pt>
                <c:pt idx="172" formatCode="0">
                  <c:v>173</c:v>
                </c:pt>
                <c:pt idx="173" formatCode="0">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numCache>
            </c:numRef>
          </c:cat>
          <c:val>
            <c:numRef>
              <c:f>'밸런스 곡선'!$B$5:$B$310</c:f>
              <c:numCache>
                <c:formatCode>General</c:formatCode>
                <c:ptCount val="306"/>
                <c:pt idx="0">
                  <c:v>3</c:v>
                </c:pt>
                <c:pt idx="1">
                  <c:v>5</c:v>
                </c:pt>
                <c:pt idx="2">
                  <c:v>8</c:v>
                </c:pt>
                <c:pt idx="3">
                  <c:v>11</c:v>
                </c:pt>
                <c:pt idx="4">
                  <c:v>13</c:v>
                </c:pt>
                <c:pt idx="5">
                  <c:v>15</c:v>
                </c:pt>
                <c:pt idx="6">
                  <c:v>18</c:v>
                </c:pt>
                <c:pt idx="7">
                  <c:v>22</c:v>
                </c:pt>
                <c:pt idx="8">
                  <c:v>25</c:v>
                </c:pt>
                <c:pt idx="9">
                  <c:v>28</c:v>
                </c:pt>
                <c:pt idx="10">
                  <c:v>31</c:v>
                </c:pt>
                <c:pt idx="11">
                  <c:v>34</c:v>
                </c:pt>
                <c:pt idx="12">
                  <c:v>37</c:v>
                </c:pt>
                <c:pt idx="13">
                  <c:v>40</c:v>
                </c:pt>
                <c:pt idx="14">
                  <c:v>44</c:v>
                </c:pt>
                <c:pt idx="15">
                  <c:v>47</c:v>
                </c:pt>
                <c:pt idx="16">
                  <c:v>50</c:v>
                </c:pt>
                <c:pt idx="17">
                  <c:v>53</c:v>
                </c:pt>
                <c:pt idx="18">
                  <c:v>56</c:v>
                </c:pt>
                <c:pt idx="19">
                  <c:v>59</c:v>
                </c:pt>
                <c:pt idx="20">
                  <c:v>63</c:v>
                </c:pt>
                <c:pt idx="21">
                  <c:v>69</c:v>
                </c:pt>
                <c:pt idx="22">
                  <c:v>75</c:v>
                </c:pt>
                <c:pt idx="23">
                  <c:v>81</c:v>
                </c:pt>
                <c:pt idx="24">
                  <c:v>84</c:v>
                </c:pt>
                <c:pt idx="25">
                  <c:v>87</c:v>
                </c:pt>
                <c:pt idx="26">
                  <c:v>91</c:v>
                </c:pt>
                <c:pt idx="27">
                  <c:v>96</c:v>
                </c:pt>
                <c:pt idx="28">
                  <c:v>102</c:v>
                </c:pt>
                <c:pt idx="29">
                  <c:v>107</c:v>
                </c:pt>
                <c:pt idx="30">
                  <c:v>110</c:v>
                </c:pt>
                <c:pt idx="31">
                  <c:v>113</c:v>
                </c:pt>
                <c:pt idx="32">
                  <c:v>116</c:v>
                </c:pt>
                <c:pt idx="33">
                  <c:v>120</c:v>
                </c:pt>
                <c:pt idx="34">
                  <c:v>125</c:v>
                </c:pt>
                <c:pt idx="35">
                  <c:v>128</c:v>
                </c:pt>
                <c:pt idx="36" formatCode="0">
                  <c:v>132</c:v>
                </c:pt>
                <c:pt idx="37" formatCode="0">
                  <c:v>135</c:v>
                </c:pt>
                <c:pt idx="38" formatCode="0">
                  <c:v>138</c:v>
                </c:pt>
                <c:pt idx="39" formatCode="0">
                  <c:v>140</c:v>
                </c:pt>
                <c:pt idx="40" formatCode="0">
                  <c:v>143</c:v>
                </c:pt>
                <c:pt idx="41" formatCode="0">
                  <c:v>148</c:v>
                </c:pt>
                <c:pt idx="42" formatCode="0">
                  <c:v>151</c:v>
                </c:pt>
                <c:pt idx="43" formatCode="0">
                  <c:v>156</c:v>
                </c:pt>
                <c:pt idx="44" formatCode="0">
                  <c:v>160</c:v>
                </c:pt>
                <c:pt idx="45" formatCode="0">
                  <c:v>163</c:v>
                </c:pt>
                <c:pt idx="46" formatCode="0">
                  <c:v>166</c:v>
                </c:pt>
                <c:pt idx="47" formatCode="0">
                  <c:v>169</c:v>
                </c:pt>
                <c:pt idx="48" formatCode="0">
                  <c:v>174</c:v>
                </c:pt>
                <c:pt idx="49" formatCode="0">
                  <c:v>177</c:v>
                </c:pt>
                <c:pt idx="50" formatCode="0">
                  <c:v>181</c:v>
                </c:pt>
                <c:pt idx="51" formatCode="0">
                  <c:v>187</c:v>
                </c:pt>
                <c:pt idx="52" formatCode="0">
                  <c:v>191</c:v>
                </c:pt>
                <c:pt idx="53" formatCode="0">
                  <c:v>196</c:v>
                </c:pt>
                <c:pt idx="54" formatCode="0">
                  <c:v>201</c:v>
                </c:pt>
                <c:pt idx="55" formatCode="0">
                  <c:v>204</c:v>
                </c:pt>
                <c:pt idx="56" formatCode="0">
                  <c:v>208</c:v>
                </c:pt>
                <c:pt idx="57" formatCode="0">
                  <c:v>212</c:v>
                </c:pt>
                <c:pt idx="58" formatCode="0">
                  <c:v>216</c:v>
                </c:pt>
                <c:pt idx="59" formatCode="0">
                  <c:v>221</c:v>
                </c:pt>
                <c:pt idx="60" formatCode="0">
                  <c:v>226</c:v>
                </c:pt>
                <c:pt idx="61" formatCode="0">
                  <c:v>232</c:v>
                </c:pt>
                <c:pt idx="62" formatCode="0">
                  <c:v>237</c:v>
                </c:pt>
                <c:pt idx="63" formatCode="0">
                  <c:v>241</c:v>
                </c:pt>
                <c:pt idx="64" formatCode="0">
                  <c:v>245</c:v>
                </c:pt>
                <c:pt idx="65" formatCode="0">
                  <c:v>249</c:v>
                </c:pt>
                <c:pt idx="66" formatCode="0">
                  <c:v>253</c:v>
                </c:pt>
                <c:pt idx="67" formatCode="0">
                  <c:v>256</c:v>
                </c:pt>
                <c:pt idx="68" formatCode="0">
                  <c:v>260</c:v>
                </c:pt>
                <c:pt idx="69" formatCode="0">
                  <c:v>263</c:v>
                </c:pt>
                <c:pt idx="70" formatCode="0">
                  <c:v>267</c:v>
                </c:pt>
                <c:pt idx="71" formatCode="0">
                  <c:v>272</c:v>
                </c:pt>
                <c:pt idx="72" formatCode="0">
                  <c:v>278</c:v>
                </c:pt>
                <c:pt idx="73" formatCode="0">
                  <c:v>283</c:v>
                </c:pt>
                <c:pt idx="74" formatCode="0">
                  <c:v>289</c:v>
                </c:pt>
                <c:pt idx="75" formatCode="0">
                  <c:v>292</c:v>
                </c:pt>
                <c:pt idx="76" formatCode="0">
                  <c:v>296</c:v>
                </c:pt>
                <c:pt idx="77" formatCode="0">
                  <c:v>301</c:v>
                </c:pt>
                <c:pt idx="78" formatCode="0">
                  <c:v>309</c:v>
                </c:pt>
                <c:pt idx="79" formatCode="0">
                  <c:v>313</c:v>
                </c:pt>
                <c:pt idx="80" formatCode="0">
                  <c:v>316</c:v>
                </c:pt>
                <c:pt idx="81" formatCode="0">
                  <c:v>320</c:v>
                </c:pt>
                <c:pt idx="82" formatCode="0">
                  <c:v>325</c:v>
                </c:pt>
                <c:pt idx="83" formatCode="0">
                  <c:v>335</c:v>
                </c:pt>
                <c:pt idx="84" formatCode="0">
                  <c:v>339</c:v>
                </c:pt>
                <c:pt idx="85" formatCode="0">
                  <c:v>343</c:v>
                </c:pt>
                <c:pt idx="86" formatCode="0">
                  <c:v>347</c:v>
                </c:pt>
                <c:pt idx="87" formatCode="0">
                  <c:v>351</c:v>
                </c:pt>
                <c:pt idx="88" formatCode="0">
                  <c:v>355</c:v>
                </c:pt>
                <c:pt idx="89" formatCode="0">
                  <c:v>359</c:v>
                </c:pt>
                <c:pt idx="90" formatCode="0">
                  <c:v>363</c:v>
                </c:pt>
                <c:pt idx="91" formatCode="0">
                  <c:v>368</c:v>
                </c:pt>
                <c:pt idx="92" formatCode="0">
                  <c:v>372</c:v>
                </c:pt>
                <c:pt idx="93" formatCode="0">
                  <c:v>376</c:v>
                </c:pt>
                <c:pt idx="94" formatCode="0">
                  <c:v>380</c:v>
                </c:pt>
                <c:pt idx="95" formatCode="0">
                  <c:v>384</c:v>
                </c:pt>
                <c:pt idx="96" formatCode="0">
                  <c:v>389</c:v>
                </c:pt>
                <c:pt idx="97" formatCode="0">
                  <c:v>392</c:v>
                </c:pt>
                <c:pt idx="98" formatCode="0">
                  <c:v>396</c:v>
                </c:pt>
                <c:pt idx="99" formatCode="0">
                  <c:v>403</c:v>
                </c:pt>
                <c:pt idx="100" formatCode="0">
                  <c:v>406</c:v>
                </c:pt>
                <c:pt idx="101" formatCode="0">
                  <c:v>409</c:v>
                </c:pt>
                <c:pt idx="102" formatCode="0">
                  <c:v>414</c:v>
                </c:pt>
                <c:pt idx="103" formatCode="0">
                  <c:v>417</c:v>
                </c:pt>
                <c:pt idx="104" formatCode="0">
                  <c:v>421</c:v>
                </c:pt>
                <c:pt idx="105" formatCode="0">
                  <c:v>425</c:v>
                </c:pt>
                <c:pt idx="106" formatCode="0">
                  <c:v>429</c:v>
                </c:pt>
                <c:pt idx="107" formatCode="0">
                  <c:v>434</c:v>
                </c:pt>
                <c:pt idx="108" formatCode="0">
                  <c:v>438</c:v>
                </c:pt>
                <c:pt idx="109" formatCode="0">
                  <c:v>442</c:v>
                </c:pt>
                <c:pt idx="110" formatCode="0">
                  <c:v>450</c:v>
                </c:pt>
                <c:pt idx="111" formatCode="0">
                  <c:v>454</c:v>
                </c:pt>
                <c:pt idx="112" formatCode="0">
                  <c:v>458</c:v>
                </c:pt>
                <c:pt idx="113" formatCode="0">
                  <c:v>462</c:v>
                </c:pt>
                <c:pt idx="114" formatCode="0">
                  <c:v>465</c:v>
                </c:pt>
                <c:pt idx="115" formatCode="0">
                  <c:v>469</c:v>
                </c:pt>
                <c:pt idx="116" formatCode="0">
                  <c:v>474</c:v>
                </c:pt>
                <c:pt idx="117" formatCode="0">
                  <c:v>477</c:v>
                </c:pt>
                <c:pt idx="118" formatCode="0">
                  <c:v>483</c:v>
                </c:pt>
                <c:pt idx="119" formatCode="0">
                  <c:v>488</c:v>
                </c:pt>
                <c:pt idx="120" formatCode="0">
                  <c:v>492</c:v>
                </c:pt>
                <c:pt idx="121" formatCode="0">
                  <c:v>497</c:v>
                </c:pt>
                <c:pt idx="122" formatCode="0">
                  <c:v>503</c:v>
                </c:pt>
                <c:pt idx="123" formatCode="0">
                  <c:v>509</c:v>
                </c:pt>
                <c:pt idx="124" formatCode="0">
                  <c:v>515</c:v>
                </c:pt>
                <c:pt idx="125" formatCode="0">
                  <c:v>522</c:v>
                </c:pt>
                <c:pt idx="126" formatCode="0">
                  <c:v>529</c:v>
                </c:pt>
                <c:pt idx="127" formatCode="0">
                  <c:v>535</c:v>
                </c:pt>
                <c:pt idx="128" formatCode="0">
                  <c:v>541</c:v>
                </c:pt>
                <c:pt idx="129" formatCode="0">
                  <c:v>550</c:v>
                </c:pt>
                <c:pt idx="130" formatCode="0">
                  <c:v>552</c:v>
                </c:pt>
                <c:pt idx="131" formatCode="0">
                  <c:v>556</c:v>
                </c:pt>
                <c:pt idx="132" formatCode="0">
                  <c:v>559</c:v>
                </c:pt>
                <c:pt idx="133" formatCode="0">
                  <c:v>561</c:v>
                </c:pt>
                <c:pt idx="134" formatCode="0">
                  <c:v>564</c:v>
                </c:pt>
                <c:pt idx="135" formatCode="0">
                  <c:v>567</c:v>
                </c:pt>
                <c:pt idx="136" formatCode="0">
                  <c:v>570</c:v>
                </c:pt>
                <c:pt idx="137" formatCode="0">
                  <c:v>573</c:v>
                </c:pt>
                <c:pt idx="138" formatCode="0">
                  <c:v>576</c:v>
                </c:pt>
                <c:pt idx="139" formatCode="0">
                  <c:v>581</c:v>
                </c:pt>
                <c:pt idx="140" formatCode="0">
                  <c:v>590</c:v>
                </c:pt>
                <c:pt idx="141" formatCode="0">
                  <c:v>598</c:v>
                </c:pt>
                <c:pt idx="142" formatCode="0">
                  <c:v>601</c:v>
                </c:pt>
                <c:pt idx="143" formatCode="0">
                  <c:v>605</c:v>
                </c:pt>
                <c:pt idx="144" formatCode="0">
                  <c:v>608</c:v>
                </c:pt>
                <c:pt idx="145" formatCode="0">
                  <c:v>620</c:v>
                </c:pt>
                <c:pt idx="146" formatCode="0">
                  <c:v>631</c:v>
                </c:pt>
                <c:pt idx="147" formatCode="0">
                  <c:v>643</c:v>
                </c:pt>
                <c:pt idx="148" formatCode="0">
                  <c:v>646</c:v>
                </c:pt>
                <c:pt idx="149" formatCode="0">
                  <c:v>651</c:v>
                </c:pt>
                <c:pt idx="150" formatCode="0">
                  <c:v>655</c:v>
                </c:pt>
                <c:pt idx="151" formatCode="0">
                  <c:v>658</c:v>
                </c:pt>
                <c:pt idx="152" formatCode="0">
                  <c:v>662</c:v>
                </c:pt>
                <c:pt idx="153" formatCode="0">
                  <c:v>668</c:v>
                </c:pt>
                <c:pt idx="154" formatCode="0">
                  <c:v>672</c:v>
                </c:pt>
                <c:pt idx="155" formatCode="0">
                  <c:v>678</c:v>
                </c:pt>
                <c:pt idx="156" formatCode="0">
                  <c:v>682</c:v>
                </c:pt>
                <c:pt idx="157" formatCode="0">
                  <c:v>687</c:v>
                </c:pt>
                <c:pt idx="158" formatCode="0">
                  <c:v>693</c:v>
                </c:pt>
                <c:pt idx="159" formatCode="0">
                  <c:v>702</c:v>
                </c:pt>
                <c:pt idx="160" formatCode="0">
                  <c:v>705</c:v>
                </c:pt>
                <c:pt idx="161" formatCode="0">
                  <c:v>709</c:v>
                </c:pt>
                <c:pt idx="162" formatCode="0">
                  <c:v>721</c:v>
                </c:pt>
                <c:pt idx="163" formatCode="0">
                  <c:v>733</c:v>
                </c:pt>
                <c:pt idx="164" formatCode="0">
                  <c:v>745</c:v>
                </c:pt>
                <c:pt idx="165" formatCode="0">
                  <c:v>757</c:v>
                </c:pt>
                <c:pt idx="166" formatCode="0">
                  <c:v>769</c:v>
                </c:pt>
                <c:pt idx="167" formatCode="0">
                  <c:v>781</c:v>
                </c:pt>
                <c:pt idx="168" formatCode="0">
                  <c:v>784</c:v>
                </c:pt>
                <c:pt idx="169" formatCode="0">
                  <c:v>788</c:v>
                </c:pt>
                <c:pt idx="170" formatCode="0">
                  <c:v>793</c:v>
                </c:pt>
                <c:pt idx="171" formatCode="0">
                  <c:v>798</c:v>
                </c:pt>
                <c:pt idx="172" formatCode="0">
                  <c:v>802</c:v>
                </c:pt>
                <c:pt idx="173" formatCode="0">
                  <c:v>805</c:v>
                </c:pt>
                <c:pt idx="174">
                  <c:v>809</c:v>
                </c:pt>
                <c:pt idx="175">
                  <c:v>814</c:v>
                </c:pt>
                <c:pt idx="176">
                  <c:v>819</c:v>
                </c:pt>
                <c:pt idx="177">
                  <c:v>831</c:v>
                </c:pt>
                <c:pt idx="178">
                  <c:v>843</c:v>
                </c:pt>
                <c:pt idx="179">
                  <c:v>855</c:v>
                </c:pt>
                <c:pt idx="180">
                  <c:v>867</c:v>
                </c:pt>
                <c:pt idx="181">
                  <c:v>871</c:v>
                </c:pt>
                <c:pt idx="182">
                  <c:v>875</c:v>
                </c:pt>
                <c:pt idx="183">
                  <c:v>879</c:v>
                </c:pt>
                <c:pt idx="184">
                  <c:v>885</c:v>
                </c:pt>
                <c:pt idx="185">
                  <c:v>893</c:v>
                </c:pt>
                <c:pt idx="186">
                  <c:v>898</c:v>
                </c:pt>
                <c:pt idx="187">
                  <c:v>906</c:v>
                </c:pt>
                <c:pt idx="188">
                  <c:v>911</c:v>
                </c:pt>
                <c:pt idx="189">
                  <c:v>917</c:v>
                </c:pt>
                <c:pt idx="190">
                  <c:v>921</c:v>
                </c:pt>
                <c:pt idx="191">
                  <c:v>925</c:v>
                </c:pt>
                <c:pt idx="192">
                  <c:v>929</c:v>
                </c:pt>
                <c:pt idx="193">
                  <c:v>932</c:v>
                </c:pt>
                <c:pt idx="194">
                  <c:v>935</c:v>
                </c:pt>
                <c:pt idx="195">
                  <c:v>939</c:v>
                </c:pt>
                <c:pt idx="196">
                  <c:v>943</c:v>
                </c:pt>
                <c:pt idx="197">
                  <c:v>947</c:v>
                </c:pt>
                <c:pt idx="198">
                  <c:v>950</c:v>
                </c:pt>
                <c:pt idx="199">
                  <c:v>954</c:v>
                </c:pt>
                <c:pt idx="200">
                  <c:v>958</c:v>
                </c:pt>
                <c:pt idx="201">
                  <c:v>962</c:v>
                </c:pt>
                <c:pt idx="202">
                  <c:v>968</c:v>
                </c:pt>
                <c:pt idx="203">
                  <c:v>972</c:v>
                </c:pt>
                <c:pt idx="204">
                  <c:v>977</c:v>
                </c:pt>
                <c:pt idx="205">
                  <c:v>981</c:v>
                </c:pt>
                <c:pt idx="206">
                  <c:v>985</c:v>
                </c:pt>
                <c:pt idx="207">
                  <c:v>991</c:v>
                </c:pt>
                <c:pt idx="208">
                  <c:v>996</c:v>
                </c:pt>
                <c:pt idx="209">
                  <c:v>999</c:v>
                </c:pt>
                <c:pt idx="210">
                  <c:v>1003</c:v>
                </c:pt>
                <c:pt idx="211">
                  <c:v>1007</c:v>
                </c:pt>
                <c:pt idx="212">
                  <c:v>1013</c:v>
                </c:pt>
                <c:pt idx="213">
                  <c:v>1018</c:v>
                </c:pt>
                <c:pt idx="214">
                  <c:v>1028</c:v>
                </c:pt>
                <c:pt idx="215">
                  <c:v>1033</c:v>
                </c:pt>
                <c:pt idx="216">
                  <c:v>1039</c:v>
                </c:pt>
                <c:pt idx="217">
                  <c:v>1043</c:v>
                </c:pt>
                <c:pt idx="218">
                  <c:v>1049</c:v>
                </c:pt>
                <c:pt idx="219">
                  <c:v>1054</c:v>
                </c:pt>
                <c:pt idx="220">
                  <c:v>1057</c:v>
                </c:pt>
                <c:pt idx="221">
                  <c:v>1063</c:v>
                </c:pt>
                <c:pt idx="222">
                  <c:v>1068</c:v>
                </c:pt>
                <c:pt idx="223">
                  <c:v>1071</c:v>
                </c:pt>
                <c:pt idx="224">
                  <c:v>1076</c:v>
                </c:pt>
                <c:pt idx="225">
                  <c:v>1082</c:v>
                </c:pt>
                <c:pt idx="226">
                  <c:v>1085</c:v>
                </c:pt>
                <c:pt idx="227">
                  <c:v>1090</c:v>
                </c:pt>
                <c:pt idx="228">
                  <c:v>1095</c:v>
                </c:pt>
                <c:pt idx="229">
                  <c:v>1099</c:v>
                </c:pt>
                <c:pt idx="230">
                  <c:v>1105</c:v>
                </c:pt>
                <c:pt idx="231">
                  <c:v>1110</c:v>
                </c:pt>
                <c:pt idx="232">
                  <c:v>1114</c:v>
                </c:pt>
                <c:pt idx="233">
                  <c:v>1119</c:v>
                </c:pt>
                <c:pt idx="234">
                  <c:v>1126</c:v>
                </c:pt>
                <c:pt idx="235">
                  <c:v>1132</c:v>
                </c:pt>
                <c:pt idx="236">
                  <c:v>1137</c:v>
                </c:pt>
                <c:pt idx="237">
                  <c:v>1144</c:v>
                </c:pt>
                <c:pt idx="238">
                  <c:v>1150</c:v>
                </c:pt>
                <c:pt idx="239">
                  <c:v>1155</c:v>
                </c:pt>
                <c:pt idx="240">
                  <c:v>1159</c:v>
                </c:pt>
                <c:pt idx="241">
                  <c:v>1163</c:v>
                </c:pt>
                <c:pt idx="242">
                  <c:v>1169</c:v>
                </c:pt>
                <c:pt idx="243">
                  <c:v>1175</c:v>
                </c:pt>
                <c:pt idx="244">
                  <c:v>1180</c:v>
                </c:pt>
                <c:pt idx="245">
                  <c:v>1192</c:v>
                </c:pt>
                <c:pt idx="246">
                  <c:v>1204</c:v>
                </c:pt>
                <c:pt idx="247">
                  <c:v>1216</c:v>
                </c:pt>
                <c:pt idx="248">
                  <c:v>1222</c:v>
                </c:pt>
                <c:pt idx="249">
                  <c:v>1230</c:v>
                </c:pt>
                <c:pt idx="250">
                  <c:v>1238</c:v>
                </c:pt>
                <c:pt idx="251">
                  <c:v>1242</c:v>
                </c:pt>
                <c:pt idx="252">
                  <c:v>1247</c:v>
                </c:pt>
                <c:pt idx="253">
                  <c:v>1252</c:v>
                </c:pt>
                <c:pt idx="254">
                  <c:v>1264</c:v>
                </c:pt>
                <c:pt idx="255">
                  <c:v>1270</c:v>
                </c:pt>
                <c:pt idx="256">
                  <c:v>1274</c:v>
                </c:pt>
                <c:pt idx="257">
                  <c:v>1279</c:v>
                </c:pt>
                <c:pt idx="258">
                  <c:v>1283</c:v>
                </c:pt>
                <c:pt idx="259">
                  <c:v>1288</c:v>
                </c:pt>
                <c:pt idx="260">
                  <c:v>1292</c:v>
                </c:pt>
                <c:pt idx="261">
                  <c:v>1297</c:v>
                </c:pt>
                <c:pt idx="262">
                  <c:v>1301</c:v>
                </c:pt>
                <c:pt idx="263">
                  <c:v>1305</c:v>
                </c:pt>
                <c:pt idx="264">
                  <c:v>1311</c:v>
                </c:pt>
                <c:pt idx="265">
                  <c:v>1314</c:v>
                </c:pt>
                <c:pt idx="266">
                  <c:v>1321</c:v>
                </c:pt>
                <c:pt idx="267">
                  <c:v>1326</c:v>
                </c:pt>
                <c:pt idx="268">
                  <c:v>1331</c:v>
                </c:pt>
                <c:pt idx="269">
                  <c:v>1335</c:v>
                </c:pt>
                <c:pt idx="270">
                  <c:v>1340</c:v>
                </c:pt>
                <c:pt idx="271">
                  <c:v>1346</c:v>
                </c:pt>
                <c:pt idx="272">
                  <c:v>1353</c:v>
                </c:pt>
                <c:pt idx="273">
                  <c:v>1359</c:v>
                </c:pt>
                <c:pt idx="274">
                  <c:v>1365</c:v>
                </c:pt>
                <c:pt idx="275">
                  <c:v>1371</c:v>
                </c:pt>
                <c:pt idx="276">
                  <c:v>1377</c:v>
                </c:pt>
                <c:pt idx="277">
                  <c:v>1382</c:v>
                </c:pt>
                <c:pt idx="278">
                  <c:v>1387</c:v>
                </c:pt>
                <c:pt idx="279">
                  <c:v>1391</c:v>
                </c:pt>
                <c:pt idx="280">
                  <c:v>1396</c:v>
                </c:pt>
                <c:pt idx="281">
                  <c:v>1399</c:v>
                </c:pt>
                <c:pt idx="282">
                  <c:v>1411</c:v>
                </c:pt>
                <c:pt idx="283">
                  <c:v>1416</c:v>
                </c:pt>
                <c:pt idx="284">
                  <c:v>1428</c:v>
                </c:pt>
                <c:pt idx="285">
                  <c:v>1440</c:v>
                </c:pt>
                <c:pt idx="286">
                  <c:v>1452</c:v>
                </c:pt>
                <c:pt idx="287">
                  <c:v>1464</c:v>
                </c:pt>
                <c:pt idx="288">
                  <c:v>1474</c:v>
                </c:pt>
                <c:pt idx="289">
                  <c:v>1479</c:v>
                </c:pt>
                <c:pt idx="290">
                  <c:v>1483</c:v>
                </c:pt>
                <c:pt idx="291">
                  <c:v>1487</c:v>
                </c:pt>
                <c:pt idx="292">
                  <c:v>1495</c:v>
                </c:pt>
                <c:pt idx="293">
                  <c:v>1500</c:v>
                </c:pt>
                <c:pt idx="294">
                  <c:v>1505</c:v>
                </c:pt>
                <c:pt idx="295">
                  <c:v>1510</c:v>
                </c:pt>
                <c:pt idx="296">
                  <c:v>1520</c:v>
                </c:pt>
                <c:pt idx="297">
                  <c:v>1530</c:v>
                </c:pt>
                <c:pt idx="298">
                  <c:v>1534</c:v>
                </c:pt>
                <c:pt idx="299">
                  <c:v>1539</c:v>
                </c:pt>
                <c:pt idx="300">
                  <c:v>1543</c:v>
                </c:pt>
                <c:pt idx="301">
                  <c:v>1548</c:v>
                </c:pt>
                <c:pt idx="302">
                  <c:v>1552</c:v>
                </c:pt>
                <c:pt idx="303">
                  <c:v>1556</c:v>
                </c:pt>
                <c:pt idx="304">
                  <c:v>1561</c:v>
                </c:pt>
                <c:pt idx="305">
                  <c:v>1566</c:v>
                </c:pt>
              </c:numCache>
            </c:numRef>
          </c:val>
          <c:smooth val="0"/>
          <c:extLst>
            <c:ext xmlns:c16="http://schemas.microsoft.com/office/drawing/2014/chart" uri="{C3380CC4-5D6E-409C-BE32-E72D297353CC}">
              <c16:uniqueId val="{00000000-4924-4F8D-8FA0-FD69A5159586}"/>
            </c:ext>
          </c:extLst>
        </c:ser>
        <c:ser>
          <c:idx val="1"/>
          <c:order val="1"/>
          <c:tx>
            <c:v>상위 스테이지 해금 요구 포인트</c:v>
          </c:tx>
          <c:marker>
            <c:symbol val="square"/>
            <c:size val="7"/>
          </c:marker>
          <c:cat>
            <c:numRef>
              <c:f>'밸런스 곡선'!$A$5:$A$310</c:f>
              <c:numCache>
                <c:formatCode>General</c:formatCode>
                <c:ptCount val="30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formatCode="0">
                  <c:v>37</c:v>
                </c:pt>
                <c:pt idx="37" formatCode="0">
                  <c:v>38</c:v>
                </c:pt>
                <c:pt idx="38" formatCode="0">
                  <c:v>39</c:v>
                </c:pt>
                <c:pt idx="39" formatCode="0">
                  <c:v>40</c:v>
                </c:pt>
                <c:pt idx="40" formatCode="0">
                  <c:v>41</c:v>
                </c:pt>
                <c:pt idx="41" formatCode="0">
                  <c:v>42</c:v>
                </c:pt>
                <c:pt idx="42" formatCode="0">
                  <c:v>43</c:v>
                </c:pt>
                <c:pt idx="43" formatCode="0">
                  <c:v>44</c:v>
                </c:pt>
                <c:pt idx="44" formatCode="0">
                  <c:v>45</c:v>
                </c:pt>
                <c:pt idx="45" formatCode="0">
                  <c:v>46</c:v>
                </c:pt>
                <c:pt idx="46" formatCode="0">
                  <c:v>47</c:v>
                </c:pt>
                <c:pt idx="47" formatCode="0">
                  <c:v>48</c:v>
                </c:pt>
                <c:pt idx="48" formatCode="0">
                  <c:v>49</c:v>
                </c:pt>
                <c:pt idx="49" formatCode="0">
                  <c:v>50</c:v>
                </c:pt>
                <c:pt idx="50" formatCode="0">
                  <c:v>51</c:v>
                </c:pt>
                <c:pt idx="51" formatCode="0">
                  <c:v>52</c:v>
                </c:pt>
                <c:pt idx="52" formatCode="0">
                  <c:v>53</c:v>
                </c:pt>
                <c:pt idx="53" formatCode="0">
                  <c:v>54</c:v>
                </c:pt>
                <c:pt idx="54" formatCode="0">
                  <c:v>55</c:v>
                </c:pt>
                <c:pt idx="55" formatCode="0">
                  <c:v>56</c:v>
                </c:pt>
                <c:pt idx="56" formatCode="0">
                  <c:v>57</c:v>
                </c:pt>
                <c:pt idx="57" formatCode="0">
                  <c:v>58</c:v>
                </c:pt>
                <c:pt idx="58" formatCode="0">
                  <c:v>59</c:v>
                </c:pt>
                <c:pt idx="59" formatCode="0">
                  <c:v>60</c:v>
                </c:pt>
                <c:pt idx="60" formatCode="0">
                  <c:v>61</c:v>
                </c:pt>
                <c:pt idx="61" formatCode="0">
                  <c:v>62</c:v>
                </c:pt>
                <c:pt idx="62" formatCode="0">
                  <c:v>63</c:v>
                </c:pt>
                <c:pt idx="63" formatCode="0">
                  <c:v>64</c:v>
                </c:pt>
                <c:pt idx="64" formatCode="0">
                  <c:v>65</c:v>
                </c:pt>
                <c:pt idx="65" formatCode="0">
                  <c:v>66</c:v>
                </c:pt>
                <c:pt idx="66" formatCode="0">
                  <c:v>67</c:v>
                </c:pt>
                <c:pt idx="67" formatCode="0">
                  <c:v>68</c:v>
                </c:pt>
                <c:pt idx="68" formatCode="0">
                  <c:v>69</c:v>
                </c:pt>
                <c:pt idx="69" formatCode="0">
                  <c:v>70</c:v>
                </c:pt>
                <c:pt idx="70" formatCode="0">
                  <c:v>71</c:v>
                </c:pt>
                <c:pt idx="71" formatCode="0">
                  <c:v>72</c:v>
                </c:pt>
                <c:pt idx="72" formatCode="0">
                  <c:v>73</c:v>
                </c:pt>
                <c:pt idx="73" formatCode="0">
                  <c:v>74</c:v>
                </c:pt>
                <c:pt idx="74" formatCode="0">
                  <c:v>75</c:v>
                </c:pt>
                <c:pt idx="75" formatCode="0">
                  <c:v>76</c:v>
                </c:pt>
                <c:pt idx="76" formatCode="0">
                  <c:v>77</c:v>
                </c:pt>
                <c:pt idx="77" formatCode="0">
                  <c:v>78</c:v>
                </c:pt>
                <c:pt idx="78" formatCode="0">
                  <c:v>79</c:v>
                </c:pt>
                <c:pt idx="79" formatCode="0">
                  <c:v>80</c:v>
                </c:pt>
                <c:pt idx="80" formatCode="0">
                  <c:v>81</c:v>
                </c:pt>
                <c:pt idx="81" formatCode="0">
                  <c:v>82</c:v>
                </c:pt>
                <c:pt idx="82" formatCode="0">
                  <c:v>83</c:v>
                </c:pt>
                <c:pt idx="83" formatCode="0">
                  <c:v>84</c:v>
                </c:pt>
                <c:pt idx="84" formatCode="0">
                  <c:v>85</c:v>
                </c:pt>
                <c:pt idx="85" formatCode="0">
                  <c:v>86</c:v>
                </c:pt>
                <c:pt idx="86" formatCode="0">
                  <c:v>87</c:v>
                </c:pt>
                <c:pt idx="87" formatCode="0">
                  <c:v>88</c:v>
                </c:pt>
                <c:pt idx="88" formatCode="0">
                  <c:v>89</c:v>
                </c:pt>
                <c:pt idx="89" formatCode="0">
                  <c:v>90</c:v>
                </c:pt>
                <c:pt idx="90" formatCode="0">
                  <c:v>91</c:v>
                </c:pt>
                <c:pt idx="91" formatCode="0">
                  <c:v>92</c:v>
                </c:pt>
                <c:pt idx="92" formatCode="0">
                  <c:v>93</c:v>
                </c:pt>
                <c:pt idx="93" formatCode="0">
                  <c:v>94</c:v>
                </c:pt>
                <c:pt idx="94" formatCode="0">
                  <c:v>95</c:v>
                </c:pt>
                <c:pt idx="95" formatCode="0">
                  <c:v>96</c:v>
                </c:pt>
                <c:pt idx="96" formatCode="0">
                  <c:v>97</c:v>
                </c:pt>
                <c:pt idx="97" formatCode="0">
                  <c:v>98</c:v>
                </c:pt>
                <c:pt idx="98" formatCode="0">
                  <c:v>99</c:v>
                </c:pt>
                <c:pt idx="99" formatCode="0">
                  <c:v>100</c:v>
                </c:pt>
                <c:pt idx="100" formatCode="0">
                  <c:v>101</c:v>
                </c:pt>
                <c:pt idx="101" formatCode="0">
                  <c:v>102</c:v>
                </c:pt>
                <c:pt idx="102" formatCode="0">
                  <c:v>103</c:v>
                </c:pt>
                <c:pt idx="103" formatCode="0">
                  <c:v>104</c:v>
                </c:pt>
                <c:pt idx="104" formatCode="0">
                  <c:v>105</c:v>
                </c:pt>
                <c:pt idx="105" formatCode="0">
                  <c:v>106</c:v>
                </c:pt>
                <c:pt idx="106" formatCode="0">
                  <c:v>107</c:v>
                </c:pt>
                <c:pt idx="107" formatCode="0">
                  <c:v>108</c:v>
                </c:pt>
                <c:pt idx="108" formatCode="0">
                  <c:v>109</c:v>
                </c:pt>
                <c:pt idx="109" formatCode="0">
                  <c:v>110</c:v>
                </c:pt>
                <c:pt idx="110" formatCode="0">
                  <c:v>111</c:v>
                </c:pt>
                <c:pt idx="111" formatCode="0">
                  <c:v>112</c:v>
                </c:pt>
                <c:pt idx="112" formatCode="0">
                  <c:v>113</c:v>
                </c:pt>
                <c:pt idx="113" formatCode="0">
                  <c:v>114</c:v>
                </c:pt>
                <c:pt idx="114" formatCode="0">
                  <c:v>115</c:v>
                </c:pt>
                <c:pt idx="115" formatCode="0">
                  <c:v>116</c:v>
                </c:pt>
                <c:pt idx="116" formatCode="0">
                  <c:v>117</c:v>
                </c:pt>
                <c:pt idx="117" formatCode="0">
                  <c:v>118</c:v>
                </c:pt>
                <c:pt idx="118" formatCode="0">
                  <c:v>119</c:v>
                </c:pt>
                <c:pt idx="119" formatCode="0">
                  <c:v>120</c:v>
                </c:pt>
                <c:pt idx="120" formatCode="0">
                  <c:v>121</c:v>
                </c:pt>
                <c:pt idx="121" formatCode="0">
                  <c:v>122</c:v>
                </c:pt>
                <c:pt idx="122" formatCode="0">
                  <c:v>123</c:v>
                </c:pt>
                <c:pt idx="123" formatCode="0">
                  <c:v>124</c:v>
                </c:pt>
                <c:pt idx="124" formatCode="0">
                  <c:v>125</c:v>
                </c:pt>
                <c:pt idx="125" formatCode="0">
                  <c:v>126</c:v>
                </c:pt>
                <c:pt idx="126" formatCode="0">
                  <c:v>127</c:v>
                </c:pt>
                <c:pt idx="127" formatCode="0">
                  <c:v>128</c:v>
                </c:pt>
                <c:pt idx="128" formatCode="0">
                  <c:v>129</c:v>
                </c:pt>
                <c:pt idx="129" formatCode="0">
                  <c:v>130</c:v>
                </c:pt>
                <c:pt idx="130" formatCode="0">
                  <c:v>131</c:v>
                </c:pt>
                <c:pt idx="131" formatCode="0">
                  <c:v>132</c:v>
                </c:pt>
                <c:pt idx="132" formatCode="0">
                  <c:v>133</c:v>
                </c:pt>
                <c:pt idx="133" formatCode="0">
                  <c:v>134</c:v>
                </c:pt>
                <c:pt idx="134" formatCode="0">
                  <c:v>135</c:v>
                </c:pt>
                <c:pt idx="135" formatCode="0">
                  <c:v>136</c:v>
                </c:pt>
                <c:pt idx="136" formatCode="0">
                  <c:v>137</c:v>
                </c:pt>
                <c:pt idx="137" formatCode="0">
                  <c:v>138</c:v>
                </c:pt>
                <c:pt idx="138" formatCode="0">
                  <c:v>139</c:v>
                </c:pt>
                <c:pt idx="139" formatCode="0">
                  <c:v>140</c:v>
                </c:pt>
                <c:pt idx="140" formatCode="0">
                  <c:v>141</c:v>
                </c:pt>
                <c:pt idx="141" formatCode="0">
                  <c:v>142</c:v>
                </c:pt>
                <c:pt idx="142" formatCode="0">
                  <c:v>143</c:v>
                </c:pt>
                <c:pt idx="143" formatCode="0">
                  <c:v>144</c:v>
                </c:pt>
                <c:pt idx="144" formatCode="0">
                  <c:v>145</c:v>
                </c:pt>
                <c:pt idx="145" formatCode="0">
                  <c:v>146</c:v>
                </c:pt>
                <c:pt idx="146" formatCode="0">
                  <c:v>147</c:v>
                </c:pt>
                <c:pt idx="147" formatCode="0">
                  <c:v>148</c:v>
                </c:pt>
                <c:pt idx="148" formatCode="0">
                  <c:v>149</c:v>
                </c:pt>
                <c:pt idx="149" formatCode="0">
                  <c:v>150</c:v>
                </c:pt>
                <c:pt idx="150" formatCode="0">
                  <c:v>151</c:v>
                </c:pt>
                <c:pt idx="151" formatCode="0">
                  <c:v>152</c:v>
                </c:pt>
                <c:pt idx="152" formatCode="0">
                  <c:v>153</c:v>
                </c:pt>
                <c:pt idx="153" formatCode="0">
                  <c:v>154</c:v>
                </c:pt>
                <c:pt idx="154" formatCode="0">
                  <c:v>155</c:v>
                </c:pt>
                <c:pt idx="155" formatCode="0">
                  <c:v>156</c:v>
                </c:pt>
                <c:pt idx="156" formatCode="0">
                  <c:v>157</c:v>
                </c:pt>
                <c:pt idx="157" formatCode="0">
                  <c:v>158</c:v>
                </c:pt>
                <c:pt idx="158" formatCode="0">
                  <c:v>159</c:v>
                </c:pt>
                <c:pt idx="159" formatCode="0">
                  <c:v>160</c:v>
                </c:pt>
                <c:pt idx="160" formatCode="0">
                  <c:v>161</c:v>
                </c:pt>
                <c:pt idx="161" formatCode="0">
                  <c:v>162</c:v>
                </c:pt>
                <c:pt idx="162" formatCode="0">
                  <c:v>163</c:v>
                </c:pt>
                <c:pt idx="163" formatCode="0">
                  <c:v>164</c:v>
                </c:pt>
                <c:pt idx="164" formatCode="0">
                  <c:v>165</c:v>
                </c:pt>
                <c:pt idx="165" formatCode="0">
                  <c:v>166</c:v>
                </c:pt>
                <c:pt idx="166" formatCode="0">
                  <c:v>167</c:v>
                </c:pt>
                <c:pt idx="167" formatCode="0">
                  <c:v>168</c:v>
                </c:pt>
                <c:pt idx="168" formatCode="0">
                  <c:v>169</c:v>
                </c:pt>
                <c:pt idx="169" formatCode="0">
                  <c:v>170</c:v>
                </c:pt>
                <c:pt idx="170" formatCode="0">
                  <c:v>171</c:v>
                </c:pt>
                <c:pt idx="171" formatCode="0">
                  <c:v>172</c:v>
                </c:pt>
                <c:pt idx="172" formatCode="0">
                  <c:v>173</c:v>
                </c:pt>
                <c:pt idx="173" formatCode="0">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numCache>
            </c:numRef>
          </c:cat>
          <c:val>
            <c:numRef>
              <c:f>'밸런스 곡선'!$C$5:$C$310</c:f>
              <c:numCache>
                <c:formatCode>General</c:formatCode>
                <c:ptCount val="306"/>
                <c:pt idx="0">
                  <c:v>0</c:v>
                </c:pt>
                <c:pt idx="1">
                  <c:v>0</c:v>
                </c:pt>
                <c:pt idx="2">
                  <c:v>0</c:v>
                </c:pt>
                <c:pt idx="3">
                  <c:v>0</c:v>
                </c:pt>
                <c:pt idx="4">
                  <c:v>0</c:v>
                </c:pt>
                <c:pt idx="5">
                  <c:v>0</c:v>
                </c:pt>
                <c:pt idx="6">
                  <c:v>15</c:v>
                </c:pt>
                <c:pt idx="7">
                  <c:v>15</c:v>
                </c:pt>
                <c:pt idx="8">
                  <c:v>15</c:v>
                </c:pt>
                <c:pt idx="9">
                  <c:v>15</c:v>
                </c:pt>
                <c:pt idx="10">
                  <c:v>28</c:v>
                </c:pt>
                <c:pt idx="11">
                  <c:v>28</c:v>
                </c:pt>
                <c:pt idx="12">
                  <c:v>28</c:v>
                </c:pt>
                <c:pt idx="13">
                  <c:v>37</c:v>
                </c:pt>
                <c:pt idx="14">
                  <c:v>37</c:v>
                </c:pt>
                <c:pt idx="15">
                  <c:v>37</c:v>
                </c:pt>
                <c:pt idx="16">
                  <c:v>47</c:v>
                </c:pt>
                <c:pt idx="17">
                  <c:v>47</c:v>
                </c:pt>
                <c:pt idx="18">
                  <c:v>53</c:v>
                </c:pt>
                <c:pt idx="19">
                  <c:v>53</c:v>
                </c:pt>
                <c:pt idx="20">
                  <c:v>53</c:v>
                </c:pt>
                <c:pt idx="21">
                  <c:v>53</c:v>
                </c:pt>
                <c:pt idx="22">
                  <c:v>53</c:v>
                </c:pt>
                <c:pt idx="23">
                  <c:v>53</c:v>
                </c:pt>
                <c:pt idx="24">
                  <c:v>53</c:v>
                </c:pt>
                <c:pt idx="25">
                  <c:v>84</c:v>
                </c:pt>
                <c:pt idx="26">
                  <c:v>87</c:v>
                </c:pt>
                <c:pt idx="27">
                  <c:v>87</c:v>
                </c:pt>
                <c:pt idx="28">
                  <c:v>87</c:v>
                </c:pt>
                <c:pt idx="29">
                  <c:v>87</c:v>
                </c:pt>
                <c:pt idx="30">
                  <c:v>87</c:v>
                </c:pt>
                <c:pt idx="31">
                  <c:v>87</c:v>
                </c:pt>
                <c:pt idx="32">
                  <c:v>113</c:v>
                </c:pt>
                <c:pt idx="33">
                  <c:v>113</c:v>
                </c:pt>
                <c:pt idx="34">
                  <c:v>113</c:v>
                </c:pt>
                <c:pt idx="35">
                  <c:v>113</c:v>
                </c:pt>
                <c:pt idx="36" formatCode="0">
                  <c:v>128</c:v>
                </c:pt>
                <c:pt idx="37" formatCode="0">
                  <c:v>132</c:v>
                </c:pt>
                <c:pt idx="38" formatCode="0">
                  <c:v>132</c:v>
                </c:pt>
                <c:pt idx="39" formatCode="0">
                  <c:v>132</c:v>
                </c:pt>
                <c:pt idx="40" formatCode="0">
                  <c:v>132</c:v>
                </c:pt>
                <c:pt idx="41" formatCode="0">
                  <c:v>132</c:v>
                </c:pt>
                <c:pt idx="42" formatCode="0">
                  <c:v>132</c:v>
                </c:pt>
                <c:pt idx="43" formatCode="0">
                  <c:v>132</c:v>
                </c:pt>
                <c:pt idx="44" formatCode="0">
                  <c:v>132</c:v>
                </c:pt>
                <c:pt idx="45" formatCode="0">
                  <c:v>132</c:v>
                </c:pt>
                <c:pt idx="46" formatCode="0">
                  <c:v>132</c:v>
                </c:pt>
                <c:pt idx="47" formatCode="0">
                  <c:v>132</c:v>
                </c:pt>
                <c:pt idx="48" formatCode="0">
                  <c:v>132</c:v>
                </c:pt>
                <c:pt idx="49" formatCode="0">
                  <c:v>132</c:v>
                </c:pt>
                <c:pt idx="50" formatCode="0">
                  <c:v>132</c:v>
                </c:pt>
                <c:pt idx="51" formatCode="0">
                  <c:v>132</c:v>
                </c:pt>
                <c:pt idx="52" formatCode="0">
                  <c:v>132</c:v>
                </c:pt>
                <c:pt idx="53" formatCode="0">
                  <c:v>132</c:v>
                </c:pt>
                <c:pt idx="54" formatCode="0">
                  <c:v>132</c:v>
                </c:pt>
                <c:pt idx="55" formatCode="0">
                  <c:v>132</c:v>
                </c:pt>
                <c:pt idx="56" formatCode="0">
                  <c:v>132</c:v>
                </c:pt>
                <c:pt idx="57" formatCode="0">
                  <c:v>208</c:v>
                </c:pt>
                <c:pt idx="58" formatCode="0">
                  <c:v>208</c:v>
                </c:pt>
                <c:pt idx="59" formatCode="0">
                  <c:v>208</c:v>
                </c:pt>
                <c:pt idx="60" formatCode="0">
                  <c:v>208</c:v>
                </c:pt>
                <c:pt idx="61" formatCode="0">
                  <c:v>208</c:v>
                </c:pt>
                <c:pt idx="62" formatCode="0">
                  <c:v>208</c:v>
                </c:pt>
                <c:pt idx="63" formatCode="0">
                  <c:v>237</c:v>
                </c:pt>
                <c:pt idx="64" formatCode="0">
                  <c:v>241</c:v>
                </c:pt>
                <c:pt idx="65" formatCode="0">
                  <c:v>241</c:v>
                </c:pt>
                <c:pt idx="66" formatCode="0">
                  <c:v>241</c:v>
                </c:pt>
                <c:pt idx="67" formatCode="0">
                  <c:v>253</c:v>
                </c:pt>
                <c:pt idx="68" formatCode="0">
                  <c:v>253</c:v>
                </c:pt>
                <c:pt idx="69" formatCode="0">
                  <c:v>260</c:v>
                </c:pt>
                <c:pt idx="70" formatCode="0">
                  <c:v>260</c:v>
                </c:pt>
                <c:pt idx="71" formatCode="0">
                  <c:v>260</c:v>
                </c:pt>
                <c:pt idx="72" formatCode="0">
                  <c:v>260</c:v>
                </c:pt>
                <c:pt idx="73" formatCode="0">
                  <c:v>278</c:v>
                </c:pt>
                <c:pt idx="74" formatCode="0">
                  <c:v>278</c:v>
                </c:pt>
                <c:pt idx="75" formatCode="0">
                  <c:v>289</c:v>
                </c:pt>
                <c:pt idx="76" formatCode="0">
                  <c:v>289</c:v>
                </c:pt>
                <c:pt idx="77" formatCode="0">
                  <c:v>289</c:v>
                </c:pt>
                <c:pt idx="78" formatCode="0">
                  <c:v>289</c:v>
                </c:pt>
                <c:pt idx="79" formatCode="0">
                  <c:v>289</c:v>
                </c:pt>
                <c:pt idx="80" formatCode="0">
                  <c:v>289</c:v>
                </c:pt>
                <c:pt idx="81" formatCode="0">
                  <c:v>289</c:v>
                </c:pt>
                <c:pt idx="82" formatCode="0">
                  <c:v>320</c:v>
                </c:pt>
                <c:pt idx="83" formatCode="0">
                  <c:v>320</c:v>
                </c:pt>
                <c:pt idx="84" formatCode="0">
                  <c:v>320</c:v>
                </c:pt>
                <c:pt idx="85" formatCode="0">
                  <c:v>339</c:v>
                </c:pt>
                <c:pt idx="86" formatCode="0">
                  <c:v>343</c:v>
                </c:pt>
                <c:pt idx="87" formatCode="0">
                  <c:v>343</c:v>
                </c:pt>
                <c:pt idx="88" formatCode="0">
                  <c:v>343</c:v>
                </c:pt>
                <c:pt idx="89" formatCode="0">
                  <c:v>343</c:v>
                </c:pt>
                <c:pt idx="90" formatCode="0">
                  <c:v>343</c:v>
                </c:pt>
                <c:pt idx="91" formatCode="0">
                  <c:v>343</c:v>
                </c:pt>
                <c:pt idx="92" formatCode="0">
                  <c:v>343</c:v>
                </c:pt>
                <c:pt idx="93" formatCode="0">
                  <c:v>343</c:v>
                </c:pt>
                <c:pt idx="94" formatCode="0">
                  <c:v>343</c:v>
                </c:pt>
                <c:pt idx="95" formatCode="0">
                  <c:v>380</c:v>
                </c:pt>
                <c:pt idx="96" formatCode="0">
                  <c:v>380</c:v>
                </c:pt>
                <c:pt idx="97" formatCode="0">
                  <c:v>380</c:v>
                </c:pt>
                <c:pt idx="98" formatCode="0">
                  <c:v>380</c:v>
                </c:pt>
                <c:pt idx="99" formatCode="0">
                  <c:v>380</c:v>
                </c:pt>
                <c:pt idx="100" formatCode="0">
                  <c:v>380</c:v>
                </c:pt>
                <c:pt idx="101" formatCode="0">
                  <c:v>380</c:v>
                </c:pt>
                <c:pt idx="102" formatCode="0">
                  <c:v>380</c:v>
                </c:pt>
                <c:pt idx="103" formatCode="0">
                  <c:v>380</c:v>
                </c:pt>
                <c:pt idx="104" formatCode="0">
                  <c:v>417</c:v>
                </c:pt>
                <c:pt idx="105" formatCode="0">
                  <c:v>417</c:v>
                </c:pt>
                <c:pt idx="106" formatCode="0">
                  <c:v>417</c:v>
                </c:pt>
                <c:pt idx="107" formatCode="0">
                  <c:v>417</c:v>
                </c:pt>
                <c:pt idx="108" formatCode="0">
                  <c:v>434</c:v>
                </c:pt>
                <c:pt idx="109" formatCode="0">
                  <c:v>434</c:v>
                </c:pt>
                <c:pt idx="110" formatCode="0">
                  <c:v>434</c:v>
                </c:pt>
                <c:pt idx="111" formatCode="0">
                  <c:v>434</c:v>
                </c:pt>
                <c:pt idx="112" formatCode="0">
                  <c:v>434</c:v>
                </c:pt>
                <c:pt idx="113" formatCode="0">
                  <c:v>434</c:v>
                </c:pt>
                <c:pt idx="114" formatCode="0">
                  <c:v>462</c:v>
                </c:pt>
                <c:pt idx="115" formatCode="0">
                  <c:v>462</c:v>
                </c:pt>
                <c:pt idx="116" formatCode="0">
                  <c:v>462</c:v>
                </c:pt>
                <c:pt idx="117" formatCode="0">
                  <c:v>462</c:v>
                </c:pt>
                <c:pt idx="118" formatCode="0">
                  <c:v>462</c:v>
                </c:pt>
                <c:pt idx="119" formatCode="0">
                  <c:v>462</c:v>
                </c:pt>
                <c:pt idx="120" formatCode="0">
                  <c:v>488</c:v>
                </c:pt>
                <c:pt idx="121" formatCode="0">
                  <c:v>488</c:v>
                </c:pt>
                <c:pt idx="122" formatCode="0">
                  <c:v>488</c:v>
                </c:pt>
                <c:pt idx="123" formatCode="0">
                  <c:v>488</c:v>
                </c:pt>
                <c:pt idx="124" formatCode="0">
                  <c:v>488</c:v>
                </c:pt>
                <c:pt idx="125" formatCode="0">
                  <c:v>488</c:v>
                </c:pt>
                <c:pt idx="126" formatCode="0">
                  <c:v>488</c:v>
                </c:pt>
                <c:pt idx="127" formatCode="0">
                  <c:v>488</c:v>
                </c:pt>
                <c:pt idx="128" formatCode="0">
                  <c:v>488</c:v>
                </c:pt>
                <c:pt idx="129" formatCode="0">
                  <c:v>488</c:v>
                </c:pt>
                <c:pt idx="130" formatCode="0">
                  <c:v>488</c:v>
                </c:pt>
                <c:pt idx="131" formatCode="0">
                  <c:v>488</c:v>
                </c:pt>
                <c:pt idx="132" formatCode="0">
                  <c:v>488</c:v>
                </c:pt>
                <c:pt idx="133" formatCode="0">
                  <c:v>488</c:v>
                </c:pt>
                <c:pt idx="134" formatCode="0">
                  <c:v>561</c:v>
                </c:pt>
                <c:pt idx="135" formatCode="0">
                  <c:v>561</c:v>
                </c:pt>
                <c:pt idx="136" formatCode="0">
                  <c:v>561</c:v>
                </c:pt>
                <c:pt idx="137" formatCode="0">
                  <c:v>561</c:v>
                </c:pt>
                <c:pt idx="138" formatCode="0">
                  <c:v>573</c:v>
                </c:pt>
                <c:pt idx="139" formatCode="0">
                  <c:v>573</c:v>
                </c:pt>
                <c:pt idx="140" formatCode="0">
                  <c:v>573</c:v>
                </c:pt>
                <c:pt idx="141" formatCode="0">
                  <c:v>573</c:v>
                </c:pt>
                <c:pt idx="142" formatCode="0">
                  <c:v>573</c:v>
                </c:pt>
                <c:pt idx="143" formatCode="0">
                  <c:v>601</c:v>
                </c:pt>
                <c:pt idx="144" formatCode="0">
                  <c:v>601</c:v>
                </c:pt>
                <c:pt idx="145" formatCode="0">
                  <c:v>601</c:v>
                </c:pt>
                <c:pt idx="146" formatCode="0">
                  <c:v>601</c:v>
                </c:pt>
                <c:pt idx="147" formatCode="0">
                  <c:v>601</c:v>
                </c:pt>
                <c:pt idx="148" formatCode="0">
                  <c:v>601</c:v>
                </c:pt>
                <c:pt idx="149" formatCode="0">
                  <c:v>646</c:v>
                </c:pt>
                <c:pt idx="150" formatCode="0">
                  <c:v>646</c:v>
                </c:pt>
                <c:pt idx="151" formatCode="0">
                  <c:v>646</c:v>
                </c:pt>
                <c:pt idx="152" formatCode="0">
                  <c:v>646</c:v>
                </c:pt>
                <c:pt idx="153" formatCode="0">
                  <c:v>662</c:v>
                </c:pt>
                <c:pt idx="154" formatCode="0">
                  <c:v>662</c:v>
                </c:pt>
                <c:pt idx="155" formatCode="0">
                  <c:v>662</c:v>
                </c:pt>
                <c:pt idx="156" formatCode="0">
                  <c:v>662</c:v>
                </c:pt>
                <c:pt idx="157" formatCode="0">
                  <c:v>662</c:v>
                </c:pt>
                <c:pt idx="158" formatCode="0">
                  <c:v>687</c:v>
                </c:pt>
                <c:pt idx="159" formatCode="0">
                  <c:v>687</c:v>
                </c:pt>
                <c:pt idx="160" formatCode="0">
                  <c:v>687</c:v>
                </c:pt>
                <c:pt idx="161" formatCode="0">
                  <c:v>705</c:v>
                </c:pt>
                <c:pt idx="162" formatCode="0">
                  <c:v>705</c:v>
                </c:pt>
                <c:pt idx="163" formatCode="0">
                  <c:v>705</c:v>
                </c:pt>
                <c:pt idx="164" formatCode="0">
                  <c:v>705</c:v>
                </c:pt>
                <c:pt idx="165" formatCode="0">
                  <c:v>705</c:v>
                </c:pt>
                <c:pt idx="166" formatCode="0">
                  <c:v>705</c:v>
                </c:pt>
                <c:pt idx="167" formatCode="0">
                  <c:v>705</c:v>
                </c:pt>
                <c:pt idx="168" formatCode="0">
                  <c:v>705</c:v>
                </c:pt>
                <c:pt idx="169" formatCode="0">
                  <c:v>784</c:v>
                </c:pt>
                <c:pt idx="170" formatCode="0">
                  <c:v>784</c:v>
                </c:pt>
                <c:pt idx="171" formatCode="0">
                  <c:v>784</c:v>
                </c:pt>
                <c:pt idx="172" formatCode="0">
                  <c:v>784</c:v>
                </c:pt>
                <c:pt idx="173" formatCode="0">
                  <c:v>802</c:v>
                </c:pt>
                <c:pt idx="174">
                  <c:v>802</c:v>
                </c:pt>
                <c:pt idx="175">
                  <c:v>802</c:v>
                </c:pt>
                <c:pt idx="176">
                  <c:v>802</c:v>
                </c:pt>
                <c:pt idx="177">
                  <c:v>819</c:v>
                </c:pt>
                <c:pt idx="178">
                  <c:v>819</c:v>
                </c:pt>
                <c:pt idx="179">
                  <c:v>819</c:v>
                </c:pt>
                <c:pt idx="180">
                  <c:v>819</c:v>
                </c:pt>
                <c:pt idx="181">
                  <c:v>867</c:v>
                </c:pt>
                <c:pt idx="182">
                  <c:v>871</c:v>
                </c:pt>
                <c:pt idx="183">
                  <c:v>871</c:v>
                </c:pt>
                <c:pt idx="184">
                  <c:v>871</c:v>
                </c:pt>
                <c:pt idx="185">
                  <c:v>871</c:v>
                </c:pt>
                <c:pt idx="186">
                  <c:v>871</c:v>
                </c:pt>
                <c:pt idx="187">
                  <c:v>871</c:v>
                </c:pt>
                <c:pt idx="188">
                  <c:v>871</c:v>
                </c:pt>
                <c:pt idx="189">
                  <c:v>871</c:v>
                </c:pt>
                <c:pt idx="190">
                  <c:v>871</c:v>
                </c:pt>
                <c:pt idx="191">
                  <c:v>921</c:v>
                </c:pt>
                <c:pt idx="192">
                  <c:v>921</c:v>
                </c:pt>
                <c:pt idx="193">
                  <c:v>921</c:v>
                </c:pt>
                <c:pt idx="194">
                  <c:v>932</c:v>
                </c:pt>
                <c:pt idx="195">
                  <c:v>932</c:v>
                </c:pt>
                <c:pt idx="196">
                  <c:v>932</c:v>
                </c:pt>
                <c:pt idx="197">
                  <c:v>932</c:v>
                </c:pt>
                <c:pt idx="198">
                  <c:v>947</c:v>
                </c:pt>
                <c:pt idx="199">
                  <c:v>947</c:v>
                </c:pt>
                <c:pt idx="200">
                  <c:v>947</c:v>
                </c:pt>
                <c:pt idx="201">
                  <c:v>947</c:v>
                </c:pt>
                <c:pt idx="202">
                  <c:v>947</c:v>
                </c:pt>
                <c:pt idx="203">
                  <c:v>947</c:v>
                </c:pt>
                <c:pt idx="204">
                  <c:v>947</c:v>
                </c:pt>
                <c:pt idx="205">
                  <c:v>947</c:v>
                </c:pt>
                <c:pt idx="206">
                  <c:v>947</c:v>
                </c:pt>
                <c:pt idx="207">
                  <c:v>947</c:v>
                </c:pt>
                <c:pt idx="208">
                  <c:v>947</c:v>
                </c:pt>
                <c:pt idx="209">
                  <c:v>947</c:v>
                </c:pt>
                <c:pt idx="210">
                  <c:v>999</c:v>
                </c:pt>
                <c:pt idx="211">
                  <c:v>999</c:v>
                </c:pt>
                <c:pt idx="212">
                  <c:v>1007</c:v>
                </c:pt>
                <c:pt idx="213">
                  <c:v>1007</c:v>
                </c:pt>
                <c:pt idx="214">
                  <c:v>1007</c:v>
                </c:pt>
                <c:pt idx="215">
                  <c:v>1007</c:v>
                </c:pt>
                <c:pt idx="216">
                  <c:v>1007</c:v>
                </c:pt>
                <c:pt idx="217">
                  <c:v>1039</c:v>
                </c:pt>
                <c:pt idx="218">
                  <c:v>1039</c:v>
                </c:pt>
                <c:pt idx="219">
                  <c:v>1039</c:v>
                </c:pt>
                <c:pt idx="220">
                  <c:v>1039</c:v>
                </c:pt>
                <c:pt idx="221">
                  <c:v>1039</c:v>
                </c:pt>
                <c:pt idx="222">
                  <c:v>1039</c:v>
                </c:pt>
                <c:pt idx="223">
                  <c:v>1039</c:v>
                </c:pt>
                <c:pt idx="224">
                  <c:v>1039</c:v>
                </c:pt>
                <c:pt idx="225">
                  <c:v>1039</c:v>
                </c:pt>
                <c:pt idx="226">
                  <c:v>1039</c:v>
                </c:pt>
                <c:pt idx="227">
                  <c:v>1039</c:v>
                </c:pt>
                <c:pt idx="228">
                  <c:v>1039</c:v>
                </c:pt>
                <c:pt idx="229">
                  <c:v>1095</c:v>
                </c:pt>
                <c:pt idx="230">
                  <c:v>1095</c:v>
                </c:pt>
                <c:pt idx="231">
                  <c:v>1095</c:v>
                </c:pt>
                <c:pt idx="232">
                  <c:v>1095</c:v>
                </c:pt>
                <c:pt idx="233">
                  <c:v>1095</c:v>
                </c:pt>
                <c:pt idx="234">
                  <c:v>1095</c:v>
                </c:pt>
                <c:pt idx="235">
                  <c:v>1095</c:v>
                </c:pt>
                <c:pt idx="236">
                  <c:v>1095</c:v>
                </c:pt>
                <c:pt idx="237">
                  <c:v>1095</c:v>
                </c:pt>
                <c:pt idx="238">
                  <c:v>1095</c:v>
                </c:pt>
                <c:pt idx="239">
                  <c:v>1095</c:v>
                </c:pt>
                <c:pt idx="240">
                  <c:v>1155</c:v>
                </c:pt>
                <c:pt idx="241">
                  <c:v>1155</c:v>
                </c:pt>
                <c:pt idx="242">
                  <c:v>1155</c:v>
                </c:pt>
                <c:pt idx="243">
                  <c:v>1155</c:v>
                </c:pt>
                <c:pt idx="244">
                  <c:v>1155</c:v>
                </c:pt>
                <c:pt idx="245">
                  <c:v>1155</c:v>
                </c:pt>
                <c:pt idx="246">
                  <c:v>1155</c:v>
                </c:pt>
                <c:pt idx="247">
                  <c:v>1155</c:v>
                </c:pt>
                <c:pt idx="248">
                  <c:v>1155</c:v>
                </c:pt>
                <c:pt idx="249">
                  <c:v>1155</c:v>
                </c:pt>
                <c:pt idx="250">
                  <c:v>1155</c:v>
                </c:pt>
                <c:pt idx="251">
                  <c:v>1155</c:v>
                </c:pt>
                <c:pt idx="252">
                  <c:v>1155</c:v>
                </c:pt>
                <c:pt idx="253">
                  <c:v>1155</c:v>
                </c:pt>
                <c:pt idx="254">
                  <c:v>1155</c:v>
                </c:pt>
                <c:pt idx="255">
                  <c:v>1264</c:v>
                </c:pt>
                <c:pt idx="256">
                  <c:v>1264</c:v>
                </c:pt>
                <c:pt idx="257">
                  <c:v>1274</c:v>
                </c:pt>
                <c:pt idx="258">
                  <c:v>1279</c:v>
                </c:pt>
                <c:pt idx="259">
                  <c:v>1279</c:v>
                </c:pt>
                <c:pt idx="260">
                  <c:v>1279</c:v>
                </c:pt>
                <c:pt idx="261">
                  <c:v>1279</c:v>
                </c:pt>
                <c:pt idx="262">
                  <c:v>1297</c:v>
                </c:pt>
                <c:pt idx="263">
                  <c:v>1297</c:v>
                </c:pt>
                <c:pt idx="264">
                  <c:v>1297</c:v>
                </c:pt>
                <c:pt idx="265">
                  <c:v>1297</c:v>
                </c:pt>
                <c:pt idx="266">
                  <c:v>1297</c:v>
                </c:pt>
                <c:pt idx="267">
                  <c:v>1321</c:v>
                </c:pt>
                <c:pt idx="268">
                  <c:v>1321</c:v>
                </c:pt>
                <c:pt idx="269">
                  <c:v>1321</c:v>
                </c:pt>
                <c:pt idx="270">
                  <c:v>1321</c:v>
                </c:pt>
                <c:pt idx="271">
                  <c:v>1340</c:v>
                </c:pt>
                <c:pt idx="272">
                  <c:v>1346</c:v>
                </c:pt>
                <c:pt idx="273">
                  <c:v>1346</c:v>
                </c:pt>
                <c:pt idx="274">
                  <c:v>1359</c:v>
                </c:pt>
                <c:pt idx="275">
                  <c:v>1359</c:v>
                </c:pt>
                <c:pt idx="276">
                  <c:v>1359</c:v>
                </c:pt>
                <c:pt idx="277">
                  <c:v>1377</c:v>
                </c:pt>
                <c:pt idx="278">
                  <c:v>1377</c:v>
                </c:pt>
                <c:pt idx="279">
                  <c:v>1387</c:v>
                </c:pt>
                <c:pt idx="280">
                  <c:v>1391</c:v>
                </c:pt>
                <c:pt idx="281">
                  <c:v>1391</c:v>
                </c:pt>
                <c:pt idx="282">
                  <c:v>1391</c:v>
                </c:pt>
                <c:pt idx="283">
                  <c:v>1411</c:v>
                </c:pt>
                <c:pt idx="284">
                  <c:v>1411</c:v>
                </c:pt>
                <c:pt idx="285">
                  <c:v>1411</c:v>
                </c:pt>
                <c:pt idx="286">
                  <c:v>1411</c:v>
                </c:pt>
                <c:pt idx="287">
                  <c:v>1411</c:v>
                </c:pt>
                <c:pt idx="288">
                  <c:v>1411</c:v>
                </c:pt>
                <c:pt idx="289">
                  <c:v>1474</c:v>
                </c:pt>
                <c:pt idx="290">
                  <c:v>1474</c:v>
                </c:pt>
                <c:pt idx="291">
                  <c:v>1474</c:v>
                </c:pt>
                <c:pt idx="292">
                  <c:v>1487</c:v>
                </c:pt>
                <c:pt idx="293">
                  <c:v>1487</c:v>
                </c:pt>
                <c:pt idx="294">
                  <c:v>1487</c:v>
                </c:pt>
                <c:pt idx="295">
                  <c:v>1487</c:v>
                </c:pt>
                <c:pt idx="296">
                  <c:v>1510</c:v>
                </c:pt>
                <c:pt idx="297">
                  <c:v>1510</c:v>
                </c:pt>
                <c:pt idx="298">
                  <c:v>1510</c:v>
                </c:pt>
                <c:pt idx="299">
                  <c:v>1534</c:v>
                </c:pt>
                <c:pt idx="300">
                  <c:v>1534</c:v>
                </c:pt>
                <c:pt idx="301">
                  <c:v>1534</c:v>
                </c:pt>
                <c:pt idx="302">
                  <c:v>1534</c:v>
                </c:pt>
                <c:pt idx="303">
                  <c:v>1534</c:v>
                </c:pt>
                <c:pt idx="304">
                  <c:v>1534</c:v>
                </c:pt>
                <c:pt idx="305">
                  <c:v>1534</c:v>
                </c:pt>
              </c:numCache>
            </c:numRef>
          </c:val>
          <c:smooth val="0"/>
          <c:extLst>
            <c:ext xmlns:c16="http://schemas.microsoft.com/office/drawing/2014/chart" uri="{C3380CC4-5D6E-409C-BE32-E72D297353CC}">
              <c16:uniqueId val="{00000001-4924-4F8D-8FA0-FD69A5159586}"/>
            </c:ext>
          </c:extLst>
        </c:ser>
        <c:ser>
          <c:idx val="2"/>
          <c:order val="2"/>
          <c:tx>
            <c:v>누적 플레이 시간(라이트)</c:v>
          </c:tx>
          <c:marker>
            <c:symbol val="triangle"/>
            <c:size val="7"/>
          </c:marker>
          <c:cat>
            <c:numRef>
              <c:f>'밸런스 곡선'!$A$5:$A$310</c:f>
              <c:numCache>
                <c:formatCode>General</c:formatCode>
                <c:ptCount val="30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formatCode="0">
                  <c:v>37</c:v>
                </c:pt>
                <c:pt idx="37" formatCode="0">
                  <c:v>38</c:v>
                </c:pt>
                <c:pt idx="38" formatCode="0">
                  <c:v>39</c:v>
                </c:pt>
                <c:pt idx="39" formatCode="0">
                  <c:v>40</c:v>
                </c:pt>
                <c:pt idx="40" formatCode="0">
                  <c:v>41</c:v>
                </c:pt>
                <c:pt idx="41" formatCode="0">
                  <c:v>42</c:v>
                </c:pt>
                <c:pt idx="42" formatCode="0">
                  <c:v>43</c:v>
                </c:pt>
                <c:pt idx="43" formatCode="0">
                  <c:v>44</c:v>
                </c:pt>
                <c:pt idx="44" formatCode="0">
                  <c:v>45</c:v>
                </c:pt>
                <c:pt idx="45" formatCode="0">
                  <c:v>46</c:v>
                </c:pt>
                <c:pt idx="46" formatCode="0">
                  <c:v>47</c:v>
                </c:pt>
                <c:pt idx="47" formatCode="0">
                  <c:v>48</c:v>
                </c:pt>
                <c:pt idx="48" formatCode="0">
                  <c:v>49</c:v>
                </c:pt>
                <c:pt idx="49" formatCode="0">
                  <c:v>50</c:v>
                </c:pt>
                <c:pt idx="50" formatCode="0">
                  <c:v>51</c:v>
                </c:pt>
                <c:pt idx="51" formatCode="0">
                  <c:v>52</c:v>
                </c:pt>
                <c:pt idx="52" formatCode="0">
                  <c:v>53</c:v>
                </c:pt>
                <c:pt idx="53" formatCode="0">
                  <c:v>54</c:v>
                </c:pt>
                <c:pt idx="54" formatCode="0">
                  <c:v>55</c:v>
                </c:pt>
                <c:pt idx="55" formatCode="0">
                  <c:v>56</c:v>
                </c:pt>
                <c:pt idx="56" formatCode="0">
                  <c:v>57</c:v>
                </c:pt>
                <c:pt idx="57" formatCode="0">
                  <c:v>58</c:v>
                </c:pt>
                <c:pt idx="58" formatCode="0">
                  <c:v>59</c:v>
                </c:pt>
                <c:pt idx="59" formatCode="0">
                  <c:v>60</c:v>
                </c:pt>
                <c:pt idx="60" formatCode="0">
                  <c:v>61</c:v>
                </c:pt>
                <c:pt idx="61" formatCode="0">
                  <c:v>62</c:v>
                </c:pt>
                <c:pt idx="62" formatCode="0">
                  <c:v>63</c:v>
                </c:pt>
                <c:pt idx="63" formatCode="0">
                  <c:v>64</c:v>
                </c:pt>
                <c:pt idx="64" formatCode="0">
                  <c:v>65</c:v>
                </c:pt>
                <c:pt idx="65" formatCode="0">
                  <c:v>66</c:v>
                </c:pt>
                <c:pt idx="66" formatCode="0">
                  <c:v>67</c:v>
                </c:pt>
                <c:pt idx="67" formatCode="0">
                  <c:v>68</c:v>
                </c:pt>
                <c:pt idx="68" formatCode="0">
                  <c:v>69</c:v>
                </c:pt>
                <c:pt idx="69" formatCode="0">
                  <c:v>70</c:v>
                </c:pt>
                <c:pt idx="70" formatCode="0">
                  <c:v>71</c:v>
                </c:pt>
                <c:pt idx="71" formatCode="0">
                  <c:v>72</c:v>
                </c:pt>
                <c:pt idx="72" formatCode="0">
                  <c:v>73</c:v>
                </c:pt>
                <c:pt idx="73" formatCode="0">
                  <c:v>74</c:v>
                </c:pt>
                <c:pt idx="74" formatCode="0">
                  <c:v>75</c:v>
                </c:pt>
                <c:pt idx="75" formatCode="0">
                  <c:v>76</c:v>
                </c:pt>
                <c:pt idx="76" formatCode="0">
                  <c:v>77</c:v>
                </c:pt>
                <c:pt idx="77" formatCode="0">
                  <c:v>78</c:v>
                </c:pt>
                <c:pt idx="78" formatCode="0">
                  <c:v>79</c:v>
                </c:pt>
                <c:pt idx="79" formatCode="0">
                  <c:v>80</c:v>
                </c:pt>
                <c:pt idx="80" formatCode="0">
                  <c:v>81</c:v>
                </c:pt>
                <c:pt idx="81" formatCode="0">
                  <c:v>82</c:v>
                </c:pt>
                <c:pt idx="82" formatCode="0">
                  <c:v>83</c:v>
                </c:pt>
                <c:pt idx="83" formatCode="0">
                  <c:v>84</c:v>
                </c:pt>
                <c:pt idx="84" formatCode="0">
                  <c:v>85</c:v>
                </c:pt>
                <c:pt idx="85" formatCode="0">
                  <c:v>86</c:v>
                </c:pt>
                <c:pt idx="86" formatCode="0">
                  <c:v>87</c:v>
                </c:pt>
                <c:pt idx="87" formatCode="0">
                  <c:v>88</c:v>
                </c:pt>
                <c:pt idx="88" formatCode="0">
                  <c:v>89</c:v>
                </c:pt>
                <c:pt idx="89" formatCode="0">
                  <c:v>90</c:v>
                </c:pt>
                <c:pt idx="90" formatCode="0">
                  <c:v>91</c:v>
                </c:pt>
                <c:pt idx="91" formatCode="0">
                  <c:v>92</c:v>
                </c:pt>
                <c:pt idx="92" formatCode="0">
                  <c:v>93</c:v>
                </c:pt>
                <c:pt idx="93" formatCode="0">
                  <c:v>94</c:v>
                </c:pt>
                <c:pt idx="94" formatCode="0">
                  <c:v>95</c:v>
                </c:pt>
                <c:pt idx="95" formatCode="0">
                  <c:v>96</c:v>
                </c:pt>
                <c:pt idx="96" formatCode="0">
                  <c:v>97</c:v>
                </c:pt>
                <c:pt idx="97" formatCode="0">
                  <c:v>98</c:v>
                </c:pt>
                <c:pt idx="98" formatCode="0">
                  <c:v>99</c:v>
                </c:pt>
                <c:pt idx="99" formatCode="0">
                  <c:v>100</c:v>
                </c:pt>
                <c:pt idx="100" formatCode="0">
                  <c:v>101</c:v>
                </c:pt>
                <c:pt idx="101" formatCode="0">
                  <c:v>102</c:v>
                </c:pt>
                <c:pt idx="102" formatCode="0">
                  <c:v>103</c:v>
                </c:pt>
                <c:pt idx="103" formatCode="0">
                  <c:v>104</c:v>
                </c:pt>
                <c:pt idx="104" formatCode="0">
                  <c:v>105</c:v>
                </c:pt>
                <c:pt idx="105" formatCode="0">
                  <c:v>106</c:v>
                </c:pt>
                <c:pt idx="106" formatCode="0">
                  <c:v>107</c:v>
                </c:pt>
                <c:pt idx="107" formatCode="0">
                  <c:v>108</c:v>
                </c:pt>
                <c:pt idx="108" formatCode="0">
                  <c:v>109</c:v>
                </c:pt>
                <c:pt idx="109" formatCode="0">
                  <c:v>110</c:v>
                </c:pt>
                <c:pt idx="110" formatCode="0">
                  <c:v>111</c:v>
                </c:pt>
                <c:pt idx="111" formatCode="0">
                  <c:v>112</c:v>
                </c:pt>
                <c:pt idx="112" formatCode="0">
                  <c:v>113</c:v>
                </c:pt>
                <c:pt idx="113" formatCode="0">
                  <c:v>114</c:v>
                </c:pt>
                <c:pt idx="114" formatCode="0">
                  <c:v>115</c:v>
                </c:pt>
                <c:pt idx="115" formatCode="0">
                  <c:v>116</c:v>
                </c:pt>
                <c:pt idx="116" formatCode="0">
                  <c:v>117</c:v>
                </c:pt>
                <c:pt idx="117" formatCode="0">
                  <c:v>118</c:v>
                </c:pt>
                <c:pt idx="118" formatCode="0">
                  <c:v>119</c:v>
                </c:pt>
                <c:pt idx="119" formatCode="0">
                  <c:v>120</c:v>
                </c:pt>
                <c:pt idx="120" formatCode="0">
                  <c:v>121</c:v>
                </c:pt>
                <c:pt idx="121" formatCode="0">
                  <c:v>122</c:v>
                </c:pt>
                <c:pt idx="122" formatCode="0">
                  <c:v>123</c:v>
                </c:pt>
                <c:pt idx="123" formatCode="0">
                  <c:v>124</c:v>
                </c:pt>
                <c:pt idx="124" formatCode="0">
                  <c:v>125</c:v>
                </c:pt>
                <c:pt idx="125" formatCode="0">
                  <c:v>126</c:v>
                </c:pt>
                <c:pt idx="126" formatCode="0">
                  <c:v>127</c:v>
                </c:pt>
                <c:pt idx="127" formatCode="0">
                  <c:v>128</c:v>
                </c:pt>
                <c:pt idx="128" formatCode="0">
                  <c:v>129</c:v>
                </c:pt>
                <c:pt idx="129" formatCode="0">
                  <c:v>130</c:v>
                </c:pt>
                <c:pt idx="130" formatCode="0">
                  <c:v>131</c:v>
                </c:pt>
                <c:pt idx="131" formatCode="0">
                  <c:v>132</c:v>
                </c:pt>
                <c:pt idx="132" formatCode="0">
                  <c:v>133</c:v>
                </c:pt>
                <c:pt idx="133" formatCode="0">
                  <c:v>134</c:v>
                </c:pt>
                <c:pt idx="134" formatCode="0">
                  <c:v>135</c:v>
                </c:pt>
                <c:pt idx="135" formatCode="0">
                  <c:v>136</c:v>
                </c:pt>
                <c:pt idx="136" formatCode="0">
                  <c:v>137</c:v>
                </c:pt>
                <c:pt idx="137" formatCode="0">
                  <c:v>138</c:v>
                </c:pt>
                <c:pt idx="138" formatCode="0">
                  <c:v>139</c:v>
                </c:pt>
                <c:pt idx="139" formatCode="0">
                  <c:v>140</c:v>
                </c:pt>
                <c:pt idx="140" formatCode="0">
                  <c:v>141</c:v>
                </c:pt>
                <c:pt idx="141" formatCode="0">
                  <c:v>142</c:v>
                </c:pt>
                <c:pt idx="142" formatCode="0">
                  <c:v>143</c:v>
                </c:pt>
                <c:pt idx="143" formatCode="0">
                  <c:v>144</c:v>
                </c:pt>
                <c:pt idx="144" formatCode="0">
                  <c:v>145</c:v>
                </c:pt>
                <c:pt idx="145" formatCode="0">
                  <c:v>146</c:v>
                </c:pt>
                <c:pt idx="146" formatCode="0">
                  <c:v>147</c:v>
                </c:pt>
                <c:pt idx="147" formatCode="0">
                  <c:v>148</c:v>
                </c:pt>
                <c:pt idx="148" formatCode="0">
                  <c:v>149</c:v>
                </c:pt>
                <c:pt idx="149" formatCode="0">
                  <c:v>150</c:v>
                </c:pt>
                <c:pt idx="150" formatCode="0">
                  <c:v>151</c:v>
                </c:pt>
                <c:pt idx="151" formatCode="0">
                  <c:v>152</c:v>
                </c:pt>
                <c:pt idx="152" formatCode="0">
                  <c:v>153</c:v>
                </c:pt>
                <c:pt idx="153" formatCode="0">
                  <c:v>154</c:v>
                </c:pt>
                <c:pt idx="154" formatCode="0">
                  <c:v>155</c:v>
                </c:pt>
                <c:pt idx="155" formatCode="0">
                  <c:v>156</c:v>
                </c:pt>
                <c:pt idx="156" formatCode="0">
                  <c:v>157</c:v>
                </c:pt>
                <c:pt idx="157" formatCode="0">
                  <c:v>158</c:v>
                </c:pt>
                <c:pt idx="158" formatCode="0">
                  <c:v>159</c:v>
                </c:pt>
                <c:pt idx="159" formatCode="0">
                  <c:v>160</c:v>
                </c:pt>
                <c:pt idx="160" formatCode="0">
                  <c:v>161</c:v>
                </c:pt>
                <c:pt idx="161" formatCode="0">
                  <c:v>162</c:v>
                </c:pt>
                <c:pt idx="162" formatCode="0">
                  <c:v>163</c:v>
                </c:pt>
                <c:pt idx="163" formatCode="0">
                  <c:v>164</c:v>
                </c:pt>
                <c:pt idx="164" formatCode="0">
                  <c:v>165</c:v>
                </c:pt>
                <c:pt idx="165" formatCode="0">
                  <c:v>166</c:v>
                </c:pt>
                <c:pt idx="166" formatCode="0">
                  <c:v>167</c:v>
                </c:pt>
                <c:pt idx="167" formatCode="0">
                  <c:v>168</c:v>
                </c:pt>
                <c:pt idx="168" formatCode="0">
                  <c:v>169</c:v>
                </c:pt>
                <c:pt idx="169" formatCode="0">
                  <c:v>170</c:v>
                </c:pt>
                <c:pt idx="170" formatCode="0">
                  <c:v>171</c:v>
                </c:pt>
                <c:pt idx="171" formatCode="0">
                  <c:v>172</c:v>
                </c:pt>
                <c:pt idx="172" formatCode="0">
                  <c:v>173</c:v>
                </c:pt>
                <c:pt idx="173" formatCode="0">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numCache>
            </c:numRef>
          </c:cat>
          <c:val>
            <c:numRef>
              <c:f>'밸런스 곡선'!$D$5:$D$310</c:f>
              <c:numCache>
                <c:formatCode>[h]"시간 "m"분 "s"초"</c:formatCode>
                <c:ptCount val="306"/>
                <c:pt idx="0">
                  <c:v>5.2083333333333333E-4</c:v>
                </c:pt>
                <c:pt idx="1">
                  <c:v>6.3657407407407413E-4</c:v>
                </c:pt>
                <c:pt idx="2">
                  <c:v>8.6805555555555551E-4</c:v>
                </c:pt>
                <c:pt idx="3">
                  <c:v>1.2152777777777778E-3</c:v>
                </c:pt>
                <c:pt idx="4">
                  <c:v>1.3888888888888889E-3</c:v>
                </c:pt>
                <c:pt idx="5">
                  <c:v>1.5625000000000001E-3</c:v>
                </c:pt>
                <c:pt idx="6">
                  <c:v>1.7939814814814815E-3</c:v>
                </c:pt>
                <c:pt idx="7">
                  <c:v>2.1412037037037038E-3</c:v>
                </c:pt>
                <c:pt idx="8">
                  <c:v>2.3148148148148147E-3</c:v>
                </c:pt>
                <c:pt idx="9">
                  <c:v>2.662037037037037E-3</c:v>
                </c:pt>
                <c:pt idx="10">
                  <c:v>3.2407407407407406E-3</c:v>
                </c:pt>
                <c:pt idx="11">
                  <c:v>3.8194444444444443E-3</c:v>
                </c:pt>
                <c:pt idx="12">
                  <c:v>4.3981481481481484E-3</c:v>
                </c:pt>
                <c:pt idx="13">
                  <c:v>4.6874999999999998E-3</c:v>
                </c:pt>
                <c:pt idx="14">
                  <c:v>5.1504629629629626E-3</c:v>
                </c:pt>
                <c:pt idx="15">
                  <c:v>5.3819444444444444E-3</c:v>
                </c:pt>
                <c:pt idx="16">
                  <c:v>5.7870370370370367E-3</c:v>
                </c:pt>
                <c:pt idx="17">
                  <c:v>6.1342592592592594E-3</c:v>
                </c:pt>
                <c:pt idx="18">
                  <c:v>6.7129629629629631E-3</c:v>
                </c:pt>
                <c:pt idx="19">
                  <c:v>7.2916666666666668E-3</c:v>
                </c:pt>
                <c:pt idx="20">
                  <c:v>7.8125E-3</c:v>
                </c:pt>
                <c:pt idx="21">
                  <c:v>9.2013888888888892E-3</c:v>
                </c:pt>
                <c:pt idx="22">
                  <c:v>1.0590277777777778E-2</c:v>
                </c:pt>
                <c:pt idx="23">
                  <c:v>1.1631944444444445E-2</c:v>
                </c:pt>
                <c:pt idx="24">
                  <c:v>1.2210648148148148E-2</c:v>
                </c:pt>
                <c:pt idx="25">
                  <c:v>1.238425925925926E-2</c:v>
                </c:pt>
                <c:pt idx="26">
                  <c:v>1.2731481481481481E-2</c:v>
                </c:pt>
                <c:pt idx="27">
                  <c:v>1.3136574074074075E-2</c:v>
                </c:pt>
                <c:pt idx="28">
                  <c:v>1.3599537037037038E-2</c:v>
                </c:pt>
                <c:pt idx="29">
                  <c:v>1.40625E-2</c:v>
                </c:pt>
                <c:pt idx="30">
                  <c:v>1.4293981481481482E-2</c:v>
                </c:pt>
                <c:pt idx="31">
                  <c:v>1.4525462962962962E-2</c:v>
                </c:pt>
                <c:pt idx="32">
                  <c:v>1.4988425925925926E-2</c:v>
                </c:pt>
                <c:pt idx="33">
                  <c:v>1.5335648148148149E-2</c:v>
                </c:pt>
                <c:pt idx="34">
                  <c:v>1.579861111111111E-2</c:v>
                </c:pt>
                <c:pt idx="35">
                  <c:v>1.6087962962962964E-2</c:v>
                </c:pt>
                <c:pt idx="36">
                  <c:v>1.6493055555555556E-2</c:v>
                </c:pt>
                <c:pt idx="37">
                  <c:v>1.6782407407407409E-2</c:v>
                </c:pt>
                <c:pt idx="38">
                  <c:v>1.695601851851852E-2</c:v>
                </c:pt>
                <c:pt idx="39">
                  <c:v>1.712962962962963E-2</c:v>
                </c:pt>
                <c:pt idx="40">
                  <c:v>1.7476851851851851E-2</c:v>
                </c:pt>
                <c:pt idx="41">
                  <c:v>1.7766203703703704E-2</c:v>
                </c:pt>
                <c:pt idx="42">
                  <c:v>1.7997685185185186E-2</c:v>
                </c:pt>
                <c:pt idx="43">
                  <c:v>1.8692129629629628E-2</c:v>
                </c:pt>
                <c:pt idx="44">
                  <c:v>1.9328703703703702E-2</c:v>
                </c:pt>
                <c:pt idx="45">
                  <c:v>1.9907407407407408E-2</c:v>
                </c:pt>
                <c:pt idx="46">
                  <c:v>2.0486111111111111E-2</c:v>
                </c:pt>
                <c:pt idx="47">
                  <c:v>2.1064814814814814E-2</c:v>
                </c:pt>
                <c:pt idx="48">
                  <c:v>2.1643518518518517E-2</c:v>
                </c:pt>
                <c:pt idx="49">
                  <c:v>2.2048611111111113E-2</c:v>
                </c:pt>
                <c:pt idx="50">
                  <c:v>2.2569444444444444E-2</c:v>
                </c:pt>
                <c:pt idx="51">
                  <c:v>2.3321759259259261E-2</c:v>
                </c:pt>
                <c:pt idx="52">
                  <c:v>2.3668981481481482E-2</c:v>
                </c:pt>
                <c:pt idx="53">
                  <c:v>2.4131944444444445E-2</c:v>
                </c:pt>
                <c:pt idx="54">
                  <c:v>2.476851851851852E-2</c:v>
                </c:pt>
                <c:pt idx="55">
                  <c:v>2.5057870370370369E-2</c:v>
                </c:pt>
                <c:pt idx="56">
                  <c:v>2.5405092592592594E-2</c:v>
                </c:pt>
                <c:pt idx="57">
                  <c:v>2.5636574074074076E-2</c:v>
                </c:pt>
                <c:pt idx="58">
                  <c:v>2.6215277777777778E-2</c:v>
                </c:pt>
                <c:pt idx="59">
                  <c:v>2.6967592592592592E-2</c:v>
                </c:pt>
                <c:pt idx="60">
                  <c:v>2.7604166666666666E-2</c:v>
                </c:pt>
                <c:pt idx="61">
                  <c:v>2.8182870370370372E-2</c:v>
                </c:pt>
                <c:pt idx="62">
                  <c:v>2.841435185185185E-2</c:v>
                </c:pt>
                <c:pt idx="63">
                  <c:v>2.8587962962962964E-2</c:v>
                </c:pt>
                <c:pt idx="64">
                  <c:v>2.9050925925925924E-2</c:v>
                </c:pt>
                <c:pt idx="65">
                  <c:v>2.9513888888888888E-2</c:v>
                </c:pt>
                <c:pt idx="66">
                  <c:v>3.0034722222222223E-2</c:v>
                </c:pt>
                <c:pt idx="67">
                  <c:v>3.0439814814814815E-2</c:v>
                </c:pt>
                <c:pt idx="68">
                  <c:v>3.0960648148148147E-2</c:v>
                </c:pt>
                <c:pt idx="69">
                  <c:v>3.1134259259259261E-2</c:v>
                </c:pt>
                <c:pt idx="70">
                  <c:v>3.142361111111111E-2</c:v>
                </c:pt>
                <c:pt idx="71">
                  <c:v>3.1944444444444442E-2</c:v>
                </c:pt>
                <c:pt idx="72">
                  <c:v>3.2581018518518516E-2</c:v>
                </c:pt>
                <c:pt idx="73">
                  <c:v>3.2928240740740744E-2</c:v>
                </c:pt>
                <c:pt idx="74">
                  <c:v>3.3680555555555554E-2</c:v>
                </c:pt>
                <c:pt idx="75">
                  <c:v>3.408564814814815E-2</c:v>
                </c:pt>
                <c:pt idx="76">
                  <c:v>3.4548611111111113E-2</c:v>
                </c:pt>
                <c:pt idx="77">
                  <c:v>3.5474537037037034E-2</c:v>
                </c:pt>
                <c:pt idx="78">
                  <c:v>3.5879629629629629E-2</c:v>
                </c:pt>
                <c:pt idx="79">
                  <c:v>3.6342592592592593E-2</c:v>
                </c:pt>
                <c:pt idx="80">
                  <c:v>3.6747685185185182E-2</c:v>
                </c:pt>
                <c:pt idx="81">
                  <c:v>3.726851851851852E-2</c:v>
                </c:pt>
                <c:pt idx="82">
                  <c:v>3.7731481481481484E-2</c:v>
                </c:pt>
                <c:pt idx="83">
                  <c:v>3.9004629629629632E-2</c:v>
                </c:pt>
                <c:pt idx="84">
                  <c:v>3.9351851851851853E-2</c:v>
                </c:pt>
                <c:pt idx="85">
                  <c:v>3.9756944444444442E-2</c:v>
                </c:pt>
                <c:pt idx="86">
                  <c:v>4.027777777777778E-2</c:v>
                </c:pt>
                <c:pt idx="87">
                  <c:v>4.0798611111111112E-2</c:v>
                </c:pt>
                <c:pt idx="88">
                  <c:v>4.1319444444444443E-2</c:v>
                </c:pt>
                <c:pt idx="89">
                  <c:v>4.1782407407407407E-2</c:v>
                </c:pt>
                <c:pt idx="90">
                  <c:v>4.2303240740740738E-2</c:v>
                </c:pt>
                <c:pt idx="91">
                  <c:v>4.3229166666666666E-2</c:v>
                </c:pt>
                <c:pt idx="92">
                  <c:v>4.3749999999999997E-2</c:v>
                </c:pt>
                <c:pt idx="93">
                  <c:v>4.4270833333333336E-2</c:v>
                </c:pt>
                <c:pt idx="94">
                  <c:v>4.4791666666666667E-2</c:v>
                </c:pt>
                <c:pt idx="95">
                  <c:v>4.5312499999999999E-2</c:v>
                </c:pt>
                <c:pt idx="96">
                  <c:v>4.670138888888889E-2</c:v>
                </c:pt>
                <c:pt idx="97">
                  <c:v>4.7280092592592596E-2</c:v>
                </c:pt>
                <c:pt idx="98">
                  <c:v>4.7800925925925927E-2</c:v>
                </c:pt>
                <c:pt idx="99">
                  <c:v>4.9189814814814818E-2</c:v>
                </c:pt>
                <c:pt idx="100">
                  <c:v>4.9768518518518517E-2</c:v>
                </c:pt>
                <c:pt idx="101">
                  <c:v>5.0347222222222224E-2</c:v>
                </c:pt>
                <c:pt idx="102">
                  <c:v>5.1273148148148151E-2</c:v>
                </c:pt>
                <c:pt idx="103">
                  <c:v>5.185185185185185E-2</c:v>
                </c:pt>
                <c:pt idx="104">
                  <c:v>5.2372685185185182E-2</c:v>
                </c:pt>
                <c:pt idx="105">
                  <c:v>5.289351851851852E-2</c:v>
                </c:pt>
                <c:pt idx="106">
                  <c:v>5.3356481481481484E-2</c:v>
                </c:pt>
                <c:pt idx="107">
                  <c:v>5.4282407407407404E-2</c:v>
                </c:pt>
                <c:pt idx="108">
                  <c:v>5.4803240740740743E-2</c:v>
                </c:pt>
                <c:pt idx="109">
                  <c:v>5.5266203703703706E-2</c:v>
                </c:pt>
                <c:pt idx="110">
                  <c:v>5.5960648148148148E-2</c:v>
                </c:pt>
                <c:pt idx="111">
                  <c:v>5.648148148148148E-2</c:v>
                </c:pt>
                <c:pt idx="112">
                  <c:v>5.7002314814814818E-2</c:v>
                </c:pt>
                <c:pt idx="113">
                  <c:v>5.752314814814815E-2</c:v>
                </c:pt>
                <c:pt idx="114">
                  <c:v>5.7812500000000003E-2</c:v>
                </c:pt>
                <c:pt idx="115">
                  <c:v>5.8333333333333334E-2</c:v>
                </c:pt>
                <c:pt idx="116">
                  <c:v>5.9259259259259262E-2</c:v>
                </c:pt>
                <c:pt idx="117">
                  <c:v>5.949074074074074E-2</c:v>
                </c:pt>
                <c:pt idx="118">
                  <c:v>6.0011574074074071E-2</c:v>
                </c:pt>
                <c:pt idx="119">
                  <c:v>6.0937499999999999E-2</c:v>
                </c:pt>
                <c:pt idx="120">
                  <c:v>6.1400462962962962E-2</c:v>
                </c:pt>
                <c:pt idx="121">
                  <c:v>6.2037037037037036E-2</c:v>
                </c:pt>
                <c:pt idx="122">
                  <c:v>6.2962962962962957E-2</c:v>
                </c:pt>
                <c:pt idx="123">
                  <c:v>6.3831018518518523E-2</c:v>
                </c:pt>
                <c:pt idx="124">
                  <c:v>6.446759259259259E-2</c:v>
                </c:pt>
                <c:pt idx="125">
                  <c:v>6.5162037037037032E-2</c:v>
                </c:pt>
                <c:pt idx="126">
                  <c:v>6.5625000000000003E-2</c:v>
                </c:pt>
                <c:pt idx="127">
                  <c:v>6.6087962962962959E-2</c:v>
                </c:pt>
                <c:pt idx="128">
                  <c:v>6.643518518518518E-2</c:v>
                </c:pt>
                <c:pt idx="129">
                  <c:v>6.7303240740740747E-2</c:v>
                </c:pt>
                <c:pt idx="130">
                  <c:v>6.7534722222222218E-2</c:v>
                </c:pt>
                <c:pt idx="131">
                  <c:v>6.7766203703703703E-2</c:v>
                </c:pt>
                <c:pt idx="132">
                  <c:v>6.8113425925925924E-2</c:v>
                </c:pt>
                <c:pt idx="133">
                  <c:v>6.851851851851852E-2</c:v>
                </c:pt>
                <c:pt idx="134">
                  <c:v>6.9097222222222227E-2</c:v>
                </c:pt>
                <c:pt idx="135">
                  <c:v>6.9675925925925933E-2</c:v>
                </c:pt>
                <c:pt idx="136">
                  <c:v>7.0254629629629625E-2</c:v>
                </c:pt>
                <c:pt idx="137">
                  <c:v>7.0833333333333331E-2</c:v>
                </c:pt>
                <c:pt idx="138">
                  <c:v>7.1006944444444442E-2</c:v>
                </c:pt>
                <c:pt idx="139">
                  <c:v>7.1412037037037038E-2</c:v>
                </c:pt>
                <c:pt idx="140">
                  <c:v>7.2048611111111105E-2</c:v>
                </c:pt>
                <c:pt idx="141">
                  <c:v>7.228009259259259E-2</c:v>
                </c:pt>
                <c:pt idx="142">
                  <c:v>7.2858796296296297E-2</c:v>
                </c:pt>
                <c:pt idx="143">
                  <c:v>7.3148148148148143E-2</c:v>
                </c:pt>
                <c:pt idx="144">
                  <c:v>7.3611111111111113E-2</c:v>
                </c:pt>
                <c:pt idx="145">
                  <c:v>7.5115740740740747E-2</c:v>
                </c:pt>
                <c:pt idx="146">
                  <c:v>7.615740740740741E-2</c:v>
                </c:pt>
                <c:pt idx="147">
                  <c:v>7.7777777777777779E-2</c:v>
                </c:pt>
                <c:pt idx="148">
                  <c:v>7.8009259259259264E-2</c:v>
                </c:pt>
                <c:pt idx="149">
                  <c:v>7.9282407407407413E-2</c:v>
                </c:pt>
                <c:pt idx="150">
                  <c:v>8.0613425925925922E-2</c:v>
                </c:pt>
                <c:pt idx="151">
                  <c:v>8.1192129629629628E-2</c:v>
                </c:pt>
                <c:pt idx="152">
                  <c:v>8.206018518518518E-2</c:v>
                </c:pt>
                <c:pt idx="153">
                  <c:v>8.3101851851851857E-2</c:v>
                </c:pt>
                <c:pt idx="154">
                  <c:v>8.3622685185185189E-2</c:v>
                </c:pt>
                <c:pt idx="155">
                  <c:v>8.4664351851851852E-2</c:v>
                </c:pt>
                <c:pt idx="156">
                  <c:v>8.5185185185185183E-2</c:v>
                </c:pt>
                <c:pt idx="157">
                  <c:v>8.611111111111111E-2</c:v>
                </c:pt>
                <c:pt idx="158">
                  <c:v>8.6574074074074067E-2</c:v>
                </c:pt>
                <c:pt idx="159">
                  <c:v>8.7094907407407413E-2</c:v>
                </c:pt>
                <c:pt idx="160">
                  <c:v>8.7673611111111105E-2</c:v>
                </c:pt>
                <c:pt idx="161">
                  <c:v>8.7962962962962965E-2</c:v>
                </c:pt>
                <c:pt idx="162">
                  <c:v>8.8831018518518517E-2</c:v>
                </c:pt>
                <c:pt idx="163">
                  <c:v>8.9583333333333334E-2</c:v>
                </c:pt>
                <c:pt idx="164">
                  <c:v>9.0335648148148151E-2</c:v>
                </c:pt>
                <c:pt idx="165">
                  <c:v>9.149305555555555E-2</c:v>
                </c:pt>
                <c:pt idx="166">
                  <c:v>9.2650462962962962E-2</c:v>
                </c:pt>
                <c:pt idx="167">
                  <c:v>9.4907407407407413E-2</c:v>
                </c:pt>
                <c:pt idx="168">
                  <c:v>9.5428240740740744E-2</c:v>
                </c:pt>
                <c:pt idx="169">
                  <c:v>9.6354166666666671E-2</c:v>
                </c:pt>
                <c:pt idx="170">
                  <c:v>9.7916666666666666E-2</c:v>
                </c:pt>
                <c:pt idx="171">
                  <c:v>9.9074074074074078E-2</c:v>
                </c:pt>
                <c:pt idx="172">
                  <c:v>9.959490740740741E-2</c:v>
                </c:pt>
                <c:pt idx="173">
                  <c:v>9.9884259259259256E-2</c:v>
                </c:pt>
                <c:pt idx="174">
                  <c:v>0.10040509259259259</c:v>
                </c:pt>
                <c:pt idx="175">
                  <c:v>0.10075231481481481</c:v>
                </c:pt>
                <c:pt idx="176">
                  <c:v>0.10121527777777778</c:v>
                </c:pt>
                <c:pt idx="177">
                  <c:v>0.10341435185185185</c:v>
                </c:pt>
                <c:pt idx="178">
                  <c:v>0.10561342592592593</c:v>
                </c:pt>
                <c:pt idx="179">
                  <c:v>0.10821759259259259</c:v>
                </c:pt>
                <c:pt idx="180">
                  <c:v>0.11238425925925925</c:v>
                </c:pt>
                <c:pt idx="181">
                  <c:v>0.1129050925925926</c:v>
                </c:pt>
                <c:pt idx="182">
                  <c:v>0.11394675925925926</c:v>
                </c:pt>
                <c:pt idx="183">
                  <c:v>0.11452546296296297</c:v>
                </c:pt>
                <c:pt idx="184">
                  <c:v>0.11591435185185185</c:v>
                </c:pt>
                <c:pt idx="185">
                  <c:v>0.11822916666666666</c:v>
                </c:pt>
                <c:pt idx="186">
                  <c:v>0.11903935185185185</c:v>
                </c:pt>
                <c:pt idx="187">
                  <c:v>0.12112268518518518</c:v>
                </c:pt>
                <c:pt idx="188">
                  <c:v>0.1228587962962963</c:v>
                </c:pt>
                <c:pt idx="189">
                  <c:v>0.12424768518518518</c:v>
                </c:pt>
                <c:pt idx="190">
                  <c:v>0.12517361111111111</c:v>
                </c:pt>
                <c:pt idx="191">
                  <c:v>0.12604166666666666</c:v>
                </c:pt>
                <c:pt idx="192">
                  <c:v>0.12702546296296297</c:v>
                </c:pt>
                <c:pt idx="193">
                  <c:v>0.12760416666666666</c:v>
                </c:pt>
                <c:pt idx="194">
                  <c:v>0.12795138888888888</c:v>
                </c:pt>
                <c:pt idx="195">
                  <c:v>0.12841435185185185</c:v>
                </c:pt>
                <c:pt idx="196">
                  <c:v>0.12893518518518518</c:v>
                </c:pt>
                <c:pt idx="197">
                  <c:v>0.12997685185185184</c:v>
                </c:pt>
                <c:pt idx="198">
                  <c:v>0.13038194444444445</c:v>
                </c:pt>
                <c:pt idx="199">
                  <c:v>0.1308449074074074</c:v>
                </c:pt>
                <c:pt idx="200">
                  <c:v>0.13130787037037037</c:v>
                </c:pt>
                <c:pt idx="201">
                  <c:v>0.13177083333333334</c:v>
                </c:pt>
                <c:pt idx="202">
                  <c:v>0.1328125</c:v>
                </c:pt>
                <c:pt idx="203">
                  <c:v>0.13327546296296297</c:v>
                </c:pt>
                <c:pt idx="204">
                  <c:v>0.13501157407407408</c:v>
                </c:pt>
                <c:pt idx="205">
                  <c:v>0.13547453703703705</c:v>
                </c:pt>
                <c:pt idx="206">
                  <c:v>0.13593749999999999</c:v>
                </c:pt>
                <c:pt idx="207">
                  <c:v>0.13697916666666668</c:v>
                </c:pt>
                <c:pt idx="208">
                  <c:v>0.13790509259259259</c:v>
                </c:pt>
                <c:pt idx="209">
                  <c:v>0.13929398148148148</c:v>
                </c:pt>
                <c:pt idx="210">
                  <c:v>0.13969907407407409</c:v>
                </c:pt>
                <c:pt idx="211">
                  <c:v>0.14021990740740742</c:v>
                </c:pt>
                <c:pt idx="212">
                  <c:v>0.14074074074074075</c:v>
                </c:pt>
                <c:pt idx="213">
                  <c:v>0.14149305555555555</c:v>
                </c:pt>
                <c:pt idx="214">
                  <c:v>0.14270833333333333</c:v>
                </c:pt>
                <c:pt idx="215">
                  <c:v>0.14340277777777777</c:v>
                </c:pt>
                <c:pt idx="216">
                  <c:v>0.14409722222222221</c:v>
                </c:pt>
                <c:pt idx="217">
                  <c:v>0.14444444444444443</c:v>
                </c:pt>
                <c:pt idx="218">
                  <c:v>0.14548611111111112</c:v>
                </c:pt>
                <c:pt idx="219">
                  <c:v>0.14641203703703703</c:v>
                </c:pt>
                <c:pt idx="220">
                  <c:v>0.14681712962962962</c:v>
                </c:pt>
                <c:pt idx="221">
                  <c:v>0.14751157407407409</c:v>
                </c:pt>
                <c:pt idx="222">
                  <c:v>0.1484375</c:v>
                </c:pt>
                <c:pt idx="223">
                  <c:v>0.14884259259259258</c:v>
                </c:pt>
                <c:pt idx="224">
                  <c:v>0.14976851851851852</c:v>
                </c:pt>
                <c:pt idx="225">
                  <c:v>0.15092592592592594</c:v>
                </c:pt>
                <c:pt idx="226">
                  <c:v>0.15133101851851852</c:v>
                </c:pt>
                <c:pt idx="227">
                  <c:v>0.1527199074074074</c:v>
                </c:pt>
                <c:pt idx="228">
                  <c:v>0.15364583333333334</c:v>
                </c:pt>
                <c:pt idx="229">
                  <c:v>0.15405092592592592</c:v>
                </c:pt>
                <c:pt idx="230">
                  <c:v>0.15509259259259259</c:v>
                </c:pt>
                <c:pt idx="231">
                  <c:v>0.15601851851851853</c:v>
                </c:pt>
                <c:pt idx="232">
                  <c:v>0.15653935185185186</c:v>
                </c:pt>
                <c:pt idx="233">
                  <c:v>0.15746527777777777</c:v>
                </c:pt>
                <c:pt idx="234">
                  <c:v>0.15810185185185185</c:v>
                </c:pt>
                <c:pt idx="235">
                  <c:v>0.15862268518518519</c:v>
                </c:pt>
                <c:pt idx="236">
                  <c:v>0.15896990740740741</c:v>
                </c:pt>
                <c:pt idx="237">
                  <c:v>0.15931712962962963</c:v>
                </c:pt>
                <c:pt idx="238">
                  <c:v>0.15995370370370371</c:v>
                </c:pt>
                <c:pt idx="239">
                  <c:v>0.16070601851851851</c:v>
                </c:pt>
                <c:pt idx="240">
                  <c:v>0.16093750000000001</c:v>
                </c:pt>
                <c:pt idx="241">
                  <c:v>0.16145833333333334</c:v>
                </c:pt>
                <c:pt idx="242">
                  <c:v>0.16168981481481481</c:v>
                </c:pt>
                <c:pt idx="243">
                  <c:v>0.16215277777777778</c:v>
                </c:pt>
                <c:pt idx="244">
                  <c:v>0.1630787037037037</c:v>
                </c:pt>
                <c:pt idx="245">
                  <c:v>0.16568287037037038</c:v>
                </c:pt>
                <c:pt idx="246">
                  <c:v>0.16788194444444443</c:v>
                </c:pt>
                <c:pt idx="247">
                  <c:v>0.16961805555555556</c:v>
                </c:pt>
                <c:pt idx="248">
                  <c:v>0.17083333333333334</c:v>
                </c:pt>
                <c:pt idx="249">
                  <c:v>0.17569444444444443</c:v>
                </c:pt>
                <c:pt idx="250">
                  <c:v>0.17847222222222223</c:v>
                </c:pt>
                <c:pt idx="251">
                  <c:v>0.17881944444444445</c:v>
                </c:pt>
                <c:pt idx="252">
                  <c:v>0.17974537037037036</c:v>
                </c:pt>
                <c:pt idx="253">
                  <c:v>0.1806712962962963</c:v>
                </c:pt>
                <c:pt idx="254">
                  <c:v>0.18240740740740741</c:v>
                </c:pt>
                <c:pt idx="255">
                  <c:v>0.18304398148148149</c:v>
                </c:pt>
                <c:pt idx="256">
                  <c:v>0.18356481481481482</c:v>
                </c:pt>
                <c:pt idx="257">
                  <c:v>0.1839699074074074</c:v>
                </c:pt>
                <c:pt idx="258">
                  <c:v>0.18449074074074073</c:v>
                </c:pt>
                <c:pt idx="259">
                  <c:v>0.18541666666666667</c:v>
                </c:pt>
                <c:pt idx="260">
                  <c:v>0.18587962962962962</c:v>
                </c:pt>
                <c:pt idx="261">
                  <c:v>0.18680555555555556</c:v>
                </c:pt>
                <c:pt idx="262">
                  <c:v>0.18732638888888889</c:v>
                </c:pt>
                <c:pt idx="263">
                  <c:v>0.18784722222222222</c:v>
                </c:pt>
                <c:pt idx="264">
                  <c:v>0.18940972222222222</c:v>
                </c:pt>
                <c:pt idx="265">
                  <c:v>0.18998842592592594</c:v>
                </c:pt>
                <c:pt idx="266">
                  <c:v>0.19207175925925926</c:v>
                </c:pt>
                <c:pt idx="267">
                  <c:v>0.1935763888888889</c:v>
                </c:pt>
                <c:pt idx="268">
                  <c:v>0.19473379629629631</c:v>
                </c:pt>
                <c:pt idx="269">
                  <c:v>0.19560185185185186</c:v>
                </c:pt>
                <c:pt idx="270">
                  <c:v>0.19612268518518519</c:v>
                </c:pt>
                <c:pt idx="271">
                  <c:v>0.19670138888888888</c:v>
                </c:pt>
                <c:pt idx="272">
                  <c:v>0.19716435185185185</c:v>
                </c:pt>
                <c:pt idx="273">
                  <c:v>0.19820601851851852</c:v>
                </c:pt>
                <c:pt idx="274">
                  <c:v>0.19924768518518518</c:v>
                </c:pt>
                <c:pt idx="275">
                  <c:v>0.20202546296296298</c:v>
                </c:pt>
                <c:pt idx="276">
                  <c:v>0.20306712962962964</c:v>
                </c:pt>
                <c:pt idx="277">
                  <c:v>0.20399305555555555</c:v>
                </c:pt>
                <c:pt idx="278">
                  <c:v>0.20491898148148149</c:v>
                </c:pt>
                <c:pt idx="279">
                  <c:v>0.20538194444444444</c:v>
                </c:pt>
                <c:pt idx="280">
                  <c:v>0.20653935185185185</c:v>
                </c:pt>
                <c:pt idx="281">
                  <c:v>0.20694444444444443</c:v>
                </c:pt>
                <c:pt idx="282">
                  <c:v>0.2083912037037037</c:v>
                </c:pt>
                <c:pt idx="283">
                  <c:v>0.20931712962962962</c:v>
                </c:pt>
                <c:pt idx="284">
                  <c:v>0.2119212962962963</c:v>
                </c:pt>
                <c:pt idx="285">
                  <c:v>0.21452546296296296</c:v>
                </c:pt>
                <c:pt idx="286">
                  <c:v>0.2179976851851852</c:v>
                </c:pt>
                <c:pt idx="287">
                  <c:v>0.22216435185185185</c:v>
                </c:pt>
                <c:pt idx="288">
                  <c:v>0.22309027777777779</c:v>
                </c:pt>
                <c:pt idx="289">
                  <c:v>0.2240162037037037</c:v>
                </c:pt>
                <c:pt idx="290">
                  <c:v>0.22453703703703703</c:v>
                </c:pt>
                <c:pt idx="291">
                  <c:v>0.22505787037037037</c:v>
                </c:pt>
                <c:pt idx="292">
                  <c:v>0.22714120370370369</c:v>
                </c:pt>
                <c:pt idx="293">
                  <c:v>0.22806712962962963</c:v>
                </c:pt>
                <c:pt idx="294">
                  <c:v>0.22899305555555555</c:v>
                </c:pt>
                <c:pt idx="295">
                  <c:v>0.22991898148148149</c:v>
                </c:pt>
                <c:pt idx="296">
                  <c:v>0.23200231481481481</c:v>
                </c:pt>
                <c:pt idx="297">
                  <c:v>0.23408564814814814</c:v>
                </c:pt>
                <c:pt idx="298">
                  <c:v>0.23460648148148147</c:v>
                </c:pt>
                <c:pt idx="299">
                  <c:v>0.23518518518518519</c:v>
                </c:pt>
                <c:pt idx="300">
                  <c:v>0.23640046296296297</c:v>
                </c:pt>
                <c:pt idx="301">
                  <c:v>0.2379050925925926</c:v>
                </c:pt>
                <c:pt idx="302">
                  <c:v>0.23883101851851851</c:v>
                </c:pt>
                <c:pt idx="303">
                  <c:v>0.23975694444444445</c:v>
                </c:pt>
                <c:pt idx="304">
                  <c:v>0.24103009259259259</c:v>
                </c:pt>
                <c:pt idx="305">
                  <c:v>0.24212962962962964</c:v>
                </c:pt>
              </c:numCache>
            </c:numRef>
          </c:val>
          <c:smooth val="0"/>
          <c:extLst>
            <c:ext xmlns:c16="http://schemas.microsoft.com/office/drawing/2014/chart" uri="{C3380CC4-5D6E-409C-BE32-E72D297353CC}">
              <c16:uniqueId val="{00000002-4924-4F8D-8FA0-FD69A5159586}"/>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tickMarkSkip val="1"/>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spPr>
        <a:noFill/>
        <a:ln w="9525" cap="flat" cmpd="sng" algn="ctr">
          <a:noFill/>
          <a:prstDash val="solid"/>
          <a:round/>
          <a:headEnd w="med" len="med"/>
          <a:tailEnd w="med" len="med"/>
        </a:ln>
      </c:spPr>
    </c:plotArea>
    <c:legend>
      <c:legendPos val="b"/>
      <c:overlay val="0"/>
    </c:legend>
    <c:plotVisOnly val="0"/>
    <c:dispBlanksAs val="gap"/>
    <c:showDLblsOverMax val="1"/>
  </c:chart>
  <c:spPr>
    <a:ln w="9525">
      <a:solidFill>
        <a:srgbClr val="D9D9D9"/>
      </a:solidFill>
      <a:prstDash val="solid"/>
    </a:ln>
  </c:sp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초기 수치</c:v>
          </c:tx>
          <c:invertIfNegative val="0"/>
          <c:cat>
            <c:strRef>
              <c:f>'밸런스 곡선'!$F$37:$F$42</c:f>
              <c:strCache>
                <c:ptCount val="6"/>
                <c:pt idx="1">
                  <c:v>인연 대상</c:v>
                </c:pt>
                <c:pt idx="2">
                  <c:v>도시</c:v>
                </c:pt>
                <c:pt idx="3">
                  <c:v>예쁜 고양이</c:v>
                </c:pt>
                <c:pt idx="4">
                  <c:v>차우선</c:v>
                </c:pt>
                <c:pt idx="5">
                  <c:v>한도윤</c:v>
                </c:pt>
              </c:strCache>
            </c:strRef>
          </c:cat>
          <c:val>
            <c:numRef>
              <c:f>'밸런스 곡선'!$G$37:$G$42</c:f>
              <c:numCache>
                <c:formatCode>0"%"</c:formatCode>
                <c:ptCount val="6"/>
                <c:pt idx="1">
                  <c:v>0</c:v>
                </c:pt>
                <c:pt idx="2">
                  <c:v>0</c:v>
                </c:pt>
                <c:pt idx="3">
                  <c:v>0</c:v>
                </c:pt>
                <c:pt idx="4">
                  <c:v>45</c:v>
                </c:pt>
                <c:pt idx="5">
                  <c:v>75</c:v>
                </c:pt>
              </c:numCache>
            </c:numRef>
          </c:val>
          <c:extLst>
            <c:ext xmlns:c16="http://schemas.microsoft.com/office/drawing/2014/chart" uri="{C3380CC4-5D6E-409C-BE32-E72D297353CC}">
              <c16:uniqueId val="{00000000-2F81-4BEC-86F9-FA759872F373}"/>
            </c:ext>
          </c:extLst>
        </c:ser>
        <c:ser>
          <c:idx val="1"/>
          <c:order val="1"/>
          <c:tx>
            <c:v>최종 수치</c:v>
          </c:tx>
          <c:invertIfNegative val="0"/>
          <c:cat>
            <c:strRef>
              <c:f>'밸런스 곡선'!$F$37:$F$42</c:f>
              <c:strCache>
                <c:ptCount val="6"/>
                <c:pt idx="1">
                  <c:v>인연 대상</c:v>
                </c:pt>
                <c:pt idx="2">
                  <c:v>도시</c:v>
                </c:pt>
                <c:pt idx="3">
                  <c:v>예쁜 고양이</c:v>
                </c:pt>
                <c:pt idx="4">
                  <c:v>차우선</c:v>
                </c:pt>
                <c:pt idx="5">
                  <c:v>한도윤</c:v>
                </c:pt>
              </c:strCache>
            </c:strRef>
          </c:cat>
          <c:val>
            <c:numRef>
              <c:f>'밸런스 곡선'!$H$37:$H$42</c:f>
              <c:numCache>
                <c:formatCode>0"%"</c:formatCode>
                <c:ptCount val="6"/>
                <c:pt idx="1">
                  <c:v>0</c:v>
                </c:pt>
                <c:pt idx="2">
                  <c:v>0</c:v>
                </c:pt>
                <c:pt idx="3">
                  <c:v>0</c:v>
                </c:pt>
                <c:pt idx="4">
                  <c:v>0</c:v>
                </c:pt>
                <c:pt idx="5">
                  <c:v>0</c:v>
                </c:pt>
              </c:numCache>
            </c:numRef>
          </c:val>
          <c:extLst>
            <c:ext xmlns:c16="http://schemas.microsoft.com/office/drawing/2014/chart" uri="{C3380CC4-5D6E-409C-BE32-E72D297353CC}">
              <c16:uniqueId val="{00000001-2F81-4BEC-86F9-FA759872F373}"/>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tickMarkSkip val="1"/>
        <c:noMultiLvlLbl val="0"/>
      </c:catAx>
      <c:valAx>
        <c:axId val="48672768"/>
        <c:scaling>
          <c:orientation val="minMax"/>
        </c:scaling>
        <c:delete val="0"/>
        <c:axPos val="l"/>
        <c:majorGridlines>
          <c:spPr>
            <a:ln w="9525">
              <a:solidFill>
                <a:srgbClr val="CCCCCC"/>
              </a:solidFill>
              <a:prstDash val="dash"/>
            </a:ln>
          </c:spPr>
        </c:majorGridlines>
        <c:numFmt formatCode="0&quot;%&quot;" sourceLinked="1"/>
        <c:majorTickMark val="none"/>
        <c:minorTickMark val="none"/>
        <c:tickLblPos val="nextTo"/>
        <c:crossAx val="48650112"/>
        <c:crosses val="autoZero"/>
        <c:crossBetween val="between"/>
      </c:valAx>
      <c:spPr>
        <a:noFill/>
        <a:ln w="9525" cap="flat" cmpd="sng" algn="ctr">
          <a:noFill/>
          <a:prstDash val="solid"/>
          <a:round/>
          <a:headEnd w="med" len="med"/>
          <a:tailEnd w="med" len="med"/>
        </a:ln>
      </c:spPr>
    </c:plotArea>
    <c:legend>
      <c:legendPos val="b"/>
      <c:overlay val="0"/>
    </c:legend>
    <c:plotVisOnly val="0"/>
    <c:dispBlanksAs val="gap"/>
    <c:showDLblsOverMax val="1"/>
  </c:chart>
  <c:spPr>
    <a:ln w="9525">
      <a:solidFill>
        <a:srgbClr val="D9D9D9"/>
      </a:solidFill>
      <a:prstDash val="solid"/>
    </a:ln>
  </c:sp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b="0" i="0" u="none"/>
            </a:pPr>
            <a:r>
              <a:rPr b="0" i="0" u="none"/>
              <a:t>보스별 예상 전투 시간 비교</a:t>
            </a:r>
            <a:endParaRPr/>
          </a:p>
        </c:rich>
      </c:tx>
      <c:overlay val="0"/>
    </c:title>
    <c:autoTitleDeleted val="0"/>
    <c:plotArea>
      <c:layout/>
      <c:barChart>
        <c:barDir val="col"/>
        <c:grouping val="clustered"/>
        <c:varyColors val="0"/>
        <c:ser>
          <c:idx val="0"/>
          <c:order val="0"/>
          <c:tx>
            <c:v>라이트(분)</c:v>
          </c:tx>
          <c:invertIfNegative val="0"/>
          <c:cat>
            <c:strRef>
              <c:f>'보스 설계 요약'!$A$14:$A$18</c:f>
              <c:strCache>
                <c:ptCount val="5"/>
                <c:pt idx="0">
                  <c:v>닫힌 문지기</c:v>
                </c:pt>
                <c:pt idx="1">
                  <c:v>폭력의 순환체</c:v>
                </c:pt>
                <c:pt idx="2">
                  <c:v>갈채를 먹는 자</c:v>
                </c:pt>
                <c:pt idx="3">
                  <c:v>남겨진 친구</c:v>
                </c:pt>
                <c:pt idx="4">
                  <c:v>선의 계량자</c:v>
                </c:pt>
              </c:strCache>
            </c:strRef>
          </c:cat>
          <c:val>
            <c:numRef>
              <c:f>'보스 설계 요약'!$B$14:$B$18</c:f>
              <c:numCache>
                <c:formatCode>0.0</c:formatCode>
                <c:ptCount val="5"/>
                <c:pt idx="0">
                  <c:v>7</c:v>
                </c:pt>
                <c:pt idx="1">
                  <c:v>12</c:v>
                </c:pt>
                <c:pt idx="2">
                  <c:v>19.5</c:v>
                </c:pt>
                <c:pt idx="3">
                  <c:v>24.75</c:v>
                </c:pt>
                <c:pt idx="4">
                  <c:v>22.5</c:v>
                </c:pt>
              </c:numCache>
            </c:numRef>
          </c:val>
          <c:extLst>
            <c:ext xmlns:c16="http://schemas.microsoft.com/office/drawing/2014/chart" uri="{C3380CC4-5D6E-409C-BE32-E72D297353CC}">
              <c16:uniqueId val="{00000000-31DC-4A6F-9EC6-4E68C20D344E}"/>
            </c:ext>
          </c:extLst>
        </c:ser>
        <c:ser>
          <c:idx val="1"/>
          <c:order val="1"/>
          <c:tx>
            <c:v>미들(분)</c:v>
          </c:tx>
          <c:invertIfNegative val="0"/>
          <c:cat>
            <c:strRef>
              <c:f>'보스 설계 요약'!$A$14:$A$18</c:f>
              <c:strCache>
                <c:ptCount val="5"/>
                <c:pt idx="0">
                  <c:v>닫힌 문지기</c:v>
                </c:pt>
                <c:pt idx="1">
                  <c:v>폭력의 순환체</c:v>
                </c:pt>
                <c:pt idx="2">
                  <c:v>갈채를 먹는 자</c:v>
                </c:pt>
                <c:pt idx="3">
                  <c:v>남겨진 친구</c:v>
                </c:pt>
                <c:pt idx="4">
                  <c:v>선의 계량자</c:v>
                </c:pt>
              </c:strCache>
            </c:strRef>
          </c:cat>
          <c:val>
            <c:numRef>
              <c:f>'보스 설계 요약'!$C$14:$C$18</c:f>
              <c:numCache>
                <c:formatCode>0.0</c:formatCode>
                <c:ptCount val="5"/>
                <c:pt idx="0">
                  <c:v>6</c:v>
                </c:pt>
                <c:pt idx="1">
                  <c:v>10</c:v>
                </c:pt>
                <c:pt idx="2">
                  <c:v>16.083333333333332</c:v>
                </c:pt>
                <c:pt idx="3">
                  <c:v>20.416666666666668</c:v>
                </c:pt>
                <c:pt idx="4">
                  <c:v>18.5</c:v>
                </c:pt>
              </c:numCache>
            </c:numRef>
          </c:val>
          <c:extLst>
            <c:ext xmlns:c16="http://schemas.microsoft.com/office/drawing/2014/chart" uri="{C3380CC4-5D6E-409C-BE32-E72D297353CC}">
              <c16:uniqueId val="{00000001-31DC-4A6F-9EC6-4E68C20D344E}"/>
            </c:ext>
          </c:extLst>
        </c:ser>
        <c:ser>
          <c:idx val="2"/>
          <c:order val="2"/>
          <c:tx>
            <c:v>헤비(분)</c:v>
          </c:tx>
          <c:invertIfNegative val="0"/>
          <c:cat>
            <c:strRef>
              <c:f>'보스 설계 요약'!$A$14:$A$18</c:f>
              <c:strCache>
                <c:ptCount val="5"/>
                <c:pt idx="0">
                  <c:v>닫힌 문지기</c:v>
                </c:pt>
                <c:pt idx="1">
                  <c:v>폭력의 순환체</c:v>
                </c:pt>
                <c:pt idx="2">
                  <c:v>갈채를 먹는 자</c:v>
                </c:pt>
                <c:pt idx="3">
                  <c:v>남겨진 친구</c:v>
                </c:pt>
                <c:pt idx="4">
                  <c:v>선의 계량자</c:v>
                </c:pt>
              </c:strCache>
            </c:strRef>
          </c:cat>
          <c:val>
            <c:numRef>
              <c:f>'보스 설계 요약'!$D$14:$D$18</c:f>
              <c:numCache>
                <c:formatCode>0.0</c:formatCode>
                <c:ptCount val="5"/>
                <c:pt idx="0">
                  <c:v>5</c:v>
                </c:pt>
                <c:pt idx="1">
                  <c:v>8</c:v>
                </c:pt>
                <c:pt idx="2">
                  <c:v>13</c:v>
                </c:pt>
                <c:pt idx="3">
                  <c:v>16.5</c:v>
                </c:pt>
                <c:pt idx="4">
                  <c:v>15</c:v>
                </c:pt>
              </c:numCache>
            </c:numRef>
          </c:val>
          <c:extLst>
            <c:ext xmlns:c16="http://schemas.microsoft.com/office/drawing/2014/chart" uri="{C3380CC4-5D6E-409C-BE32-E72D297353CC}">
              <c16:uniqueId val="{00000002-31DC-4A6F-9EC6-4E68C20D344E}"/>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tickMarkSkip val="1"/>
        <c:noMultiLvlLbl val="0"/>
      </c:catAx>
      <c:valAx>
        <c:axId val="48672768"/>
        <c:scaling>
          <c:orientation val="minMax"/>
        </c:scaling>
        <c:delete val="0"/>
        <c:axPos val="l"/>
        <c:majorGridlines>
          <c:spPr>
            <a:ln w="9525">
              <a:solidFill>
                <a:srgbClr val="CCCCCC"/>
              </a:solidFill>
              <a:prstDash val="dash"/>
            </a:ln>
          </c:spPr>
        </c:majorGridlines>
        <c:numFmt formatCode="0.0" sourceLinked="1"/>
        <c:majorTickMark val="none"/>
        <c:minorTickMark val="none"/>
        <c:tickLblPos val="nextTo"/>
        <c:crossAx val="48650112"/>
        <c:crosses val="autoZero"/>
        <c:crossBetween val="between"/>
      </c:valAx>
      <c:spPr>
        <a:noFill/>
        <a:ln w="9525" cap="flat" cmpd="sng" algn="ctr">
          <a:noFill/>
          <a:prstDash val="solid"/>
          <a:round/>
          <a:headEnd w="med" len="med"/>
          <a:tailEnd w="med" len="med"/>
        </a:ln>
      </c:spPr>
    </c:plotArea>
    <c:legend>
      <c:legendPos val="b"/>
      <c:overlay val="0"/>
    </c:legend>
    <c:plotVisOnly val="0"/>
    <c:dispBlanksAs val="gap"/>
    <c:showDLblsOverMax val="1"/>
  </c:chart>
  <c:spPr>
    <a:ln w="9525">
      <a:solidFill>
        <a:srgbClr val="D9D9D9"/>
      </a:solidFill>
      <a:prstDash val="solid"/>
    </a:ln>
  </c:sp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drawings/_rels/drawing2.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18" Type="http://schemas.openxmlformats.org/officeDocument/2006/relationships/image" Target="../media/image18.jpeg"/><Relationship Id="rId3" Type="http://schemas.openxmlformats.org/officeDocument/2006/relationships/image" Target="../media/image3.jpeg"/><Relationship Id="rId21" Type="http://schemas.openxmlformats.org/officeDocument/2006/relationships/image" Target="../media/image21.jpeg"/><Relationship Id="rId7" Type="http://schemas.openxmlformats.org/officeDocument/2006/relationships/image" Target="../media/image7.jpeg"/><Relationship Id="rId12" Type="http://schemas.openxmlformats.org/officeDocument/2006/relationships/image" Target="../media/image12.jpeg"/><Relationship Id="rId17" Type="http://schemas.openxmlformats.org/officeDocument/2006/relationships/image" Target="../media/image17.jpeg"/><Relationship Id="rId2" Type="http://schemas.openxmlformats.org/officeDocument/2006/relationships/image" Target="../media/image2.jpeg"/><Relationship Id="rId16" Type="http://schemas.openxmlformats.org/officeDocument/2006/relationships/image" Target="../media/image16.jpeg"/><Relationship Id="rId20" Type="http://schemas.openxmlformats.org/officeDocument/2006/relationships/image" Target="../media/image20.jpe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jpeg"/><Relationship Id="rId24" Type="http://schemas.openxmlformats.org/officeDocument/2006/relationships/image" Target="../media/image24.jpeg"/><Relationship Id="rId5" Type="http://schemas.openxmlformats.org/officeDocument/2006/relationships/image" Target="../media/image5.jpeg"/><Relationship Id="rId15" Type="http://schemas.openxmlformats.org/officeDocument/2006/relationships/image" Target="../media/image15.jpeg"/><Relationship Id="rId23" Type="http://schemas.openxmlformats.org/officeDocument/2006/relationships/image" Target="../media/image23.jpeg"/><Relationship Id="rId10" Type="http://schemas.openxmlformats.org/officeDocument/2006/relationships/image" Target="../media/image10.jpeg"/><Relationship Id="rId19" Type="http://schemas.openxmlformats.org/officeDocument/2006/relationships/image" Target="../media/image19.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 Id="rId22" Type="http://schemas.openxmlformats.org/officeDocument/2006/relationships/image" Target="../media/image22.jpeg"/></Relationships>
</file>

<file path=xl/drawings/_rels/drawing3.xml.rels><?xml version="1.0" encoding="UTF-8" standalone="yes"?>
<Relationships xmlns="http://schemas.openxmlformats.org/package/2006/relationships"><Relationship Id="rId13" Type="http://schemas.openxmlformats.org/officeDocument/2006/relationships/image" Target="../media/image37.png"/><Relationship Id="rId18" Type="http://schemas.openxmlformats.org/officeDocument/2006/relationships/image" Target="../media/image42.png"/><Relationship Id="rId26" Type="http://schemas.openxmlformats.org/officeDocument/2006/relationships/image" Target="../media/image50.png"/><Relationship Id="rId39" Type="http://schemas.openxmlformats.org/officeDocument/2006/relationships/image" Target="../media/image63.png"/><Relationship Id="rId21" Type="http://schemas.openxmlformats.org/officeDocument/2006/relationships/image" Target="../media/image45.png"/><Relationship Id="rId34" Type="http://schemas.openxmlformats.org/officeDocument/2006/relationships/image" Target="../media/image58.png"/><Relationship Id="rId42" Type="http://schemas.openxmlformats.org/officeDocument/2006/relationships/image" Target="../media/image66.png"/><Relationship Id="rId7" Type="http://schemas.openxmlformats.org/officeDocument/2006/relationships/image" Target="../media/image31.png"/><Relationship Id="rId2" Type="http://schemas.openxmlformats.org/officeDocument/2006/relationships/image" Target="../media/image26.png"/><Relationship Id="rId16" Type="http://schemas.openxmlformats.org/officeDocument/2006/relationships/image" Target="../media/image40.png"/><Relationship Id="rId20" Type="http://schemas.openxmlformats.org/officeDocument/2006/relationships/image" Target="../media/image44.png"/><Relationship Id="rId29" Type="http://schemas.openxmlformats.org/officeDocument/2006/relationships/image" Target="../media/image53.png"/><Relationship Id="rId41" Type="http://schemas.openxmlformats.org/officeDocument/2006/relationships/image" Target="../media/image65.png"/><Relationship Id="rId1" Type="http://schemas.openxmlformats.org/officeDocument/2006/relationships/image" Target="../media/image25.png"/><Relationship Id="rId6" Type="http://schemas.openxmlformats.org/officeDocument/2006/relationships/image" Target="../media/image30.png"/><Relationship Id="rId11" Type="http://schemas.openxmlformats.org/officeDocument/2006/relationships/image" Target="../media/image35.png"/><Relationship Id="rId24" Type="http://schemas.openxmlformats.org/officeDocument/2006/relationships/image" Target="../media/image48.png"/><Relationship Id="rId32" Type="http://schemas.openxmlformats.org/officeDocument/2006/relationships/image" Target="../media/image56.png"/><Relationship Id="rId37" Type="http://schemas.openxmlformats.org/officeDocument/2006/relationships/image" Target="../media/image61.png"/><Relationship Id="rId40" Type="http://schemas.openxmlformats.org/officeDocument/2006/relationships/image" Target="../media/image64.png"/><Relationship Id="rId5" Type="http://schemas.openxmlformats.org/officeDocument/2006/relationships/image" Target="../media/image29.png"/><Relationship Id="rId15" Type="http://schemas.openxmlformats.org/officeDocument/2006/relationships/image" Target="../media/image39.png"/><Relationship Id="rId23" Type="http://schemas.openxmlformats.org/officeDocument/2006/relationships/image" Target="../media/image47.png"/><Relationship Id="rId28" Type="http://schemas.openxmlformats.org/officeDocument/2006/relationships/image" Target="../media/image52.png"/><Relationship Id="rId36" Type="http://schemas.openxmlformats.org/officeDocument/2006/relationships/image" Target="../media/image60.png"/><Relationship Id="rId10" Type="http://schemas.openxmlformats.org/officeDocument/2006/relationships/image" Target="../media/image34.png"/><Relationship Id="rId19" Type="http://schemas.openxmlformats.org/officeDocument/2006/relationships/image" Target="../media/image43.png"/><Relationship Id="rId31" Type="http://schemas.openxmlformats.org/officeDocument/2006/relationships/image" Target="../media/image55.png"/><Relationship Id="rId4" Type="http://schemas.openxmlformats.org/officeDocument/2006/relationships/image" Target="../media/image28.png"/><Relationship Id="rId9" Type="http://schemas.openxmlformats.org/officeDocument/2006/relationships/image" Target="../media/image33.png"/><Relationship Id="rId14" Type="http://schemas.openxmlformats.org/officeDocument/2006/relationships/image" Target="../media/image38.png"/><Relationship Id="rId22" Type="http://schemas.openxmlformats.org/officeDocument/2006/relationships/image" Target="../media/image46.png"/><Relationship Id="rId27" Type="http://schemas.openxmlformats.org/officeDocument/2006/relationships/image" Target="../media/image51.png"/><Relationship Id="rId30" Type="http://schemas.openxmlformats.org/officeDocument/2006/relationships/image" Target="../media/image54.png"/><Relationship Id="rId35" Type="http://schemas.openxmlformats.org/officeDocument/2006/relationships/image" Target="../media/image59.png"/><Relationship Id="rId8" Type="http://schemas.openxmlformats.org/officeDocument/2006/relationships/image" Target="../media/image32.png"/><Relationship Id="rId3" Type="http://schemas.openxmlformats.org/officeDocument/2006/relationships/image" Target="../media/image27.png"/><Relationship Id="rId12" Type="http://schemas.openxmlformats.org/officeDocument/2006/relationships/image" Target="../media/image36.png"/><Relationship Id="rId17" Type="http://schemas.openxmlformats.org/officeDocument/2006/relationships/image" Target="../media/image41.png"/><Relationship Id="rId25" Type="http://schemas.openxmlformats.org/officeDocument/2006/relationships/image" Target="../media/image49.png"/><Relationship Id="rId33" Type="http://schemas.openxmlformats.org/officeDocument/2006/relationships/image" Target="../media/image57.png"/><Relationship Id="rId38" Type="http://schemas.openxmlformats.org/officeDocument/2006/relationships/image" Target="../media/image62.png"/></Relationships>
</file>

<file path=xl/drawings/_rels/drawing4.xml.rels><?xml version="1.0" encoding="UTF-8" standalone="yes"?>
<Relationships xmlns="http://schemas.openxmlformats.org/package/2006/relationships"><Relationship Id="rId3" Type="http://schemas.openxmlformats.org/officeDocument/2006/relationships/image" Target="../media/image69.jpeg"/><Relationship Id="rId2" Type="http://schemas.openxmlformats.org/officeDocument/2006/relationships/image" Target="../media/image68.jpeg"/><Relationship Id="rId1" Type="http://schemas.openxmlformats.org/officeDocument/2006/relationships/image" Target="../media/image67.jpeg"/><Relationship Id="rId6" Type="http://schemas.openxmlformats.org/officeDocument/2006/relationships/image" Target="../media/image72.jpeg"/><Relationship Id="rId5" Type="http://schemas.openxmlformats.org/officeDocument/2006/relationships/image" Target="../media/image71.jpeg"/><Relationship Id="rId4" Type="http://schemas.openxmlformats.org/officeDocument/2006/relationships/image" Target="../media/image70.jpeg"/></Relationships>
</file>

<file path=xl/drawings/_rels/drawing5.xml.rels><?xml version="1.0" encoding="UTF-8" standalone="yes"?>
<Relationships xmlns="http://schemas.openxmlformats.org/package/2006/relationships"><Relationship Id="rId3" Type="http://schemas.openxmlformats.org/officeDocument/2006/relationships/image" Target="../media/image74.png"/><Relationship Id="rId2" Type="http://schemas.microsoft.com/office/2007/relationships/hdphoto" Target="../media/hdphoto1.wdp"/><Relationship Id="rId1" Type="http://schemas.openxmlformats.org/officeDocument/2006/relationships/image" Target="../media/image73.png"/><Relationship Id="rId4" Type="http://schemas.microsoft.com/office/2007/relationships/hdphoto" Target="../media/hdphoto2.wdp"/></Relationships>
</file>

<file path=xl/drawings/_rels/drawing7.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2124075</xdr:colOff>
      <xdr:row>13</xdr:row>
      <xdr:rowOff>504825</xdr:rowOff>
    </xdr:to>
    <xdr:sp macro="" textlink="">
      <xdr:nvSpPr>
        <xdr:cNvPr id="1034" name="Text Box 10" hidden="1"/>
        <xdr:cNvSpPr txBox="1">
          <a:spLocks noSelect="1" noChangeArrowheads="1"/>
        </xdr:cNvSpPr>
      </xdr:nvSpPr>
      <xdr:spPr>
        <a:xfrm>
          <a:off x="0" y="0"/>
          <a:ext cx="19975286" cy="13022036"/>
        </a:xfrm>
        <a:prstGeom prst="rect">
          <a:avLst/>
        </a:prstGeom>
        <a:solidFill>
          <a:srgbClr val="FFFFFF"/>
        </a:solidFill>
        <a:ln w="9525">
          <a:solidFill>
            <a:srgbClr val="000000"/>
          </a:solidFill>
          <a:miter/>
        </a:ln>
      </xdr:spPr>
      <xdr:txBody>
        <a:bodyPr vertOverflow="clip" horzOverflow="clip" wrap="square" lIns="5080" tIns="5080" rIns="5080" bIns="5080"/>
        <a:lstStyle/>
        <a:p>
          <a:pPr algn="l" eaLnBrk="0" latinLnBrk="0">
            <a:lnSpc>
              <a:spcPct val="100000"/>
            </a:lnSpc>
          </a:pPr>
          <a:endParaRPr/>
        </a:p>
      </xdr:txBody>
    </xdr:sp>
    <xdr:clientData/>
  </xdr:twoCellAnchor>
  <xdr:twoCellAnchor>
    <xdr:from>
      <xdr:col>0</xdr:col>
      <xdr:colOff>0</xdr:colOff>
      <xdr:row>0</xdr:row>
      <xdr:rowOff>0</xdr:rowOff>
    </xdr:from>
    <xdr:to>
      <xdr:col>5</xdr:col>
      <xdr:colOff>2124075</xdr:colOff>
      <xdr:row>13</xdr:row>
      <xdr:rowOff>504825</xdr:rowOff>
    </xdr:to>
    <xdr:sp macro="" textlink="">
      <xdr:nvSpPr>
        <xdr:cNvPr id="2" name="AutoShape 10"/>
        <xdr:cNvSpPr>
          <a:spLocks noChangeArrowheads="1"/>
        </xdr:cNvSpPr>
      </xdr:nvSpPr>
      <xdr:spPr>
        <a:xfrm>
          <a:off x="0" y="0"/>
          <a:ext cx="19975286" cy="13022036"/>
        </a:xfrm>
        <a:custGeom>
          <a:avLst/>
          <a:gdLst/>
          <a:ahLst/>
          <a:cxnLst/>
          <a:rect l="0" t="0" r="0" b="0"/>
          <a:pathLst/>
        </a:custGeom>
        <a:solidFill>
          <a:srgbClr val="FFFFFF"/>
        </a:solidFill>
        <a:ln w="9525">
          <a:solidFill>
            <a:srgbClr val="000000"/>
          </a:solidFill>
          <a:round/>
        </a:ln>
      </xdr:spPr>
      <xdr:txBody>
        <a:bodyPr vertOverflow="clip" horzOverflow="clip" wrap="square" lIns="0" tIns="0" rIns="0" bIns="0"/>
        <a:lstStyle/>
        <a:p>
          <a:pPr algn="l" eaLnBrk="0" latinLnBrk="0">
            <a:lnSpc>
              <a:spcPct val="100000"/>
            </a:lnSpc>
          </a:pPr>
          <a:endParaRPr/>
        </a:p>
      </xdr:txBody>
    </xdr:sp>
    <xdr:clientData/>
  </xdr:twoCellAnchor>
  <xdr:twoCellAnchor>
    <xdr:from>
      <xdr:col>0</xdr:col>
      <xdr:colOff>0</xdr:colOff>
      <xdr:row>0</xdr:row>
      <xdr:rowOff>0</xdr:rowOff>
    </xdr:from>
    <xdr:to>
      <xdr:col>5</xdr:col>
      <xdr:colOff>2124075</xdr:colOff>
      <xdr:row>13</xdr:row>
      <xdr:rowOff>504825</xdr:rowOff>
    </xdr:to>
    <xdr:sp macro="" textlink="">
      <xdr:nvSpPr>
        <xdr:cNvPr id="3" name="AutoShape 10"/>
        <xdr:cNvSpPr>
          <a:spLocks noChangeArrowheads="1"/>
        </xdr:cNvSpPr>
      </xdr:nvSpPr>
      <xdr:spPr>
        <a:xfrm>
          <a:off x="0" y="0"/>
          <a:ext cx="19975286" cy="13022036"/>
        </a:xfrm>
        <a:custGeom>
          <a:avLst/>
          <a:gdLst/>
          <a:ahLst/>
          <a:cxnLst/>
          <a:rect l="0" t="0" r="0" b="0"/>
          <a:pathLst/>
        </a:custGeom>
        <a:solidFill>
          <a:srgbClr val="FFFFFF"/>
        </a:solidFill>
        <a:ln w="9525">
          <a:solidFill>
            <a:srgbClr val="000000"/>
          </a:solidFill>
          <a:round/>
        </a:ln>
      </xdr:spPr>
      <xdr:txBody>
        <a:bodyPr vertOverflow="clip" horzOverflow="clip" wrap="square" lIns="0" tIns="0" rIns="0" bIns="0"/>
        <a:lstStyle/>
        <a:p>
          <a:pPr algn="l" eaLnBrk="0" latinLnBrk="0">
            <a:lnSpc>
              <a:spcPct val="100000"/>
            </a:lnSpc>
          </a:pPr>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123824</xdr:colOff>
      <xdr:row>4</xdr:row>
      <xdr:rowOff>47625</xdr:rowOff>
    </xdr:from>
    <xdr:to>
      <xdr:col>2</xdr:col>
      <xdr:colOff>809625</xdr:colOff>
      <xdr:row>5</xdr:row>
      <xdr:rowOff>28575</xdr:rowOff>
    </xdr:to>
    <xdr:pic>
      <xdr:nvPicPr>
        <xdr:cNvPr id="3" name="그림 2"/>
        <xdr:cNvPicPr>
          <a:picLocks noChangeAspect="1"/>
        </xdr:cNvPicPr>
      </xdr:nvPicPr>
      <xdr:blipFill rotWithShape="1">
        <a:blip xmlns:r="http://schemas.openxmlformats.org/officeDocument/2006/relationships" r:embed="rId1">
          <a:clrChange>
            <a:clrFrom>
              <a:srgbClr val="FFFFFF"/>
            </a:clrFrom>
            <a:clrTo>
              <a:srgbClr val="FFFFFF">
                <a:alpha val="0"/>
              </a:srgbClr>
            </a:clrTo>
          </a:clrChange>
        </a:blip>
        <a:srcRect l="22760" t="5960" r="68310" b="78670"/>
        <a:stretch>
          <a:fillRect/>
        </a:stretch>
      </xdr:blipFill>
      <xdr:spPr>
        <a:xfrm>
          <a:off x="4908176" y="5020235"/>
          <a:ext cx="1378323" cy="1322294"/>
        </a:xfrm>
        <a:prstGeom prst="rect">
          <a:avLst/>
        </a:prstGeom>
      </xdr:spPr>
    </xdr:pic>
    <xdr:clientData/>
  </xdr:twoCellAnchor>
  <xdr:twoCellAnchor editAs="oneCell">
    <xdr:from>
      <xdr:col>2</xdr:col>
      <xdr:colOff>66675</xdr:colOff>
      <xdr:row>3</xdr:row>
      <xdr:rowOff>104775</xdr:rowOff>
    </xdr:from>
    <xdr:to>
      <xdr:col>2</xdr:col>
      <xdr:colOff>942975</xdr:colOff>
      <xdr:row>3</xdr:row>
      <xdr:rowOff>590550</xdr:rowOff>
    </xdr:to>
    <xdr:pic>
      <xdr:nvPicPr>
        <xdr:cNvPr id="4" name="그림 3"/>
        <xdr:cNvPicPr>
          <a:picLocks noChangeAspect="1"/>
        </xdr:cNvPicPr>
      </xdr:nvPicPr>
      <xdr:blipFill rotWithShape="1">
        <a:blip xmlns:r="http://schemas.openxmlformats.org/officeDocument/2006/relationships" r:embed="rId2">
          <a:clrChange>
            <a:clrFrom>
              <a:srgbClr val="FFFFFF"/>
            </a:clrFrom>
            <a:clrTo>
              <a:srgbClr val="FFFFFF">
                <a:alpha val="0"/>
              </a:srgbClr>
            </a:clrTo>
          </a:clrChange>
        </a:blip>
        <a:srcRect l="7880" t="5960" r="79340" b="81490"/>
        <a:stretch>
          <a:fillRect/>
        </a:stretch>
      </xdr:blipFill>
      <xdr:spPr>
        <a:xfrm>
          <a:off x="4796117" y="3765176"/>
          <a:ext cx="1759323" cy="974911"/>
        </a:xfrm>
        <a:prstGeom prst="rect">
          <a:avLst/>
        </a:prstGeom>
      </xdr:spPr>
    </xdr:pic>
    <xdr:clientData/>
  </xdr:twoCellAnchor>
  <xdr:twoCellAnchor editAs="oneCell">
    <xdr:from>
      <xdr:col>2</xdr:col>
      <xdr:colOff>171449</xdr:colOff>
      <xdr:row>1</xdr:row>
      <xdr:rowOff>142875</xdr:rowOff>
    </xdr:from>
    <xdr:to>
      <xdr:col>2</xdr:col>
      <xdr:colOff>762000</xdr:colOff>
      <xdr:row>1</xdr:row>
      <xdr:rowOff>561975</xdr:rowOff>
    </xdr:to>
    <xdr:pic>
      <xdr:nvPicPr>
        <xdr:cNvPr id="5" name="그림 4"/>
        <xdr:cNvPicPr>
          <a:picLocks noChangeAspect="1"/>
        </xdr:cNvPicPr>
      </xdr:nvPicPr>
      <xdr:blipFill rotWithShape="1">
        <a:blip xmlns:r="http://schemas.openxmlformats.org/officeDocument/2006/relationships" r:embed="rId3">
          <a:clrChange>
            <a:clrFrom>
              <a:srgbClr val="FFFFFF"/>
            </a:clrFrom>
            <a:clrTo>
              <a:srgbClr val="FFFFFF">
                <a:alpha val="0"/>
              </a:srgbClr>
            </a:clrTo>
          </a:clrChange>
        </a:blip>
        <a:srcRect l="22390" t="12770" r="22920" b="15160"/>
        <a:stretch>
          <a:fillRect/>
        </a:stretch>
      </xdr:blipFill>
      <xdr:spPr>
        <a:xfrm>
          <a:off x="5009029" y="1109382"/>
          <a:ext cx="1176617" cy="840441"/>
        </a:xfrm>
        <a:prstGeom prst="rect">
          <a:avLst/>
        </a:prstGeom>
      </xdr:spPr>
    </xdr:pic>
    <xdr:clientData/>
  </xdr:twoCellAnchor>
  <xdr:twoCellAnchor editAs="oneCell">
    <xdr:from>
      <xdr:col>2</xdr:col>
      <xdr:colOff>228600</xdr:colOff>
      <xdr:row>2</xdr:row>
      <xdr:rowOff>123824</xdr:rowOff>
    </xdr:from>
    <xdr:to>
      <xdr:col>2</xdr:col>
      <xdr:colOff>733425</xdr:colOff>
      <xdr:row>2</xdr:row>
      <xdr:rowOff>590550</xdr:rowOff>
    </xdr:to>
    <xdr:pic>
      <xdr:nvPicPr>
        <xdr:cNvPr id="6" name="그림 5"/>
        <xdr:cNvPicPr>
          <a:picLocks noChangeAspect="1"/>
        </xdr:cNvPicPr>
      </xdr:nvPicPr>
      <xdr:blipFill rotWithShape="1">
        <a:blip xmlns:r="http://schemas.openxmlformats.org/officeDocument/2006/relationships" r:embed="rId4">
          <a:clrChange>
            <a:clrFrom>
              <a:srgbClr val="FFFFFF"/>
            </a:clrFrom>
            <a:clrTo>
              <a:srgbClr val="FFFFFF">
                <a:alpha val="0"/>
              </a:srgbClr>
            </a:clrTo>
          </a:clrChange>
        </a:blip>
        <a:srcRect l="28330" t="13300" r="28330" b="13300"/>
        <a:stretch>
          <a:fillRect/>
        </a:stretch>
      </xdr:blipFill>
      <xdr:spPr>
        <a:xfrm>
          <a:off x="5121088" y="2431676"/>
          <a:ext cx="1008529" cy="941294"/>
        </a:xfrm>
        <a:prstGeom prst="rect">
          <a:avLst/>
        </a:prstGeom>
      </xdr:spPr>
    </xdr:pic>
    <xdr:clientData/>
  </xdr:twoCellAnchor>
  <xdr:twoCellAnchor editAs="oneCell">
    <xdr:from>
      <xdr:col>2</xdr:col>
      <xdr:colOff>19050</xdr:colOff>
      <xdr:row>5</xdr:row>
      <xdr:rowOff>85724</xdr:rowOff>
    </xdr:from>
    <xdr:to>
      <xdr:col>2</xdr:col>
      <xdr:colOff>895350</xdr:colOff>
      <xdr:row>5</xdr:row>
      <xdr:rowOff>638175</xdr:rowOff>
    </xdr:to>
    <xdr:pic>
      <xdr:nvPicPr>
        <xdr:cNvPr id="7" name="그림 6"/>
        <xdr:cNvPicPr>
          <a:picLocks noChangeAspect="1"/>
        </xdr:cNvPicPr>
      </xdr:nvPicPr>
      <xdr:blipFill rotWithShape="1">
        <a:blip xmlns:r="http://schemas.openxmlformats.org/officeDocument/2006/relationships" r:embed="rId5">
          <a:clrChange>
            <a:clrFrom>
              <a:srgbClr val="FFFFFF"/>
            </a:clrFrom>
            <a:clrTo>
              <a:srgbClr val="FFFFFF">
                <a:alpha val="0"/>
              </a:srgbClr>
            </a:clrTo>
          </a:clrChange>
        </a:blip>
        <a:srcRect l="42020" t="4700" r="42960" b="78420"/>
        <a:stretch>
          <a:fillRect/>
        </a:stretch>
      </xdr:blipFill>
      <xdr:spPr>
        <a:xfrm>
          <a:off x="4695264" y="6454588"/>
          <a:ext cx="1759323" cy="1109382"/>
        </a:xfrm>
        <a:prstGeom prst="rect">
          <a:avLst/>
        </a:prstGeom>
      </xdr:spPr>
    </xdr:pic>
    <xdr:clientData/>
  </xdr:twoCellAnchor>
  <xdr:twoCellAnchor editAs="oneCell">
    <xdr:from>
      <xdr:col>2</xdr:col>
      <xdr:colOff>209550</xdr:colOff>
      <xdr:row>6</xdr:row>
      <xdr:rowOff>28575</xdr:rowOff>
    </xdr:from>
    <xdr:to>
      <xdr:col>2</xdr:col>
      <xdr:colOff>752475</xdr:colOff>
      <xdr:row>6</xdr:row>
      <xdr:rowOff>681101</xdr:rowOff>
    </xdr:to>
    <xdr:pic>
      <xdr:nvPicPr>
        <xdr:cNvPr id="8" name="그림 7"/>
        <xdr:cNvPicPr>
          <a:picLocks noChangeAspect="1"/>
        </xdr:cNvPicPr>
      </xdr:nvPicPr>
      <xdr:blipFill rotWithShape="1">
        <a:blip xmlns:r="http://schemas.openxmlformats.org/officeDocument/2006/relationships" r:embed="rId6">
          <a:clrChange>
            <a:clrFrom>
              <a:srgbClr val="FFFFFF"/>
            </a:clrFrom>
            <a:clrTo>
              <a:srgbClr val="FFFFFF">
                <a:alpha val="0"/>
              </a:srgbClr>
            </a:clrTo>
          </a:clrChange>
        </a:blip>
        <a:srcRect l="59840" t="3470" r="31000" b="76840"/>
        <a:stretch>
          <a:fillRect/>
        </a:stretch>
      </xdr:blipFill>
      <xdr:spPr>
        <a:xfrm>
          <a:off x="5076264" y="7709646"/>
          <a:ext cx="1098176" cy="1311088"/>
        </a:xfrm>
        <a:prstGeom prst="rect">
          <a:avLst/>
        </a:prstGeom>
      </xdr:spPr>
    </xdr:pic>
    <xdr:clientData/>
  </xdr:twoCellAnchor>
  <xdr:twoCellAnchor editAs="oneCell">
    <xdr:from>
      <xdr:col>2</xdr:col>
      <xdr:colOff>285750</xdr:colOff>
      <xdr:row>7</xdr:row>
      <xdr:rowOff>9525</xdr:rowOff>
    </xdr:from>
    <xdr:to>
      <xdr:col>2</xdr:col>
      <xdr:colOff>742950</xdr:colOff>
      <xdr:row>7</xdr:row>
      <xdr:rowOff>609600</xdr:rowOff>
    </xdr:to>
    <xdr:pic>
      <xdr:nvPicPr>
        <xdr:cNvPr id="9" name="그림 8"/>
        <xdr:cNvPicPr>
          <a:picLocks noChangeAspect="1"/>
        </xdr:cNvPicPr>
      </xdr:nvPicPr>
      <xdr:blipFill rotWithShape="1">
        <a:blip xmlns:r="http://schemas.openxmlformats.org/officeDocument/2006/relationships" r:embed="rId7">
          <a:clrChange>
            <a:clrFrom>
              <a:srgbClr val="FFFFFF"/>
            </a:clrFrom>
            <a:clrTo>
              <a:srgbClr val="FFFFFF">
                <a:alpha val="0"/>
              </a:srgbClr>
            </a:clrTo>
          </a:clrChange>
        </a:blip>
        <a:srcRect l="73360" t="4340" r="19720" b="79610"/>
        <a:stretch>
          <a:fillRect/>
        </a:stretch>
      </xdr:blipFill>
      <xdr:spPr>
        <a:xfrm>
          <a:off x="5233147" y="9043147"/>
          <a:ext cx="918882" cy="1199029"/>
        </a:xfrm>
        <a:prstGeom prst="rect">
          <a:avLst/>
        </a:prstGeom>
      </xdr:spPr>
    </xdr:pic>
    <xdr:clientData/>
  </xdr:twoCellAnchor>
  <xdr:twoCellAnchor editAs="oneCell">
    <xdr:from>
      <xdr:col>2</xdr:col>
      <xdr:colOff>295275</xdr:colOff>
      <xdr:row>8</xdr:row>
      <xdr:rowOff>38100</xdr:rowOff>
    </xdr:from>
    <xdr:to>
      <xdr:col>2</xdr:col>
      <xdr:colOff>704850</xdr:colOff>
      <xdr:row>8</xdr:row>
      <xdr:rowOff>638175</xdr:rowOff>
    </xdr:to>
    <xdr:pic>
      <xdr:nvPicPr>
        <xdr:cNvPr id="10" name="그림 9"/>
        <xdr:cNvPicPr>
          <a:picLocks noChangeAspect="1"/>
        </xdr:cNvPicPr>
      </xdr:nvPicPr>
      <xdr:blipFill rotWithShape="1">
        <a:blip xmlns:r="http://schemas.openxmlformats.org/officeDocument/2006/relationships" r:embed="rId8">
          <a:clrChange>
            <a:clrFrom>
              <a:srgbClr val="FFFFFF"/>
            </a:clrFrom>
            <a:clrTo>
              <a:srgbClr val="FFFFFF">
                <a:alpha val="0"/>
              </a:srgbClr>
            </a:clrTo>
          </a:clrChange>
        </a:blip>
        <a:srcRect l="84510" t="5000" r="9380" b="78960"/>
        <a:stretch>
          <a:fillRect/>
        </a:stretch>
      </xdr:blipFill>
      <xdr:spPr>
        <a:xfrm>
          <a:off x="5255559" y="10466294"/>
          <a:ext cx="818029" cy="1199029"/>
        </a:xfrm>
        <a:prstGeom prst="rect">
          <a:avLst/>
        </a:prstGeom>
      </xdr:spPr>
    </xdr:pic>
    <xdr:clientData/>
  </xdr:twoCellAnchor>
  <xdr:twoCellAnchor editAs="oneCell">
    <xdr:from>
      <xdr:col>2</xdr:col>
      <xdr:colOff>47625</xdr:colOff>
      <xdr:row>9</xdr:row>
      <xdr:rowOff>142875</xdr:rowOff>
    </xdr:from>
    <xdr:to>
      <xdr:col>2</xdr:col>
      <xdr:colOff>847725</xdr:colOff>
      <xdr:row>9</xdr:row>
      <xdr:rowOff>495299</xdr:rowOff>
    </xdr:to>
    <xdr:pic>
      <xdr:nvPicPr>
        <xdr:cNvPr id="11" name="그림 10"/>
        <xdr:cNvPicPr>
          <a:picLocks noChangeAspect="1"/>
        </xdr:cNvPicPr>
      </xdr:nvPicPr>
      <xdr:blipFill rotWithShape="1">
        <a:blip xmlns:r="http://schemas.openxmlformats.org/officeDocument/2006/relationships" r:embed="rId9">
          <a:clrChange>
            <a:clrFrom>
              <a:srgbClr val="FFFFFF"/>
            </a:clrFrom>
            <a:clrTo>
              <a:srgbClr val="FFFFFF">
                <a:alpha val="0"/>
              </a:srgbClr>
            </a:clrTo>
          </a:clrChange>
        </a:blip>
        <a:srcRect l="3870" t="22790" r="79210" b="63680"/>
        <a:stretch>
          <a:fillRect/>
        </a:stretch>
      </xdr:blipFill>
      <xdr:spPr>
        <a:xfrm>
          <a:off x="4762500" y="12046323"/>
          <a:ext cx="1602441" cy="705970"/>
        </a:xfrm>
        <a:prstGeom prst="rect">
          <a:avLst/>
        </a:prstGeom>
      </xdr:spPr>
    </xdr:pic>
    <xdr:clientData/>
  </xdr:twoCellAnchor>
  <xdr:twoCellAnchor editAs="oneCell">
    <xdr:from>
      <xdr:col>2</xdr:col>
      <xdr:colOff>247649</xdr:colOff>
      <xdr:row>10</xdr:row>
      <xdr:rowOff>57150</xdr:rowOff>
    </xdr:from>
    <xdr:to>
      <xdr:col>2</xdr:col>
      <xdr:colOff>742950</xdr:colOff>
      <xdr:row>10</xdr:row>
      <xdr:rowOff>619125</xdr:rowOff>
    </xdr:to>
    <xdr:pic>
      <xdr:nvPicPr>
        <xdr:cNvPr id="12" name="그림 11"/>
        <xdr:cNvPicPr>
          <a:picLocks noChangeAspect="1"/>
        </xdr:cNvPicPr>
      </xdr:nvPicPr>
      <xdr:blipFill rotWithShape="1">
        <a:blip xmlns:r="http://schemas.openxmlformats.org/officeDocument/2006/relationships" r:embed="rId10">
          <a:clrChange>
            <a:clrFrom>
              <a:srgbClr val="FFFFFF"/>
            </a:clrFrom>
            <a:clrTo>
              <a:srgbClr val="FFFFFF">
                <a:alpha val="0"/>
              </a:srgbClr>
            </a:clrTo>
          </a:clrChange>
        </a:blip>
        <a:srcRect l="24720" t="22170" r="64830" b="56500"/>
        <a:stretch>
          <a:fillRect/>
        </a:stretch>
      </xdr:blipFill>
      <xdr:spPr>
        <a:xfrm>
          <a:off x="5154705" y="13234147"/>
          <a:ext cx="997323" cy="1131794"/>
        </a:xfrm>
        <a:prstGeom prst="rect">
          <a:avLst/>
        </a:prstGeom>
      </xdr:spPr>
    </xdr:pic>
    <xdr:clientData/>
  </xdr:twoCellAnchor>
  <xdr:twoCellAnchor editAs="oneCell">
    <xdr:from>
      <xdr:col>2</xdr:col>
      <xdr:colOff>85724</xdr:colOff>
      <xdr:row>11</xdr:row>
      <xdr:rowOff>152400</xdr:rowOff>
    </xdr:from>
    <xdr:to>
      <xdr:col>2</xdr:col>
      <xdr:colOff>885825</xdr:colOff>
      <xdr:row>11</xdr:row>
      <xdr:rowOff>504825</xdr:rowOff>
    </xdr:to>
    <xdr:pic>
      <xdr:nvPicPr>
        <xdr:cNvPr id="13" name="그림 12"/>
        <xdr:cNvPicPr>
          <a:picLocks noChangeAspect="1"/>
        </xdr:cNvPicPr>
      </xdr:nvPicPr>
      <xdr:blipFill rotWithShape="1">
        <a:blip xmlns:r="http://schemas.openxmlformats.org/officeDocument/2006/relationships" r:embed="rId11">
          <a:clrChange>
            <a:clrFrom>
              <a:srgbClr val="FFFFFF"/>
            </a:clrFrom>
            <a:clrTo>
              <a:srgbClr val="FFFFFF">
                <a:alpha val="0"/>
              </a:srgbClr>
            </a:clrTo>
          </a:clrChange>
        </a:blip>
        <a:srcRect l="37430" t="23630" r="45440" b="62850"/>
        <a:stretch>
          <a:fillRect/>
        </a:stretch>
      </xdr:blipFill>
      <xdr:spPr>
        <a:xfrm>
          <a:off x="4829735" y="14791764"/>
          <a:ext cx="1602441" cy="705970"/>
        </a:xfrm>
        <a:prstGeom prst="rect">
          <a:avLst/>
        </a:prstGeom>
      </xdr:spPr>
    </xdr:pic>
    <xdr:clientData/>
  </xdr:twoCellAnchor>
  <xdr:twoCellAnchor editAs="oneCell">
    <xdr:from>
      <xdr:col>2</xdr:col>
      <xdr:colOff>57150</xdr:colOff>
      <xdr:row>12</xdr:row>
      <xdr:rowOff>152400</xdr:rowOff>
    </xdr:from>
    <xdr:to>
      <xdr:col>2</xdr:col>
      <xdr:colOff>914400</xdr:colOff>
      <xdr:row>12</xdr:row>
      <xdr:rowOff>504825</xdr:rowOff>
    </xdr:to>
    <xdr:pic>
      <xdr:nvPicPr>
        <xdr:cNvPr id="14" name="그림 13"/>
        <xdr:cNvPicPr>
          <a:picLocks noChangeAspect="1"/>
        </xdr:cNvPicPr>
      </xdr:nvPicPr>
      <xdr:blipFill rotWithShape="1">
        <a:blip xmlns:r="http://schemas.openxmlformats.org/officeDocument/2006/relationships" r:embed="rId12">
          <a:clrChange>
            <a:clrFrom>
              <a:srgbClr val="FFFFFF"/>
            </a:clrFrom>
            <a:clrTo>
              <a:srgbClr val="FFFFFF">
                <a:alpha val="0"/>
              </a:srgbClr>
            </a:clrTo>
          </a:clrChange>
        </a:blip>
        <a:srcRect l="55950" t="24040" r="25760" b="62430"/>
        <a:stretch>
          <a:fillRect/>
        </a:stretch>
      </xdr:blipFill>
      <xdr:spPr>
        <a:xfrm>
          <a:off x="4773705" y="16158883"/>
          <a:ext cx="1725705" cy="705970"/>
        </a:xfrm>
        <a:prstGeom prst="rect">
          <a:avLst/>
        </a:prstGeom>
      </xdr:spPr>
    </xdr:pic>
    <xdr:clientData/>
  </xdr:twoCellAnchor>
  <xdr:twoCellAnchor editAs="oneCell">
    <xdr:from>
      <xdr:col>2</xdr:col>
      <xdr:colOff>9525</xdr:colOff>
      <xdr:row>13</xdr:row>
      <xdr:rowOff>157225</xdr:rowOff>
    </xdr:from>
    <xdr:to>
      <xdr:col>3</xdr:col>
      <xdr:colOff>57150</xdr:colOff>
      <xdr:row>13</xdr:row>
      <xdr:rowOff>561975</xdr:rowOff>
    </xdr:to>
    <xdr:pic>
      <xdr:nvPicPr>
        <xdr:cNvPr id="15" name="그림 14"/>
        <xdr:cNvPicPr>
          <a:picLocks noChangeAspect="1"/>
        </xdr:cNvPicPr>
      </xdr:nvPicPr>
      <xdr:blipFill rotWithShape="1">
        <a:blip xmlns:r="http://schemas.openxmlformats.org/officeDocument/2006/relationships" r:embed="rId13">
          <a:clrChange>
            <a:clrFrom>
              <a:srgbClr val="FFFFFF"/>
            </a:clrFrom>
            <a:clrTo>
              <a:srgbClr val="FFFFFF">
                <a:alpha val="0"/>
              </a:srgbClr>
            </a:clrTo>
          </a:clrChange>
        </a:blip>
        <a:srcRect l="75350" t="23420" r="3750" b="61500"/>
        <a:stretch>
          <a:fillRect/>
        </a:stretch>
      </xdr:blipFill>
      <xdr:spPr>
        <a:xfrm>
          <a:off x="4684058" y="17537206"/>
          <a:ext cx="2095500" cy="818029"/>
        </a:xfrm>
        <a:prstGeom prst="rect">
          <a:avLst/>
        </a:prstGeom>
      </xdr:spPr>
    </xdr:pic>
    <xdr:clientData/>
  </xdr:twoCellAnchor>
  <xdr:twoCellAnchor editAs="oneCell">
    <xdr:from>
      <xdr:col>2</xdr:col>
      <xdr:colOff>233425</xdr:colOff>
      <xdr:row>14</xdr:row>
      <xdr:rowOff>9525</xdr:rowOff>
    </xdr:from>
    <xdr:to>
      <xdr:col>2</xdr:col>
      <xdr:colOff>733425</xdr:colOff>
      <xdr:row>15</xdr:row>
      <xdr:rowOff>9525</xdr:rowOff>
    </xdr:to>
    <xdr:pic>
      <xdr:nvPicPr>
        <xdr:cNvPr id="16" name="그림 15"/>
        <xdr:cNvPicPr>
          <a:picLocks noChangeAspect="1"/>
        </xdr:cNvPicPr>
      </xdr:nvPicPr>
      <xdr:blipFill rotWithShape="1">
        <a:blip xmlns:r="http://schemas.openxmlformats.org/officeDocument/2006/relationships" r:embed="rId14">
          <a:clrChange>
            <a:clrFrom>
              <a:srgbClr val="FFFFFF"/>
            </a:clrFrom>
            <a:clrTo>
              <a:srgbClr val="FFFFFF">
                <a:alpha val="0"/>
              </a:srgbClr>
            </a:clrTo>
          </a:clrChange>
        </a:blip>
        <a:srcRect l="8050" t="37050" r="80620" b="34860"/>
        <a:stretch>
          <a:fillRect/>
        </a:stretch>
      </xdr:blipFill>
      <xdr:spPr>
        <a:xfrm>
          <a:off x="5132293" y="18612970"/>
          <a:ext cx="997323" cy="1367117"/>
        </a:xfrm>
        <a:prstGeom prst="rect">
          <a:avLst/>
        </a:prstGeom>
      </xdr:spPr>
    </xdr:pic>
    <xdr:clientData/>
  </xdr:twoCellAnchor>
  <xdr:twoCellAnchor editAs="oneCell">
    <xdr:from>
      <xdr:col>2</xdr:col>
      <xdr:colOff>228600</xdr:colOff>
      <xdr:row>15</xdr:row>
      <xdr:rowOff>47625</xdr:rowOff>
    </xdr:from>
    <xdr:to>
      <xdr:col>2</xdr:col>
      <xdr:colOff>819150</xdr:colOff>
      <xdr:row>15</xdr:row>
      <xdr:rowOff>666750</xdr:rowOff>
    </xdr:to>
    <xdr:pic>
      <xdr:nvPicPr>
        <xdr:cNvPr id="17" name="그림 16"/>
        <xdr:cNvPicPr>
          <a:picLocks noChangeAspect="1"/>
        </xdr:cNvPicPr>
      </xdr:nvPicPr>
      <xdr:blipFill rotWithShape="1">
        <a:blip xmlns:r="http://schemas.openxmlformats.org/officeDocument/2006/relationships" r:embed="rId15">
          <a:clrChange>
            <a:clrFrom>
              <a:srgbClr val="FFFFFF"/>
            </a:clrFrom>
            <a:clrTo>
              <a:srgbClr val="FFFFFF">
                <a:alpha val="0"/>
              </a:srgbClr>
            </a:clrTo>
          </a:clrChange>
        </a:blip>
        <a:srcRect l="25240" t="43120" r="64420" b="37780"/>
        <a:stretch>
          <a:fillRect/>
        </a:stretch>
      </xdr:blipFill>
      <xdr:spPr>
        <a:xfrm>
          <a:off x="5121088" y="20058530"/>
          <a:ext cx="1176617" cy="1232647"/>
        </a:xfrm>
        <a:prstGeom prst="rect">
          <a:avLst/>
        </a:prstGeom>
      </xdr:spPr>
    </xdr:pic>
    <xdr:clientData/>
  </xdr:twoCellAnchor>
  <xdr:twoCellAnchor editAs="oneCell">
    <xdr:from>
      <xdr:col>2</xdr:col>
      <xdr:colOff>66675</xdr:colOff>
      <xdr:row>15</xdr:row>
      <xdr:rowOff>666750</xdr:rowOff>
    </xdr:from>
    <xdr:to>
      <xdr:col>2</xdr:col>
      <xdr:colOff>876300</xdr:colOff>
      <xdr:row>16</xdr:row>
      <xdr:rowOff>681101</xdr:rowOff>
    </xdr:to>
    <xdr:pic>
      <xdr:nvPicPr>
        <xdr:cNvPr id="18" name="그림 17"/>
        <xdr:cNvPicPr>
          <a:picLocks noChangeAspect="1"/>
        </xdr:cNvPicPr>
      </xdr:nvPicPr>
      <xdr:blipFill rotWithShape="1">
        <a:blip xmlns:r="http://schemas.openxmlformats.org/officeDocument/2006/relationships" r:embed="rId16">
          <a:clrChange>
            <a:clrFrom>
              <a:srgbClr val="FFFFFF"/>
            </a:clrFrom>
            <a:clrTo>
              <a:srgbClr val="FFFFFF">
                <a:alpha val="0"/>
              </a:srgbClr>
            </a:clrTo>
          </a:clrChange>
        </a:blip>
        <a:srcRect l="38970" t="40760" r="47240" b="37890"/>
        <a:stretch>
          <a:fillRect/>
        </a:stretch>
      </xdr:blipFill>
      <xdr:spPr>
        <a:xfrm>
          <a:off x="4796117" y="21291174"/>
          <a:ext cx="1624852" cy="1400735"/>
        </a:xfrm>
        <a:prstGeom prst="rect">
          <a:avLst/>
        </a:prstGeom>
      </xdr:spPr>
    </xdr:pic>
    <xdr:clientData/>
  </xdr:twoCellAnchor>
  <xdr:twoCellAnchor editAs="oneCell">
    <xdr:from>
      <xdr:col>2</xdr:col>
      <xdr:colOff>276225</xdr:colOff>
      <xdr:row>17</xdr:row>
      <xdr:rowOff>9525</xdr:rowOff>
    </xdr:from>
    <xdr:to>
      <xdr:col>2</xdr:col>
      <xdr:colOff>723900</xdr:colOff>
      <xdr:row>17</xdr:row>
      <xdr:rowOff>676275</xdr:rowOff>
    </xdr:to>
    <xdr:pic>
      <xdr:nvPicPr>
        <xdr:cNvPr id="19" name="그림 18"/>
        <xdr:cNvPicPr>
          <a:picLocks noChangeAspect="1"/>
        </xdr:cNvPicPr>
      </xdr:nvPicPr>
      <xdr:blipFill rotWithShape="1">
        <a:blip xmlns:r="http://schemas.openxmlformats.org/officeDocument/2006/relationships" r:embed="rId17">
          <a:clrChange>
            <a:clrFrom>
              <a:srgbClr val="FFFFFF"/>
            </a:clrFrom>
            <a:clrTo>
              <a:srgbClr val="FFFFFF">
                <a:alpha val="0"/>
              </a:srgbClr>
            </a:clrTo>
          </a:clrChange>
        </a:blip>
        <a:srcRect l="58330" t="36710" r="31940" b="37080"/>
        <a:stretch>
          <a:fillRect/>
        </a:stretch>
      </xdr:blipFill>
      <xdr:spPr>
        <a:xfrm>
          <a:off x="5210735" y="22714322"/>
          <a:ext cx="896470" cy="1333500"/>
        </a:xfrm>
        <a:prstGeom prst="rect">
          <a:avLst/>
        </a:prstGeom>
      </xdr:spPr>
    </xdr:pic>
    <xdr:clientData/>
  </xdr:twoCellAnchor>
  <xdr:twoCellAnchor editAs="oneCell">
    <xdr:from>
      <xdr:col>2</xdr:col>
      <xdr:colOff>157225</xdr:colOff>
      <xdr:row>18</xdr:row>
      <xdr:rowOff>57150</xdr:rowOff>
    </xdr:from>
    <xdr:to>
      <xdr:col>2</xdr:col>
      <xdr:colOff>800100</xdr:colOff>
      <xdr:row>18</xdr:row>
      <xdr:rowOff>657225</xdr:rowOff>
    </xdr:to>
    <xdr:pic>
      <xdr:nvPicPr>
        <xdr:cNvPr id="20" name="그림 19"/>
        <xdr:cNvPicPr>
          <a:picLocks noChangeAspect="1"/>
        </xdr:cNvPicPr>
      </xdr:nvPicPr>
      <xdr:blipFill rotWithShape="1">
        <a:blip xmlns:r="http://schemas.openxmlformats.org/officeDocument/2006/relationships" r:embed="rId18">
          <a:clrChange>
            <a:clrFrom>
              <a:srgbClr val="FFFFFF"/>
            </a:clrFrom>
            <a:clrTo>
              <a:srgbClr val="FFFFFF">
                <a:alpha val="0"/>
              </a:srgbClr>
            </a:clrTo>
          </a:clrChange>
        </a:blip>
        <a:srcRect l="77000" t="38270" r="9960" b="40320"/>
        <a:stretch>
          <a:fillRect/>
        </a:stretch>
      </xdr:blipFill>
      <xdr:spPr>
        <a:xfrm>
          <a:off x="4975411" y="24171088"/>
          <a:ext cx="1288676" cy="1210235"/>
        </a:xfrm>
        <a:prstGeom prst="rect">
          <a:avLst/>
        </a:prstGeom>
      </xdr:spPr>
    </xdr:pic>
    <xdr:clientData/>
  </xdr:twoCellAnchor>
  <xdr:twoCellAnchor editAs="oneCell">
    <xdr:from>
      <xdr:col>2</xdr:col>
      <xdr:colOff>142875</xdr:colOff>
      <xdr:row>19</xdr:row>
      <xdr:rowOff>76200</xdr:rowOff>
    </xdr:from>
    <xdr:to>
      <xdr:col>2</xdr:col>
      <xdr:colOff>828675</xdr:colOff>
      <xdr:row>19</xdr:row>
      <xdr:rowOff>647700</xdr:rowOff>
    </xdr:to>
    <xdr:pic>
      <xdr:nvPicPr>
        <xdr:cNvPr id="21" name="그림 20"/>
        <xdr:cNvPicPr>
          <a:picLocks noChangeAspect="1"/>
        </xdr:cNvPicPr>
      </xdr:nvPicPr>
      <xdr:blipFill rotWithShape="1">
        <a:blip xmlns:r="http://schemas.openxmlformats.org/officeDocument/2006/relationships" r:embed="rId19">
          <a:clrChange>
            <a:clrFrom>
              <a:srgbClr val="FFFFFF"/>
            </a:clrFrom>
            <a:clrTo>
              <a:srgbClr val="FFFFFF">
                <a:alpha val="0"/>
              </a:srgbClr>
            </a:clrTo>
          </a:clrChange>
        </a:blip>
        <a:srcRect l="7790" t="63850" r="81080" b="19810"/>
        <a:stretch>
          <a:fillRect/>
        </a:stretch>
      </xdr:blipFill>
      <xdr:spPr>
        <a:xfrm>
          <a:off x="4953000" y="25583030"/>
          <a:ext cx="1367117" cy="1143000"/>
        </a:xfrm>
        <a:prstGeom prst="rect">
          <a:avLst/>
        </a:prstGeom>
      </xdr:spPr>
    </xdr:pic>
    <xdr:clientData/>
  </xdr:twoCellAnchor>
  <xdr:twoCellAnchor editAs="oneCell">
    <xdr:from>
      <xdr:col>2</xdr:col>
      <xdr:colOff>47625</xdr:colOff>
      <xdr:row>20</xdr:row>
      <xdr:rowOff>47625</xdr:rowOff>
    </xdr:from>
    <xdr:to>
      <xdr:col>2</xdr:col>
      <xdr:colOff>847725</xdr:colOff>
      <xdr:row>20</xdr:row>
      <xdr:rowOff>666750</xdr:rowOff>
    </xdr:to>
    <xdr:pic>
      <xdr:nvPicPr>
        <xdr:cNvPr id="22" name="그림 21"/>
        <xdr:cNvPicPr>
          <a:picLocks noChangeAspect="1"/>
        </xdr:cNvPicPr>
      </xdr:nvPicPr>
      <xdr:blipFill rotWithShape="1">
        <a:blip xmlns:r="http://schemas.openxmlformats.org/officeDocument/2006/relationships" r:embed="rId20">
          <a:clrChange>
            <a:clrFrom>
              <a:srgbClr val="FFFFFF"/>
            </a:clrFrom>
            <a:clrTo>
              <a:srgbClr val="FFFFFF">
                <a:alpha val="0"/>
              </a:srgbClr>
            </a:clrTo>
          </a:clrChange>
        </a:blip>
        <a:srcRect l="20830" t="62160" r="67910" b="22400"/>
        <a:stretch>
          <a:fillRect/>
        </a:stretch>
      </xdr:blipFill>
      <xdr:spPr>
        <a:xfrm>
          <a:off x="4762500" y="26894118"/>
          <a:ext cx="1602441" cy="1232647"/>
        </a:xfrm>
        <a:prstGeom prst="rect">
          <a:avLst/>
        </a:prstGeom>
      </xdr:spPr>
    </xdr:pic>
    <xdr:clientData/>
  </xdr:twoCellAnchor>
  <xdr:twoCellAnchor editAs="oneCell">
    <xdr:from>
      <xdr:col>2</xdr:col>
      <xdr:colOff>85724</xdr:colOff>
      <xdr:row>21</xdr:row>
      <xdr:rowOff>47625</xdr:rowOff>
    </xdr:from>
    <xdr:to>
      <xdr:col>2</xdr:col>
      <xdr:colOff>923925</xdr:colOff>
      <xdr:row>21</xdr:row>
      <xdr:rowOff>619125</xdr:rowOff>
    </xdr:to>
    <xdr:pic>
      <xdr:nvPicPr>
        <xdr:cNvPr id="23" name="그림 22"/>
        <xdr:cNvPicPr>
          <a:picLocks noChangeAspect="1"/>
        </xdr:cNvPicPr>
      </xdr:nvPicPr>
      <xdr:blipFill rotWithShape="1">
        <a:blip xmlns:r="http://schemas.openxmlformats.org/officeDocument/2006/relationships" r:embed="rId21">
          <a:clrChange>
            <a:clrFrom>
              <a:srgbClr val="FFFFFF"/>
            </a:clrFrom>
            <a:clrTo>
              <a:srgbClr val="FFFFFF">
                <a:alpha val="0"/>
              </a:srgbClr>
            </a:clrTo>
          </a:clrChange>
        </a:blip>
        <a:srcRect l="32940" t="62780" r="56260" b="24240"/>
        <a:stretch>
          <a:fillRect/>
        </a:stretch>
      </xdr:blipFill>
      <xdr:spPr>
        <a:xfrm>
          <a:off x="4829735" y="28261234"/>
          <a:ext cx="1680882" cy="1143000"/>
        </a:xfrm>
        <a:prstGeom prst="rect">
          <a:avLst/>
        </a:prstGeom>
      </xdr:spPr>
    </xdr:pic>
    <xdr:clientData/>
  </xdr:twoCellAnchor>
  <xdr:twoCellAnchor editAs="oneCell">
    <xdr:from>
      <xdr:col>2</xdr:col>
      <xdr:colOff>171449</xdr:colOff>
      <xdr:row>22</xdr:row>
      <xdr:rowOff>38100</xdr:rowOff>
    </xdr:from>
    <xdr:to>
      <xdr:col>2</xdr:col>
      <xdr:colOff>762000</xdr:colOff>
      <xdr:row>23</xdr:row>
      <xdr:rowOff>19050</xdr:rowOff>
    </xdr:to>
    <xdr:pic>
      <xdr:nvPicPr>
        <xdr:cNvPr id="24" name="그림 23"/>
        <xdr:cNvPicPr>
          <a:picLocks noChangeAspect="1"/>
        </xdr:cNvPicPr>
      </xdr:nvPicPr>
      <xdr:blipFill rotWithShape="1">
        <a:blip xmlns:r="http://schemas.openxmlformats.org/officeDocument/2006/relationships" r:embed="rId22">
          <a:clrChange>
            <a:clrFrom>
              <a:srgbClr val="FFFFFF"/>
            </a:clrFrom>
            <a:clrTo>
              <a:srgbClr val="FFFFFF">
                <a:alpha val="0"/>
              </a:srgbClr>
            </a:clrTo>
          </a:clrChange>
        </a:blip>
        <a:srcRect l="44970" t="61890" r="46540" b="21370"/>
        <a:stretch>
          <a:fillRect/>
        </a:stretch>
      </xdr:blipFill>
      <xdr:spPr>
        <a:xfrm>
          <a:off x="5009029" y="29605938"/>
          <a:ext cx="1176617" cy="1322294"/>
        </a:xfrm>
        <a:prstGeom prst="rect">
          <a:avLst/>
        </a:prstGeom>
      </xdr:spPr>
    </xdr:pic>
    <xdr:clientData/>
  </xdr:twoCellAnchor>
  <xdr:twoCellAnchor editAs="oneCell">
    <xdr:from>
      <xdr:col>2</xdr:col>
      <xdr:colOff>285750</xdr:colOff>
      <xdr:row>22</xdr:row>
      <xdr:rowOff>676275</xdr:rowOff>
    </xdr:from>
    <xdr:to>
      <xdr:col>2</xdr:col>
      <xdr:colOff>628650</xdr:colOff>
      <xdr:row>24</xdr:row>
      <xdr:rowOff>19050</xdr:rowOff>
    </xdr:to>
    <xdr:pic>
      <xdr:nvPicPr>
        <xdr:cNvPr id="25" name="그림 24"/>
        <xdr:cNvPicPr>
          <a:picLocks noChangeAspect="1"/>
        </xdr:cNvPicPr>
      </xdr:nvPicPr>
      <xdr:blipFill rotWithShape="1">
        <a:blip xmlns:r="http://schemas.openxmlformats.org/officeDocument/2006/relationships" r:embed="rId22">
          <a:clrChange>
            <a:clrFrom>
              <a:srgbClr val="FFFFFF"/>
            </a:clrFrom>
            <a:clrTo>
              <a:srgbClr val="FFFFFF">
                <a:alpha val="0"/>
              </a:srgbClr>
            </a:clrTo>
          </a:clrChange>
        </a:blip>
        <a:srcRect l="55650" t="61340" r="39720" b="21920"/>
        <a:stretch>
          <a:fillRect/>
        </a:stretch>
      </xdr:blipFill>
      <xdr:spPr>
        <a:xfrm>
          <a:off x="5233147" y="30883410"/>
          <a:ext cx="683558" cy="1411941"/>
        </a:xfrm>
        <a:prstGeom prst="rect">
          <a:avLst/>
        </a:prstGeom>
      </xdr:spPr>
    </xdr:pic>
    <xdr:clientData/>
  </xdr:twoCellAnchor>
  <xdr:twoCellAnchor editAs="oneCell">
    <xdr:from>
      <xdr:col>2</xdr:col>
      <xdr:colOff>104775</xdr:colOff>
      <xdr:row>24</xdr:row>
      <xdr:rowOff>28575</xdr:rowOff>
    </xdr:from>
    <xdr:to>
      <xdr:col>2</xdr:col>
      <xdr:colOff>923925</xdr:colOff>
      <xdr:row>25</xdr:row>
      <xdr:rowOff>0</xdr:rowOff>
    </xdr:to>
    <xdr:pic>
      <xdr:nvPicPr>
        <xdr:cNvPr id="26" name="그림 25"/>
        <xdr:cNvPicPr>
          <a:picLocks noChangeAspect="1"/>
        </xdr:cNvPicPr>
      </xdr:nvPicPr>
      <xdr:blipFill rotWithShape="1">
        <a:blip xmlns:r="http://schemas.openxmlformats.org/officeDocument/2006/relationships" r:embed="rId20">
          <a:clrChange>
            <a:clrFrom>
              <a:srgbClr val="FFFFFF"/>
            </a:clrFrom>
            <a:clrTo>
              <a:srgbClr val="FFFFFF">
                <a:alpha val="0"/>
              </a:srgbClr>
            </a:clrTo>
          </a:clrChange>
        </a:blip>
        <a:srcRect l="63060" t="62510" r="26150" b="22120"/>
        <a:stretch>
          <a:fillRect/>
        </a:stretch>
      </xdr:blipFill>
      <xdr:spPr>
        <a:xfrm>
          <a:off x="4874558" y="32317766"/>
          <a:ext cx="1636058" cy="1311088"/>
        </a:xfrm>
        <a:prstGeom prst="rect">
          <a:avLst/>
        </a:prstGeom>
      </xdr:spPr>
    </xdr:pic>
    <xdr:clientData/>
  </xdr:twoCellAnchor>
  <xdr:twoCellAnchor editAs="oneCell">
    <xdr:from>
      <xdr:col>2</xdr:col>
      <xdr:colOff>266700</xdr:colOff>
      <xdr:row>24</xdr:row>
      <xdr:rowOff>647700</xdr:rowOff>
    </xdr:from>
    <xdr:to>
      <xdr:col>2</xdr:col>
      <xdr:colOff>666750</xdr:colOff>
      <xdr:row>26</xdr:row>
      <xdr:rowOff>19050</xdr:rowOff>
    </xdr:to>
    <xdr:pic>
      <xdr:nvPicPr>
        <xdr:cNvPr id="27" name="그림 26"/>
        <xdr:cNvPicPr>
          <a:picLocks noChangeAspect="1"/>
        </xdr:cNvPicPr>
      </xdr:nvPicPr>
      <xdr:blipFill rotWithShape="1">
        <a:blip xmlns:r="http://schemas.openxmlformats.org/officeDocument/2006/relationships" r:embed="rId23">
          <a:clrChange>
            <a:clrFrom>
              <a:srgbClr val="FFFFFF"/>
            </a:clrFrom>
            <a:clrTo>
              <a:srgbClr val="FFFFFF">
                <a:alpha val="0"/>
              </a:srgbClr>
            </a:clrTo>
          </a:clrChange>
        </a:blip>
        <a:srcRect l="75280" t="58540" r="18550" b="21300"/>
        <a:stretch>
          <a:fillRect/>
        </a:stretch>
      </xdr:blipFill>
      <xdr:spPr>
        <a:xfrm>
          <a:off x="5199529" y="33561616"/>
          <a:ext cx="795617" cy="1467970"/>
        </a:xfrm>
        <a:prstGeom prst="rect">
          <a:avLst/>
        </a:prstGeom>
      </xdr:spPr>
    </xdr:pic>
    <xdr:clientData/>
  </xdr:twoCellAnchor>
  <xdr:twoCellAnchor editAs="oneCell">
    <xdr:from>
      <xdr:col>2</xdr:col>
      <xdr:colOff>276225</xdr:colOff>
      <xdr:row>25</xdr:row>
      <xdr:rowOff>676275</xdr:rowOff>
    </xdr:from>
    <xdr:to>
      <xdr:col>2</xdr:col>
      <xdr:colOff>762000</xdr:colOff>
      <xdr:row>27</xdr:row>
      <xdr:rowOff>57150</xdr:rowOff>
    </xdr:to>
    <xdr:pic>
      <xdr:nvPicPr>
        <xdr:cNvPr id="28" name="그림 27"/>
        <xdr:cNvPicPr>
          <a:picLocks noChangeAspect="1"/>
        </xdr:cNvPicPr>
      </xdr:nvPicPr>
      <xdr:blipFill rotWithShape="1">
        <a:blip xmlns:r="http://schemas.openxmlformats.org/officeDocument/2006/relationships" r:embed="rId24">
          <a:clrChange>
            <a:clrFrom>
              <a:srgbClr val="FFFFFF"/>
            </a:clrFrom>
            <a:clrTo>
              <a:srgbClr val="FFFFFF">
                <a:alpha val="0"/>
              </a:srgbClr>
            </a:clrTo>
          </a:clrChange>
        </a:blip>
        <a:srcRect l="84990" t="60390" r="7870" b="20480"/>
        <a:stretch>
          <a:fillRect/>
        </a:stretch>
      </xdr:blipFill>
      <xdr:spPr>
        <a:xfrm>
          <a:off x="5210735" y="34984764"/>
          <a:ext cx="974911" cy="1490382"/>
        </a:xfrm>
        <a:prstGeom prst="rect">
          <a:avLst/>
        </a:prstGeom>
      </xdr:spPr>
    </xdr:pic>
    <xdr:clientData/>
  </xdr:twoCellAnchor>
  <xdr:twoCellAnchor editAs="oneCell">
    <xdr:from>
      <xdr:col>2</xdr:col>
      <xdr:colOff>114300</xdr:colOff>
      <xdr:row>29</xdr:row>
      <xdr:rowOff>38100</xdr:rowOff>
    </xdr:from>
    <xdr:to>
      <xdr:col>2</xdr:col>
      <xdr:colOff>771525</xdr:colOff>
      <xdr:row>29</xdr:row>
      <xdr:rowOff>647700</xdr:rowOff>
    </xdr:to>
    <xdr:pic>
      <xdr:nvPicPr>
        <xdr:cNvPr id="29" name="그림 28"/>
        <xdr:cNvPicPr>
          <a:picLocks noChangeAspect="1"/>
        </xdr:cNvPicPr>
      </xdr:nvPicPr>
      <xdr:blipFill rotWithShape="1">
        <a:blip xmlns:r="http://schemas.openxmlformats.org/officeDocument/2006/relationships" r:embed="rId20">
          <a:clrChange>
            <a:clrFrom>
              <a:srgbClr val="FFFFFF"/>
            </a:clrFrom>
            <a:clrTo>
              <a:srgbClr val="FFFFFF">
                <a:alpha val="0"/>
              </a:srgbClr>
            </a:clrTo>
          </a:clrChange>
        </a:blip>
        <a:srcRect l="41310" t="79990" r="50400" b="6340"/>
        <a:stretch>
          <a:fillRect/>
        </a:stretch>
      </xdr:blipFill>
      <xdr:spPr>
        <a:xfrm>
          <a:off x="4885764" y="39175764"/>
          <a:ext cx="1322294" cy="1221441"/>
        </a:xfrm>
        <a:prstGeom prst="rect">
          <a:avLst/>
        </a:prstGeom>
      </xdr:spPr>
    </xdr:pic>
    <xdr:clientData/>
  </xdr:twoCellAnchor>
  <xdr:twoCellAnchor editAs="oneCell">
    <xdr:from>
      <xdr:col>2</xdr:col>
      <xdr:colOff>85724</xdr:colOff>
      <xdr:row>28</xdr:row>
      <xdr:rowOff>76200</xdr:rowOff>
    </xdr:from>
    <xdr:to>
      <xdr:col>2</xdr:col>
      <xdr:colOff>866775</xdr:colOff>
      <xdr:row>29</xdr:row>
      <xdr:rowOff>114300</xdr:rowOff>
    </xdr:to>
    <xdr:pic>
      <xdr:nvPicPr>
        <xdr:cNvPr id="30" name="그림 29"/>
        <xdr:cNvPicPr>
          <a:picLocks noChangeAspect="1"/>
        </xdr:cNvPicPr>
      </xdr:nvPicPr>
      <xdr:blipFill rotWithShape="1">
        <a:blip xmlns:r="http://schemas.openxmlformats.org/officeDocument/2006/relationships" r:embed="rId20">
          <a:clrChange>
            <a:clrFrom>
              <a:srgbClr val="FFFFFF"/>
            </a:clrFrom>
            <a:clrTo>
              <a:srgbClr val="FFFFFF">
                <a:alpha val="0"/>
              </a:srgbClr>
            </a:clrTo>
          </a:clrChange>
        </a:blip>
        <a:srcRect l="31090" t="82040" r="60620" b="4290"/>
        <a:stretch>
          <a:fillRect/>
        </a:stretch>
      </xdr:blipFill>
      <xdr:spPr>
        <a:xfrm>
          <a:off x="4829735" y="37887088"/>
          <a:ext cx="1568823" cy="1434352"/>
        </a:xfrm>
        <a:prstGeom prst="rect">
          <a:avLst/>
        </a:prstGeom>
      </xdr:spPr>
    </xdr:pic>
    <xdr:clientData/>
  </xdr:twoCellAnchor>
  <xdr:twoCellAnchor editAs="oneCell">
    <xdr:from>
      <xdr:col>2</xdr:col>
      <xdr:colOff>266700</xdr:colOff>
      <xdr:row>26</xdr:row>
      <xdr:rowOff>666750</xdr:rowOff>
    </xdr:from>
    <xdr:to>
      <xdr:col>2</xdr:col>
      <xdr:colOff>800100</xdr:colOff>
      <xdr:row>28</xdr:row>
      <xdr:rowOff>19050</xdr:rowOff>
    </xdr:to>
    <xdr:pic>
      <xdr:nvPicPr>
        <xdr:cNvPr id="31" name="그림 30"/>
        <xdr:cNvPicPr>
          <a:picLocks noChangeAspect="1"/>
        </xdr:cNvPicPr>
      </xdr:nvPicPr>
      <xdr:blipFill rotWithShape="1">
        <a:blip xmlns:r="http://schemas.openxmlformats.org/officeDocument/2006/relationships" r:embed="rId22">
          <a:clrChange>
            <a:clrFrom>
              <a:srgbClr val="FFFFFF"/>
            </a:clrFrom>
            <a:clrTo>
              <a:srgbClr val="FFFFFF">
                <a:alpha val="0"/>
              </a:srgbClr>
            </a:clrTo>
          </a:clrChange>
        </a:blip>
        <a:srcRect l="21990" t="77530" r="70260" b="4300"/>
        <a:stretch>
          <a:fillRect/>
        </a:stretch>
      </xdr:blipFill>
      <xdr:spPr>
        <a:xfrm>
          <a:off x="5199529" y="36329468"/>
          <a:ext cx="1064558" cy="143435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19050</xdr:colOff>
      <xdr:row>53</xdr:row>
      <xdr:rowOff>19050</xdr:rowOff>
    </xdr:from>
    <xdr:to>
      <xdr:col>4</xdr:col>
      <xdr:colOff>1357376</xdr:colOff>
      <xdr:row>53</xdr:row>
      <xdr:rowOff>766826</xdr:rowOff>
    </xdr:to>
    <xdr:pic>
      <xdr:nvPicPr>
        <xdr:cNvPr id="2" name="5ab7ff8f-b217-4439-95c1-05ae2eb3871a"/>
        <xdr:cNvPicPr>
          <a:picLocks noChangeAspect="1"/>
        </xdr:cNvPicPr>
      </xdr:nvPicPr>
      <xdr:blipFill rotWithShape="1">
        <a:blip xmlns:r="http://schemas.openxmlformats.org/officeDocument/2006/relationships" r:embed="rId1"/>
        <a:stretch>
          <a:fillRect/>
        </a:stretch>
      </xdr:blipFill>
      <xdr:spPr>
        <a:xfrm>
          <a:off x="11251407" y="31670624"/>
          <a:ext cx="2678906" cy="1500187"/>
        </a:xfrm>
        <a:prstGeom prst="rect">
          <a:avLst/>
        </a:prstGeom>
      </xdr:spPr>
    </xdr:pic>
    <xdr:clientData/>
  </xdr:twoCellAnchor>
  <xdr:twoCellAnchor editAs="oneCell">
    <xdr:from>
      <xdr:col>4</xdr:col>
      <xdr:colOff>19050</xdr:colOff>
      <xdr:row>57</xdr:row>
      <xdr:rowOff>19050</xdr:rowOff>
    </xdr:from>
    <xdr:to>
      <xdr:col>4</xdr:col>
      <xdr:colOff>1357376</xdr:colOff>
      <xdr:row>57</xdr:row>
      <xdr:rowOff>766826</xdr:rowOff>
    </xdr:to>
    <xdr:pic>
      <xdr:nvPicPr>
        <xdr:cNvPr id="3" name="abf9e2fb-e64b-4c0b-959b-1a5279a52217"/>
        <xdr:cNvPicPr>
          <a:picLocks noChangeAspect="1"/>
        </xdr:cNvPicPr>
      </xdr:nvPicPr>
      <xdr:blipFill rotWithShape="1">
        <a:blip xmlns:r="http://schemas.openxmlformats.org/officeDocument/2006/relationships" r:embed="rId2"/>
        <a:stretch>
          <a:fillRect/>
        </a:stretch>
      </xdr:blipFill>
      <xdr:spPr>
        <a:xfrm>
          <a:off x="11251407" y="35063908"/>
          <a:ext cx="2678906" cy="1500187"/>
        </a:xfrm>
        <a:prstGeom prst="rect">
          <a:avLst/>
        </a:prstGeom>
      </xdr:spPr>
    </xdr:pic>
    <xdr:clientData/>
  </xdr:twoCellAnchor>
  <xdr:twoCellAnchor editAs="oneCell">
    <xdr:from>
      <xdr:col>4</xdr:col>
      <xdr:colOff>19050</xdr:colOff>
      <xdr:row>62</xdr:row>
      <xdr:rowOff>19050</xdr:rowOff>
    </xdr:from>
    <xdr:to>
      <xdr:col>4</xdr:col>
      <xdr:colOff>1357376</xdr:colOff>
      <xdr:row>62</xdr:row>
      <xdr:rowOff>766826</xdr:rowOff>
    </xdr:to>
    <xdr:pic>
      <xdr:nvPicPr>
        <xdr:cNvPr id="4" name="80feccd1-fbd1-4cd1-acfe-d5872ddbb0f0"/>
        <xdr:cNvPicPr>
          <a:picLocks noChangeAspect="1"/>
        </xdr:cNvPicPr>
      </xdr:nvPicPr>
      <xdr:blipFill rotWithShape="1">
        <a:blip xmlns:r="http://schemas.openxmlformats.org/officeDocument/2006/relationships" r:embed="rId3"/>
        <a:stretch>
          <a:fillRect/>
        </a:stretch>
      </xdr:blipFill>
      <xdr:spPr>
        <a:xfrm>
          <a:off x="11251407" y="39064404"/>
          <a:ext cx="2678906" cy="1500187"/>
        </a:xfrm>
        <a:prstGeom prst="rect">
          <a:avLst/>
        </a:prstGeom>
      </xdr:spPr>
    </xdr:pic>
    <xdr:clientData/>
  </xdr:twoCellAnchor>
  <xdr:twoCellAnchor editAs="oneCell">
    <xdr:from>
      <xdr:col>4</xdr:col>
      <xdr:colOff>19050</xdr:colOff>
      <xdr:row>67</xdr:row>
      <xdr:rowOff>19050</xdr:rowOff>
    </xdr:from>
    <xdr:to>
      <xdr:col>4</xdr:col>
      <xdr:colOff>1357376</xdr:colOff>
      <xdr:row>67</xdr:row>
      <xdr:rowOff>766826</xdr:rowOff>
    </xdr:to>
    <xdr:pic>
      <xdr:nvPicPr>
        <xdr:cNvPr id="5" name="e6644d5c-2a86-4064-8a54-ff361f3cdcb6"/>
        <xdr:cNvPicPr>
          <a:picLocks noChangeAspect="1"/>
        </xdr:cNvPicPr>
      </xdr:nvPicPr>
      <xdr:blipFill rotWithShape="1">
        <a:blip xmlns:r="http://schemas.openxmlformats.org/officeDocument/2006/relationships" r:embed="rId4"/>
        <a:stretch>
          <a:fillRect/>
        </a:stretch>
      </xdr:blipFill>
      <xdr:spPr>
        <a:xfrm>
          <a:off x="11251407" y="43064908"/>
          <a:ext cx="2678906" cy="1500187"/>
        </a:xfrm>
        <a:prstGeom prst="rect">
          <a:avLst/>
        </a:prstGeom>
      </xdr:spPr>
    </xdr:pic>
    <xdr:clientData/>
  </xdr:twoCellAnchor>
  <xdr:twoCellAnchor editAs="oneCell">
    <xdr:from>
      <xdr:col>4</xdr:col>
      <xdr:colOff>19050</xdr:colOff>
      <xdr:row>80</xdr:row>
      <xdr:rowOff>19050</xdr:rowOff>
    </xdr:from>
    <xdr:to>
      <xdr:col>4</xdr:col>
      <xdr:colOff>1357376</xdr:colOff>
      <xdr:row>80</xdr:row>
      <xdr:rowOff>766826</xdr:rowOff>
    </xdr:to>
    <xdr:pic>
      <xdr:nvPicPr>
        <xdr:cNvPr id="6" name="02753f12-5b56-4c22-9eab-6c2c2d324684"/>
        <xdr:cNvPicPr>
          <a:picLocks noChangeAspect="1"/>
        </xdr:cNvPicPr>
      </xdr:nvPicPr>
      <xdr:blipFill rotWithShape="1">
        <a:blip xmlns:r="http://schemas.openxmlformats.org/officeDocument/2006/relationships" r:embed="rId5"/>
        <a:stretch>
          <a:fillRect/>
        </a:stretch>
      </xdr:blipFill>
      <xdr:spPr>
        <a:xfrm>
          <a:off x="11251407" y="51923156"/>
          <a:ext cx="2678906" cy="1500187"/>
        </a:xfrm>
        <a:prstGeom prst="rect">
          <a:avLst/>
        </a:prstGeom>
      </xdr:spPr>
    </xdr:pic>
    <xdr:clientData/>
  </xdr:twoCellAnchor>
  <xdr:twoCellAnchor editAs="oneCell">
    <xdr:from>
      <xdr:col>4</xdr:col>
      <xdr:colOff>19050</xdr:colOff>
      <xdr:row>87</xdr:row>
      <xdr:rowOff>19050</xdr:rowOff>
    </xdr:from>
    <xdr:to>
      <xdr:col>4</xdr:col>
      <xdr:colOff>1357376</xdr:colOff>
      <xdr:row>87</xdr:row>
      <xdr:rowOff>766826</xdr:rowOff>
    </xdr:to>
    <xdr:pic>
      <xdr:nvPicPr>
        <xdr:cNvPr id="7" name="a28757d8-66ed-4bc2-9a9b-919670868552"/>
        <xdr:cNvPicPr>
          <a:picLocks noChangeAspect="1"/>
        </xdr:cNvPicPr>
      </xdr:nvPicPr>
      <xdr:blipFill rotWithShape="1">
        <a:blip xmlns:r="http://schemas.openxmlformats.org/officeDocument/2006/relationships" r:embed="rId6"/>
        <a:stretch>
          <a:fillRect/>
        </a:stretch>
      </xdr:blipFill>
      <xdr:spPr>
        <a:xfrm>
          <a:off x="11251407" y="57138096"/>
          <a:ext cx="2678906" cy="1500187"/>
        </a:xfrm>
        <a:prstGeom prst="rect">
          <a:avLst/>
        </a:prstGeom>
      </xdr:spPr>
    </xdr:pic>
    <xdr:clientData/>
  </xdr:twoCellAnchor>
  <xdr:twoCellAnchor editAs="oneCell">
    <xdr:from>
      <xdr:col>4</xdr:col>
      <xdr:colOff>19050</xdr:colOff>
      <xdr:row>94</xdr:row>
      <xdr:rowOff>19050</xdr:rowOff>
    </xdr:from>
    <xdr:to>
      <xdr:col>4</xdr:col>
      <xdr:colOff>1357376</xdr:colOff>
      <xdr:row>94</xdr:row>
      <xdr:rowOff>766826</xdr:rowOff>
    </xdr:to>
    <xdr:pic>
      <xdr:nvPicPr>
        <xdr:cNvPr id="8" name="12ed9293-0f89-4904-b43a-ec324c58b71c"/>
        <xdr:cNvPicPr>
          <a:picLocks noChangeAspect="1"/>
        </xdr:cNvPicPr>
      </xdr:nvPicPr>
      <xdr:blipFill rotWithShape="1">
        <a:blip xmlns:r="http://schemas.openxmlformats.org/officeDocument/2006/relationships" r:embed="rId7"/>
        <a:stretch>
          <a:fillRect/>
        </a:stretch>
      </xdr:blipFill>
      <xdr:spPr>
        <a:xfrm>
          <a:off x="11251407" y="62353028"/>
          <a:ext cx="2678906" cy="1500187"/>
        </a:xfrm>
        <a:prstGeom prst="rect">
          <a:avLst/>
        </a:prstGeom>
      </xdr:spPr>
    </xdr:pic>
    <xdr:clientData/>
  </xdr:twoCellAnchor>
  <xdr:twoCellAnchor editAs="oneCell">
    <xdr:from>
      <xdr:col>4</xdr:col>
      <xdr:colOff>19050</xdr:colOff>
      <xdr:row>102</xdr:row>
      <xdr:rowOff>19050</xdr:rowOff>
    </xdr:from>
    <xdr:to>
      <xdr:col>4</xdr:col>
      <xdr:colOff>1357376</xdr:colOff>
      <xdr:row>102</xdr:row>
      <xdr:rowOff>766826</xdr:rowOff>
    </xdr:to>
    <xdr:pic>
      <xdr:nvPicPr>
        <xdr:cNvPr id="9" name="2533750f-8c86-4224-9da2-92e8cf136109"/>
        <xdr:cNvPicPr>
          <a:picLocks noChangeAspect="1"/>
        </xdr:cNvPicPr>
      </xdr:nvPicPr>
      <xdr:blipFill rotWithShape="1">
        <a:blip xmlns:r="http://schemas.openxmlformats.org/officeDocument/2006/relationships" r:embed="rId8"/>
        <a:stretch>
          <a:fillRect/>
        </a:stretch>
      </xdr:blipFill>
      <xdr:spPr>
        <a:xfrm>
          <a:off x="11251407" y="68175192"/>
          <a:ext cx="2678906" cy="1500187"/>
        </a:xfrm>
        <a:prstGeom prst="rect">
          <a:avLst/>
        </a:prstGeom>
      </xdr:spPr>
    </xdr:pic>
    <xdr:clientData/>
  </xdr:twoCellAnchor>
  <xdr:twoCellAnchor editAs="oneCell">
    <xdr:from>
      <xdr:col>4</xdr:col>
      <xdr:colOff>19050</xdr:colOff>
      <xdr:row>109</xdr:row>
      <xdr:rowOff>19050</xdr:rowOff>
    </xdr:from>
    <xdr:to>
      <xdr:col>4</xdr:col>
      <xdr:colOff>1357376</xdr:colOff>
      <xdr:row>109</xdr:row>
      <xdr:rowOff>766826</xdr:rowOff>
    </xdr:to>
    <xdr:pic>
      <xdr:nvPicPr>
        <xdr:cNvPr id="10" name="9ee7afbe-de14-4de8-aeea-ebae84175286"/>
        <xdr:cNvPicPr>
          <a:picLocks noChangeAspect="1"/>
        </xdr:cNvPicPr>
      </xdr:nvPicPr>
      <xdr:blipFill rotWithShape="1">
        <a:blip xmlns:r="http://schemas.openxmlformats.org/officeDocument/2006/relationships" r:embed="rId9"/>
        <a:stretch>
          <a:fillRect/>
        </a:stretch>
      </xdr:blipFill>
      <xdr:spPr>
        <a:xfrm>
          <a:off x="11251407" y="73390120"/>
          <a:ext cx="2678906" cy="1500187"/>
        </a:xfrm>
        <a:prstGeom prst="rect">
          <a:avLst/>
        </a:prstGeom>
      </xdr:spPr>
    </xdr:pic>
    <xdr:clientData/>
  </xdr:twoCellAnchor>
  <xdr:twoCellAnchor editAs="oneCell">
    <xdr:from>
      <xdr:col>4</xdr:col>
      <xdr:colOff>19050</xdr:colOff>
      <xdr:row>129</xdr:row>
      <xdr:rowOff>19050</xdr:rowOff>
    </xdr:from>
    <xdr:to>
      <xdr:col>4</xdr:col>
      <xdr:colOff>1357376</xdr:colOff>
      <xdr:row>129</xdr:row>
      <xdr:rowOff>766826</xdr:rowOff>
    </xdr:to>
    <xdr:pic>
      <xdr:nvPicPr>
        <xdr:cNvPr id="11" name="abcabf1c-919f-4e80-9676-1d085ba9ce9b"/>
        <xdr:cNvPicPr>
          <a:picLocks noChangeAspect="1"/>
        </xdr:cNvPicPr>
      </xdr:nvPicPr>
      <xdr:blipFill rotWithShape="1">
        <a:blip xmlns:r="http://schemas.openxmlformats.org/officeDocument/2006/relationships" r:embed="rId10"/>
        <a:stretch>
          <a:fillRect/>
        </a:stretch>
      </xdr:blipFill>
      <xdr:spPr>
        <a:xfrm>
          <a:off x="11251407" y="86498904"/>
          <a:ext cx="2678906" cy="1500187"/>
        </a:xfrm>
        <a:prstGeom prst="rect">
          <a:avLst/>
        </a:prstGeom>
      </xdr:spPr>
    </xdr:pic>
    <xdr:clientData/>
  </xdr:twoCellAnchor>
  <xdr:twoCellAnchor editAs="oneCell">
    <xdr:from>
      <xdr:col>4</xdr:col>
      <xdr:colOff>19050</xdr:colOff>
      <xdr:row>135</xdr:row>
      <xdr:rowOff>19050</xdr:rowOff>
    </xdr:from>
    <xdr:to>
      <xdr:col>4</xdr:col>
      <xdr:colOff>1357376</xdr:colOff>
      <xdr:row>135</xdr:row>
      <xdr:rowOff>766826</xdr:rowOff>
    </xdr:to>
    <xdr:pic>
      <xdr:nvPicPr>
        <xdr:cNvPr id="12" name="58d86f0f-6a83-4aac-b16d-eac45518a406"/>
        <xdr:cNvPicPr>
          <a:picLocks noChangeAspect="1"/>
        </xdr:cNvPicPr>
      </xdr:nvPicPr>
      <xdr:blipFill rotWithShape="1">
        <a:blip xmlns:r="http://schemas.openxmlformats.org/officeDocument/2006/relationships" r:embed="rId11"/>
        <a:stretch>
          <a:fillRect/>
        </a:stretch>
      </xdr:blipFill>
      <xdr:spPr>
        <a:xfrm>
          <a:off x="11251407" y="91106624"/>
          <a:ext cx="2678906" cy="1500187"/>
        </a:xfrm>
        <a:prstGeom prst="rect">
          <a:avLst/>
        </a:prstGeom>
      </xdr:spPr>
    </xdr:pic>
    <xdr:clientData/>
  </xdr:twoCellAnchor>
  <xdr:twoCellAnchor editAs="oneCell">
    <xdr:from>
      <xdr:col>4</xdr:col>
      <xdr:colOff>19050</xdr:colOff>
      <xdr:row>142</xdr:row>
      <xdr:rowOff>19050</xdr:rowOff>
    </xdr:from>
    <xdr:to>
      <xdr:col>4</xdr:col>
      <xdr:colOff>1357376</xdr:colOff>
      <xdr:row>142</xdr:row>
      <xdr:rowOff>766826</xdr:rowOff>
    </xdr:to>
    <xdr:pic>
      <xdr:nvPicPr>
        <xdr:cNvPr id="13" name="5a0e3c70-c190-4c92-8129-6ed6456934f2"/>
        <xdr:cNvPicPr>
          <a:picLocks noChangeAspect="1"/>
        </xdr:cNvPicPr>
      </xdr:nvPicPr>
      <xdr:blipFill rotWithShape="1">
        <a:blip xmlns:r="http://schemas.openxmlformats.org/officeDocument/2006/relationships" r:embed="rId12"/>
        <a:stretch>
          <a:fillRect/>
        </a:stretch>
      </xdr:blipFill>
      <xdr:spPr>
        <a:xfrm>
          <a:off x="11251407" y="96321560"/>
          <a:ext cx="2678906" cy="1500187"/>
        </a:xfrm>
        <a:prstGeom prst="rect">
          <a:avLst/>
        </a:prstGeom>
      </xdr:spPr>
    </xdr:pic>
    <xdr:clientData/>
  </xdr:twoCellAnchor>
  <xdr:twoCellAnchor editAs="oneCell">
    <xdr:from>
      <xdr:col>4</xdr:col>
      <xdr:colOff>19050</xdr:colOff>
      <xdr:row>148</xdr:row>
      <xdr:rowOff>19050</xdr:rowOff>
    </xdr:from>
    <xdr:to>
      <xdr:col>4</xdr:col>
      <xdr:colOff>1357376</xdr:colOff>
      <xdr:row>148</xdr:row>
      <xdr:rowOff>766826</xdr:rowOff>
    </xdr:to>
    <xdr:pic>
      <xdr:nvPicPr>
        <xdr:cNvPr id="14" name="a6deec5d-0cea-4d1b-a438-1b481eb2e08d"/>
        <xdr:cNvPicPr>
          <a:picLocks noChangeAspect="1"/>
        </xdr:cNvPicPr>
      </xdr:nvPicPr>
      <xdr:blipFill rotWithShape="1">
        <a:blip xmlns:r="http://schemas.openxmlformats.org/officeDocument/2006/relationships" r:embed="rId13"/>
        <a:stretch>
          <a:fillRect/>
        </a:stretch>
      </xdr:blipFill>
      <xdr:spPr>
        <a:xfrm>
          <a:off x="11251407" y="100929280"/>
          <a:ext cx="2678906" cy="1500187"/>
        </a:xfrm>
        <a:prstGeom prst="rect">
          <a:avLst/>
        </a:prstGeom>
      </xdr:spPr>
    </xdr:pic>
    <xdr:clientData/>
  </xdr:twoCellAnchor>
  <xdr:twoCellAnchor editAs="oneCell">
    <xdr:from>
      <xdr:col>4</xdr:col>
      <xdr:colOff>19050</xdr:colOff>
      <xdr:row>152</xdr:row>
      <xdr:rowOff>19050</xdr:rowOff>
    </xdr:from>
    <xdr:to>
      <xdr:col>4</xdr:col>
      <xdr:colOff>1357376</xdr:colOff>
      <xdr:row>152</xdr:row>
      <xdr:rowOff>766826</xdr:rowOff>
    </xdr:to>
    <xdr:pic>
      <xdr:nvPicPr>
        <xdr:cNvPr id="15" name="d7123fda-3084-4df3-8ae9-23fac2116a54"/>
        <xdr:cNvPicPr>
          <a:picLocks noChangeAspect="1"/>
        </xdr:cNvPicPr>
      </xdr:nvPicPr>
      <xdr:blipFill rotWithShape="1">
        <a:blip xmlns:r="http://schemas.openxmlformats.org/officeDocument/2006/relationships" r:embed="rId14"/>
        <a:stretch>
          <a:fillRect/>
        </a:stretch>
      </xdr:blipFill>
      <xdr:spPr>
        <a:xfrm>
          <a:off x="11251407" y="104322560"/>
          <a:ext cx="2678906" cy="1500187"/>
        </a:xfrm>
        <a:prstGeom prst="rect">
          <a:avLst/>
        </a:prstGeom>
      </xdr:spPr>
    </xdr:pic>
    <xdr:clientData/>
  </xdr:twoCellAnchor>
  <xdr:twoCellAnchor editAs="oneCell">
    <xdr:from>
      <xdr:col>4</xdr:col>
      <xdr:colOff>19050</xdr:colOff>
      <xdr:row>156</xdr:row>
      <xdr:rowOff>19050</xdr:rowOff>
    </xdr:from>
    <xdr:to>
      <xdr:col>4</xdr:col>
      <xdr:colOff>1357376</xdr:colOff>
      <xdr:row>156</xdr:row>
      <xdr:rowOff>766826</xdr:rowOff>
    </xdr:to>
    <xdr:pic>
      <xdr:nvPicPr>
        <xdr:cNvPr id="16" name="3d87777d-9350-486e-8a0f-eb992892936b"/>
        <xdr:cNvPicPr>
          <a:picLocks noChangeAspect="1"/>
        </xdr:cNvPicPr>
      </xdr:nvPicPr>
      <xdr:blipFill rotWithShape="1">
        <a:blip xmlns:r="http://schemas.openxmlformats.org/officeDocument/2006/relationships" r:embed="rId15"/>
        <a:stretch>
          <a:fillRect/>
        </a:stretch>
      </xdr:blipFill>
      <xdr:spPr>
        <a:xfrm>
          <a:off x="11251407" y="107715840"/>
          <a:ext cx="2678906" cy="1500187"/>
        </a:xfrm>
        <a:prstGeom prst="rect">
          <a:avLst/>
        </a:prstGeom>
      </xdr:spPr>
    </xdr:pic>
    <xdr:clientData/>
  </xdr:twoCellAnchor>
  <xdr:twoCellAnchor editAs="oneCell">
    <xdr:from>
      <xdr:col>4</xdr:col>
      <xdr:colOff>19050</xdr:colOff>
      <xdr:row>166</xdr:row>
      <xdr:rowOff>19050</xdr:rowOff>
    </xdr:from>
    <xdr:to>
      <xdr:col>4</xdr:col>
      <xdr:colOff>1357376</xdr:colOff>
      <xdr:row>166</xdr:row>
      <xdr:rowOff>766826</xdr:rowOff>
    </xdr:to>
    <xdr:pic>
      <xdr:nvPicPr>
        <xdr:cNvPr id="17" name="b4488bb9-303c-4928-a583-3a99c21afbdb"/>
        <xdr:cNvPicPr>
          <a:picLocks noChangeAspect="1"/>
        </xdr:cNvPicPr>
      </xdr:nvPicPr>
      <xdr:blipFill rotWithShape="1">
        <a:blip xmlns:r="http://schemas.openxmlformats.org/officeDocument/2006/relationships" r:embed="rId16"/>
        <a:stretch>
          <a:fillRect/>
        </a:stretch>
      </xdr:blipFill>
      <xdr:spPr>
        <a:xfrm>
          <a:off x="11251407" y="114752440"/>
          <a:ext cx="2678906" cy="1500187"/>
        </a:xfrm>
        <a:prstGeom prst="rect">
          <a:avLst/>
        </a:prstGeom>
      </xdr:spPr>
    </xdr:pic>
    <xdr:clientData/>
  </xdr:twoCellAnchor>
  <xdr:twoCellAnchor editAs="oneCell">
    <xdr:from>
      <xdr:col>4</xdr:col>
      <xdr:colOff>19050</xdr:colOff>
      <xdr:row>170</xdr:row>
      <xdr:rowOff>19050</xdr:rowOff>
    </xdr:from>
    <xdr:to>
      <xdr:col>4</xdr:col>
      <xdr:colOff>1357376</xdr:colOff>
      <xdr:row>170</xdr:row>
      <xdr:rowOff>766826</xdr:rowOff>
    </xdr:to>
    <xdr:pic>
      <xdr:nvPicPr>
        <xdr:cNvPr id="18" name="c4dd4cf8-3a7f-41ad-ae42-c0be7a0a0d74"/>
        <xdr:cNvPicPr>
          <a:picLocks noChangeAspect="1"/>
        </xdr:cNvPicPr>
      </xdr:nvPicPr>
      <xdr:blipFill rotWithShape="1">
        <a:blip xmlns:r="http://schemas.openxmlformats.org/officeDocument/2006/relationships" r:embed="rId17"/>
        <a:stretch>
          <a:fillRect/>
        </a:stretch>
      </xdr:blipFill>
      <xdr:spPr>
        <a:xfrm>
          <a:off x="11251407" y="118145720"/>
          <a:ext cx="2678906" cy="1500187"/>
        </a:xfrm>
        <a:prstGeom prst="rect">
          <a:avLst/>
        </a:prstGeom>
      </xdr:spPr>
    </xdr:pic>
    <xdr:clientData/>
  </xdr:twoCellAnchor>
  <xdr:twoCellAnchor editAs="oneCell">
    <xdr:from>
      <xdr:col>4</xdr:col>
      <xdr:colOff>19050</xdr:colOff>
      <xdr:row>174</xdr:row>
      <xdr:rowOff>19050</xdr:rowOff>
    </xdr:from>
    <xdr:to>
      <xdr:col>4</xdr:col>
      <xdr:colOff>1357376</xdr:colOff>
      <xdr:row>174</xdr:row>
      <xdr:rowOff>766826</xdr:rowOff>
    </xdr:to>
    <xdr:pic>
      <xdr:nvPicPr>
        <xdr:cNvPr id="19" name="8bc4340f-59d9-429d-9473-7f60407a9305"/>
        <xdr:cNvPicPr>
          <a:picLocks noChangeAspect="1"/>
        </xdr:cNvPicPr>
      </xdr:nvPicPr>
      <xdr:blipFill rotWithShape="1">
        <a:blip xmlns:r="http://schemas.openxmlformats.org/officeDocument/2006/relationships" r:embed="rId18"/>
        <a:stretch>
          <a:fillRect/>
        </a:stretch>
      </xdr:blipFill>
      <xdr:spPr>
        <a:xfrm>
          <a:off x="11251407" y="121539000"/>
          <a:ext cx="2678906" cy="1500187"/>
        </a:xfrm>
        <a:prstGeom prst="rect">
          <a:avLst/>
        </a:prstGeom>
      </xdr:spPr>
    </xdr:pic>
    <xdr:clientData/>
  </xdr:twoCellAnchor>
  <xdr:twoCellAnchor editAs="oneCell">
    <xdr:from>
      <xdr:col>4</xdr:col>
      <xdr:colOff>19050</xdr:colOff>
      <xdr:row>178</xdr:row>
      <xdr:rowOff>19050</xdr:rowOff>
    </xdr:from>
    <xdr:to>
      <xdr:col>4</xdr:col>
      <xdr:colOff>1357376</xdr:colOff>
      <xdr:row>178</xdr:row>
      <xdr:rowOff>766826</xdr:rowOff>
    </xdr:to>
    <xdr:pic>
      <xdr:nvPicPr>
        <xdr:cNvPr id="20" name="43940970-8a07-4556-8bd2-62d5b2089a30"/>
        <xdr:cNvPicPr>
          <a:picLocks noChangeAspect="1"/>
        </xdr:cNvPicPr>
      </xdr:nvPicPr>
      <xdr:blipFill rotWithShape="1">
        <a:blip xmlns:r="http://schemas.openxmlformats.org/officeDocument/2006/relationships" r:embed="rId19"/>
        <a:stretch>
          <a:fillRect/>
        </a:stretch>
      </xdr:blipFill>
      <xdr:spPr>
        <a:xfrm>
          <a:off x="11251407" y="124932280"/>
          <a:ext cx="2678906" cy="1500187"/>
        </a:xfrm>
        <a:prstGeom prst="rect">
          <a:avLst/>
        </a:prstGeom>
      </xdr:spPr>
    </xdr:pic>
    <xdr:clientData/>
  </xdr:twoCellAnchor>
  <xdr:twoCellAnchor editAs="oneCell">
    <xdr:from>
      <xdr:col>4</xdr:col>
      <xdr:colOff>19050</xdr:colOff>
      <xdr:row>180</xdr:row>
      <xdr:rowOff>19050</xdr:rowOff>
    </xdr:from>
    <xdr:to>
      <xdr:col>4</xdr:col>
      <xdr:colOff>1357376</xdr:colOff>
      <xdr:row>180</xdr:row>
      <xdr:rowOff>766826</xdr:rowOff>
    </xdr:to>
    <xdr:pic>
      <xdr:nvPicPr>
        <xdr:cNvPr id="21" name="aa621a7a-5845-4d60-a36f-2f036645fee9"/>
        <xdr:cNvPicPr>
          <a:picLocks noChangeAspect="1"/>
        </xdr:cNvPicPr>
      </xdr:nvPicPr>
      <xdr:blipFill rotWithShape="1">
        <a:blip xmlns:r="http://schemas.openxmlformats.org/officeDocument/2006/relationships" r:embed="rId20"/>
        <a:stretch>
          <a:fillRect/>
        </a:stretch>
      </xdr:blipFill>
      <xdr:spPr>
        <a:xfrm>
          <a:off x="11251407" y="127111128"/>
          <a:ext cx="2678906" cy="1500187"/>
        </a:xfrm>
        <a:prstGeom prst="rect">
          <a:avLst/>
        </a:prstGeom>
      </xdr:spPr>
    </xdr:pic>
    <xdr:clientData/>
  </xdr:twoCellAnchor>
  <xdr:twoCellAnchor editAs="oneCell">
    <xdr:from>
      <xdr:col>4</xdr:col>
      <xdr:colOff>19050</xdr:colOff>
      <xdr:row>182</xdr:row>
      <xdr:rowOff>19050</xdr:rowOff>
    </xdr:from>
    <xdr:to>
      <xdr:col>4</xdr:col>
      <xdr:colOff>1357376</xdr:colOff>
      <xdr:row>182</xdr:row>
      <xdr:rowOff>766826</xdr:rowOff>
    </xdr:to>
    <xdr:pic>
      <xdr:nvPicPr>
        <xdr:cNvPr id="22" name="8218c794-231e-4558-9996-bcf33558f10e"/>
        <xdr:cNvPicPr>
          <a:picLocks noChangeAspect="1"/>
        </xdr:cNvPicPr>
      </xdr:nvPicPr>
      <xdr:blipFill rotWithShape="1">
        <a:blip xmlns:r="http://schemas.openxmlformats.org/officeDocument/2006/relationships" r:embed="rId21"/>
        <a:stretch>
          <a:fillRect/>
        </a:stretch>
      </xdr:blipFill>
      <xdr:spPr>
        <a:xfrm>
          <a:off x="11251407" y="129289976"/>
          <a:ext cx="2678906" cy="1500187"/>
        </a:xfrm>
        <a:prstGeom prst="rect">
          <a:avLst/>
        </a:prstGeom>
      </xdr:spPr>
    </xdr:pic>
    <xdr:clientData/>
  </xdr:twoCellAnchor>
  <xdr:twoCellAnchor editAs="oneCell">
    <xdr:from>
      <xdr:col>4</xdr:col>
      <xdr:colOff>19050</xdr:colOff>
      <xdr:row>184</xdr:row>
      <xdr:rowOff>19050</xdr:rowOff>
    </xdr:from>
    <xdr:to>
      <xdr:col>4</xdr:col>
      <xdr:colOff>1357376</xdr:colOff>
      <xdr:row>184</xdr:row>
      <xdr:rowOff>766826</xdr:rowOff>
    </xdr:to>
    <xdr:pic>
      <xdr:nvPicPr>
        <xdr:cNvPr id="23" name="d665b501-6cf7-4942-9950-e5bd8018cda2"/>
        <xdr:cNvPicPr>
          <a:picLocks noChangeAspect="1"/>
        </xdr:cNvPicPr>
      </xdr:nvPicPr>
      <xdr:blipFill rotWithShape="1">
        <a:blip xmlns:r="http://schemas.openxmlformats.org/officeDocument/2006/relationships" r:embed="rId22"/>
        <a:stretch>
          <a:fillRect/>
        </a:stretch>
      </xdr:blipFill>
      <xdr:spPr>
        <a:xfrm>
          <a:off x="11251407" y="131468808"/>
          <a:ext cx="2678906" cy="1500187"/>
        </a:xfrm>
        <a:prstGeom prst="rect">
          <a:avLst/>
        </a:prstGeom>
      </xdr:spPr>
    </xdr:pic>
    <xdr:clientData/>
  </xdr:twoCellAnchor>
  <xdr:twoCellAnchor editAs="oneCell">
    <xdr:from>
      <xdr:col>4</xdr:col>
      <xdr:colOff>19050</xdr:colOff>
      <xdr:row>186</xdr:row>
      <xdr:rowOff>19050</xdr:rowOff>
    </xdr:from>
    <xdr:to>
      <xdr:col>4</xdr:col>
      <xdr:colOff>1357376</xdr:colOff>
      <xdr:row>186</xdr:row>
      <xdr:rowOff>766826</xdr:rowOff>
    </xdr:to>
    <xdr:pic>
      <xdr:nvPicPr>
        <xdr:cNvPr id="24" name="4b241de0-68dd-471d-b6d5-582c01aaa7d2"/>
        <xdr:cNvPicPr>
          <a:picLocks noChangeAspect="1"/>
        </xdr:cNvPicPr>
      </xdr:nvPicPr>
      <xdr:blipFill rotWithShape="1">
        <a:blip xmlns:r="http://schemas.openxmlformats.org/officeDocument/2006/relationships" r:embed="rId23"/>
        <a:stretch>
          <a:fillRect/>
        </a:stretch>
      </xdr:blipFill>
      <xdr:spPr>
        <a:xfrm>
          <a:off x="11251407" y="133647656"/>
          <a:ext cx="2678906" cy="1500187"/>
        </a:xfrm>
        <a:prstGeom prst="rect">
          <a:avLst/>
        </a:prstGeom>
      </xdr:spPr>
    </xdr:pic>
    <xdr:clientData/>
  </xdr:twoCellAnchor>
  <xdr:twoCellAnchor editAs="oneCell">
    <xdr:from>
      <xdr:col>4</xdr:col>
      <xdr:colOff>19050</xdr:colOff>
      <xdr:row>187</xdr:row>
      <xdr:rowOff>19050</xdr:rowOff>
    </xdr:from>
    <xdr:to>
      <xdr:col>4</xdr:col>
      <xdr:colOff>1357376</xdr:colOff>
      <xdr:row>187</xdr:row>
      <xdr:rowOff>766826</xdr:rowOff>
    </xdr:to>
    <xdr:pic>
      <xdr:nvPicPr>
        <xdr:cNvPr id="25" name="1c38d994-b62c-4b15-98a0-a5a4ff007255"/>
        <xdr:cNvPicPr>
          <a:picLocks noChangeAspect="1"/>
        </xdr:cNvPicPr>
      </xdr:nvPicPr>
      <xdr:blipFill rotWithShape="1">
        <a:blip xmlns:r="http://schemas.openxmlformats.org/officeDocument/2006/relationships" r:embed="rId24"/>
        <a:stretch>
          <a:fillRect/>
        </a:stretch>
      </xdr:blipFill>
      <xdr:spPr>
        <a:xfrm>
          <a:off x="11251407" y="135219280"/>
          <a:ext cx="2678906" cy="1500187"/>
        </a:xfrm>
        <a:prstGeom prst="rect">
          <a:avLst/>
        </a:prstGeom>
      </xdr:spPr>
    </xdr:pic>
    <xdr:clientData/>
  </xdr:twoCellAnchor>
  <xdr:twoCellAnchor editAs="oneCell">
    <xdr:from>
      <xdr:col>4</xdr:col>
      <xdr:colOff>19050</xdr:colOff>
      <xdr:row>188</xdr:row>
      <xdr:rowOff>19050</xdr:rowOff>
    </xdr:from>
    <xdr:to>
      <xdr:col>4</xdr:col>
      <xdr:colOff>1357376</xdr:colOff>
      <xdr:row>188</xdr:row>
      <xdr:rowOff>766826</xdr:rowOff>
    </xdr:to>
    <xdr:pic>
      <xdr:nvPicPr>
        <xdr:cNvPr id="26" name="152cc7d5-d7af-4e1e-9a1e-45baeaaa7c0d"/>
        <xdr:cNvPicPr>
          <a:picLocks noChangeAspect="1"/>
        </xdr:cNvPicPr>
      </xdr:nvPicPr>
      <xdr:blipFill rotWithShape="1">
        <a:blip xmlns:r="http://schemas.openxmlformats.org/officeDocument/2006/relationships" r:embed="rId25"/>
        <a:stretch>
          <a:fillRect/>
        </a:stretch>
      </xdr:blipFill>
      <xdr:spPr>
        <a:xfrm>
          <a:off x="11251407" y="136790896"/>
          <a:ext cx="2678906" cy="1500187"/>
        </a:xfrm>
        <a:prstGeom prst="rect">
          <a:avLst/>
        </a:prstGeom>
      </xdr:spPr>
    </xdr:pic>
    <xdr:clientData/>
  </xdr:twoCellAnchor>
  <xdr:twoCellAnchor editAs="oneCell">
    <xdr:from>
      <xdr:col>4</xdr:col>
      <xdr:colOff>19050</xdr:colOff>
      <xdr:row>189</xdr:row>
      <xdr:rowOff>19050</xdr:rowOff>
    </xdr:from>
    <xdr:to>
      <xdr:col>4</xdr:col>
      <xdr:colOff>1357376</xdr:colOff>
      <xdr:row>189</xdr:row>
      <xdr:rowOff>766826</xdr:rowOff>
    </xdr:to>
    <xdr:pic>
      <xdr:nvPicPr>
        <xdr:cNvPr id="27" name="c50f2a2f-1be3-406c-b36e-944e0a82a908"/>
        <xdr:cNvPicPr>
          <a:picLocks noChangeAspect="1"/>
        </xdr:cNvPicPr>
      </xdr:nvPicPr>
      <xdr:blipFill rotWithShape="1">
        <a:blip xmlns:r="http://schemas.openxmlformats.org/officeDocument/2006/relationships" r:embed="rId26"/>
        <a:stretch>
          <a:fillRect/>
        </a:stretch>
      </xdr:blipFill>
      <xdr:spPr>
        <a:xfrm>
          <a:off x="11251407" y="138362528"/>
          <a:ext cx="2678906" cy="1500187"/>
        </a:xfrm>
        <a:prstGeom prst="rect">
          <a:avLst/>
        </a:prstGeom>
      </xdr:spPr>
    </xdr:pic>
    <xdr:clientData/>
  </xdr:twoCellAnchor>
  <xdr:twoCellAnchor editAs="oneCell">
    <xdr:from>
      <xdr:col>4</xdr:col>
      <xdr:colOff>19050</xdr:colOff>
      <xdr:row>213</xdr:row>
      <xdr:rowOff>19050</xdr:rowOff>
    </xdr:from>
    <xdr:to>
      <xdr:col>4</xdr:col>
      <xdr:colOff>1357376</xdr:colOff>
      <xdr:row>213</xdr:row>
      <xdr:rowOff>766826</xdr:rowOff>
    </xdr:to>
    <xdr:pic>
      <xdr:nvPicPr>
        <xdr:cNvPr id="28" name="3cf040e9-cc5b-4017-b5c2-66b6f9abaac8"/>
        <xdr:cNvPicPr>
          <a:picLocks noChangeAspect="1"/>
        </xdr:cNvPicPr>
      </xdr:nvPicPr>
      <xdr:blipFill rotWithShape="1">
        <a:blip xmlns:r="http://schemas.openxmlformats.org/officeDocument/2006/relationships" r:embed="rId27"/>
        <a:stretch>
          <a:fillRect/>
        </a:stretch>
      </xdr:blipFill>
      <xdr:spPr>
        <a:xfrm>
          <a:off x="11251407" y="153900192"/>
          <a:ext cx="2678906" cy="1500187"/>
        </a:xfrm>
        <a:prstGeom prst="rect">
          <a:avLst/>
        </a:prstGeom>
      </xdr:spPr>
    </xdr:pic>
    <xdr:clientData/>
  </xdr:twoCellAnchor>
  <xdr:twoCellAnchor editAs="oneCell">
    <xdr:from>
      <xdr:col>4</xdr:col>
      <xdr:colOff>19050</xdr:colOff>
      <xdr:row>222</xdr:row>
      <xdr:rowOff>19050</xdr:rowOff>
    </xdr:from>
    <xdr:to>
      <xdr:col>4</xdr:col>
      <xdr:colOff>1357376</xdr:colOff>
      <xdr:row>222</xdr:row>
      <xdr:rowOff>766826</xdr:rowOff>
    </xdr:to>
    <xdr:pic>
      <xdr:nvPicPr>
        <xdr:cNvPr id="29" name="7422d498-2206-44d1-ab96-9ed75e85487f"/>
        <xdr:cNvPicPr>
          <a:picLocks noChangeAspect="1"/>
        </xdr:cNvPicPr>
      </xdr:nvPicPr>
      <xdr:blipFill rotWithShape="1">
        <a:blip xmlns:r="http://schemas.openxmlformats.org/officeDocument/2006/relationships" r:embed="rId28"/>
        <a:stretch>
          <a:fillRect/>
        </a:stretch>
      </xdr:blipFill>
      <xdr:spPr>
        <a:xfrm>
          <a:off x="11251407" y="160329552"/>
          <a:ext cx="2678906" cy="1500187"/>
        </a:xfrm>
        <a:prstGeom prst="rect">
          <a:avLst/>
        </a:prstGeom>
      </xdr:spPr>
    </xdr:pic>
    <xdr:clientData/>
  </xdr:twoCellAnchor>
  <xdr:twoCellAnchor editAs="oneCell">
    <xdr:from>
      <xdr:col>4</xdr:col>
      <xdr:colOff>19050</xdr:colOff>
      <xdr:row>230</xdr:row>
      <xdr:rowOff>19050</xdr:rowOff>
    </xdr:from>
    <xdr:to>
      <xdr:col>4</xdr:col>
      <xdr:colOff>1357376</xdr:colOff>
      <xdr:row>230</xdr:row>
      <xdr:rowOff>766826</xdr:rowOff>
    </xdr:to>
    <xdr:pic>
      <xdr:nvPicPr>
        <xdr:cNvPr id="30" name="b4116ac7-e3e7-4e75-8d50-e0682471d1ba"/>
        <xdr:cNvPicPr>
          <a:picLocks noChangeAspect="1"/>
        </xdr:cNvPicPr>
      </xdr:nvPicPr>
      <xdr:blipFill rotWithShape="1">
        <a:blip xmlns:r="http://schemas.openxmlformats.org/officeDocument/2006/relationships" r:embed="rId29"/>
        <a:stretch>
          <a:fillRect/>
        </a:stretch>
      </xdr:blipFill>
      <xdr:spPr>
        <a:xfrm>
          <a:off x="11251407" y="166151728"/>
          <a:ext cx="2678906" cy="1500187"/>
        </a:xfrm>
        <a:prstGeom prst="rect">
          <a:avLst/>
        </a:prstGeom>
      </xdr:spPr>
    </xdr:pic>
    <xdr:clientData/>
  </xdr:twoCellAnchor>
  <xdr:twoCellAnchor editAs="oneCell">
    <xdr:from>
      <xdr:col>4</xdr:col>
      <xdr:colOff>19050</xdr:colOff>
      <xdr:row>238</xdr:row>
      <xdr:rowOff>19050</xdr:rowOff>
    </xdr:from>
    <xdr:to>
      <xdr:col>4</xdr:col>
      <xdr:colOff>1357376</xdr:colOff>
      <xdr:row>238</xdr:row>
      <xdr:rowOff>766826</xdr:rowOff>
    </xdr:to>
    <xdr:pic>
      <xdr:nvPicPr>
        <xdr:cNvPr id="31" name="c747d7e4-0576-4c76-80f0-9c8df174c21f"/>
        <xdr:cNvPicPr>
          <a:picLocks noChangeAspect="1"/>
        </xdr:cNvPicPr>
      </xdr:nvPicPr>
      <xdr:blipFill rotWithShape="1">
        <a:blip xmlns:r="http://schemas.openxmlformats.org/officeDocument/2006/relationships" r:embed="rId30"/>
        <a:stretch>
          <a:fillRect/>
        </a:stretch>
      </xdr:blipFill>
      <xdr:spPr>
        <a:xfrm>
          <a:off x="11251407" y="171973872"/>
          <a:ext cx="2678906" cy="1500187"/>
        </a:xfrm>
        <a:prstGeom prst="rect">
          <a:avLst/>
        </a:prstGeom>
      </xdr:spPr>
    </xdr:pic>
    <xdr:clientData/>
  </xdr:twoCellAnchor>
  <xdr:twoCellAnchor editAs="oneCell">
    <xdr:from>
      <xdr:col>4</xdr:col>
      <xdr:colOff>19050</xdr:colOff>
      <xdr:row>244</xdr:row>
      <xdr:rowOff>19050</xdr:rowOff>
    </xdr:from>
    <xdr:to>
      <xdr:col>4</xdr:col>
      <xdr:colOff>1357376</xdr:colOff>
      <xdr:row>244</xdr:row>
      <xdr:rowOff>766826</xdr:rowOff>
    </xdr:to>
    <xdr:pic>
      <xdr:nvPicPr>
        <xdr:cNvPr id="32" name="dd12f42a-ce5a-4ff8-bac6-630eb1ea8f2e"/>
        <xdr:cNvPicPr>
          <a:picLocks noChangeAspect="1"/>
        </xdr:cNvPicPr>
      </xdr:nvPicPr>
      <xdr:blipFill rotWithShape="1">
        <a:blip xmlns:r="http://schemas.openxmlformats.org/officeDocument/2006/relationships" r:embed="rId31"/>
        <a:stretch>
          <a:fillRect/>
        </a:stretch>
      </xdr:blipFill>
      <xdr:spPr>
        <a:xfrm>
          <a:off x="11251407" y="176581584"/>
          <a:ext cx="2678906" cy="1500187"/>
        </a:xfrm>
        <a:prstGeom prst="rect">
          <a:avLst/>
        </a:prstGeom>
      </xdr:spPr>
    </xdr:pic>
    <xdr:clientData/>
  </xdr:twoCellAnchor>
  <xdr:twoCellAnchor editAs="oneCell">
    <xdr:from>
      <xdr:col>4</xdr:col>
      <xdr:colOff>19050</xdr:colOff>
      <xdr:row>250</xdr:row>
      <xdr:rowOff>19050</xdr:rowOff>
    </xdr:from>
    <xdr:to>
      <xdr:col>4</xdr:col>
      <xdr:colOff>1357376</xdr:colOff>
      <xdr:row>250</xdr:row>
      <xdr:rowOff>766826</xdr:rowOff>
    </xdr:to>
    <xdr:pic>
      <xdr:nvPicPr>
        <xdr:cNvPr id="33" name="44376e94-7706-468a-9266-6cd288d9d476"/>
        <xdr:cNvPicPr>
          <a:picLocks noChangeAspect="1"/>
        </xdr:cNvPicPr>
      </xdr:nvPicPr>
      <xdr:blipFill rotWithShape="1">
        <a:blip xmlns:r="http://schemas.openxmlformats.org/officeDocument/2006/relationships" r:embed="rId32"/>
        <a:stretch>
          <a:fillRect/>
        </a:stretch>
      </xdr:blipFill>
      <xdr:spPr>
        <a:xfrm>
          <a:off x="11251407" y="181189312"/>
          <a:ext cx="2678906" cy="1500187"/>
        </a:xfrm>
        <a:prstGeom prst="rect">
          <a:avLst/>
        </a:prstGeom>
      </xdr:spPr>
    </xdr:pic>
    <xdr:clientData/>
  </xdr:twoCellAnchor>
  <xdr:twoCellAnchor editAs="oneCell">
    <xdr:from>
      <xdr:col>4</xdr:col>
      <xdr:colOff>19050</xdr:colOff>
      <xdr:row>257</xdr:row>
      <xdr:rowOff>19050</xdr:rowOff>
    </xdr:from>
    <xdr:to>
      <xdr:col>4</xdr:col>
      <xdr:colOff>1357376</xdr:colOff>
      <xdr:row>257</xdr:row>
      <xdr:rowOff>766826</xdr:rowOff>
    </xdr:to>
    <xdr:pic>
      <xdr:nvPicPr>
        <xdr:cNvPr id="34" name="73228884-da57-4c8d-b080-4f2e145bf1d6"/>
        <xdr:cNvPicPr>
          <a:picLocks noChangeAspect="1"/>
        </xdr:cNvPicPr>
      </xdr:nvPicPr>
      <xdr:blipFill rotWithShape="1">
        <a:blip xmlns:r="http://schemas.openxmlformats.org/officeDocument/2006/relationships" r:embed="rId33"/>
        <a:stretch>
          <a:fillRect/>
        </a:stretch>
      </xdr:blipFill>
      <xdr:spPr>
        <a:xfrm>
          <a:off x="11251407" y="186404240"/>
          <a:ext cx="2678906" cy="1500187"/>
        </a:xfrm>
        <a:prstGeom prst="rect">
          <a:avLst/>
        </a:prstGeom>
      </xdr:spPr>
    </xdr:pic>
    <xdr:clientData/>
  </xdr:twoCellAnchor>
  <xdr:twoCellAnchor editAs="oneCell">
    <xdr:from>
      <xdr:col>4</xdr:col>
      <xdr:colOff>19050</xdr:colOff>
      <xdr:row>263</xdr:row>
      <xdr:rowOff>19050</xdr:rowOff>
    </xdr:from>
    <xdr:to>
      <xdr:col>4</xdr:col>
      <xdr:colOff>1357376</xdr:colOff>
      <xdr:row>263</xdr:row>
      <xdr:rowOff>766826</xdr:rowOff>
    </xdr:to>
    <xdr:pic>
      <xdr:nvPicPr>
        <xdr:cNvPr id="35" name="b2c77160-fd29-499e-a5a2-76392f9e1029"/>
        <xdr:cNvPicPr>
          <a:picLocks noChangeAspect="1"/>
        </xdr:cNvPicPr>
      </xdr:nvPicPr>
      <xdr:blipFill rotWithShape="1">
        <a:blip xmlns:r="http://schemas.openxmlformats.org/officeDocument/2006/relationships" r:embed="rId34"/>
        <a:stretch>
          <a:fillRect/>
        </a:stretch>
      </xdr:blipFill>
      <xdr:spPr>
        <a:xfrm>
          <a:off x="11251407" y="191011968"/>
          <a:ext cx="2678906" cy="1500187"/>
        </a:xfrm>
        <a:prstGeom prst="rect">
          <a:avLst/>
        </a:prstGeom>
      </xdr:spPr>
    </xdr:pic>
    <xdr:clientData/>
  </xdr:twoCellAnchor>
  <xdr:twoCellAnchor editAs="oneCell">
    <xdr:from>
      <xdr:col>4</xdr:col>
      <xdr:colOff>19050</xdr:colOff>
      <xdr:row>273</xdr:row>
      <xdr:rowOff>19050</xdr:rowOff>
    </xdr:from>
    <xdr:to>
      <xdr:col>4</xdr:col>
      <xdr:colOff>1357376</xdr:colOff>
      <xdr:row>273</xdr:row>
      <xdr:rowOff>766826</xdr:rowOff>
    </xdr:to>
    <xdr:pic>
      <xdr:nvPicPr>
        <xdr:cNvPr id="36" name="54244d8c-3dbf-463f-a7cf-892a9b61a687"/>
        <xdr:cNvPicPr>
          <a:picLocks noChangeAspect="1"/>
        </xdr:cNvPicPr>
      </xdr:nvPicPr>
      <xdr:blipFill rotWithShape="1">
        <a:blip xmlns:r="http://schemas.openxmlformats.org/officeDocument/2006/relationships" r:embed="rId35"/>
        <a:stretch>
          <a:fillRect/>
        </a:stretch>
      </xdr:blipFill>
      <xdr:spPr>
        <a:xfrm>
          <a:off x="11251407" y="198048560"/>
          <a:ext cx="2678906" cy="1500187"/>
        </a:xfrm>
        <a:prstGeom prst="rect">
          <a:avLst/>
        </a:prstGeom>
      </xdr:spPr>
    </xdr:pic>
    <xdr:clientData/>
  </xdr:twoCellAnchor>
  <xdr:twoCellAnchor editAs="oneCell">
    <xdr:from>
      <xdr:col>4</xdr:col>
      <xdr:colOff>19050</xdr:colOff>
      <xdr:row>278</xdr:row>
      <xdr:rowOff>19050</xdr:rowOff>
    </xdr:from>
    <xdr:to>
      <xdr:col>4</xdr:col>
      <xdr:colOff>1357376</xdr:colOff>
      <xdr:row>278</xdr:row>
      <xdr:rowOff>766826</xdr:rowOff>
    </xdr:to>
    <xdr:pic>
      <xdr:nvPicPr>
        <xdr:cNvPr id="37" name="b121b70a-8e51-4ec1-8881-6650abf540bb"/>
        <xdr:cNvPicPr>
          <a:picLocks noChangeAspect="1"/>
        </xdr:cNvPicPr>
      </xdr:nvPicPr>
      <xdr:blipFill rotWithShape="1">
        <a:blip xmlns:r="http://schemas.openxmlformats.org/officeDocument/2006/relationships" r:embed="rId36"/>
        <a:stretch>
          <a:fillRect/>
        </a:stretch>
      </xdr:blipFill>
      <xdr:spPr>
        <a:xfrm>
          <a:off x="11251407" y="202049072"/>
          <a:ext cx="2678906" cy="1500187"/>
        </a:xfrm>
        <a:prstGeom prst="rect">
          <a:avLst/>
        </a:prstGeom>
      </xdr:spPr>
    </xdr:pic>
    <xdr:clientData/>
  </xdr:twoCellAnchor>
  <xdr:twoCellAnchor editAs="oneCell">
    <xdr:from>
      <xdr:col>4</xdr:col>
      <xdr:colOff>19050</xdr:colOff>
      <xdr:row>282</xdr:row>
      <xdr:rowOff>19050</xdr:rowOff>
    </xdr:from>
    <xdr:to>
      <xdr:col>4</xdr:col>
      <xdr:colOff>1357376</xdr:colOff>
      <xdr:row>282</xdr:row>
      <xdr:rowOff>766826</xdr:rowOff>
    </xdr:to>
    <xdr:pic>
      <xdr:nvPicPr>
        <xdr:cNvPr id="38" name="01b08d00-d962-4d88-b246-7ea100bff24f"/>
        <xdr:cNvPicPr>
          <a:picLocks noChangeAspect="1"/>
        </xdr:cNvPicPr>
      </xdr:nvPicPr>
      <xdr:blipFill rotWithShape="1">
        <a:blip xmlns:r="http://schemas.openxmlformats.org/officeDocument/2006/relationships" r:embed="rId37"/>
        <a:stretch>
          <a:fillRect/>
        </a:stretch>
      </xdr:blipFill>
      <xdr:spPr>
        <a:xfrm>
          <a:off x="11251407" y="205442352"/>
          <a:ext cx="2678906" cy="1500187"/>
        </a:xfrm>
        <a:prstGeom prst="rect">
          <a:avLst/>
        </a:prstGeom>
      </xdr:spPr>
    </xdr:pic>
    <xdr:clientData/>
  </xdr:twoCellAnchor>
  <xdr:twoCellAnchor editAs="oneCell">
    <xdr:from>
      <xdr:col>4</xdr:col>
      <xdr:colOff>19050</xdr:colOff>
      <xdr:row>285</xdr:row>
      <xdr:rowOff>19050</xdr:rowOff>
    </xdr:from>
    <xdr:to>
      <xdr:col>4</xdr:col>
      <xdr:colOff>1357376</xdr:colOff>
      <xdr:row>285</xdr:row>
      <xdr:rowOff>766826</xdr:rowOff>
    </xdr:to>
    <xdr:pic>
      <xdr:nvPicPr>
        <xdr:cNvPr id="39" name="202c993c-a335-4bdb-b4a9-204669d06802"/>
        <xdr:cNvPicPr>
          <a:picLocks noChangeAspect="1"/>
        </xdr:cNvPicPr>
      </xdr:nvPicPr>
      <xdr:blipFill rotWithShape="1">
        <a:blip xmlns:r="http://schemas.openxmlformats.org/officeDocument/2006/relationships" r:embed="rId38"/>
        <a:stretch>
          <a:fillRect/>
        </a:stretch>
      </xdr:blipFill>
      <xdr:spPr>
        <a:xfrm>
          <a:off x="11251407" y="208228416"/>
          <a:ext cx="2678906" cy="1500187"/>
        </a:xfrm>
        <a:prstGeom prst="rect">
          <a:avLst/>
        </a:prstGeom>
      </xdr:spPr>
    </xdr:pic>
    <xdr:clientData/>
  </xdr:twoCellAnchor>
  <xdr:twoCellAnchor editAs="oneCell">
    <xdr:from>
      <xdr:col>4</xdr:col>
      <xdr:colOff>19050</xdr:colOff>
      <xdr:row>288</xdr:row>
      <xdr:rowOff>19050</xdr:rowOff>
    </xdr:from>
    <xdr:to>
      <xdr:col>4</xdr:col>
      <xdr:colOff>1357376</xdr:colOff>
      <xdr:row>288</xdr:row>
      <xdr:rowOff>766826</xdr:rowOff>
    </xdr:to>
    <xdr:pic>
      <xdr:nvPicPr>
        <xdr:cNvPr id="40" name="97349e7f-42b9-4801-9707-cf0ca90976a8"/>
        <xdr:cNvPicPr>
          <a:picLocks noChangeAspect="1"/>
        </xdr:cNvPicPr>
      </xdr:nvPicPr>
      <xdr:blipFill rotWithShape="1">
        <a:blip xmlns:r="http://schemas.openxmlformats.org/officeDocument/2006/relationships" r:embed="rId39"/>
        <a:stretch>
          <a:fillRect/>
        </a:stretch>
      </xdr:blipFill>
      <xdr:spPr>
        <a:xfrm>
          <a:off x="11251407" y="211014464"/>
          <a:ext cx="2678906" cy="1500187"/>
        </a:xfrm>
        <a:prstGeom prst="rect">
          <a:avLst/>
        </a:prstGeom>
      </xdr:spPr>
    </xdr:pic>
    <xdr:clientData/>
  </xdr:twoCellAnchor>
  <xdr:twoCellAnchor editAs="oneCell">
    <xdr:from>
      <xdr:col>4</xdr:col>
      <xdr:colOff>19050</xdr:colOff>
      <xdr:row>290</xdr:row>
      <xdr:rowOff>19050</xdr:rowOff>
    </xdr:from>
    <xdr:to>
      <xdr:col>4</xdr:col>
      <xdr:colOff>1357376</xdr:colOff>
      <xdr:row>290</xdr:row>
      <xdr:rowOff>766826</xdr:rowOff>
    </xdr:to>
    <xdr:pic>
      <xdr:nvPicPr>
        <xdr:cNvPr id="41" name="59b4cd40-8cf9-4df2-97a6-43af55e3ff0f"/>
        <xdr:cNvPicPr>
          <a:picLocks noChangeAspect="1"/>
        </xdr:cNvPicPr>
      </xdr:nvPicPr>
      <xdr:blipFill rotWithShape="1">
        <a:blip xmlns:r="http://schemas.openxmlformats.org/officeDocument/2006/relationships" r:embed="rId40"/>
        <a:stretch>
          <a:fillRect/>
        </a:stretch>
      </xdr:blipFill>
      <xdr:spPr>
        <a:xfrm>
          <a:off x="11251407" y="213193328"/>
          <a:ext cx="2678906" cy="1500187"/>
        </a:xfrm>
        <a:prstGeom prst="rect">
          <a:avLst/>
        </a:prstGeom>
      </xdr:spPr>
    </xdr:pic>
    <xdr:clientData/>
  </xdr:twoCellAnchor>
  <xdr:twoCellAnchor editAs="oneCell">
    <xdr:from>
      <xdr:col>4</xdr:col>
      <xdr:colOff>19050</xdr:colOff>
      <xdr:row>291</xdr:row>
      <xdr:rowOff>19050</xdr:rowOff>
    </xdr:from>
    <xdr:to>
      <xdr:col>4</xdr:col>
      <xdr:colOff>1357376</xdr:colOff>
      <xdr:row>291</xdr:row>
      <xdr:rowOff>766826</xdr:rowOff>
    </xdr:to>
    <xdr:pic>
      <xdr:nvPicPr>
        <xdr:cNvPr id="42" name="9c472da2-06a2-4fb0-a05e-22d3e2668a51"/>
        <xdr:cNvPicPr>
          <a:picLocks noChangeAspect="1"/>
        </xdr:cNvPicPr>
      </xdr:nvPicPr>
      <xdr:blipFill rotWithShape="1">
        <a:blip xmlns:r="http://schemas.openxmlformats.org/officeDocument/2006/relationships" r:embed="rId41"/>
        <a:stretch>
          <a:fillRect/>
        </a:stretch>
      </xdr:blipFill>
      <xdr:spPr>
        <a:xfrm>
          <a:off x="11251407" y="214764928"/>
          <a:ext cx="2678906" cy="1500187"/>
        </a:xfrm>
        <a:prstGeom prst="rect">
          <a:avLst/>
        </a:prstGeom>
      </xdr:spPr>
    </xdr:pic>
    <xdr:clientData/>
  </xdr:twoCellAnchor>
  <xdr:twoCellAnchor editAs="oneCell">
    <xdr:from>
      <xdr:col>4</xdr:col>
      <xdr:colOff>19050</xdr:colOff>
      <xdr:row>292</xdr:row>
      <xdr:rowOff>19050</xdr:rowOff>
    </xdr:from>
    <xdr:to>
      <xdr:col>4</xdr:col>
      <xdr:colOff>1357376</xdr:colOff>
      <xdr:row>292</xdr:row>
      <xdr:rowOff>766826</xdr:rowOff>
    </xdr:to>
    <xdr:pic>
      <xdr:nvPicPr>
        <xdr:cNvPr id="43" name="56113a67-64a3-47f4-906d-dfce8b6cf02d"/>
        <xdr:cNvPicPr>
          <a:picLocks noChangeAspect="1"/>
        </xdr:cNvPicPr>
      </xdr:nvPicPr>
      <xdr:blipFill rotWithShape="1">
        <a:blip xmlns:r="http://schemas.openxmlformats.org/officeDocument/2006/relationships" r:embed="rId42"/>
        <a:stretch>
          <a:fillRect/>
        </a:stretch>
      </xdr:blipFill>
      <xdr:spPr>
        <a:xfrm>
          <a:off x="11251407" y="216336560"/>
          <a:ext cx="2678906" cy="150018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233425</xdr:colOff>
      <xdr:row>88</xdr:row>
      <xdr:rowOff>52451</xdr:rowOff>
    </xdr:from>
    <xdr:to>
      <xdr:col>4</xdr:col>
      <xdr:colOff>1024001</xdr:colOff>
      <xdr:row>88</xdr:row>
      <xdr:rowOff>771525</xdr:rowOff>
    </xdr:to>
    <xdr:pic>
      <xdr:nvPicPr>
        <xdr:cNvPr id="2" name="그림 1"/>
        <xdr:cNvPicPr>
          <a:picLocks noChangeAspect="1"/>
        </xdr:cNvPicPr>
      </xdr:nvPicPr>
      <xdr:blipFill rotWithShape="1">
        <a:blip xmlns:r="http://schemas.openxmlformats.org/officeDocument/2006/relationships" r:embed="rId1">
          <a:clrChange>
            <a:clrFrom>
              <a:srgbClr val="FFFFFF"/>
            </a:clrFrom>
            <a:clrTo>
              <a:srgbClr val="FFFFFF">
                <a:alpha val="0"/>
              </a:srgbClr>
            </a:clrTo>
          </a:clrChange>
        </a:blip>
        <a:srcRect l="33690" t="23270" r="27900" b="14200"/>
        <a:stretch>
          <a:fillRect/>
        </a:stretch>
      </xdr:blipFill>
      <xdr:spPr>
        <a:xfrm>
          <a:off x="12341679" y="58510716"/>
          <a:ext cx="1592035" cy="1442357"/>
        </a:xfrm>
        <a:prstGeom prst="rect">
          <a:avLst/>
        </a:prstGeom>
      </xdr:spPr>
    </xdr:pic>
    <xdr:clientData/>
  </xdr:twoCellAnchor>
  <xdr:twoCellAnchor editAs="oneCell">
    <xdr:from>
      <xdr:col>4</xdr:col>
      <xdr:colOff>52451</xdr:colOff>
      <xdr:row>58</xdr:row>
      <xdr:rowOff>209550</xdr:rowOff>
    </xdr:from>
    <xdr:to>
      <xdr:col>4</xdr:col>
      <xdr:colOff>1152525</xdr:colOff>
      <xdr:row>58</xdr:row>
      <xdr:rowOff>657225</xdr:rowOff>
    </xdr:to>
    <xdr:pic>
      <xdr:nvPicPr>
        <xdr:cNvPr id="4" name="그림 3"/>
        <xdr:cNvPicPr>
          <a:picLocks noChangeAspect="1"/>
        </xdr:cNvPicPr>
      </xdr:nvPicPr>
      <xdr:blipFill rotWithShape="1">
        <a:blip xmlns:r="http://schemas.openxmlformats.org/officeDocument/2006/relationships" r:embed="rId2">
          <a:clrChange>
            <a:clrFrom>
              <a:srgbClr val="FFFFFF"/>
            </a:clrFrom>
            <a:clrTo>
              <a:srgbClr val="FFFFFF">
                <a:alpha val="0"/>
              </a:srgbClr>
            </a:clrTo>
          </a:clrChange>
        </a:blip>
        <a:srcRect l="2450" t="33870" r="8650" b="29810"/>
        <a:stretch>
          <a:fillRect/>
        </a:stretch>
      </xdr:blipFill>
      <xdr:spPr>
        <a:xfrm>
          <a:off x="11987893" y="36589608"/>
          <a:ext cx="2204357" cy="898071"/>
        </a:xfrm>
        <a:prstGeom prst="rect">
          <a:avLst/>
        </a:prstGeom>
      </xdr:spPr>
    </xdr:pic>
    <xdr:clientData/>
  </xdr:twoCellAnchor>
  <xdr:twoCellAnchor editAs="oneCell">
    <xdr:from>
      <xdr:col>4</xdr:col>
      <xdr:colOff>285750</xdr:colOff>
      <xdr:row>63</xdr:row>
      <xdr:rowOff>47625</xdr:rowOff>
    </xdr:from>
    <xdr:to>
      <xdr:col>4</xdr:col>
      <xdr:colOff>928751</xdr:colOff>
      <xdr:row>63</xdr:row>
      <xdr:rowOff>762000</xdr:rowOff>
    </xdr:to>
    <xdr:pic>
      <xdr:nvPicPr>
        <xdr:cNvPr id="5" name="그림 4"/>
        <xdr:cNvPicPr>
          <a:picLocks noChangeAspect="1"/>
        </xdr:cNvPicPr>
      </xdr:nvPicPr>
      <xdr:blipFill rotWithShape="1">
        <a:blip xmlns:r="http://schemas.openxmlformats.org/officeDocument/2006/relationships" r:embed="rId3">
          <a:clrChange>
            <a:clrFrom>
              <a:srgbClr val="FBFBFB"/>
            </a:clrFrom>
            <a:clrTo>
              <a:srgbClr val="FBFBFB">
                <a:alpha val="0"/>
              </a:srgbClr>
            </a:clrTo>
          </a:clrChange>
        </a:blip>
        <a:srcRect l="12250" t="10660" r="13190" b="3320"/>
        <a:stretch>
          <a:fillRect/>
        </a:stretch>
      </xdr:blipFill>
      <xdr:spPr>
        <a:xfrm>
          <a:off x="12450536" y="40290748"/>
          <a:ext cx="1292678" cy="1428750"/>
        </a:xfrm>
        <a:prstGeom prst="rect">
          <a:avLst/>
        </a:prstGeom>
      </xdr:spPr>
    </xdr:pic>
    <xdr:clientData/>
  </xdr:twoCellAnchor>
  <xdr:twoCellAnchor editAs="oneCell">
    <xdr:from>
      <xdr:col>4</xdr:col>
      <xdr:colOff>219075</xdr:colOff>
      <xdr:row>68</xdr:row>
      <xdr:rowOff>33401</xdr:rowOff>
    </xdr:from>
    <xdr:to>
      <xdr:col>4</xdr:col>
      <xdr:colOff>1038225</xdr:colOff>
      <xdr:row>68</xdr:row>
      <xdr:rowOff>762000</xdr:rowOff>
    </xdr:to>
    <xdr:pic>
      <xdr:nvPicPr>
        <xdr:cNvPr id="6" name="그림 5"/>
        <xdr:cNvPicPr>
          <a:picLocks noChangeAspect="1"/>
        </xdr:cNvPicPr>
      </xdr:nvPicPr>
      <xdr:blipFill rotWithShape="1">
        <a:blip xmlns:r="http://schemas.openxmlformats.org/officeDocument/2006/relationships" r:embed="rId4">
          <a:clrChange>
            <a:clrFrom>
              <a:srgbClr val="FFFFFF"/>
            </a:clrFrom>
            <a:clrTo>
              <a:srgbClr val="FFFFFF">
                <a:alpha val="0"/>
              </a:srgbClr>
            </a:clrTo>
          </a:clrChange>
        </a:blip>
        <a:srcRect l="25430" t="11880" r="25460" b="9110"/>
        <a:stretch>
          <a:fillRect/>
        </a:stretch>
      </xdr:blipFill>
      <xdr:spPr>
        <a:xfrm>
          <a:off x="12314464" y="44291252"/>
          <a:ext cx="1646464" cy="1455964"/>
        </a:xfrm>
        <a:prstGeom prst="rect">
          <a:avLst/>
        </a:prstGeom>
      </xdr:spPr>
    </xdr:pic>
    <xdr:clientData/>
  </xdr:twoCellAnchor>
  <xdr:twoCellAnchor editAs="oneCell">
    <xdr:from>
      <xdr:col>4</xdr:col>
      <xdr:colOff>166751</xdr:colOff>
      <xdr:row>81</xdr:row>
      <xdr:rowOff>33401</xdr:rowOff>
    </xdr:from>
    <xdr:to>
      <xdr:col>4</xdr:col>
      <xdr:colOff>1104900</xdr:colOff>
      <xdr:row>82</xdr:row>
      <xdr:rowOff>0</xdr:rowOff>
    </xdr:to>
    <xdr:pic>
      <xdr:nvPicPr>
        <xdr:cNvPr id="7" name="그림 6"/>
        <xdr:cNvPicPr>
          <a:picLocks noChangeAspect="1"/>
        </xdr:cNvPicPr>
      </xdr:nvPicPr>
      <xdr:blipFill rotWithShape="1">
        <a:blip xmlns:r="http://schemas.openxmlformats.org/officeDocument/2006/relationships" r:embed="rId5">
          <a:clrChange>
            <a:clrFrom>
              <a:srgbClr val="FFFFFF"/>
            </a:clrFrom>
            <a:clrTo>
              <a:srgbClr val="FFFFFF">
                <a:alpha val="0"/>
              </a:srgbClr>
            </a:clrTo>
          </a:clrChange>
        </a:blip>
        <a:srcRect l="33820" t="19150" r="21540" b="17350"/>
        <a:stretch>
          <a:fillRect/>
        </a:stretch>
      </xdr:blipFill>
      <xdr:spPr>
        <a:xfrm>
          <a:off x="12219215" y="53217536"/>
          <a:ext cx="1877785" cy="1510392"/>
        </a:xfrm>
        <a:prstGeom prst="rect">
          <a:avLst/>
        </a:prstGeom>
      </xdr:spPr>
    </xdr:pic>
    <xdr:clientData/>
  </xdr:twoCellAnchor>
  <xdr:twoCellAnchor editAs="oneCell">
    <xdr:from>
      <xdr:col>4</xdr:col>
      <xdr:colOff>138176</xdr:colOff>
      <xdr:row>54</xdr:row>
      <xdr:rowOff>109600</xdr:rowOff>
    </xdr:from>
    <xdr:to>
      <xdr:col>4</xdr:col>
      <xdr:colOff>1133475</xdr:colOff>
      <xdr:row>54</xdr:row>
      <xdr:rowOff>695325</xdr:rowOff>
    </xdr:to>
    <xdr:pic>
      <xdr:nvPicPr>
        <xdr:cNvPr id="8" name="그림 7"/>
        <xdr:cNvPicPr>
          <a:picLocks noChangeAspect="1"/>
        </xdr:cNvPicPr>
      </xdr:nvPicPr>
      <xdr:blipFill rotWithShape="1">
        <a:blip xmlns:r="http://schemas.openxmlformats.org/officeDocument/2006/relationships" r:embed="rId6">
          <a:clrChange>
            <a:clrFrom>
              <a:srgbClr val="FFFFFF"/>
            </a:clrFrom>
            <a:clrTo>
              <a:srgbClr val="FFFFFF">
                <a:alpha val="0"/>
              </a:srgbClr>
            </a:clrTo>
          </a:clrChange>
        </a:blip>
        <a:srcRect l="8400" t="11960" r="9940" b="1880"/>
        <a:stretch>
          <a:fillRect/>
        </a:stretch>
      </xdr:blipFill>
      <xdr:spPr>
        <a:xfrm>
          <a:off x="12151179" y="32970110"/>
          <a:ext cx="2000250" cy="118382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2</xdr:col>
      <xdr:colOff>57845</xdr:colOff>
      <xdr:row>3</xdr:row>
      <xdr:rowOff>27810</xdr:rowOff>
    </xdr:from>
    <xdr:ext cx="341013" cy="328847"/>
    <xdr:pic>
      <xdr:nvPicPr>
        <xdr:cNvPr id="3" name="그림 2"/>
        <xdr:cNvPicPr>
          <a:picLocks noChangeAspect="1"/>
        </xdr:cNvPicPr>
      </xdr:nvPicPr>
      <xdr:blipFill rotWithShape="1">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imgEffect>
                </a14:imgLayer>
              </a14:imgProps>
            </a:ext>
            <a:ext uri="{28A0092B-C50C-407E-A947-70E740481C1C}">
              <a14:useLocalDpi xmlns:a14="http://schemas.microsoft.com/office/drawing/2010/main" val="0"/>
            </a:ext>
          </a:extLst>
        </a:blip>
        <a:srcRect l="10070" t="10070" r="10070" b="10070"/>
        <a:stretch/>
      </xdr:blipFill>
      <xdr:spPr>
        <a:xfrm>
          <a:off x="4367908" y="754091"/>
          <a:ext cx="341013" cy="328847"/>
        </a:xfrm>
        <a:prstGeom prst="rect">
          <a:avLst/>
        </a:prstGeom>
      </xdr:spPr>
    </xdr:pic>
    <xdr:clientData/>
  </xdr:oneCellAnchor>
  <xdr:twoCellAnchor editAs="oneCell">
    <xdr:from>
      <xdr:col>2</xdr:col>
      <xdr:colOff>69659</xdr:colOff>
      <xdr:row>4</xdr:row>
      <xdr:rowOff>23812</xdr:rowOff>
    </xdr:from>
    <xdr:to>
      <xdr:col>2</xdr:col>
      <xdr:colOff>407187</xdr:colOff>
      <xdr:row>4</xdr:row>
      <xdr:rowOff>359226</xdr:rowOff>
    </xdr:to>
    <xdr:pic>
      <xdr:nvPicPr>
        <xdr:cNvPr id="4" name="그림 3"/>
        <xdr:cNvPicPr>
          <a:picLocks noChangeAspect="1"/>
        </xdr:cNvPicPr>
      </xdr:nvPicPr>
      <xdr:blipFill rotWithShape="1">
        <a:blip xmlns:r="http://schemas.openxmlformats.org/officeDocument/2006/relationships" r:embed="rId3" cstate="print">
          <a:extLst>
            <a:ext uri="{BEBA8EAE-BF5A-486C-A8C5-ECC9F3942E4B}">
              <a14:imgProps xmlns:a14="http://schemas.microsoft.com/office/drawing/2010/main">
                <a14:imgLayer r:embed="rId4">
                  <a14:imgEffect>
                    <a14:backgroundRemoval t="10000" b="90000" l="10000" r="90000"/>
                  </a14:imgEffect>
                </a14:imgLayer>
              </a14:imgProps>
            </a:ext>
            <a:ext uri="{28A0092B-C50C-407E-A947-70E740481C1C}">
              <a14:useLocalDpi xmlns:a14="http://schemas.microsoft.com/office/drawing/2010/main" val="0"/>
            </a:ext>
          </a:extLst>
        </a:blip>
        <a:srcRect l="11798" t="11798" r="11798" b="11798"/>
        <a:stretch/>
      </xdr:blipFill>
      <xdr:spPr>
        <a:xfrm>
          <a:off x="4379722" y="1131093"/>
          <a:ext cx="337528" cy="33541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19</xdr:col>
      <xdr:colOff>0</xdr:colOff>
      <xdr:row>17</xdr:row>
      <xdr:rowOff>0</xdr:rowOff>
    </xdr:from>
    <xdr:to>
      <xdr:col>28</xdr:col>
      <xdr:colOff>133350</xdr:colOff>
      <xdr:row>29</xdr:row>
      <xdr:rowOff>57150</xdr:rowOff>
    </xdr:to>
    <xdr:sp macro="" textlink="">
      <xdr:nvSpPr>
        <xdr:cNvPr id="2" name="밸런스팩터_01"/>
        <xdr:cNvSpPr>
          <a:spLocks noGrp="1" noRot="1"/>
        </xdr:cNvSpPr>
      </xdr:nvSpPr>
      <xdr:spPr>
        <a:xfrm>
          <a:off x="13819909" y="9940636"/>
          <a:ext cx="6806045" cy="6771408"/>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lstStyle/>
        <a:p>
          <a:pPr algn="ctr" eaLnBrk="0" latinLnBrk="0">
            <a:lnSpc>
              <a:spcPct val="100000"/>
            </a:lnSpc>
          </a:pPr>
          <a:r>
            <a:rPr lang="ko-KR" altLang="en-US" sz="900" b="1">
              <a:solidFill>
                <a:srgbClr val="FFFFFF"/>
              </a:solidFill>
              <a:latin typeface="맑은 고딕"/>
              <a:ea typeface="맑은 고딕"/>
            </a:rPr>
            <a:t>콘텐츠</a:t>
          </a:r>
        </a:p>
        <a:p>
          <a:pPr algn="ctr" eaLnBrk="0" latinLnBrk="0">
            <a:lnSpc>
              <a:spcPct val="100000"/>
            </a:lnSpc>
          </a:pPr>
          <a:r>
            <a:rPr lang="ko-KR" altLang="en-US" sz="900" b="1">
              <a:solidFill>
                <a:srgbClr val="FFFFFF"/>
              </a:solidFill>
              <a:latin typeface="맑은 고딕"/>
              <a:ea typeface="맑은 고딕"/>
            </a:rPr>
            <a:t>진행 관문</a:t>
          </a:r>
        </a:p>
      </xdr:txBody>
    </xdr:sp>
    <xdr:clientData/>
  </xdr:twoCellAnchor>
  <xdr:twoCellAnchor editAs="oneCell">
    <xdr:from>
      <xdr:col>21</xdr:col>
      <xdr:colOff>0</xdr:colOff>
      <xdr:row>31</xdr:row>
      <xdr:rowOff>0</xdr:rowOff>
    </xdr:from>
    <xdr:to>
      <xdr:col>29</xdr:col>
      <xdr:colOff>304800</xdr:colOff>
      <xdr:row>42</xdr:row>
      <xdr:rowOff>152400</xdr:rowOff>
    </xdr:to>
    <xdr:sp macro="" textlink="">
      <xdr:nvSpPr>
        <xdr:cNvPr id="3" name="밸런스팩터_02"/>
        <xdr:cNvSpPr>
          <a:spLocks noGrp="1" noRot="1"/>
        </xdr:cNvSpPr>
      </xdr:nvSpPr>
      <xdr:spPr>
        <a:xfrm>
          <a:off x="15274636" y="17699182"/>
          <a:ext cx="6425045" cy="6407726"/>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lstStyle/>
        <a:p>
          <a:pPr algn="ctr" eaLnBrk="0" latinLnBrk="0">
            <a:lnSpc>
              <a:spcPct val="100000"/>
            </a:lnSpc>
          </a:pPr>
          <a:r>
            <a:rPr lang="ko-KR" altLang="en-US" sz="900" b="1">
              <a:solidFill>
                <a:srgbClr val="FFFFFF"/>
              </a:solidFill>
              <a:latin typeface="맑은 고딕"/>
              <a:ea typeface="맑은 고딕"/>
            </a:rPr>
            <a:t>콘텐츠</a:t>
          </a:r>
        </a:p>
        <a:p>
          <a:pPr algn="ctr" eaLnBrk="0" latinLnBrk="0">
            <a:lnSpc>
              <a:spcPct val="100000"/>
            </a:lnSpc>
          </a:pPr>
          <a:r>
            <a:rPr lang="ko-KR" altLang="en-US" sz="900" b="1">
              <a:solidFill>
                <a:srgbClr val="FFFFFF"/>
              </a:solidFill>
              <a:latin typeface="맑은 고딕"/>
              <a:ea typeface="맑은 고딕"/>
            </a:rPr>
            <a:t>밀도</a:t>
          </a:r>
        </a:p>
      </xdr:txBody>
    </xdr:sp>
    <xdr:clientData/>
  </xdr:twoCellAnchor>
  <xdr:twoCellAnchor editAs="oneCell">
    <xdr:from>
      <xdr:col>32</xdr:col>
      <xdr:colOff>0</xdr:colOff>
      <xdr:row>18</xdr:row>
      <xdr:rowOff>0</xdr:rowOff>
    </xdr:from>
    <xdr:to>
      <xdr:col>40</xdr:col>
      <xdr:colOff>19050</xdr:colOff>
      <xdr:row>28</xdr:row>
      <xdr:rowOff>142875</xdr:rowOff>
    </xdr:to>
    <xdr:sp macro="" textlink="">
      <xdr:nvSpPr>
        <xdr:cNvPr id="4" name="밸런스팩터_03"/>
        <xdr:cNvSpPr>
          <a:spLocks noGrp="1" noRot="1"/>
        </xdr:cNvSpPr>
      </xdr:nvSpPr>
      <xdr:spPr>
        <a:xfrm>
          <a:off x="23275634" y="10494817"/>
          <a:ext cx="5853545" cy="5836226"/>
        </a:xfrm>
        <a:prstGeom prst="ellipse">
          <a:avLst/>
        </a:prstGeom>
        <a:solidFill>
          <a:srgbClr val="ED7D31"/>
        </a:solidFill>
        <a:ln w="14288">
          <a:solidFill>
            <a:srgbClr val="C65911"/>
          </a:solidFill>
          <a:prstDash val="solid"/>
        </a:ln>
      </xdr:spPr>
      <xdr:txBody>
        <a:bodyPr vertOverflow="overflow" horzOverflow="overflow" wrap="square" lIns="90170" tIns="46990" rIns="90170" bIns="46990" anchor="ctr"/>
        <a:lstStyle/>
        <a:p>
          <a:pPr algn="ctr" eaLnBrk="0" latinLnBrk="0">
            <a:lnSpc>
              <a:spcPct val="100000"/>
            </a:lnSpc>
          </a:pPr>
          <a:r>
            <a:rPr lang="ko-KR" altLang="en-US" sz="900" b="1">
              <a:solidFill>
                <a:srgbClr val="FFFFFF"/>
              </a:solidFill>
              <a:latin typeface="맑은 고딕"/>
              <a:ea typeface="맑은 고딕"/>
            </a:rPr>
            <a:t>전투</a:t>
          </a:r>
        </a:p>
        <a:p>
          <a:pPr algn="ctr" eaLnBrk="0" latinLnBrk="0">
            <a:lnSpc>
              <a:spcPct val="100000"/>
            </a:lnSpc>
          </a:pPr>
          <a:r>
            <a:rPr lang="ko-KR" altLang="en-US" sz="900" b="1">
              <a:solidFill>
                <a:srgbClr val="FFFFFF"/>
              </a:solidFill>
              <a:latin typeface="맑은 고딕"/>
              <a:ea typeface="맑은 고딕"/>
            </a:rPr>
            <a:t>숙련도</a:t>
          </a:r>
        </a:p>
      </xdr:txBody>
    </xdr:sp>
    <xdr:clientData/>
  </xdr:twoCellAnchor>
  <xdr:twoCellAnchor editAs="oneCell">
    <xdr:from>
      <xdr:col>33</xdr:col>
      <xdr:colOff>0</xdr:colOff>
      <xdr:row>32</xdr:row>
      <xdr:rowOff>0</xdr:rowOff>
    </xdr:from>
    <xdr:to>
      <xdr:col>41</xdr:col>
      <xdr:colOff>19050</xdr:colOff>
      <xdr:row>42</xdr:row>
      <xdr:rowOff>142875</xdr:rowOff>
    </xdr:to>
    <xdr:sp macro="" textlink="">
      <xdr:nvSpPr>
        <xdr:cNvPr id="5" name="밸런스팩터_04"/>
        <xdr:cNvSpPr>
          <a:spLocks noGrp="1" noRot="1"/>
        </xdr:cNvSpPr>
      </xdr:nvSpPr>
      <xdr:spPr>
        <a:xfrm>
          <a:off x="24003000" y="18253364"/>
          <a:ext cx="5853545" cy="5836226"/>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lstStyle/>
        <a:p>
          <a:pPr algn="ctr" eaLnBrk="0" latinLnBrk="0">
            <a:lnSpc>
              <a:spcPct val="100000"/>
            </a:lnSpc>
          </a:pPr>
          <a:r>
            <a:rPr lang="ko-KR" altLang="en-US" sz="900" b="1">
              <a:solidFill>
                <a:srgbClr val="FFFFFF"/>
              </a:solidFill>
              <a:latin typeface="맑은 고딕"/>
              <a:ea typeface="맑은 고딕"/>
            </a:rPr>
            <a:t>자아</a:t>
          </a:r>
        </a:p>
        <a:p>
          <a:pPr algn="ctr" eaLnBrk="0" latinLnBrk="0">
            <a:lnSpc>
              <a:spcPct val="100000"/>
            </a:lnSpc>
          </a:pPr>
          <a:r>
            <a:rPr lang="ko-KR" altLang="en-US" sz="900" b="1">
              <a:solidFill>
                <a:srgbClr val="FFFFFF"/>
              </a:solidFill>
              <a:latin typeface="맑은 고딕"/>
              <a:ea typeface="맑은 고딕"/>
            </a:rPr>
            <a:t>마모도</a:t>
          </a:r>
        </a:p>
      </xdr:txBody>
    </xdr:sp>
    <xdr:clientData/>
  </xdr:twoCellAnchor>
  <xdr:twoCellAnchor editAs="oneCell">
    <xdr:from>
      <xdr:col>11</xdr:col>
      <xdr:colOff>0</xdr:colOff>
      <xdr:row>32</xdr:row>
      <xdr:rowOff>0</xdr:rowOff>
    </xdr:from>
    <xdr:to>
      <xdr:col>18</xdr:col>
      <xdr:colOff>295275</xdr:colOff>
      <xdr:row>42</xdr:row>
      <xdr:rowOff>47625</xdr:rowOff>
    </xdr:to>
    <xdr:sp macro="" textlink="">
      <xdr:nvSpPr>
        <xdr:cNvPr id="6" name="밸런스팩터_05"/>
        <xdr:cNvSpPr>
          <a:spLocks noGrp="1" noRot="1"/>
        </xdr:cNvSpPr>
      </xdr:nvSpPr>
      <xdr:spPr>
        <a:xfrm>
          <a:off x="8001000" y="18253364"/>
          <a:ext cx="5680364" cy="5645726"/>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lstStyle/>
        <a:p>
          <a:pPr algn="ctr" eaLnBrk="0" latinLnBrk="0">
            <a:lnSpc>
              <a:spcPct val="100000"/>
            </a:lnSpc>
          </a:pPr>
          <a:r>
            <a:rPr lang="ko-KR" altLang="en-US" sz="900" b="1">
              <a:solidFill>
                <a:srgbClr val="FFFFFF"/>
              </a:solidFill>
              <a:latin typeface="맑은 고딕"/>
              <a:ea typeface="맑은 고딕"/>
            </a:rPr>
            <a:t>인연</a:t>
          </a:r>
        </a:p>
        <a:p>
          <a:pPr algn="ctr" eaLnBrk="0" latinLnBrk="0">
            <a:lnSpc>
              <a:spcPct val="100000"/>
            </a:lnSpc>
          </a:pPr>
          <a:r>
            <a:rPr lang="ko-KR" altLang="en-US" sz="900" b="1">
              <a:solidFill>
                <a:srgbClr val="FFFFFF"/>
              </a:solidFill>
              <a:latin typeface="맑은 고딕"/>
              <a:ea typeface="맑은 고딕"/>
            </a:rPr>
            <a:t>시스템</a:t>
          </a:r>
        </a:p>
      </xdr:txBody>
    </xdr:sp>
    <xdr:clientData/>
  </xdr:twoCellAnchor>
  <xdr:twoCellAnchor editAs="oneCell">
    <xdr:from>
      <xdr:col>9</xdr:col>
      <xdr:colOff>0</xdr:colOff>
      <xdr:row>18</xdr:row>
      <xdr:rowOff>0</xdr:rowOff>
    </xdr:from>
    <xdr:to>
      <xdr:col>16</xdr:col>
      <xdr:colOff>295275</xdr:colOff>
      <xdr:row>28</xdr:row>
      <xdr:rowOff>47625</xdr:rowOff>
    </xdr:to>
    <xdr:sp macro="" textlink="">
      <xdr:nvSpPr>
        <xdr:cNvPr id="7" name="밸런스팩터_06"/>
        <xdr:cNvSpPr>
          <a:spLocks noGrp="1" noRot="1"/>
        </xdr:cNvSpPr>
      </xdr:nvSpPr>
      <xdr:spPr>
        <a:xfrm>
          <a:off x="6546272" y="10494817"/>
          <a:ext cx="5680364" cy="5645726"/>
        </a:xfrm>
        <a:prstGeom prst="ellipse">
          <a:avLst/>
        </a:prstGeom>
        <a:solidFill>
          <a:srgbClr val="ED7D31"/>
        </a:solidFill>
        <a:ln w="14288">
          <a:solidFill>
            <a:srgbClr val="C65911"/>
          </a:solidFill>
          <a:prstDash val="solid"/>
        </a:ln>
      </xdr:spPr>
      <xdr:txBody>
        <a:bodyPr vertOverflow="overflow" horzOverflow="overflow" wrap="square" lIns="90170" tIns="46990" rIns="90170" bIns="46990" anchor="ctr"/>
        <a:lstStyle/>
        <a:p>
          <a:pPr algn="ctr" eaLnBrk="0" latinLnBrk="0">
            <a:lnSpc>
              <a:spcPct val="100000"/>
            </a:lnSpc>
          </a:pPr>
          <a:r>
            <a:rPr lang="ko-KR" altLang="en-US" sz="900" b="1">
              <a:solidFill>
                <a:srgbClr val="FFFFFF"/>
              </a:solidFill>
              <a:latin typeface="맑은 고딕"/>
              <a:ea typeface="맑은 고딕"/>
            </a:rPr>
            <a:t>보스</a:t>
          </a:r>
        </a:p>
        <a:p>
          <a:pPr algn="ctr" eaLnBrk="0" latinLnBrk="0">
            <a:lnSpc>
              <a:spcPct val="100000"/>
            </a:lnSpc>
          </a:pPr>
          <a:r>
            <a:rPr lang="ko-KR" altLang="en-US" sz="900" b="1">
              <a:solidFill>
                <a:srgbClr val="FFFFFF"/>
              </a:solidFill>
              <a:latin typeface="맑은 고딕"/>
              <a:ea typeface="맑은 고딕"/>
            </a:rPr>
            <a:t>패턴</a:t>
          </a:r>
        </a:p>
      </xdr:txBody>
    </xdr:sp>
    <xdr:clientData/>
  </xdr:twoCellAnchor>
  <xdr:twoCellAnchor editAs="oneCell">
    <xdr:from>
      <xdr:col>20</xdr:col>
      <xdr:colOff>0</xdr:colOff>
      <xdr:row>7</xdr:row>
      <xdr:rowOff>0</xdr:rowOff>
    </xdr:from>
    <xdr:to>
      <xdr:col>27</xdr:col>
      <xdr:colOff>9525</xdr:colOff>
      <xdr:row>16</xdr:row>
      <xdr:rowOff>47625</xdr:rowOff>
    </xdr:to>
    <xdr:sp macro="" textlink="">
      <xdr:nvSpPr>
        <xdr:cNvPr id="8" name="밸런스팩터_07"/>
        <xdr:cNvSpPr>
          <a:spLocks noGrp="1" noRot="1"/>
        </xdr:cNvSpPr>
      </xdr:nvSpPr>
      <xdr:spPr>
        <a:xfrm>
          <a:off x="14547272" y="4398818"/>
          <a:ext cx="5108863" cy="5091545"/>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lstStyle/>
        <a:p>
          <a:pPr algn="ctr" eaLnBrk="0" latinLnBrk="0">
            <a:lnSpc>
              <a:spcPct val="100000"/>
            </a:lnSpc>
          </a:pPr>
          <a:r>
            <a:rPr lang="ko-KR" altLang="en-US" sz="825" b="1">
              <a:solidFill>
                <a:srgbClr val="FFFFFF"/>
              </a:solidFill>
              <a:latin typeface="맑은 고딕"/>
              <a:ea typeface="맑은 고딕"/>
            </a:rPr>
            <a:t>예상</a:t>
          </a:r>
        </a:p>
        <a:p>
          <a:pPr algn="ctr" eaLnBrk="0" latinLnBrk="0">
            <a:lnSpc>
              <a:spcPct val="100000"/>
            </a:lnSpc>
          </a:pPr>
          <a:r>
            <a:rPr lang="ko-KR" altLang="en-US" sz="825" b="1">
              <a:solidFill>
                <a:srgbClr val="FFFFFF"/>
              </a:solidFill>
              <a:latin typeface="맑은 고딕"/>
              <a:ea typeface="맑은 고딕"/>
            </a:rPr>
            <a:t>소요 시간</a:t>
          </a:r>
        </a:p>
      </xdr:txBody>
    </xdr:sp>
    <xdr:clientData/>
  </xdr:twoCellAnchor>
  <xdr:twoCellAnchor editAs="oneCell">
    <xdr:from>
      <xdr:col>9</xdr:col>
      <xdr:colOff>0</xdr:colOff>
      <xdr:row>8</xdr:row>
      <xdr:rowOff>0</xdr:rowOff>
    </xdr:from>
    <xdr:to>
      <xdr:col>15</xdr:col>
      <xdr:colOff>228600</xdr:colOff>
      <xdr:row>16</xdr:row>
      <xdr:rowOff>180975</xdr:rowOff>
    </xdr:to>
    <xdr:sp macro="" textlink="">
      <xdr:nvSpPr>
        <xdr:cNvPr id="9" name="밸런스팩터_08"/>
        <xdr:cNvSpPr>
          <a:spLocks noGrp="1" noRot="1"/>
        </xdr:cNvSpPr>
      </xdr:nvSpPr>
      <xdr:spPr>
        <a:xfrm>
          <a:off x="6546272" y="4953000"/>
          <a:ext cx="4831772" cy="4797136"/>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lstStyle/>
        <a:p>
          <a:pPr algn="ctr" eaLnBrk="0" latinLnBrk="0">
            <a:lnSpc>
              <a:spcPct val="100000"/>
            </a:lnSpc>
          </a:pPr>
          <a:r>
            <a:rPr lang="ko-KR" altLang="en-US" sz="825" b="1">
              <a:solidFill>
                <a:srgbClr val="FFFFFF"/>
              </a:solidFill>
              <a:latin typeface="맑은 고딕"/>
              <a:ea typeface="맑은 고딕"/>
            </a:rPr>
            <a:t>플레이</a:t>
          </a:r>
        </a:p>
        <a:p>
          <a:pPr algn="ctr" eaLnBrk="0" latinLnBrk="0">
            <a:lnSpc>
              <a:spcPct val="100000"/>
            </a:lnSpc>
          </a:pPr>
          <a:r>
            <a:rPr lang="ko-KR" altLang="en-US" sz="825" b="1">
              <a:solidFill>
                <a:srgbClr val="FFFFFF"/>
              </a:solidFill>
              <a:latin typeface="맑은 고딕"/>
              <a:ea typeface="맑은 고딕"/>
            </a:rPr>
            <a:t>난이도</a:t>
          </a:r>
        </a:p>
      </xdr:txBody>
    </xdr:sp>
    <xdr:clientData/>
  </xdr:twoCellAnchor>
  <xdr:twoCellAnchor editAs="oneCell">
    <xdr:from>
      <xdr:col>1</xdr:col>
      <xdr:colOff>0</xdr:colOff>
      <xdr:row>8</xdr:row>
      <xdr:rowOff>0</xdr:rowOff>
    </xdr:from>
    <xdr:to>
      <xdr:col>7</xdr:col>
      <xdr:colOff>133350</xdr:colOff>
      <xdr:row>16</xdr:row>
      <xdr:rowOff>85724</xdr:rowOff>
    </xdr:to>
    <xdr:sp macro="" textlink="">
      <xdr:nvSpPr>
        <xdr:cNvPr id="10" name="밸런스팩터_09"/>
        <xdr:cNvSpPr>
          <a:spLocks noGrp="1" noRot="1"/>
        </xdr:cNvSpPr>
      </xdr:nvSpPr>
      <xdr:spPr>
        <a:xfrm>
          <a:off x="727363" y="4953000"/>
          <a:ext cx="4623954" cy="4606636"/>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lstStyle/>
        <a:p>
          <a:pPr algn="ctr" eaLnBrk="0" latinLnBrk="0">
            <a:lnSpc>
              <a:spcPct val="100000"/>
            </a:lnSpc>
          </a:pPr>
          <a:r>
            <a:rPr lang="ko-KR" altLang="en-US" sz="825" b="1">
              <a:solidFill>
                <a:srgbClr val="FFFFFF"/>
              </a:solidFill>
              <a:latin typeface="맑은 고딕"/>
              <a:ea typeface="맑은 고딕"/>
            </a:rPr>
            <a:t>플레이</a:t>
          </a:r>
        </a:p>
        <a:p>
          <a:pPr algn="ctr" eaLnBrk="0" latinLnBrk="0">
            <a:lnSpc>
              <a:spcPct val="100000"/>
            </a:lnSpc>
          </a:pPr>
          <a:r>
            <a:rPr lang="ko-KR" altLang="en-US" sz="825" b="1">
              <a:solidFill>
                <a:srgbClr val="FFFFFF"/>
              </a:solidFill>
              <a:latin typeface="맑은 고딕"/>
              <a:ea typeface="맑은 고딕"/>
            </a:rPr>
            <a:t>흥미도</a:t>
          </a:r>
        </a:p>
      </xdr:txBody>
    </xdr:sp>
    <xdr:clientData/>
  </xdr:twoCellAnchor>
  <xdr:twoCellAnchor editAs="oneCell">
    <xdr:from>
      <xdr:col>31</xdr:col>
      <xdr:colOff>0</xdr:colOff>
      <xdr:row>8</xdr:row>
      <xdr:rowOff>0</xdr:rowOff>
    </xdr:from>
    <xdr:to>
      <xdr:col>37</xdr:col>
      <xdr:colOff>133350</xdr:colOff>
      <xdr:row>16</xdr:row>
      <xdr:rowOff>85724</xdr:rowOff>
    </xdr:to>
    <xdr:sp macro="" textlink="">
      <xdr:nvSpPr>
        <xdr:cNvPr id="11" name="밸런스팩터_10"/>
        <xdr:cNvSpPr>
          <a:spLocks noGrp="1" noRot="1"/>
        </xdr:cNvSpPr>
      </xdr:nvSpPr>
      <xdr:spPr>
        <a:xfrm>
          <a:off x="22548272" y="4953000"/>
          <a:ext cx="4623954" cy="4606636"/>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lstStyle/>
        <a:p>
          <a:pPr algn="ctr" eaLnBrk="0" latinLnBrk="0">
            <a:lnSpc>
              <a:spcPct val="100000"/>
            </a:lnSpc>
          </a:pPr>
          <a:r>
            <a:rPr lang="ko-KR" altLang="en-US" sz="825" b="1">
              <a:solidFill>
                <a:srgbClr val="FFFFFF"/>
              </a:solidFill>
              <a:latin typeface="맑은 고딕"/>
              <a:ea typeface="맑은 고딕"/>
            </a:rPr>
            <a:t>체크포인트</a:t>
          </a:r>
        </a:p>
        <a:p>
          <a:pPr algn="ctr" eaLnBrk="0" latinLnBrk="0">
            <a:lnSpc>
              <a:spcPct val="100000"/>
            </a:lnSpc>
          </a:pPr>
          <a:r>
            <a:rPr lang="ko-KR" altLang="en-US" sz="825" b="1">
              <a:solidFill>
                <a:srgbClr val="FFFFFF"/>
              </a:solidFill>
              <a:latin typeface="맑은 고딕"/>
              <a:ea typeface="맑은 고딕"/>
            </a:rPr>
            <a:t>간격</a:t>
          </a:r>
        </a:p>
      </xdr:txBody>
    </xdr:sp>
    <xdr:clientData/>
  </xdr:twoCellAnchor>
  <xdr:twoCellAnchor editAs="oneCell">
    <xdr:from>
      <xdr:col>43</xdr:col>
      <xdr:colOff>0</xdr:colOff>
      <xdr:row>18</xdr:row>
      <xdr:rowOff>0</xdr:rowOff>
    </xdr:from>
    <xdr:to>
      <xdr:col>49</xdr:col>
      <xdr:colOff>133350</xdr:colOff>
      <xdr:row>26</xdr:row>
      <xdr:rowOff>85724</xdr:rowOff>
    </xdr:to>
    <xdr:sp macro="" textlink="">
      <xdr:nvSpPr>
        <xdr:cNvPr id="12" name="밸런스팩터_11"/>
        <xdr:cNvSpPr>
          <a:spLocks noGrp="1" noRot="1"/>
        </xdr:cNvSpPr>
      </xdr:nvSpPr>
      <xdr:spPr>
        <a:xfrm>
          <a:off x="31276634" y="10494817"/>
          <a:ext cx="4623954" cy="4606636"/>
        </a:xfrm>
        <a:prstGeom prst="ellipse">
          <a:avLst/>
        </a:prstGeom>
        <a:solidFill>
          <a:srgbClr val="ED7D31"/>
        </a:solidFill>
        <a:ln w="14288">
          <a:solidFill>
            <a:srgbClr val="C65911"/>
          </a:solidFill>
          <a:prstDash val="solid"/>
        </a:ln>
      </xdr:spPr>
      <xdr:txBody>
        <a:bodyPr vertOverflow="overflow" horzOverflow="overflow" wrap="square" lIns="90170" tIns="46990" rIns="90170" bIns="46990" anchor="ctr"/>
        <a:lstStyle/>
        <a:p>
          <a:pPr algn="ctr" eaLnBrk="0" latinLnBrk="0">
            <a:lnSpc>
              <a:spcPct val="100000"/>
            </a:lnSpc>
          </a:pPr>
          <a:r>
            <a:rPr lang="ko-KR" altLang="en-US" sz="825" b="1">
              <a:solidFill>
                <a:srgbClr val="FFFFFF"/>
              </a:solidFill>
              <a:latin typeface="맑은 고딕"/>
              <a:ea typeface="맑은 고딕"/>
            </a:rPr>
            <a:t>적</a:t>
          </a:r>
        </a:p>
        <a:p>
          <a:pPr algn="ctr" eaLnBrk="0" latinLnBrk="0">
            <a:lnSpc>
              <a:spcPct val="100000"/>
            </a:lnSpc>
          </a:pPr>
          <a:r>
            <a:rPr lang="ko-KR" altLang="en-US" sz="825" b="1">
              <a:solidFill>
                <a:srgbClr val="FFFFFF"/>
              </a:solidFill>
              <a:latin typeface="맑은 고딕"/>
              <a:ea typeface="맑은 고딕"/>
            </a:rPr>
            <a:t>배치</a:t>
          </a:r>
        </a:p>
      </xdr:txBody>
    </xdr:sp>
    <xdr:clientData/>
  </xdr:twoCellAnchor>
  <xdr:twoCellAnchor editAs="oneCell">
    <xdr:from>
      <xdr:col>43</xdr:col>
      <xdr:colOff>0</xdr:colOff>
      <xdr:row>28</xdr:row>
      <xdr:rowOff>0</xdr:rowOff>
    </xdr:from>
    <xdr:to>
      <xdr:col>49</xdr:col>
      <xdr:colOff>38100</xdr:colOff>
      <xdr:row>35</xdr:row>
      <xdr:rowOff>276225</xdr:rowOff>
    </xdr:to>
    <xdr:sp macro="" textlink="">
      <xdr:nvSpPr>
        <xdr:cNvPr id="13" name="밸런스팩터_12"/>
        <xdr:cNvSpPr>
          <a:spLocks noGrp="1" noRot="1"/>
        </xdr:cNvSpPr>
      </xdr:nvSpPr>
      <xdr:spPr>
        <a:xfrm>
          <a:off x="31276634" y="16036636"/>
          <a:ext cx="4433454" cy="4433454"/>
        </a:xfrm>
        <a:prstGeom prst="ellipse">
          <a:avLst/>
        </a:prstGeom>
        <a:solidFill>
          <a:srgbClr val="ED7D31"/>
        </a:solidFill>
        <a:ln w="14288">
          <a:solidFill>
            <a:srgbClr val="C65911"/>
          </a:solidFill>
          <a:prstDash val="solid"/>
        </a:ln>
      </xdr:spPr>
      <xdr:txBody>
        <a:bodyPr vertOverflow="overflow" horzOverflow="overflow" wrap="square" lIns="90170" tIns="46990" rIns="90170" bIns="46990" anchor="ctr"/>
        <a:lstStyle/>
        <a:p>
          <a:pPr algn="ctr" eaLnBrk="0" latinLnBrk="0">
            <a:lnSpc>
              <a:spcPct val="100000"/>
            </a:lnSpc>
          </a:pPr>
          <a:r>
            <a:rPr lang="ko-KR" altLang="en-US" sz="825" b="1">
              <a:solidFill>
                <a:srgbClr val="FFFFFF"/>
              </a:solidFill>
              <a:latin typeface="맑은 고딕"/>
              <a:ea typeface="맑은 고딕"/>
            </a:rPr>
            <a:t>공격</a:t>
          </a:r>
        </a:p>
        <a:p>
          <a:pPr algn="ctr" eaLnBrk="0" latinLnBrk="0">
            <a:lnSpc>
              <a:spcPct val="100000"/>
            </a:lnSpc>
          </a:pPr>
          <a:r>
            <a:rPr lang="ko-KR" altLang="en-US" sz="825" b="1">
              <a:solidFill>
                <a:srgbClr val="FFFFFF"/>
              </a:solidFill>
              <a:latin typeface="맑은 고딕"/>
              <a:ea typeface="맑은 고딕"/>
            </a:rPr>
            <a:t>예고</a:t>
          </a:r>
        </a:p>
      </xdr:txBody>
    </xdr:sp>
    <xdr:clientData/>
  </xdr:twoCellAnchor>
  <xdr:twoCellAnchor editAs="oneCell">
    <xdr:from>
      <xdr:col>39</xdr:col>
      <xdr:colOff>0</xdr:colOff>
      <xdr:row>41</xdr:row>
      <xdr:rowOff>0</xdr:rowOff>
    </xdr:from>
    <xdr:to>
      <xdr:col>45</xdr:col>
      <xdr:colOff>133350</xdr:colOff>
      <xdr:row>49</xdr:row>
      <xdr:rowOff>85724</xdr:rowOff>
    </xdr:to>
    <xdr:sp macro="" textlink="">
      <xdr:nvSpPr>
        <xdr:cNvPr id="14" name="밸런스팩터_13"/>
        <xdr:cNvSpPr>
          <a:spLocks noGrp="1" noRot="1"/>
        </xdr:cNvSpPr>
      </xdr:nvSpPr>
      <xdr:spPr>
        <a:xfrm>
          <a:off x="28367182" y="23241000"/>
          <a:ext cx="4623954" cy="4606636"/>
        </a:xfrm>
        <a:prstGeom prst="ellipse">
          <a:avLst/>
        </a:prstGeom>
        <a:solidFill>
          <a:srgbClr val="ED7D31"/>
        </a:solidFill>
        <a:ln w="14288">
          <a:solidFill>
            <a:srgbClr val="C65911"/>
          </a:solidFill>
          <a:prstDash val="solid"/>
        </a:ln>
      </xdr:spPr>
      <xdr:txBody>
        <a:bodyPr vertOverflow="overflow" horzOverflow="overflow" wrap="square" lIns="90170" tIns="46990" rIns="90170" bIns="46990" anchor="ctr"/>
        <a:lstStyle/>
        <a:p>
          <a:pPr algn="ctr" eaLnBrk="0" latinLnBrk="0">
            <a:lnSpc>
              <a:spcPct val="100000"/>
            </a:lnSpc>
          </a:pPr>
          <a:r>
            <a:rPr lang="ko-KR" altLang="en-US" sz="825" b="1">
              <a:solidFill>
                <a:srgbClr val="FFFFFF"/>
              </a:solidFill>
              <a:latin typeface="맑은 고딕"/>
              <a:ea typeface="맑은 고딕"/>
            </a:rPr>
            <a:t>무기</a:t>
          </a:r>
        </a:p>
        <a:p>
          <a:pPr algn="ctr" eaLnBrk="0" latinLnBrk="0">
            <a:lnSpc>
              <a:spcPct val="100000"/>
            </a:lnSpc>
          </a:pPr>
          <a:r>
            <a:rPr lang="ko-KR" altLang="en-US" sz="825" b="1">
              <a:solidFill>
                <a:srgbClr val="FFFFFF"/>
              </a:solidFill>
              <a:latin typeface="맑은 고딕"/>
              <a:ea typeface="맑은 고딕"/>
            </a:rPr>
            <a:t>피해</a:t>
          </a:r>
        </a:p>
      </xdr:txBody>
    </xdr:sp>
    <xdr:clientData/>
  </xdr:twoCellAnchor>
  <xdr:twoCellAnchor editAs="oneCell">
    <xdr:from>
      <xdr:col>31</xdr:col>
      <xdr:colOff>0</xdr:colOff>
      <xdr:row>49</xdr:row>
      <xdr:rowOff>0</xdr:rowOff>
    </xdr:from>
    <xdr:to>
      <xdr:col>37</xdr:col>
      <xdr:colOff>38100</xdr:colOff>
      <xdr:row>56</xdr:row>
      <xdr:rowOff>276225</xdr:rowOff>
    </xdr:to>
    <xdr:sp macro="" textlink="">
      <xdr:nvSpPr>
        <xdr:cNvPr id="15" name="밸런스팩터_14"/>
        <xdr:cNvSpPr>
          <a:spLocks noGrp="1" noRot="1"/>
        </xdr:cNvSpPr>
      </xdr:nvSpPr>
      <xdr:spPr>
        <a:xfrm>
          <a:off x="22548272" y="27674456"/>
          <a:ext cx="4433454" cy="4433454"/>
        </a:xfrm>
        <a:prstGeom prst="ellipse">
          <a:avLst/>
        </a:prstGeom>
        <a:solidFill>
          <a:srgbClr val="ED7D31"/>
        </a:solidFill>
        <a:ln w="14288">
          <a:solidFill>
            <a:srgbClr val="C65911"/>
          </a:solidFill>
          <a:prstDash val="solid"/>
        </a:ln>
      </xdr:spPr>
      <xdr:txBody>
        <a:bodyPr vertOverflow="overflow" horzOverflow="overflow" wrap="square" lIns="90170" tIns="46990" rIns="90170" bIns="46990" anchor="ctr"/>
        <a:lstStyle/>
        <a:p>
          <a:pPr algn="ctr" eaLnBrk="0" latinLnBrk="0">
            <a:lnSpc>
              <a:spcPct val="100000"/>
            </a:lnSpc>
          </a:pPr>
          <a:r>
            <a:rPr lang="ko-KR" altLang="en-US" sz="825" b="1">
              <a:solidFill>
                <a:srgbClr val="FFFFFF"/>
              </a:solidFill>
              <a:latin typeface="맑은 고딕"/>
              <a:ea typeface="맑은 고딕"/>
            </a:rPr>
            <a:t>방어구</a:t>
          </a:r>
        </a:p>
        <a:p>
          <a:pPr algn="ctr" eaLnBrk="0" latinLnBrk="0">
            <a:lnSpc>
              <a:spcPct val="100000"/>
            </a:lnSpc>
          </a:pPr>
          <a:r>
            <a:rPr lang="ko-KR" altLang="en-US" sz="825" b="1">
              <a:solidFill>
                <a:srgbClr val="FFFFFF"/>
              </a:solidFill>
              <a:latin typeface="맑은 고딕"/>
              <a:ea typeface="맑은 고딕"/>
            </a:rPr>
            <a:t>방어</a:t>
          </a:r>
        </a:p>
      </xdr:txBody>
    </xdr:sp>
    <xdr:clientData/>
  </xdr:twoCellAnchor>
  <xdr:twoCellAnchor editAs="oneCell">
    <xdr:from>
      <xdr:col>21</xdr:col>
      <xdr:colOff>0</xdr:colOff>
      <xdr:row>49</xdr:row>
      <xdr:rowOff>0</xdr:rowOff>
    </xdr:from>
    <xdr:to>
      <xdr:col>27</xdr:col>
      <xdr:colOff>38100</xdr:colOff>
      <xdr:row>56</xdr:row>
      <xdr:rowOff>276225</xdr:rowOff>
    </xdr:to>
    <xdr:sp macro="" textlink="">
      <xdr:nvSpPr>
        <xdr:cNvPr id="16" name="밸런스팩터_15"/>
        <xdr:cNvSpPr>
          <a:spLocks noGrp="1" noRot="1"/>
        </xdr:cNvSpPr>
      </xdr:nvSpPr>
      <xdr:spPr>
        <a:xfrm>
          <a:off x="15274636" y="27674456"/>
          <a:ext cx="4433454" cy="4433454"/>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lstStyle/>
        <a:p>
          <a:pPr algn="ctr" eaLnBrk="0" latinLnBrk="0">
            <a:lnSpc>
              <a:spcPct val="100000"/>
            </a:lnSpc>
          </a:pPr>
          <a:r>
            <a:rPr lang="ko-KR" altLang="en-US" sz="825" b="1">
              <a:solidFill>
                <a:srgbClr val="FFFFFF"/>
              </a:solidFill>
              <a:latin typeface="맑은 고딕"/>
              <a:ea typeface="맑은 고딕"/>
            </a:rPr>
            <a:t>스킬</a:t>
          </a:r>
        </a:p>
        <a:p>
          <a:pPr algn="ctr" eaLnBrk="0" latinLnBrk="0">
            <a:lnSpc>
              <a:spcPct val="100000"/>
            </a:lnSpc>
          </a:pPr>
          <a:r>
            <a:rPr lang="ko-KR" altLang="en-US" sz="825" b="1">
              <a:solidFill>
                <a:srgbClr val="FFFFFF"/>
              </a:solidFill>
              <a:latin typeface="맑은 고딕"/>
              <a:ea typeface="맑은 고딕"/>
            </a:rPr>
            <a:t>해금</a:t>
          </a:r>
        </a:p>
      </xdr:txBody>
    </xdr:sp>
    <xdr:clientData/>
  </xdr:twoCellAnchor>
  <xdr:twoCellAnchor editAs="oneCell">
    <xdr:from>
      <xdr:col>8</xdr:col>
      <xdr:colOff>0</xdr:colOff>
      <xdr:row>45</xdr:row>
      <xdr:rowOff>0</xdr:rowOff>
    </xdr:from>
    <xdr:to>
      <xdr:col>14</xdr:col>
      <xdr:colOff>180975</xdr:colOff>
      <xdr:row>53</xdr:row>
      <xdr:rowOff>133350</xdr:rowOff>
    </xdr:to>
    <xdr:sp macro="" textlink="">
      <xdr:nvSpPr>
        <xdr:cNvPr id="17" name="밸런스팩터_16"/>
        <xdr:cNvSpPr>
          <a:spLocks noGrp="1" noRot="1"/>
        </xdr:cNvSpPr>
      </xdr:nvSpPr>
      <xdr:spPr>
        <a:xfrm>
          <a:off x="5818908" y="25457728"/>
          <a:ext cx="4727863" cy="4693227"/>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lstStyle/>
        <a:p>
          <a:pPr algn="ctr" eaLnBrk="0" latinLnBrk="0">
            <a:lnSpc>
              <a:spcPct val="100000"/>
            </a:lnSpc>
          </a:pPr>
          <a:r>
            <a:rPr lang="ko-KR" altLang="en-US" sz="825" b="1">
              <a:solidFill>
                <a:srgbClr val="FFFFFF"/>
              </a:solidFill>
              <a:latin typeface="맑은 고딕"/>
              <a:ea typeface="맑은 고딕"/>
            </a:rPr>
            <a:t>선택지</a:t>
          </a:r>
        </a:p>
        <a:p>
          <a:pPr algn="ctr" eaLnBrk="0" latinLnBrk="0">
            <a:lnSpc>
              <a:spcPct val="100000"/>
            </a:lnSpc>
          </a:pPr>
          <a:r>
            <a:rPr lang="ko-KR" altLang="en-US" sz="825" b="1">
              <a:solidFill>
                <a:srgbClr val="FFFFFF"/>
              </a:solidFill>
              <a:latin typeface="맑은 고딕"/>
              <a:ea typeface="맑은 고딕"/>
            </a:rPr>
            <a:t>영향도</a:t>
          </a:r>
        </a:p>
      </xdr:txBody>
    </xdr:sp>
    <xdr:clientData/>
  </xdr:twoCellAnchor>
  <xdr:twoCellAnchor editAs="oneCell">
    <xdr:from>
      <xdr:col>1</xdr:col>
      <xdr:colOff>0</xdr:colOff>
      <xdr:row>32</xdr:row>
      <xdr:rowOff>0</xdr:rowOff>
    </xdr:from>
    <xdr:to>
      <xdr:col>7</xdr:col>
      <xdr:colOff>38100</xdr:colOff>
      <xdr:row>39</xdr:row>
      <xdr:rowOff>276225</xdr:rowOff>
    </xdr:to>
    <xdr:sp macro="" textlink="">
      <xdr:nvSpPr>
        <xdr:cNvPr id="18" name="밸런스팩터_17"/>
        <xdr:cNvSpPr>
          <a:spLocks noGrp="1" noRot="1"/>
        </xdr:cNvSpPr>
      </xdr:nvSpPr>
      <xdr:spPr>
        <a:xfrm>
          <a:off x="727363" y="18253364"/>
          <a:ext cx="4433454" cy="4433454"/>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lstStyle/>
        <a:p>
          <a:pPr algn="ctr" eaLnBrk="0" latinLnBrk="0">
            <a:lnSpc>
              <a:spcPct val="100000"/>
            </a:lnSpc>
          </a:pPr>
          <a:r>
            <a:rPr lang="ko-KR" altLang="en-US" sz="825" b="1">
              <a:solidFill>
                <a:srgbClr val="FFFFFF"/>
              </a:solidFill>
              <a:latin typeface="맑은 고딕"/>
              <a:ea typeface="맑은 고딕"/>
            </a:rPr>
            <a:t>퍼즐</a:t>
          </a:r>
        </a:p>
        <a:p>
          <a:pPr algn="ctr" eaLnBrk="0" latinLnBrk="0">
            <a:lnSpc>
              <a:spcPct val="100000"/>
            </a:lnSpc>
          </a:pPr>
          <a:r>
            <a:rPr lang="ko-KR" altLang="en-US" sz="825" b="1">
              <a:solidFill>
                <a:srgbClr val="FFFFFF"/>
              </a:solidFill>
              <a:latin typeface="맑은 고딕"/>
              <a:ea typeface="맑은 고딕"/>
            </a:rPr>
            <a:t>단계</a:t>
          </a:r>
        </a:p>
      </xdr:txBody>
    </xdr:sp>
    <xdr:clientData/>
  </xdr:twoCellAnchor>
  <xdr:twoCellAnchor editAs="oneCell">
    <xdr:from>
      <xdr:col>1</xdr:col>
      <xdr:colOff>0</xdr:colOff>
      <xdr:row>20</xdr:row>
      <xdr:rowOff>0</xdr:rowOff>
    </xdr:from>
    <xdr:to>
      <xdr:col>7</xdr:col>
      <xdr:colOff>38100</xdr:colOff>
      <xdr:row>27</xdr:row>
      <xdr:rowOff>276225</xdr:rowOff>
    </xdr:to>
    <xdr:sp macro="" textlink="">
      <xdr:nvSpPr>
        <xdr:cNvPr id="19" name="밸런스팩터_18"/>
        <xdr:cNvSpPr>
          <a:spLocks noGrp="1" noRot="1"/>
        </xdr:cNvSpPr>
      </xdr:nvSpPr>
      <xdr:spPr>
        <a:xfrm>
          <a:off x="727363" y="11603181"/>
          <a:ext cx="4433454" cy="4433454"/>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lstStyle/>
        <a:p>
          <a:pPr algn="ctr" eaLnBrk="0" latinLnBrk="0">
            <a:lnSpc>
              <a:spcPct val="100000"/>
            </a:lnSpc>
          </a:pPr>
          <a:r>
            <a:rPr lang="ko-KR" altLang="en-US" sz="825" b="1">
              <a:solidFill>
                <a:srgbClr val="FFFFFF"/>
              </a:solidFill>
              <a:latin typeface="맑은 고딕"/>
              <a:ea typeface="맑은 고딕"/>
            </a:rPr>
            <a:t>힌트</a:t>
          </a:r>
        </a:p>
        <a:p>
          <a:pPr algn="ctr" eaLnBrk="0" latinLnBrk="0">
            <a:lnSpc>
              <a:spcPct val="100000"/>
            </a:lnSpc>
          </a:pPr>
          <a:r>
            <a:rPr lang="ko-KR" altLang="en-US" sz="825" b="1">
              <a:solidFill>
                <a:srgbClr val="FFFFFF"/>
              </a:solidFill>
              <a:latin typeface="맑은 고딕"/>
              <a:ea typeface="맑은 고딕"/>
            </a:rPr>
            <a:t>강도</a:t>
          </a:r>
        </a:p>
      </xdr:txBody>
    </xdr:sp>
    <xdr:clientData/>
  </xdr:twoCellAnchor>
  <xdr:twoCellAnchor editAs="oneCell">
    <xdr:from>
      <xdr:col>41</xdr:col>
      <xdr:colOff>0</xdr:colOff>
      <xdr:row>7</xdr:row>
      <xdr:rowOff>0</xdr:rowOff>
    </xdr:from>
    <xdr:to>
      <xdr:col>46</xdr:col>
      <xdr:colOff>123824</xdr:colOff>
      <xdr:row>13</xdr:row>
      <xdr:rowOff>266700</xdr:rowOff>
    </xdr:to>
    <xdr:sp macro="" textlink="">
      <xdr:nvSpPr>
        <xdr:cNvPr id="20" name="밸런스팩터_19"/>
        <xdr:cNvSpPr>
          <a:spLocks noGrp="1" noRot="1"/>
        </xdr:cNvSpPr>
      </xdr:nvSpPr>
      <xdr:spPr>
        <a:xfrm>
          <a:off x="29821906" y="4398818"/>
          <a:ext cx="3879272" cy="3861954"/>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lstStyle/>
        <a:p>
          <a:pPr algn="ctr" eaLnBrk="0" latinLnBrk="0">
            <a:lnSpc>
              <a:spcPct val="100000"/>
            </a:lnSpc>
          </a:pPr>
          <a:r>
            <a:rPr lang="ko-KR" altLang="en-US" sz="750" b="1">
              <a:solidFill>
                <a:srgbClr val="FFFFFF"/>
              </a:solidFill>
              <a:latin typeface="맑은 고딕"/>
              <a:ea typeface="맑은 고딕"/>
            </a:rPr>
            <a:t>이동</a:t>
          </a:r>
        </a:p>
        <a:p>
          <a:pPr algn="ctr" eaLnBrk="0" latinLnBrk="0">
            <a:lnSpc>
              <a:spcPct val="100000"/>
            </a:lnSpc>
          </a:pPr>
          <a:r>
            <a:rPr lang="ko-KR" altLang="en-US" sz="750" b="1">
              <a:solidFill>
                <a:srgbClr val="FFFFFF"/>
              </a:solidFill>
              <a:latin typeface="맑은 고딕"/>
              <a:ea typeface="맑은 고딕"/>
            </a:rPr>
            <a:t>속도</a:t>
          </a:r>
        </a:p>
      </xdr:txBody>
    </xdr:sp>
    <xdr:clientData/>
  </xdr:twoCellAnchor>
  <xdr:twoCellAnchor editAs="oneCell">
    <xdr:from>
      <xdr:col>48</xdr:col>
      <xdr:colOff>0</xdr:colOff>
      <xdr:row>7</xdr:row>
      <xdr:rowOff>0</xdr:rowOff>
    </xdr:from>
    <xdr:to>
      <xdr:col>53</xdr:col>
      <xdr:colOff>123824</xdr:colOff>
      <xdr:row>13</xdr:row>
      <xdr:rowOff>266700</xdr:rowOff>
    </xdr:to>
    <xdr:sp macro="" textlink="">
      <xdr:nvSpPr>
        <xdr:cNvPr id="21" name="밸런스팩터_20"/>
        <xdr:cNvSpPr>
          <a:spLocks noGrp="1" noRot="1"/>
        </xdr:cNvSpPr>
      </xdr:nvSpPr>
      <xdr:spPr>
        <a:xfrm>
          <a:off x="34913452" y="4398818"/>
          <a:ext cx="3879272" cy="3861954"/>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lstStyle/>
        <a:p>
          <a:pPr algn="ctr" eaLnBrk="0" latinLnBrk="0">
            <a:lnSpc>
              <a:spcPct val="100000"/>
            </a:lnSpc>
          </a:pPr>
          <a:r>
            <a:rPr lang="ko-KR" altLang="en-US" sz="750" b="1">
              <a:solidFill>
                <a:srgbClr val="FFFFFF"/>
              </a:solidFill>
              <a:latin typeface="맑은 고딕"/>
              <a:ea typeface="맑은 고딕"/>
            </a:rPr>
            <a:t>맵</a:t>
          </a:r>
        </a:p>
        <a:p>
          <a:pPr algn="ctr" eaLnBrk="0" latinLnBrk="0">
            <a:lnSpc>
              <a:spcPct val="100000"/>
            </a:lnSpc>
          </a:pPr>
          <a:r>
            <a:rPr lang="ko-KR" altLang="en-US" sz="750" b="1">
              <a:solidFill>
                <a:srgbClr val="FFFFFF"/>
              </a:solidFill>
              <a:latin typeface="맑은 고딕"/>
              <a:ea typeface="맑은 고딕"/>
            </a:rPr>
            <a:t>크기</a:t>
          </a:r>
        </a:p>
      </xdr:txBody>
    </xdr:sp>
    <xdr:clientData/>
  </xdr:twoCellAnchor>
  <xdr:twoCellAnchor editAs="oneCell">
    <xdr:from>
      <xdr:col>49</xdr:col>
      <xdr:colOff>0</xdr:colOff>
      <xdr:row>14</xdr:row>
      <xdr:rowOff>0</xdr:rowOff>
    </xdr:from>
    <xdr:to>
      <xdr:col>54</xdr:col>
      <xdr:colOff>171449</xdr:colOff>
      <xdr:row>21</xdr:row>
      <xdr:rowOff>38100</xdr:rowOff>
    </xdr:to>
    <xdr:sp macro="" textlink="">
      <xdr:nvSpPr>
        <xdr:cNvPr id="22" name="밸런스팩터_21"/>
        <xdr:cNvSpPr>
          <a:spLocks noGrp="1" noRot="1"/>
        </xdr:cNvSpPr>
      </xdr:nvSpPr>
      <xdr:spPr>
        <a:xfrm>
          <a:off x="35640820" y="8278090"/>
          <a:ext cx="3983182" cy="3948545"/>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lstStyle/>
        <a:p>
          <a:pPr algn="ctr" eaLnBrk="0" latinLnBrk="0">
            <a:lnSpc>
              <a:spcPct val="100000"/>
            </a:lnSpc>
          </a:pPr>
          <a:r>
            <a:rPr lang="ko-KR" altLang="en-US" sz="750" b="1">
              <a:solidFill>
                <a:srgbClr val="FFFFFF"/>
              </a:solidFill>
              <a:latin typeface="맑은 고딕"/>
              <a:ea typeface="맑은 고딕"/>
            </a:rPr>
            <a:t>카메라</a:t>
          </a:r>
        </a:p>
        <a:p>
          <a:pPr algn="ctr" eaLnBrk="0" latinLnBrk="0">
            <a:lnSpc>
              <a:spcPct val="100000"/>
            </a:lnSpc>
          </a:pPr>
          <a:r>
            <a:rPr lang="ko-KR" altLang="en-US" sz="750" b="1">
              <a:solidFill>
                <a:srgbClr val="FFFFFF"/>
              </a:solidFill>
              <a:latin typeface="맑은 고딕"/>
              <a:ea typeface="맑은 고딕"/>
            </a:rPr>
            <a:t>시야</a:t>
          </a:r>
        </a:p>
      </xdr:txBody>
    </xdr:sp>
    <xdr:clientData/>
  </xdr:twoCellAnchor>
  <xdr:twoCellAnchor editAs="oneCell">
    <xdr:from>
      <xdr:col>1</xdr:col>
      <xdr:colOff>0</xdr:colOff>
      <xdr:row>39</xdr:row>
      <xdr:rowOff>0</xdr:rowOff>
    </xdr:from>
    <xdr:to>
      <xdr:col>6</xdr:col>
      <xdr:colOff>219075</xdr:colOff>
      <xdr:row>46</xdr:row>
      <xdr:rowOff>85724</xdr:rowOff>
    </xdr:to>
    <xdr:sp macro="" textlink="">
      <xdr:nvSpPr>
        <xdr:cNvPr id="23" name="밸런스팩터_22"/>
        <xdr:cNvSpPr>
          <a:spLocks noGrp="1" noRot="1"/>
        </xdr:cNvSpPr>
      </xdr:nvSpPr>
      <xdr:spPr>
        <a:xfrm>
          <a:off x="727363" y="22132634"/>
          <a:ext cx="4069772" cy="4052454"/>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lstStyle/>
        <a:p>
          <a:pPr algn="ctr" eaLnBrk="0" latinLnBrk="0">
            <a:lnSpc>
              <a:spcPct val="100000"/>
            </a:lnSpc>
          </a:pPr>
          <a:r>
            <a:rPr lang="ko-KR" altLang="en-US" sz="750" b="1">
              <a:solidFill>
                <a:srgbClr val="FFFFFF"/>
              </a:solidFill>
              <a:latin typeface="맑은 고딕"/>
              <a:ea typeface="맑은 고딕"/>
            </a:rPr>
            <a:t>상호작용</a:t>
          </a:r>
        </a:p>
        <a:p>
          <a:pPr algn="ctr" eaLnBrk="0" latinLnBrk="0">
            <a:lnSpc>
              <a:spcPct val="100000"/>
            </a:lnSpc>
          </a:pPr>
          <a:r>
            <a:rPr lang="ko-KR" altLang="en-US" sz="750" b="1">
              <a:solidFill>
                <a:srgbClr val="FFFFFF"/>
              </a:solidFill>
              <a:latin typeface="맑은 고딕"/>
              <a:ea typeface="맑은 고딕"/>
            </a:rPr>
            <a:t>범위</a:t>
          </a:r>
        </a:p>
      </xdr:txBody>
    </xdr:sp>
    <xdr:clientData/>
  </xdr:twoCellAnchor>
  <xdr:twoCellAnchor editAs="oneCell">
    <xdr:from>
      <xdr:col>1</xdr:col>
      <xdr:colOff>0</xdr:colOff>
      <xdr:row>50</xdr:row>
      <xdr:rowOff>0</xdr:rowOff>
    </xdr:from>
    <xdr:to>
      <xdr:col>6</xdr:col>
      <xdr:colOff>123824</xdr:colOff>
      <xdr:row>56</xdr:row>
      <xdr:rowOff>266700</xdr:rowOff>
    </xdr:to>
    <xdr:sp macro="" textlink="">
      <xdr:nvSpPr>
        <xdr:cNvPr id="24" name="밸런스팩터_23"/>
        <xdr:cNvSpPr>
          <a:spLocks noGrp="1" noRot="1"/>
        </xdr:cNvSpPr>
      </xdr:nvSpPr>
      <xdr:spPr>
        <a:xfrm>
          <a:off x="727363" y="28228634"/>
          <a:ext cx="3879272" cy="3861954"/>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lstStyle/>
        <a:p>
          <a:pPr algn="ctr" eaLnBrk="0" latinLnBrk="0">
            <a:lnSpc>
              <a:spcPct val="100000"/>
            </a:lnSpc>
          </a:pPr>
          <a:r>
            <a:rPr lang="ko-KR" altLang="en-US" sz="750" b="1">
              <a:solidFill>
                <a:srgbClr val="FFFFFF"/>
              </a:solidFill>
              <a:latin typeface="맑은 고딕"/>
              <a:ea typeface="맑은 고딕"/>
            </a:rPr>
            <a:t>NPC</a:t>
          </a:r>
        </a:p>
        <a:p>
          <a:pPr algn="ctr" eaLnBrk="0" latinLnBrk="0">
            <a:lnSpc>
              <a:spcPct val="100000"/>
            </a:lnSpc>
          </a:pPr>
          <a:r>
            <a:rPr lang="ko-KR" altLang="en-US" sz="750" b="1">
              <a:solidFill>
                <a:srgbClr val="FFFFFF"/>
              </a:solidFill>
              <a:latin typeface="맑은 고딕"/>
              <a:ea typeface="맑은 고딕"/>
            </a:rPr>
            <a:t>밀도</a:t>
          </a:r>
        </a:p>
      </xdr:txBody>
    </xdr:sp>
    <xdr:clientData/>
  </xdr:twoCellAnchor>
  <xdr:twoCellAnchor editAs="oneCell">
    <xdr:from>
      <xdr:col>39</xdr:col>
      <xdr:colOff>0</xdr:colOff>
      <xdr:row>12</xdr:row>
      <xdr:rowOff>0</xdr:rowOff>
    </xdr:from>
    <xdr:to>
      <xdr:col>44</xdr:col>
      <xdr:colOff>171449</xdr:colOff>
      <xdr:row>19</xdr:row>
      <xdr:rowOff>38100</xdr:rowOff>
    </xdr:to>
    <xdr:sp macro="" textlink="">
      <xdr:nvSpPr>
        <xdr:cNvPr id="25" name="밸런스팩터_24"/>
        <xdr:cNvSpPr>
          <a:spLocks noGrp="1" noRot="1"/>
        </xdr:cNvSpPr>
      </xdr:nvSpPr>
      <xdr:spPr>
        <a:xfrm>
          <a:off x="28367182" y="7169726"/>
          <a:ext cx="3983182" cy="3948545"/>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lstStyle/>
        <a:p>
          <a:pPr algn="ctr" eaLnBrk="0" latinLnBrk="0">
            <a:lnSpc>
              <a:spcPct val="100000"/>
            </a:lnSpc>
          </a:pPr>
          <a:r>
            <a:rPr lang="ko-KR" altLang="en-US" sz="750" b="1">
              <a:solidFill>
                <a:srgbClr val="FFFFFF"/>
              </a:solidFill>
              <a:latin typeface="맑은 고딕"/>
              <a:ea typeface="맑은 고딕"/>
            </a:rPr>
            <a:t>목표</a:t>
          </a:r>
        </a:p>
        <a:p>
          <a:pPr algn="ctr" eaLnBrk="0" latinLnBrk="0">
            <a:lnSpc>
              <a:spcPct val="100000"/>
            </a:lnSpc>
          </a:pPr>
          <a:r>
            <a:rPr lang="ko-KR" altLang="en-US" sz="750" b="1">
              <a:solidFill>
                <a:srgbClr val="FFFFFF"/>
              </a:solidFill>
              <a:latin typeface="맑은 고딕"/>
              <a:ea typeface="맑은 고딕"/>
            </a:rPr>
            <a:t>표시</a:t>
          </a:r>
        </a:p>
      </xdr:txBody>
    </xdr:sp>
    <xdr:clientData/>
  </xdr:twoCellAnchor>
  <xdr:twoCellAnchor editAs="oneCell">
    <xdr:from>
      <xdr:col>42</xdr:col>
      <xdr:colOff>0</xdr:colOff>
      <xdr:row>52</xdr:row>
      <xdr:rowOff>0</xdr:rowOff>
    </xdr:from>
    <xdr:to>
      <xdr:col>47</xdr:col>
      <xdr:colOff>171449</xdr:colOff>
      <xdr:row>59</xdr:row>
      <xdr:rowOff>38100</xdr:rowOff>
    </xdr:to>
    <xdr:sp macro="" textlink="">
      <xdr:nvSpPr>
        <xdr:cNvPr id="26" name="밸런스팩터_25"/>
        <xdr:cNvSpPr>
          <a:spLocks noGrp="1" noRot="1"/>
        </xdr:cNvSpPr>
      </xdr:nvSpPr>
      <xdr:spPr>
        <a:xfrm>
          <a:off x="30549272" y="29337000"/>
          <a:ext cx="3983182" cy="3948545"/>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lstStyle/>
        <a:p>
          <a:pPr algn="ctr" eaLnBrk="0" latinLnBrk="0">
            <a:lnSpc>
              <a:spcPct val="100000"/>
            </a:lnSpc>
          </a:pPr>
          <a:r>
            <a:rPr lang="ko-KR" altLang="en-US" sz="750" b="1">
              <a:solidFill>
                <a:srgbClr val="FFFFFF"/>
              </a:solidFill>
              <a:latin typeface="맑은 고딕"/>
              <a:ea typeface="맑은 고딕"/>
            </a:rPr>
            <a:t>제한</a:t>
          </a:r>
        </a:p>
        <a:p>
          <a:pPr algn="ctr" eaLnBrk="0" latinLnBrk="0">
            <a:lnSpc>
              <a:spcPct val="100000"/>
            </a:lnSpc>
          </a:pPr>
          <a:r>
            <a:rPr lang="ko-KR" altLang="en-US" sz="750" b="1">
              <a:solidFill>
                <a:srgbClr val="FFFFFF"/>
              </a:solidFill>
              <a:latin typeface="맑은 고딕"/>
              <a:ea typeface="맑은 고딕"/>
            </a:rPr>
            <a:t>시간</a:t>
          </a:r>
        </a:p>
      </xdr:txBody>
    </xdr:sp>
    <xdr:clientData/>
  </xdr:twoCellAnchor>
  <xdr:twoCellAnchor editAs="oneCell">
    <xdr:from>
      <xdr:col>35</xdr:col>
      <xdr:colOff>0</xdr:colOff>
      <xdr:row>52</xdr:row>
      <xdr:rowOff>0</xdr:rowOff>
    </xdr:from>
    <xdr:to>
      <xdr:col>40</xdr:col>
      <xdr:colOff>171449</xdr:colOff>
      <xdr:row>59</xdr:row>
      <xdr:rowOff>38100</xdr:rowOff>
    </xdr:to>
    <xdr:sp macro="" textlink="">
      <xdr:nvSpPr>
        <xdr:cNvPr id="27" name="밸런스팩터_26"/>
        <xdr:cNvSpPr>
          <a:spLocks noGrp="1" noRot="1"/>
        </xdr:cNvSpPr>
      </xdr:nvSpPr>
      <xdr:spPr>
        <a:xfrm>
          <a:off x="25457728" y="29337000"/>
          <a:ext cx="3983182" cy="3948545"/>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lstStyle/>
        <a:p>
          <a:pPr algn="ctr" eaLnBrk="0" latinLnBrk="0">
            <a:lnSpc>
              <a:spcPct val="100000"/>
            </a:lnSpc>
          </a:pPr>
          <a:r>
            <a:rPr lang="ko-KR" altLang="en-US" sz="750" b="1">
              <a:solidFill>
                <a:srgbClr val="FFFFFF"/>
              </a:solidFill>
              <a:latin typeface="맑은 고딕"/>
              <a:ea typeface="맑은 고딕"/>
            </a:rPr>
            <a:t>실패</a:t>
          </a:r>
        </a:p>
        <a:p>
          <a:pPr algn="ctr" eaLnBrk="0" latinLnBrk="0">
            <a:lnSpc>
              <a:spcPct val="100000"/>
            </a:lnSpc>
          </a:pPr>
          <a:r>
            <a:rPr lang="ko-KR" altLang="en-US" sz="750" b="1">
              <a:solidFill>
                <a:srgbClr val="FFFFFF"/>
              </a:solidFill>
              <a:latin typeface="맑은 고딕"/>
              <a:ea typeface="맑은 고딕"/>
            </a:rPr>
            <a:t>패널티</a:t>
          </a:r>
        </a:p>
      </xdr:txBody>
    </xdr:sp>
    <xdr:clientData/>
  </xdr:twoCellAnchor>
  <xdr:twoCellAnchor editAs="oneCell">
    <xdr:from>
      <xdr:col>11</xdr:col>
      <xdr:colOff>0</xdr:colOff>
      <xdr:row>53</xdr:row>
      <xdr:rowOff>0</xdr:rowOff>
    </xdr:from>
    <xdr:to>
      <xdr:col>16</xdr:col>
      <xdr:colOff>266700</xdr:colOff>
      <xdr:row>60</xdr:row>
      <xdr:rowOff>133350</xdr:rowOff>
    </xdr:to>
    <xdr:sp macro="" textlink="">
      <xdr:nvSpPr>
        <xdr:cNvPr id="28" name="밸런스팩터_27"/>
        <xdr:cNvSpPr>
          <a:spLocks noGrp="1" noRot="1"/>
        </xdr:cNvSpPr>
      </xdr:nvSpPr>
      <xdr:spPr>
        <a:xfrm>
          <a:off x="8001000" y="29891182"/>
          <a:ext cx="4173682" cy="4139045"/>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lstStyle/>
        <a:p>
          <a:pPr algn="ctr" eaLnBrk="0" latinLnBrk="0">
            <a:lnSpc>
              <a:spcPct val="100000"/>
            </a:lnSpc>
          </a:pPr>
          <a:r>
            <a:rPr lang="ko-KR" altLang="en-US" sz="750" b="1">
              <a:solidFill>
                <a:srgbClr val="FFFFFF"/>
              </a:solidFill>
              <a:latin typeface="맑은 고딕"/>
              <a:ea typeface="맑은 고딕"/>
            </a:rPr>
            <a:t>대화</a:t>
          </a:r>
        </a:p>
        <a:p>
          <a:pPr algn="ctr" eaLnBrk="0" latinLnBrk="0">
            <a:lnSpc>
              <a:spcPct val="100000"/>
            </a:lnSpc>
          </a:pPr>
          <a:r>
            <a:rPr lang="ko-KR" altLang="en-US" sz="750" b="1">
              <a:solidFill>
                <a:srgbClr val="FFFFFF"/>
              </a:solidFill>
              <a:latin typeface="맑은 고딕"/>
              <a:ea typeface="맑은 고딕"/>
            </a:rPr>
            <a:t>길이</a:t>
          </a:r>
        </a:p>
      </xdr:txBody>
    </xdr:sp>
    <xdr:clientData/>
  </xdr:twoCellAnchor>
  <xdr:twoCellAnchor editAs="oneCell">
    <xdr:from>
      <xdr:col>46</xdr:col>
      <xdr:colOff>0</xdr:colOff>
      <xdr:row>45</xdr:row>
      <xdr:rowOff>0</xdr:rowOff>
    </xdr:from>
    <xdr:to>
      <xdr:col>51</xdr:col>
      <xdr:colOff>266700</xdr:colOff>
      <xdr:row>52</xdr:row>
      <xdr:rowOff>133350</xdr:rowOff>
    </xdr:to>
    <xdr:sp macro="" textlink="">
      <xdr:nvSpPr>
        <xdr:cNvPr id="29" name="밸런스팩터_28"/>
        <xdr:cNvSpPr>
          <a:spLocks noGrp="1" noRot="1"/>
        </xdr:cNvSpPr>
      </xdr:nvSpPr>
      <xdr:spPr>
        <a:xfrm>
          <a:off x="33458728" y="25457728"/>
          <a:ext cx="4173682" cy="4139045"/>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lstStyle/>
        <a:p>
          <a:pPr algn="ctr" eaLnBrk="0" latinLnBrk="0">
            <a:lnSpc>
              <a:spcPct val="100000"/>
            </a:lnSpc>
          </a:pPr>
          <a:r>
            <a:rPr lang="ko-KR" altLang="en-US" sz="750" b="1">
              <a:solidFill>
                <a:srgbClr val="FFFFFF"/>
              </a:solidFill>
              <a:latin typeface="맑은 고딕"/>
              <a:ea typeface="맑은 고딕"/>
            </a:rPr>
            <a:t>연출</a:t>
          </a:r>
        </a:p>
        <a:p>
          <a:pPr algn="ctr" eaLnBrk="0" latinLnBrk="0">
            <a:lnSpc>
              <a:spcPct val="100000"/>
            </a:lnSpc>
          </a:pPr>
          <a:r>
            <a:rPr lang="ko-KR" altLang="en-US" sz="750" b="1">
              <a:solidFill>
                <a:srgbClr val="FFFFFF"/>
              </a:solidFill>
              <a:latin typeface="맑은 고딕"/>
              <a:ea typeface="맑은 고딕"/>
            </a:rPr>
            <a:t>길이</a:t>
          </a:r>
        </a:p>
      </xdr:txBody>
    </xdr:sp>
    <xdr:clientData/>
  </xdr:twoCellAnchor>
  <xdr:twoCellAnchor editAs="oneCell">
    <xdr:from>
      <xdr:col>55</xdr:col>
      <xdr:colOff>0</xdr:colOff>
      <xdr:row>13</xdr:row>
      <xdr:rowOff>0</xdr:rowOff>
    </xdr:from>
    <xdr:to>
      <xdr:col>60</xdr:col>
      <xdr:colOff>219075</xdr:colOff>
      <xdr:row>20</xdr:row>
      <xdr:rowOff>85724</xdr:rowOff>
    </xdr:to>
    <xdr:sp macro="" textlink="">
      <xdr:nvSpPr>
        <xdr:cNvPr id="30" name="밸런스팩터_29"/>
        <xdr:cNvSpPr>
          <a:spLocks noGrp="1" noRot="1"/>
        </xdr:cNvSpPr>
      </xdr:nvSpPr>
      <xdr:spPr>
        <a:xfrm>
          <a:off x="40005000" y="7723908"/>
          <a:ext cx="4069772" cy="4052454"/>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lstStyle/>
        <a:p>
          <a:pPr algn="ctr" eaLnBrk="0" latinLnBrk="0">
            <a:lnSpc>
              <a:spcPct val="100000"/>
            </a:lnSpc>
          </a:pPr>
          <a:r>
            <a:rPr lang="ko-KR" altLang="en-US" sz="750" b="1">
              <a:solidFill>
                <a:srgbClr val="FFFFFF"/>
              </a:solidFill>
              <a:latin typeface="맑은 고딕"/>
              <a:ea typeface="맑은 고딕"/>
            </a:rPr>
            <a:t>사운드</a:t>
          </a:r>
        </a:p>
        <a:p>
          <a:pPr algn="ctr" eaLnBrk="0" latinLnBrk="0">
            <a:lnSpc>
              <a:spcPct val="100000"/>
            </a:lnSpc>
          </a:pPr>
          <a:r>
            <a:rPr lang="ko-KR" altLang="en-US" sz="750" b="1">
              <a:solidFill>
                <a:srgbClr val="FFFFFF"/>
              </a:solidFill>
              <a:latin typeface="맑은 고딕"/>
              <a:ea typeface="맑은 고딕"/>
            </a:rPr>
            <a:t>경고</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4</xdr:col>
      <xdr:colOff>161925</xdr:colOff>
      <xdr:row>3</xdr:row>
      <xdr:rowOff>104775</xdr:rowOff>
    </xdr:from>
    <xdr:to>
      <xdr:col>9</xdr:col>
      <xdr:colOff>1085850</xdr:colOff>
      <xdr:row>18</xdr:row>
      <xdr:rowOff>123824</xdr:rowOff>
    </xdr:to>
    <xdr:graphicFrame macro="">
      <xdr:nvGraphicFramePr>
        <xdr:cNvPr id="2" nam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1495425</xdr:colOff>
      <xdr:row>42</xdr:row>
      <xdr:rowOff>228600</xdr:rowOff>
    </xdr:from>
    <xdr:to>
      <xdr:col>8</xdr:col>
      <xdr:colOff>1447800</xdr:colOff>
      <xdr:row>61</xdr:row>
      <xdr:rowOff>228600</xdr:rowOff>
    </xdr:to>
    <xdr:graphicFrame macro="">
      <xdr:nvGraphicFramePr>
        <xdr:cNvPr id="3" nam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0</xdr:colOff>
      <xdr:row>12</xdr:row>
      <xdr:rowOff>0</xdr:rowOff>
    </xdr:from>
    <xdr:to>
      <xdr:col>14</xdr:col>
      <xdr:colOff>0</xdr:colOff>
      <xdr:row>30</xdr:row>
      <xdr:rowOff>0</xdr:rowOff>
    </xdr:to>
    <xdr:graphicFrame macro="">
      <xdr:nvGraphicFramePr>
        <xdr:cNvPr id="2" nam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AB310"/>
  <sheetViews>
    <sheetView topLeftCell="A310" zoomScale="70" zoomScaleNormal="70" zoomScaleSheetLayoutView="70" workbookViewId="0">
      <selection activeCell="E310" sqref="E310"/>
    </sheetView>
  </sheetViews>
  <sheetFormatPr defaultColWidth="9" defaultRowHeight="14.25"/>
  <cols>
    <col min="1" max="1" width="13.875" style="1" customWidth="1"/>
    <col min="2" max="2" width="14.125" style="7" customWidth="1"/>
    <col min="3" max="3" width="13.125" style="7" customWidth="1"/>
    <col min="4" max="4" width="13.375" style="7" customWidth="1"/>
    <col min="5" max="5" width="42.625" style="1" customWidth="1"/>
    <col min="6" max="6" width="47.625" style="1" customWidth="1"/>
    <col min="7" max="7" width="47.5" style="1" customWidth="1"/>
    <col min="8" max="8" width="36.875" style="1" customWidth="1"/>
    <col min="9" max="9" width="11.875" style="7" customWidth="1"/>
    <col min="10" max="10" width="25" style="1" customWidth="1"/>
    <col min="11" max="11" width="39.625" style="7" customWidth="1"/>
    <col min="12" max="12" width="18.625" style="7" customWidth="1"/>
    <col min="13" max="13" width="47" style="1" customWidth="1"/>
    <col min="14" max="14" width="18.75" style="7" customWidth="1"/>
    <col min="15" max="15" width="24.75" style="1" customWidth="1"/>
    <col min="16" max="16" width="24.75" style="3" customWidth="1"/>
    <col min="17" max="17" width="19.75" style="7" customWidth="1"/>
    <col min="18" max="18" width="35.125" style="9" customWidth="1"/>
    <col min="19" max="19" width="15" style="12" customWidth="1"/>
    <col min="20" max="21" width="15" style="13" customWidth="1"/>
    <col min="22" max="24" width="22.375" style="11" customWidth="1"/>
    <col min="25" max="25" width="34" style="17" customWidth="1"/>
    <col min="26" max="26" width="24" style="1" customWidth="1"/>
    <col min="27" max="27" width="36" style="79" customWidth="1"/>
    <col min="28" max="28" width="14" style="79" customWidth="1"/>
    <col min="29" max="16384" width="9" style="1"/>
  </cols>
  <sheetData>
    <row r="1" spans="1:28" s="3" customFormat="1" ht="13.5">
      <c r="B1" s="6"/>
      <c r="C1" s="6"/>
      <c r="D1" s="6"/>
      <c r="I1" s="6"/>
      <c r="K1" s="6"/>
      <c r="L1" s="6"/>
      <c r="N1" s="6"/>
      <c r="Q1" s="6"/>
      <c r="R1" s="9"/>
      <c r="S1" s="12"/>
      <c r="T1" s="8"/>
      <c r="U1" s="8"/>
      <c r="V1" s="10"/>
      <c r="W1" s="10"/>
      <c r="X1" s="10"/>
      <c r="Y1" s="16"/>
    </row>
    <row r="2" spans="1:28" s="3" customFormat="1" ht="13.5">
      <c r="B2" s="6"/>
      <c r="C2" s="6"/>
      <c r="D2" s="6"/>
      <c r="I2" s="6"/>
      <c r="K2" s="6"/>
      <c r="L2" s="6"/>
      <c r="M2" s="4" t="s">
        <v>2401</v>
      </c>
      <c r="N2" s="6"/>
      <c r="Q2" s="6"/>
      <c r="R2" s="9"/>
      <c r="S2" s="12"/>
      <c r="T2" s="8"/>
      <c r="U2" s="8"/>
      <c r="V2" s="209" t="s">
        <v>2810</v>
      </c>
      <c r="W2" s="209"/>
      <c r="X2" s="209"/>
      <c r="Y2" s="209"/>
      <c r="Z2" s="209"/>
      <c r="AA2" s="209"/>
      <c r="AB2" s="35" t="s">
        <v>2805</v>
      </c>
    </row>
    <row r="3" spans="1:28" s="3" customFormat="1" ht="28.5" customHeight="1">
      <c r="A3" s="80"/>
      <c r="B3" s="81"/>
      <c r="C3" s="81"/>
      <c r="D3" s="81"/>
      <c r="E3" s="80"/>
      <c r="F3" s="80"/>
      <c r="G3" s="80"/>
      <c r="H3" s="80"/>
      <c r="I3" s="81"/>
      <c r="J3" s="80"/>
      <c r="K3" s="81"/>
      <c r="L3" s="81"/>
      <c r="M3" s="80"/>
      <c r="N3" s="81"/>
      <c r="O3" s="80"/>
      <c r="P3" s="80"/>
      <c r="Q3" s="81"/>
      <c r="R3" s="82"/>
      <c r="S3" s="210" t="s">
        <v>2816</v>
      </c>
      <c r="T3" s="211"/>
      <c r="U3" s="212"/>
      <c r="V3" s="83"/>
      <c r="W3" s="83"/>
      <c r="X3" s="83"/>
      <c r="Y3" s="84"/>
      <c r="Z3" s="80"/>
      <c r="AA3" s="80"/>
      <c r="AB3" s="80"/>
    </row>
    <row r="4" spans="1:28" s="5" customFormat="1" ht="56.1" customHeight="1">
      <c r="A4" s="37" t="s">
        <v>1167</v>
      </c>
      <c r="B4" s="37" t="s">
        <v>2812</v>
      </c>
      <c r="C4" s="37" t="s">
        <v>674</v>
      </c>
      <c r="D4" s="37" t="s">
        <v>661</v>
      </c>
      <c r="E4" s="37" t="s">
        <v>679</v>
      </c>
      <c r="F4" s="37" t="s">
        <v>658</v>
      </c>
      <c r="G4" s="37" t="s">
        <v>652</v>
      </c>
      <c r="H4" s="37" t="s">
        <v>677</v>
      </c>
      <c r="I4" s="37" t="s">
        <v>668</v>
      </c>
      <c r="J4" s="37" t="s">
        <v>2807</v>
      </c>
      <c r="K4" s="37" t="s">
        <v>686</v>
      </c>
      <c r="L4" s="37" t="s">
        <v>2811</v>
      </c>
      <c r="M4" s="37" t="s">
        <v>2830</v>
      </c>
      <c r="N4" s="38" t="s">
        <v>2801</v>
      </c>
      <c r="O4" s="38" t="s">
        <v>662</v>
      </c>
      <c r="P4" s="38" t="s">
        <v>375</v>
      </c>
      <c r="Q4" s="38" t="s">
        <v>2439</v>
      </c>
      <c r="R4" s="38" t="s">
        <v>2803</v>
      </c>
      <c r="S4" s="39" t="s">
        <v>360</v>
      </c>
      <c r="T4" s="39" t="s">
        <v>647</v>
      </c>
      <c r="U4" s="39" t="s">
        <v>678</v>
      </c>
      <c r="V4" s="37" t="s">
        <v>2818</v>
      </c>
      <c r="W4" s="37" t="s">
        <v>2832</v>
      </c>
      <c r="X4" s="37" t="s">
        <v>2838</v>
      </c>
      <c r="Y4" s="37" t="s">
        <v>2411</v>
      </c>
      <c r="Z4" s="37" t="s">
        <v>675</v>
      </c>
      <c r="AA4" s="85" t="s">
        <v>2391</v>
      </c>
      <c r="AB4" s="85" t="s">
        <v>2824</v>
      </c>
    </row>
    <row r="5" spans="1:28" s="3" customFormat="1" ht="39.950000000000003" customHeight="1">
      <c r="A5" s="112" t="s">
        <v>2826</v>
      </c>
      <c r="B5" s="90">
        <v>1</v>
      </c>
      <c r="C5" s="90">
        <v>1</v>
      </c>
      <c r="D5" s="90">
        <v>8</v>
      </c>
      <c r="E5" s="87" t="s">
        <v>2360</v>
      </c>
      <c r="F5" s="87" t="s">
        <v>1419</v>
      </c>
      <c r="G5" s="87" t="s">
        <v>1781</v>
      </c>
      <c r="H5" s="87" t="s">
        <v>3311</v>
      </c>
      <c r="I5" s="90">
        <v>1</v>
      </c>
      <c r="J5" s="87" t="s">
        <v>383</v>
      </c>
      <c r="K5" s="91" t="s">
        <v>137</v>
      </c>
      <c r="L5" s="91" t="s">
        <v>141</v>
      </c>
      <c r="M5" s="87" t="s">
        <v>2364</v>
      </c>
      <c r="N5" s="92">
        <v>5.2083333333333333E-4</v>
      </c>
      <c r="O5" s="87" t="s">
        <v>2425</v>
      </c>
      <c r="P5" s="93">
        <v>3</v>
      </c>
      <c r="Q5" s="93">
        <v>3</v>
      </c>
      <c r="R5" s="90" t="s">
        <v>150</v>
      </c>
      <c r="S5" s="109" t="s">
        <v>141</v>
      </c>
      <c r="T5" s="109" t="s">
        <v>141</v>
      </c>
      <c r="U5" s="109" t="s">
        <v>141</v>
      </c>
      <c r="V5" s="90"/>
      <c r="W5" s="90"/>
      <c r="X5" s="124"/>
      <c r="Y5" s="100" t="s">
        <v>1375</v>
      </c>
      <c r="Z5" s="96" t="s">
        <v>2268</v>
      </c>
      <c r="AA5" s="96" t="s">
        <v>137</v>
      </c>
      <c r="AB5" s="90" t="s">
        <v>150</v>
      </c>
    </row>
    <row r="6" spans="1:28" ht="39.950000000000003" customHeight="1">
      <c r="A6" s="112" t="s">
        <v>2826</v>
      </c>
      <c r="B6" s="90">
        <v>2</v>
      </c>
      <c r="C6" s="90">
        <v>1</v>
      </c>
      <c r="D6" s="90">
        <v>3</v>
      </c>
      <c r="E6" s="87" t="s">
        <v>667</v>
      </c>
      <c r="F6" s="87" t="s">
        <v>1793</v>
      </c>
      <c r="G6" s="87" t="s">
        <v>1390</v>
      </c>
      <c r="H6" s="87" t="s">
        <v>1792</v>
      </c>
      <c r="I6" s="90">
        <v>1</v>
      </c>
      <c r="J6" s="87" t="s">
        <v>1911</v>
      </c>
      <c r="K6" s="91" t="s">
        <v>137</v>
      </c>
      <c r="L6" s="91" t="s">
        <v>1142</v>
      </c>
      <c r="M6" s="87" t="s">
        <v>357</v>
      </c>
      <c r="N6" s="92">
        <v>6.3657407407407413E-4</v>
      </c>
      <c r="O6" s="87" t="s">
        <v>2425</v>
      </c>
      <c r="P6" s="93">
        <v>2</v>
      </c>
      <c r="Q6" s="93">
        <f t="shared" ref="Q6:Q43" si="0">Q5+P6</f>
        <v>5</v>
      </c>
      <c r="R6" s="90" t="s">
        <v>150</v>
      </c>
      <c r="S6" s="109" t="s">
        <v>1142</v>
      </c>
      <c r="T6" s="109" t="s">
        <v>1142</v>
      </c>
      <c r="U6" s="109" t="s">
        <v>1142</v>
      </c>
      <c r="V6" s="90"/>
      <c r="W6" s="90"/>
      <c r="X6" s="124"/>
      <c r="Y6" s="100" t="s">
        <v>2259</v>
      </c>
      <c r="Z6" s="96" t="s">
        <v>2387</v>
      </c>
      <c r="AA6" s="96" t="s">
        <v>137</v>
      </c>
      <c r="AB6" s="90" t="s">
        <v>150</v>
      </c>
    </row>
    <row r="7" spans="1:28" ht="39.950000000000003" customHeight="1">
      <c r="A7" s="112" t="s">
        <v>2826</v>
      </c>
      <c r="B7" s="90">
        <v>3</v>
      </c>
      <c r="C7" s="90">
        <v>1</v>
      </c>
      <c r="D7" s="90">
        <v>5</v>
      </c>
      <c r="E7" s="87" t="s">
        <v>2273</v>
      </c>
      <c r="F7" s="87" t="s">
        <v>1371</v>
      </c>
      <c r="G7" s="87" t="s">
        <v>1782</v>
      </c>
      <c r="H7" s="87" t="s">
        <v>1783</v>
      </c>
      <c r="I7" s="90">
        <v>1</v>
      </c>
      <c r="J7" s="87" t="s">
        <v>1809</v>
      </c>
      <c r="K7" s="91" t="s">
        <v>137</v>
      </c>
      <c r="L7" s="91" t="s">
        <v>1157</v>
      </c>
      <c r="M7" s="87" t="s">
        <v>3069</v>
      </c>
      <c r="N7" s="92">
        <f t="shared" ref="N7:N37" si="1">N6+20/86400</f>
        <v>8.6805555555555562E-4</v>
      </c>
      <c r="O7" s="87" t="s">
        <v>2425</v>
      </c>
      <c r="P7" s="93">
        <v>3</v>
      </c>
      <c r="Q7" s="93">
        <f t="shared" si="0"/>
        <v>8</v>
      </c>
      <c r="R7" s="90" t="s">
        <v>150</v>
      </c>
      <c r="S7" s="109" t="s">
        <v>1157</v>
      </c>
      <c r="T7" s="109" t="s">
        <v>1157</v>
      </c>
      <c r="U7" s="109" t="s">
        <v>1157</v>
      </c>
      <c r="V7" s="90"/>
      <c r="W7" s="90" t="s">
        <v>2378</v>
      </c>
      <c r="X7" s="124"/>
      <c r="Y7" s="100" t="s">
        <v>2259</v>
      </c>
      <c r="Z7" s="96" t="s">
        <v>2387</v>
      </c>
      <c r="AA7" s="96" t="s">
        <v>137</v>
      </c>
      <c r="AB7" s="90" t="s">
        <v>150</v>
      </c>
    </row>
    <row r="8" spans="1:28" ht="39.950000000000003" customHeight="1">
      <c r="A8" s="112" t="s">
        <v>2826</v>
      </c>
      <c r="B8" s="90">
        <v>4</v>
      </c>
      <c r="C8" s="90">
        <v>1</v>
      </c>
      <c r="D8" s="90">
        <v>3</v>
      </c>
      <c r="E8" s="87" t="s">
        <v>2821</v>
      </c>
      <c r="F8" s="87" t="s">
        <v>2190</v>
      </c>
      <c r="G8" s="87" t="s">
        <v>2184</v>
      </c>
      <c r="H8" s="87" t="s">
        <v>1548</v>
      </c>
      <c r="I8" s="90">
        <v>4</v>
      </c>
      <c r="J8" s="87" t="s">
        <v>1365</v>
      </c>
      <c r="K8" s="91" t="s">
        <v>137</v>
      </c>
      <c r="L8" s="91" t="s">
        <v>1171</v>
      </c>
      <c r="M8" s="87" t="s">
        <v>358</v>
      </c>
      <c r="N8" s="92">
        <f t="shared" si="1"/>
        <v>1.0995370370370371E-3</v>
      </c>
      <c r="O8" s="87" t="s">
        <v>2425</v>
      </c>
      <c r="P8" s="93">
        <v>3</v>
      </c>
      <c r="Q8" s="93">
        <f t="shared" si="0"/>
        <v>11</v>
      </c>
      <c r="R8" s="90" t="s">
        <v>150</v>
      </c>
      <c r="S8" s="109" t="s">
        <v>1171</v>
      </c>
      <c r="T8" s="109" t="s">
        <v>1163</v>
      </c>
      <c r="U8" s="109" t="s">
        <v>1163</v>
      </c>
      <c r="V8" s="90"/>
      <c r="W8" s="90"/>
      <c r="X8" s="124"/>
      <c r="Y8" s="100" t="s">
        <v>1375</v>
      </c>
      <c r="Z8" s="96" t="s">
        <v>2268</v>
      </c>
      <c r="AA8" s="96" t="s">
        <v>137</v>
      </c>
      <c r="AB8" s="90" t="s">
        <v>150</v>
      </c>
    </row>
    <row r="9" spans="1:28" ht="39.950000000000003" customHeight="1">
      <c r="A9" s="112" t="s">
        <v>2826</v>
      </c>
      <c r="B9" s="90">
        <v>5</v>
      </c>
      <c r="C9" s="90">
        <v>1</v>
      </c>
      <c r="D9" s="90">
        <v>3</v>
      </c>
      <c r="E9" s="87" t="s">
        <v>2836</v>
      </c>
      <c r="F9" s="87" t="s">
        <v>1810</v>
      </c>
      <c r="G9" s="87" t="s">
        <v>1803</v>
      </c>
      <c r="H9" s="87" t="s">
        <v>1785</v>
      </c>
      <c r="I9" s="90">
        <v>1</v>
      </c>
      <c r="J9" s="87" t="s">
        <v>1905</v>
      </c>
      <c r="K9" s="91" t="s">
        <v>137</v>
      </c>
      <c r="L9" s="91" t="s">
        <v>1170</v>
      </c>
      <c r="M9" s="87" t="s">
        <v>3285</v>
      </c>
      <c r="N9" s="92">
        <f t="shared" si="1"/>
        <v>1.3310185185185187E-3</v>
      </c>
      <c r="O9" s="87" t="s">
        <v>2425</v>
      </c>
      <c r="P9" s="93">
        <v>2</v>
      </c>
      <c r="Q9" s="93">
        <f t="shared" si="0"/>
        <v>13</v>
      </c>
      <c r="R9" s="90" t="s">
        <v>150</v>
      </c>
      <c r="S9" s="109" t="s">
        <v>1170</v>
      </c>
      <c r="T9" s="109" t="s">
        <v>1170</v>
      </c>
      <c r="U9" s="109" t="s">
        <v>1170</v>
      </c>
      <c r="V9" s="90"/>
      <c r="W9" s="90"/>
      <c r="X9" s="124"/>
      <c r="Y9" s="100" t="s">
        <v>1373</v>
      </c>
      <c r="Z9" s="96" t="s">
        <v>2849</v>
      </c>
      <c r="AA9" s="96" t="s">
        <v>137</v>
      </c>
      <c r="AB9" s="90" t="s">
        <v>150</v>
      </c>
    </row>
    <row r="10" spans="1:28" ht="39.950000000000003" customHeight="1">
      <c r="A10" s="112" t="s">
        <v>2826</v>
      </c>
      <c r="B10" s="90">
        <v>6</v>
      </c>
      <c r="C10" s="90">
        <v>1</v>
      </c>
      <c r="D10" s="90">
        <v>5</v>
      </c>
      <c r="E10" s="87" t="s">
        <v>2843</v>
      </c>
      <c r="F10" s="87" t="s">
        <v>1796</v>
      </c>
      <c r="G10" s="87" t="s">
        <v>2193</v>
      </c>
      <c r="H10" s="87" t="s">
        <v>1662</v>
      </c>
      <c r="I10" s="90">
        <v>1</v>
      </c>
      <c r="J10" s="87" t="s">
        <v>2848</v>
      </c>
      <c r="K10" s="91" t="s">
        <v>137</v>
      </c>
      <c r="L10" s="91" t="s">
        <v>1170</v>
      </c>
      <c r="M10" s="87" t="s">
        <v>1909</v>
      </c>
      <c r="N10" s="92">
        <f t="shared" si="1"/>
        <v>1.5625000000000001E-3</v>
      </c>
      <c r="O10" s="87" t="s">
        <v>2425</v>
      </c>
      <c r="P10" s="93">
        <v>2</v>
      </c>
      <c r="Q10" s="93">
        <f t="shared" si="0"/>
        <v>15</v>
      </c>
      <c r="R10" s="90" t="s">
        <v>150</v>
      </c>
      <c r="S10" s="109" t="s">
        <v>1170</v>
      </c>
      <c r="T10" s="109" t="s">
        <v>1170</v>
      </c>
      <c r="U10" s="109" t="s">
        <v>1170</v>
      </c>
      <c r="V10" s="90"/>
      <c r="W10" s="90"/>
      <c r="X10" s="124" t="s">
        <v>2370</v>
      </c>
      <c r="Y10" s="100" t="s">
        <v>2259</v>
      </c>
      <c r="Z10" s="96" t="s">
        <v>2387</v>
      </c>
      <c r="AA10" s="96" t="s">
        <v>137</v>
      </c>
      <c r="AB10" s="90" t="s">
        <v>150</v>
      </c>
    </row>
    <row r="11" spans="1:28" ht="39.950000000000003" customHeight="1">
      <c r="A11" s="112" t="s">
        <v>2826</v>
      </c>
      <c r="B11" s="90">
        <v>7</v>
      </c>
      <c r="C11" s="90">
        <v>2</v>
      </c>
      <c r="D11" s="90">
        <v>5</v>
      </c>
      <c r="E11" s="87" t="s">
        <v>2852</v>
      </c>
      <c r="F11" s="87" t="s">
        <v>1810</v>
      </c>
      <c r="G11" s="87" t="s">
        <v>1789</v>
      </c>
      <c r="H11" s="87" t="s">
        <v>1805</v>
      </c>
      <c r="I11" s="90">
        <v>1</v>
      </c>
      <c r="J11" s="87" t="s">
        <v>1927</v>
      </c>
      <c r="K11" s="91" t="s">
        <v>137</v>
      </c>
      <c r="L11" s="91" t="s">
        <v>1157</v>
      </c>
      <c r="M11" s="87" t="s">
        <v>3285</v>
      </c>
      <c r="N11" s="92">
        <f t="shared" si="1"/>
        <v>1.7939814814814815E-3</v>
      </c>
      <c r="O11" s="87" t="s">
        <v>2846</v>
      </c>
      <c r="P11" s="93">
        <v>3</v>
      </c>
      <c r="Q11" s="93">
        <f t="shared" si="0"/>
        <v>18</v>
      </c>
      <c r="R11" s="90" t="s">
        <v>150</v>
      </c>
      <c r="S11" s="109" t="s">
        <v>1157</v>
      </c>
      <c r="T11" s="109" t="s">
        <v>1157</v>
      </c>
      <c r="U11" s="109" t="s">
        <v>1157</v>
      </c>
      <c r="V11" s="90"/>
      <c r="W11" s="90"/>
      <c r="X11" s="124"/>
      <c r="Y11" s="100" t="s">
        <v>1373</v>
      </c>
      <c r="Z11" s="96" t="s">
        <v>2849</v>
      </c>
      <c r="AA11" s="96" t="s">
        <v>137</v>
      </c>
      <c r="AB11" s="90" t="s">
        <v>150</v>
      </c>
    </row>
    <row r="12" spans="1:28" ht="39.950000000000003" customHeight="1">
      <c r="A12" s="112" t="s">
        <v>2826</v>
      </c>
      <c r="B12" s="90">
        <v>8</v>
      </c>
      <c r="C12" s="90">
        <v>2</v>
      </c>
      <c r="D12" s="90">
        <v>6</v>
      </c>
      <c r="E12" s="87" t="s">
        <v>2371</v>
      </c>
      <c r="F12" s="87" t="s">
        <v>1794</v>
      </c>
      <c r="G12" s="87" t="s">
        <v>1523</v>
      </c>
      <c r="H12" s="87" t="s">
        <v>1804</v>
      </c>
      <c r="I12" s="90">
        <v>4</v>
      </c>
      <c r="J12" s="87" t="s">
        <v>3287</v>
      </c>
      <c r="K12" s="91" t="s">
        <v>137</v>
      </c>
      <c r="L12" s="91" t="s">
        <v>1171</v>
      </c>
      <c r="M12" s="87" t="s">
        <v>1376</v>
      </c>
      <c r="N12" s="92">
        <f t="shared" si="1"/>
        <v>2.0254629629629629E-3</v>
      </c>
      <c r="O12" s="87" t="s">
        <v>2846</v>
      </c>
      <c r="P12" s="93">
        <v>4</v>
      </c>
      <c r="Q12" s="93">
        <f t="shared" si="0"/>
        <v>22</v>
      </c>
      <c r="R12" s="90" t="s">
        <v>150</v>
      </c>
      <c r="S12" s="109" t="s">
        <v>1171</v>
      </c>
      <c r="T12" s="109" t="s">
        <v>1163</v>
      </c>
      <c r="U12" s="109" t="s">
        <v>1163</v>
      </c>
      <c r="V12" s="90"/>
      <c r="W12" s="90"/>
      <c r="X12" s="124"/>
      <c r="Y12" s="100" t="s">
        <v>3059</v>
      </c>
      <c r="Z12" s="96" t="s">
        <v>2850</v>
      </c>
      <c r="AA12" s="96" t="s">
        <v>137</v>
      </c>
      <c r="AB12" s="90" t="s">
        <v>150</v>
      </c>
    </row>
    <row r="13" spans="1:28" ht="39.950000000000003" customHeight="1">
      <c r="A13" s="112" t="s">
        <v>2826</v>
      </c>
      <c r="B13" s="90">
        <v>9</v>
      </c>
      <c r="C13" s="90">
        <v>1</v>
      </c>
      <c r="D13" s="90">
        <v>5</v>
      </c>
      <c r="E13" s="87" t="s">
        <v>2835</v>
      </c>
      <c r="F13" s="87" t="s">
        <v>1796</v>
      </c>
      <c r="G13" s="87" t="s">
        <v>59</v>
      </c>
      <c r="H13" s="87" t="s">
        <v>1662</v>
      </c>
      <c r="I13" s="90">
        <v>2</v>
      </c>
      <c r="J13" s="87" t="s">
        <v>3307</v>
      </c>
      <c r="K13" s="91" t="s">
        <v>137</v>
      </c>
      <c r="L13" s="91" t="s">
        <v>1170</v>
      </c>
      <c r="M13" s="87" t="s">
        <v>1909</v>
      </c>
      <c r="N13" s="92">
        <f t="shared" si="1"/>
        <v>2.2569444444444442E-3</v>
      </c>
      <c r="O13" s="87" t="s">
        <v>2846</v>
      </c>
      <c r="P13" s="93">
        <v>3</v>
      </c>
      <c r="Q13" s="93">
        <f t="shared" si="0"/>
        <v>25</v>
      </c>
      <c r="R13" s="90" t="s">
        <v>150</v>
      </c>
      <c r="S13" s="109" t="s">
        <v>1170</v>
      </c>
      <c r="T13" s="109" t="s">
        <v>1170</v>
      </c>
      <c r="U13" s="109" t="s">
        <v>1170</v>
      </c>
      <c r="V13" s="90"/>
      <c r="W13" s="90"/>
      <c r="X13" s="124"/>
      <c r="Y13" s="100" t="s">
        <v>3059</v>
      </c>
      <c r="Z13" s="96" t="s">
        <v>2850</v>
      </c>
      <c r="AA13" s="96" t="s">
        <v>137</v>
      </c>
      <c r="AB13" s="90" t="s">
        <v>150</v>
      </c>
    </row>
    <row r="14" spans="1:28" ht="39.950000000000003" customHeight="1">
      <c r="A14" s="112" t="s">
        <v>2826</v>
      </c>
      <c r="B14" s="90">
        <v>10</v>
      </c>
      <c r="C14" s="90">
        <v>1</v>
      </c>
      <c r="D14" s="90">
        <v>7</v>
      </c>
      <c r="E14" s="87" t="s">
        <v>3306</v>
      </c>
      <c r="F14" s="87" t="s">
        <v>1422</v>
      </c>
      <c r="G14" s="87" t="s">
        <v>1429</v>
      </c>
      <c r="H14" s="87" t="s">
        <v>1564</v>
      </c>
      <c r="I14" s="90">
        <v>3</v>
      </c>
      <c r="J14" s="87" t="s">
        <v>1388</v>
      </c>
      <c r="K14" s="91" t="s">
        <v>137</v>
      </c>
      <c r="L14" s="91" t="s">
        <v>1171</v>
      </c>
      <c r="M14" s="87" t="s">
        <v>1367</v>
      </c>
      <c r="N14" s="92">
        <f t="shared" si="1"/>
        <v>2.4884259259259256E-3</v>
      </c>
      <c r="O14" s="87" t="s">
        <v>2846</v>
      </c>
      <c r="P14" s="93">
        <v>3</v>
      </c>
      <c r="Q14" s="93">
        <f t="shared" si="0"/>
        <v>28</v>
      </c>
      <c r="R14" s="90" t="s">
        <v>150</v>
      </c>
      <c r="S14" s="109" t="s">
        <v>1171</v>
      </c>
      <c r="T14" s="109" t="s">
        <v>1163</v>
      </c>
      <c r="U14" s="109" t="s">
        <v>1163</v>
      </c>
      <c r="V14" s="90"/>
      <c r="W14" s="90"/>
      <c r="X14" s="124"/>
      <c r="Y14" s="100" t="s">
        <v>1375</v>
      </c>
      <c r="Z14" s="96" t="s">
        <v>2268</v>
      </c>
      <c r="AA14" s="96" t="s">
        <v>137</v>
      </c>
      <c r="AB14" s="90" t="s">
        <v>150</v>
      </c>
    </row>
    <row r="15" spans="1:28" ht="39.950000000000003" customHeight="1">
      <c r="A15" s="112" t="s">
        <v>2826</v>
      </c>
      <c r="B15" s="90">
        <v>11</v>
      </c>
      <c r="C15" s="90">
        <v>2</v>
      </c>
      <c r="D15" s="90">
        <v>8</v>
      </c>
      <c r="E15" s="87" t="s">
        <v>3303</v>
      </c>
      <c r="F15" s="87" t="s">
        <v>1806</v>
      </c>
      <c r="G15" s="87" t="s">
        <v>45</v>
      </c>
      <c r="H15" s="87" t="s">
        <v>1374</v>
      </c>
      <c r="I15" s="90">
        <v>2</v>
      </c>
      <c r="J15" s="87" t="s">
        <v>1366</v>
      </c>
      <c r="K15" s="91" t="s">
        <v>137</v>
      </c>
      <c r="L15" s="91" t="s">
        <v>135</v>
      </c>
      <c r="M15" s="87" t="s">
        <v>3283</v>
      </c>
      <c r="N15" s="92">
        <f t="shared" si="1"/>
        <v>2.719907407407407E-3</v>
      </c>
      <c r="O15" s="87" t="s">
        <v>370</v>
      </c>
      <c r="P15" s="93">
        <v>3</v>
      </c>
      <c r="Q15" s="93">
        <f t="shared" si="0"/>
        <v>31</v>
      </c>
      <c r="R15" s="90" t="s">
        <v>150</v>
      </c>
      <c r="S15" s="109" t="s">
        <v>135</v>
      </c>
      <c r="T15" s="109" t="s">
        <v>141</v>
      </c>
      <c r="U15" s="109" t="s">
        <v>152</v>
      </c>
      <c r="V15" s="90"/>
      <c r="W15" s="90"/>
      <c r="X15" s="124"/>
      <c r="Y15" s="100" t="s">
        <v>1915</v>
      </c>
      <c r="Z15" s="96" t="s">
        <v>2410</v>
      </c>
      <c r="AA15" s="96" t="s">
        <v>3286</v>
      </c>
      <c r="AB15" s="90" t="s">
        <v>150</v>
      </c>
    </row>
    <row r="16" spans="1:28" ht="39.950000000000003" customHeight="1">
      <c r="A16" s="112" t="s">
        <v>2826</v>
      </c>
      <c r="B16" s="90">
        <v>12</v>
      </c>
      <c r="C16" s="90">
        <v>2</v>
      </c>
      <c r="D16" s="90">
        <v>8</v>
      </c>
      <c r="E16" s="87" t="s">
        <v>1907</v>
      </c>
      <c r="F16" s="87" t="s">
        <v>1505</v>
      </c>
      <c r="G16" s="87" t="s">
        <v>55</v>
      </c>
      <c r="H16" s="87" t="s">
        <v>1374</v>
      </c>
      <c r="I16" s="90">
        <v>2</v>
      </c>
      <c r="J16" s="87" t="s">
        <v>2409</v>
      </c>
      <c r="K16" s="91" t="s">
        <v>137</v>
      </c>
      <c r="L16" s="91" t="s">
        <v>135</v>
      </c>
      <c r="M16" s="87" t="s">
        <v>3283</v>
      </c>
      <c r="N16" s="92">
        <f t="shared" si="1"/>
        <v>2.9513888888888884E-3</v>
      </c>
      <c r="O16" s="87" t="s">
        <v>370</v>
      </c>
      <c r="P16" s="93">
        <v>3</v>
      </c>
      <c r="Q16" s="93">
        <f t="shared" si="0"/>
        <v>34</v>
      </c>
      <c r="R16" s="90" t="s">
        <v>150</v>
      </c>
      <c r="S16" s="109" t="s">
        <v>135</v>
      </c>
      <c r="T16" s="109" t="s">
        <v>141</v>
      </c>
      <c r="U16" s="109" t="s">
        <v>152</v>
      </c>
      <c r="V16" s="90"/>
      <c r="W16" s="90"/>
      <c r="X16" s="124"/>
      <c r="Y16" s="100" t="s">
        <v>1915</v>
      </c>
      <c r="Z16" s="96" t="s">
        <v>2410</v>
      </c>
      <c r="AA16" s="96" t="s">
        <v>2208</v>
      </c>
      <c r="AB16" s="90" t="s">
        <v>150</v>
      </c>
    </row>
    <row r="17" spans="1:28" ht="39.950000000000003" customHeight="1">
      <c r="A17" s="112" t="s">
        <v>2826</v>
      </c>
      <c r="B17" s="90">
        <v>13</v>
      </c>
      <c r="C17" s="90">
        <v>2</v>
      </c>
      <c r="D17" s="90">
        <v>8</v>
      </c>
      <c r="E17" s="87" t="s">
        <v>1929</v>
      </c>
      <c r="F17" s="87" t="s">
        <v>2179</v>
      </c>
      <c r="G17" s="87" t="s">
        <v>1399</v>
      </c>
      <c r="H17" s="87" t="s">
        <v>1374</v>
      </c>
      <c r="I17" s="90">
        <v>2</v>
      </c>
      <c r="J17" s="87" t="s">
        <v>2186</v>
      </c>
      <c r="K17" s="91" t="s">
        <v>137</v>
      </c>
      <c r="L17" s="91" t="s">
        <v>135</v>
      </c>
      <c r="M17" s="87" t="s">
        <v>3283</v>
      </c>
      <c r="N17" s="92">
        <f t="shared" si="1"/>
        <v>3.1828703703703698E-3</v>
      </c>
      <c r="O17" s="87" t="s">
        <v>370</v>
      </c>
      <c r="P17" s="93">
        <v>3</v>
      </c>
      <c r="Q17" s="93">
        <f t="shared" si="0"/>
        <v>37</v>
      </c>
      <c r="R17" s="90" t="s">
        <v>150</v>
      </c>
      <c r="S17" s="109" t="s">
        <v>135</v>
      </c>
      <c r="T17" s="109" t="s">
        <v>141</v>
      </c>
      <c r="U17" s="109" t="s">
        <v>152</v>
      </c>
      <c r="V17" s="90"/>
      <c r="W17" s="90" t="s">
        <v>1379</v>
      </c>
      <c r="X17" s="124"/>
      <c r="Y17" s="100" t="s">
        <v>1915</v>
      </c>
      <c r="Z17" s="96" t="s">
        <v>2410</v>
      </c>
      <c r="AA17" s="96" t="s">
        <v>3314</v>
      </c>
      <c r="AB17" s="90" t="s">
        <v>150</v>
      </c>
    </row>
    <row r="18" spans="1:28" ht="39.950000000000003" customHeight="1">
      <c r="A18" s="112" t="s">
        <v>2826</v>
      </c>
      <c r="B18" s="90">
        <v>14</v>
      </c>
      <c r="C18" s="90">
        <v>2</v>
      </c>
      <c r="D18" s="90">
        <v>5</v>
      </c>
      <c r="E18" s="87" t="s">
        <v>2844</v>
      </c>
      <c r="F18" s="87" t="s">
        <v>1810</v>
      </c>
      <c r="G18" s="87" t="s">
        <v>1802</v>
      </c>
      <c r="H18" s="87" t="s">
        <v>1805</v>
      </c>
      <c r="I18" s="90">
        <v>1</v>
      </c>
      <c r="J18" s="87" t="s">
        <v>1918</v>
      </c>
      <c r="K18" s="91" t="s">
        <v>137</v>
      </c>
      <c r="L18" s="91" t="s">
        <v>1163</v>
      </c>
      <c r="M18" s="87" t="s">
        <v>3285</v>
      </c>
      <c r="N18" s="92">
        <f t="shared" si="1"/>
        <v>3.4143518518518511E-3</v>
      </c>
      <c r="O18" s="87" t="s">
        <v>2834</v>
      </c>
      <c r="P18" s="93">
        <v>3</v>
      </c>
      <c r="Q18" s="93">
        <f t="shared" si="0"/>
        <v>40</v>
      </c>
      <c r="R18" s="90" t="s">
        <v>150</v>
      </c>
      <c r="S18" s="109" t="s">
        <v>1163</v>
      </c>
      <c r="T18" s="109" t="s">
        <v>1157</v>
      </c>
      <c r="U18" s="109" t="s">
        <v>1157</v>
      </c>
      <c r="V18" s="90"/>
      <c r="W18" s="90"/>
      <c r="X18" s="124"/>
      <c r="Y18" s="100" t="s">
        <v>1373</v>
      </c>
      <c r="Z18" s="96" t="s">
        <v>2849</v>
      </c>
      <c r="AA18" s="96" t="s">
        <v>137</v>
      </c>
      <c r="AB18" s="90" t="s">
        <v>150</v>
      </c>
    </row>
    <row r="19" spans="1:28" ht="39.950000000000003" customHeight="1">
      <c r="A19" s="112" t="s">
        <v>2826</v>
      </c>
      <c r="B19" s="90">
        <v>15</v>
      </c>
      <c r="C19" s="90">
        <v>2</v>
      </c>
      <c r="D19" s="90">
        <v>6</v>
      </c>
      <c r="E19" s="87" t="s">
        <v>2847</v>
      </c>
      <c r="F19" s="87" t="s">
        <v>1794</v>
      </c>
      <c r="G19" s="87" t="s">
        <v>1808</v>
      </c>
      <c r="H19" s="87" t="s">
        <v>1804</v>
      </c>
      <c r="I19" s="90">
        <v>5</v>
      </c>
      <c r="J19" s="87" t="s">
        <v>1916</v>
      </c>
      <c r="K19" s="91" t="s">
        <v>137</v>
      </c>
      <c r="L19" s="91" t="s">
        <v>152</v>
      </c>
      <c r="M19" s="87" t="s">
        <v>1376</v>
      </c>
      <c r="N19" s="92">
        <f t="shared" si="1"/>
        <v>3.6458333333333325E-3</v>
      </c>
      <c r="O19" s="87" t="s">
        <v>2834</v>
      </c>
      <c r="P19" s="93">
        <v>4</v>
      </c>
      <c r="Q19" s="93">
        <f t="shared" si="0"/>
        <v>44</v>
      </c>
      <c r="R19" s="90" t="s">
        <v>150</v>
      </c>
      <c r="S19" s="109" t="s">
        <v>152</v>
      </c>
      <c r="T19" s="109" t="s">
        <v>1171</v>
      </c>
      <c r="U19" s="109" t="s">
        <v>1171</v>
      </c>
      <c r="V19" s="90"/>
      <c r="W19" s="90"/>
      <c r="X19" s="124"/>
      <c r="Y19" s="100" t="s">
        <v>3059</v>
      </c>
      <c r="Z19" s="96" t="s">
        <v>2850</v>
      </c>
      <c r="AA19" s="96" t="s">
        <v>137</v>
      </c>
      <c r="AB19" s="90" t="s">
        <v>150</v>
      </c>
    </row>
    <row r="20" spans="1:28" ht="39.950000000000003" customHeight="1">
      <c r="A20" s="112" t="s">
        <v>2826</v>
      </c>
      <c r="B20" s="90">
        <v>16</v>
      </c>
      <c r="C20" s="90">
        <v>1</v>
      </c>
      <c r="D20" s="90">
        <v>5</v>
      </c>
      <c r="E20" s="87" t="s">
        <v>2851</v>
      </c>
      <c r="F20" s="87" t="s">
        <v>3284</v>
      </c>
      <c r="G20" s="87" t="s">
        <v>1549</v>
      </c>
      <c r="H20" s="87" t="s">
        <v>1807</v>
      </c>
      <c r="I20" s="90">
        <v>3</v>
      </c>
      <c r="J20" s="87" t="s">
        <v>1922</v>
      </c>
      <c r="K20" s="91" t="s">
        <v>1903</v>
      </c>
      <c r="L20" s="91" t="s">
        <v>1157</v>
      </c>
      <c r="M20" s="87" t="s">
        <v>354</v>
      </c>
      <c r="N20" s="92">
        <f t="shared" si="1"/>
        <v>3.8773148148148139E-3</v>
      </c>
      <c r="O20" s="87" t="s">
        <v>2834</v>
      </c>
      <c r="P20" s="93">
        <v>3</v>
      </c>
      <c r="Q20" s="93">
        <f t="shared" si="0"/>
        <v>47</v>
      </c>
      <c r="R20" s="90" t="s">
        <v>150</v>
      </c>
      <c r="S20" s="109" t="s">
        <v>1157</v>
      </c>
      <c r="T20" s="109" t="s">
        <v>1157</v>
      </c>
      <c r="U20" s="109" t="s">
        <v>1157</v>
      </c>
      <c r="V20" s="90"/>
      <c r="W20" s="90"/>
      <c r="X20" s="124"/>
      <c r="Y20" s="100" t="s">
        <v>2259</v>
      </c>
      <c r="Z20" s="96" t="s">
        <v>2387</v>
      </c>
      <c r="AA20" s="96" t="s">
        <v>137</v>
      </c>
      <c r="AB20" s="90" t="s">
        <v>150</v>
      </c>
    </row>
    <row r="21" spans="1:28" ht="39.950000000000003" customHeight="1">
      <c r="A21" s="112" t="s">
        <v>2826</v>
      </c>
      <c r="B21" s="90">
        <v>17</v>
      </c>
      <c r="C21" s="90">
        <v>2</v>
      </c>
      <c r="D21" s="90">
        <v>5</v>
      </c>
      <c r="E21" s="87" t="s">
        <v>2840</v>
      </c>
      <c r="F21" s="87" t="s">
        <v>1810</v>
      </c>
      <c r="G21" s="87" t="s">
        <v>1787</v>
      </c>
      <c r="H21" s="87" t="s">
        <v>1805</v>
      </c>
      <c r="I21" s="90">
        <v>1</v>
      </c>
      <c r="J21" s="87" t="s">
        <v>1908</v>
      </c>
      <c r="K21" s="91" t="s">
        <v>137</v>
      </c>
      <c r="L21" s="91" t="s">
        <v>1162</v>
      </c>
      <c r="M21" s="87" t="s">
        <v>3285</v>
      </c>
      <c r="N21" s="92">
        <f t="shared" si="1"/>
        <v>4.1087962962962953E-3</v>
      </c>
      <c r="O21" s="87" t="s">
        <v>2853</v>
      </c>
      <c r="P21" s="93">
        <v>3</v>
      </c>
      <c r="Q21" s="93">
        <f t="shared" si="0"/>
        <v>50</v>
      </c>
      <c r="R21" s="90" t="s">
        <v>150</v>
      </c>
      <c r="S21" s="109" t="s">
        <v>1162</v>
      </c>
      <c r="T21" s="109" t="s">
        <v>1171</v>
      </c>
      <c r="U21" s="109" t="s">
        <v>1171</v>
      </c>
      <c r="V21" s="90"/>
      <c r="W21" s="90"/>
      <c r="X21" s="124"/>
      <c r="Y21" s="100" t="s">
        <v>1373</v>
      </c>
      <c r="Z21" s="96" t="s">
        <v>2849</v>
      </c>
      <c r="AA21" s="96" t="s">
        <v>137</v>
      </c>
      <c r="AB21" s="90" t="s">
        <v>150</v>
      </c>
    </row>
    <row r="22" spans="1:28" ht="39.950000000000003" customHeight="1">
      <c r="A22" s="112" t="s">
        <v>2826</v>
      </c>
      <c r="B22" s="90">
        <v>18</v>
      </c>
      <c r="C22" s="90">
        <v>2</v>
      </c>
      <c r="D22" s="90">
        <v>5</v>
      </c>
      <c r="E22" s="87" t="s">
        <v>682</v>
      </c>
      <c r="F22" s="87" t="s">
        <v>3284</v>
      </c>
      <c r="G22" s="87" t="s">
        <v>1549</v>
      </c>
      <c r="H22" s="87" t="s">
        <v>1784</v>
      </c>
      <c r="I22" s="90">
        <v>3</v>
      </c>
      <c r="J22" s="87" t="s">
        <v>3320</v>
      </c>
      <c r="K22" s="91" t="s">
        <v>1903</v>
      </c>
      <c r="L22" s="91" t="s">
        <v>1171</v>
      </c>
      <c r="M22" s="87" t="s">
        <v>354</v>
      </c>
      <c r="N22" s="92">
        <f t="shared" si="1"/>
        <v>4.3402777777777771E-3</v>
      </c>
      <c r="O22" s="87" t="s">
        <v>2853</v>
      </c>
      <c r="P22" s="93">
        <v>3</v>
      </c>
      <c r="Q22" s="93">
        <f t="shared" si="0"/>
        <v>53</v>
      </c>
      <c r="R22" s="90" t="s">
        <v>150</v>
      </c>
      <c r="S22" s="109" t="s">
        <v>1171</v>
      </c>
      <c r="T22" s="109" t="s">
        <v>1171</v>
      </c>
      <c r="U22" s="109" t="s">
        <v>1171</v>
      </c>
      <c r="V22" s="90"/>
      <c r="W22" s="90"/>
      <c r="X22" s="124"/>
      <c r="Y22" s="100" t="s">
        <v>2259</v>
      </c>
      <c r="Z22" s="96" t="s">
        <v>2387</v>
      </c>
      <c r="AA22" s="96" t="s">
        <v>137</v>
      </c>
      <c r="AB22" s="90" t="s">
        <v>150</v>
      </c>
    </row>
    <row r="23" spans="1:28" ht="39.950000000000003" customHeight="1">
      <c r="A23" s="112" t="s">
        <v>2826</v>
      </c>
      <c r="B23" s="90">
        <v>19</v>
      </c>
      <c r="C23" s="90">
        <v>2</v>
      </c>
      <c r="D23" s="90">
        <v>8</v>
      </c>
      <c r="E23" s="87" t="s">
        <v>1917</v>
      </c>
      <c r="F23" s="87" t="s">
        <v>245</v>
      </c>
      <c r="G23" s="87" t="s">
        <v>1369</v>
      </c>
      <c r="H23" s="87" t="s">
        <v>1374</v>
      </c>
      <c r="I23" s="90">
        <v>2</v>
      </c>
      <c r="J23" s="87" t="s">
        <v>340</v>
      </c>
      <c r="K23" s="91" t="s">
        <v>137</v>
      </c>
      <c r="L23" s="91" t="s">
        <v>135</v>
      </c>
      <c r="M23" s="87" t="s">
        <v>3283</v>
      </c>
      <c r="N23" s="92">
        <f t="shared" si="1"/>
        <v>4.5717592592592589E-3</v>
      </c>
      <c r="O23" s="87" t="s">
        <v>2383</v>
      </c>
      <c r="P23" s="93">
        <v>3</v>
      </c>
      <c r="Q23" s="93">
        <f t="shared" si="0"/>
        <v>56</v>
      </c>
      <c r="R23" s="90" t="s">
        <v>150</v>
      </c>
      <c r="S23" s="109" t="s">
        <v>135</v>
      </c>
      <c r="T23" s="109" t="s">
        <v>141</v>
      </c>
      <c r="U23" s="109" t="s">
        <v>152</v>
      </c>
      <c r="V23" s="90"/>
      <c r="W23" s="90"/>
      <c r="X23" s="124"/>
      <c r="Y23" s="100" t="s">
        <v>1915</v>
      </c>
      <c r="Z23" s="96" t="s">
        <v>2410</v>
      </c>
      <c r="AA23" s="96" t="s">
        <v>359</v>
      </c>
      <c r="AB23" s="90" t="s">
        <v>150</v>
      </c>
    </row>
    <row r="24" spans="1:28" ht="39.950000000000003" customHeight="1">
      <c r="A24" s="112" t="s">
        <v>2826</v>
      </c>
      <c r="B24" s="90">
        <v>20</v>
      </c>
      <c r="C24" s="90">
        <v>2</v>
      </c>
      <c r="D24" s="90">
        <v>8</v>
      </c>
      <c r="E24" s="87" t="s">
        <v>1924</v>
      </c>
      <c r="F24" s="87" t="s">
        <v>2197</v>
      </c>
      <c r="G24" s="87" t="s">
        <v>1364</v>
      </c>
      <c r="H24" s="87" t="s">
        <v>1374</v>
      </c>
      <c r="I24" s="90">
        <v>2</v>
      </c>
      <c r="J24" s="87" t="s">
        <v>2837</v>
      </c>
      <c r="K24" s="91" t="s">
        <v>137</v>
      </c>
      <c r="L24" s="91" t="s">
        <v>135</v>
      </c>
      <c r="M24" s="87" t="s">
        <v>3283</v>
      </c>
      <c r="N24" s="92">
        <f t="shared" si="1"/>
        <v>4.8032407407407407E-3</v>
      </c>
      <c r="O24" s="87" t="s">
        <v>2383</v>
      </c>
      <c r="P24" s="93">
        <v>3</v>
      </c>
      <c r="Q24" s="93">
        <f t="shared" si="0"/>
        <v>59</v>
      </c>
      <c r="R24" s="90" t="s">
        <v>150</v>
      </c>
      <c r="S24" s="109" t="s">
        <v>135</v>
      </c>
      <c r="T24" s="109" t="s">
        <v>141</v>
      </c>
      <c r="U24" s="109" t="s">
        <v>152</v>
      </c>
      <c r="V24" s="90"/>
      <c r="W24" s="90"/>
      <c r="X24" s="124"/>
      <c r="Y24" s="100" t="s">
        <v>1915</v>
      </c>
      <c r="Z24" s="96" t="s">
        <v>2410</v>
      </c>
      <c r="AA24" s="96" t="s">
        <v>353</v>
      </c>
      <c r="AB24" s="90" t="s">
        <v>150</v>
      </c>
    </row>
    <row r="25" spans="1:28" ht="39.950000000000003" customHeight="1">
      <c r="A25" s="112" t="s">
        <v>2826</v>
      </c>
      <c r="B25" s="90">
        <v>21</v>
      </c>
      <c r="C25" s="90">
        <v>1</v>
      </c>
      <c r="D25" s="90">
        <v>8</v>
      </c>
      <c r="E25" s="87" t="s">
        <v>362</v>
      </c>
      <c r="F25" s="87" t="s">
        <v>1370</v>
      </c>
      <c r="G25" s="87" t="s">
        <v>226</v>
      </c>
      <c r="H25" s="87" t="s">
        <v>1362</v>
      </c>
      <c r="I25" s="90">
        <v>2</v>
      </c>
      <c r="J25" s="87" t="s">
        <v>337</v>
      </c>
      <c r="K25" s="91" t="s">
        <v>137</v>
      </c>
      <c r="L25" s="91" t="s">
        <v>141</v>
      </c>
      <c r="M25" s="87" t="s">
        <v>1363</v>
      </c>
      <c r="N25" s="92">
        <f t="shared" si="1"/>
        <v>5.0347222222222225E-3</v>
      </c>
      <c r="O25" s="87" t="s">
        <v>2383</v>
      </c>
      <c r="P25" s="93">
        <v>4</v>
      </c>
      <c r="Q25" s="93">
        <f t="shared" si="0"/>
        <v>63</v>
      </c>
      <c r="R25" s="90" t="s">
        <v>150</v>
      </c>
      <c r="S25" s="109" t="s">
        <v>141</v>
      </c>
      <c r="T25" s="109" t="s">
        <v>152</v>
      </c>
      <c r="U25" s="109" t="s">
        <v>1162</v>
      </c>
      <c r="V25" s="90"/>
      <c r="W25" s="90"/>
      <c r="X25" s="124"/>
      <c r="Y25" s="100" t="s">
        <v>1915</v>
      </c>
      <c r="Z25" s="96" t="s">
        <v>2382</v>
      </c>
      <c r="AA25" s="96" t="s">
        <v>2351</v>
      </c>
      <c r="AB25" s="90" t="s">
        <v>150</v>
      </c>
    </row>
    <row r="26" spans="1:28" ht="39.950000000000003" customHeight="1">
      <c r="A26" s="112" t="s">
        <v>2826</v>
      </c>
      <c r="B26" s="90">
        <v>22</v>
      </c>
      <c r="C26" s="90">
        <v>4</v>
      </c>
      <c r="D26" s="90">
        <v>8</v>
      </c>
      <c r="E26" s="87" t="s">
        <v>378</v>
      </c>
      <c r="F26" s="87" t="s">
        <v>1800</v>
      </c>
      <c r="G26" s="87" t="s">
        <v>1788</v>
      </c>
      <c r="H26" s="87" t="s">
        <v>1372</v>
      </c>
      <c r="I26" s="90">
        <v>5</v>
      </c>
      <c r="J26" s="87" t="s">
        <v>1904</v>
      </c>
      <c r="K26" s="91" t="s">
        <v>1912</v>
      </c>
      <c r="L26" s="91" t="s">
        <v>1166</v>
      </c>
      <c r="M26" s="87" t="s">
        <v>3302</v>
      </c>
      <c r="N26" s="92">
        <f t="shared" si="1"/>
        <v>5.2662037037037044E-3</v>
      </c>
      <c r="O26" s="87" t="s">
        <v>2383</v>
      </c>
      <c r="P26" s="93">
        <v>6</v>
      </c>
      <c r="Q26" s="93">
        <f t="shared" si="0"/>
        <v>69</v>
      </c>
      <c r="R26" s="90" t="s">
        <v>150</v>
      </c>
      <c r="S26" s="109" t="s">
        <v>1166</v>
      </c>
      <c r="T26" s="109" t="s">
        <v>935</v>
      </c>
      <c r="U26" s="109" t="s">
        <v>1102</v>
      </c>
      <c r="V26" s="90"/>
      <c r="W26" s="90"/>
      <c r="X26" s="124"/>
      <c r="Y26" s="100" t="s">
        <v>1915</v>
      </c>
      <c r="Z26" s="96" t="s">
        <v>2407</v>
      </c>
      <c r="AA26" s="96" t="s">
        <v>137</v>
      </c>
      <c r="AB26" s="90" t="s">
        <v>150</v>
      </c>
    </row>
    <row r="27" spans="1:28" ht="39.950000000000003" customHeight="1">
      <c r="A27" s="112" t="s">
        <v>2826</v>
      </c>
      <c r="B27" s="90">
        <v>23</v>
      </c>
      <c r="C27" s="90">
        <v>4</v>
      </c>
      <c r="D27" s="90">
        <v>8</v>
      </c>
      <c r="E27" s="87" t="s">
        <v>2357</v>
      </c>
      <c r="F27" s="87" t="s">
        <v>1546</v>
      </c>
      <c r="G27" s="87" t="s">
        <v>1795</v>
      </c>
      <c r="H27" s="87" t="s">
        <v>1372</v>
      </c>
      <c r="I27" s="90">
        <v>5</v>
      </c>
      <c r="J27" s="87" t="s">
        <v>1910</v>
      </c>
      <c r="K27" s="91" t="s">
        <v>1912</v>
      </c>
      <c r="L27" s="91" t="s">
        <v>1166</v>
      </c>
      <c r="M27" s="87" t="s">
        <v>3302</v>
      </c>
      <c r="N27" s="92">
        <f t="shared" si="1"/>
        <v>5.4976851851851862E-3</v>
      </c>
      <c r="O27" s="87" t="s">
        <v>2383</v>
      </c>
      <c r="P27" s="93">
        <v>6</v>
      </c>
      <c r="Q27" s="93">
        <f t="shared" si="0"/>
        <v>75</v>
      </c>
      <c r="R27" s="90" t="s">
        <v>150</v>
      </c>
      <c r="S27" s="109" t="s">
        <v>1166</v>
      </c>
      <c r="T27" s="109" t="s">
        <v>935</v>
      </c>
      <c r="U27" s="109" t="s">
        <v>1102</v>
      </c>
      <c r="V27" s="90"/>
      <c r="W27" s="90"/>
      <c r="X27" s="124"/>
      <c r="Y27" s="100" t="s">
        <v>1915</v>
      </c>
      <c r="Z27" s="96" t="s">
        <v>2407</v>
      </c>
      <c r="AA27" s="96" t="s">
        <v>137</v>
      </c>
      <c r="AB27" s="90" t="s">
        <v>150</v>
      </c>
    </row>
    <row r="28" spans="1:28" ht="39.950000000000003" customHeight="1">
      <c r="A28" s="112" t="s">
        <v>2826</v>
      </c>
      <c r="B28" s="90">
        <v>24</v>
      </c>
      <c r="C28" s="90">
        <v>4</v>
      </c>
      <c r="D28" s="90">
        <v>8</v>
      </c>
      <c r="E28" s="87" t="s">
        <v>2408</v>
      </c>
      <c r="F28" s="87" t="s">
        <v>1811</v>
      </c>
      <c r="G28" s="87" t="s">
        <v>1557</v>
      </c>
      <c r="H28" s="87" t="s">
        <v>1372</v>
      </c>
      <c r="I28" s="90">
        <v>5</v>
      </c>
      <c r="J28" s="87" t="s">
        <v>2393</v>
      </c>
      <c r="K28" s="91" t="s">
        <v>1912</v>
      </c>
      <c r="L28" s="91" t="s">
        <v>1208</v>
      </c>
      <c r="M28" s="87" t="s">
        <v>3302</v>
      </c>
      <c r="N28" s="92">
        <f t="shared" si="1"/>
        <v>5.729166666666668E-3</v>
      </c>
      <c r="O28" s="87" t="s">
        <v>2383</v>
      </c>
      <c r="P28" s="93">
        <v>6</v>
      </c>
      <c r="Q28" s="93">
        <f t="shared" si="0"/>
        <v>81</v>
      </c>
      <c r="R28" s="90" t="s">
        <v>150</v>
      </c>
      <c r="S28" s="109" t="s">
        <v>1208</v>
      </c>
      <c r="T28" s="109" t="s">
        <v>1077</v>
      </c>
      <c r="U28" s="109" t="s">
        <v>148</v>
      </c>
      <c r="V28" s="90"/>
      <c r="W28" s="90"/>
      <c r="X28" s="124"/>
      <c r="Y28" s="100" t="s">
        <v>1915</v>
      </c>
      <c r="Z28" s="96" t="s">
        <v>2407</v>
      </c>
      <c r="AA28" s="96" t="s">
        <v>137</v>
      </c>
      <c r="AB28" s="90" t="s">
        <v>150</v>
      </c>
    </row>
    <row r="29" spans="1:28" ht="39.950000000000003" customHeight="1">
      <c r="A29" s="112" t="s">
        <v>2826</v>
      </c>
      <c r="B29" s="90">
        <v>25</v>
      </c>
      <c r="C29" s="90">
        <v>2</v>
      </c>
      <c r="D29" s="90">
        <v>8</v>
      </c>
      <c r="E29" s="87" t="s">
        <v>1928</v>
      </c>
      <c r="F29" s="87" t="s">
        <v>2217</v>
      </c>
      <c r="G29" s="87" t="s">
        <v>2223</v>
      </c>
      <c r="H29" s="87" t="s">
        <v>1374</v>
      </c>
      <c r="I29" s="90">
        <v>2</v>
      </c>
      <c r="J29" s="87" t="s">
        <v>2983</v>
      </c>
      <c r="K29" s="91" t="s">
        <v>137</v>
      </c>
      <c r="L29" s="91" t="s">
        <v>135</v>
      </c>
      <c r="M29" s="87" t="s">
        <v>3283</v>
      </c>
      <c r="N29" s="92">
        <f t="shared" si="1"/>
        <v>5.9606481481481498E-3</v>
      </c>
      <c r="O29" s="87" t="s">
        <v>2383</v>
      </c>
      <c r="P29" s="93">
        <v>3</v>
      </c>
      <c r="Q29" s="93">
        <f t="shared" si="0"/>
        <v>84</v>
      </c>
      <c r="R29" s="90" t="s">
        <v>150</v>
      </c>
      <c r="S29" s="109" t="s">
        <v>135</v>
      </c>
      <c r="T29" s="109" t="s">
        <v>141</v>
      </c>
      <c r="U29" s="109" t="s">
        <v>152</v>
      </c>
      <c r="V29" s="90"/>
      <c r="W29" s="90"/>
      <c r="X29" s="124"/>
      <c r="Y29" s="100" t="s">
        <v>1915</v>
      </c>
      <c r="Z29" s="96" t="s">
        <v>2410</v>
      </c>
      <c r="AA29" s="96" t="s">
        <v>1932</v>
      </c>
      <c r="AB29" s="90" t="s">
        <v>150</v>
      </c>
    </row>
    <row r="30" spans="1:28" ht="39.950000000000003" customHeight="1">
      <c r="A30" s="112" t="s">
        <v>2826</v>
      </c>
      <c r="B30" s="90">
        <v>26</v>
      </c>
      <c r="C30" s="90">
        <v>1</v>
      </c>
      <c r="D30" s="90">
        <v>8</v>
      </c>
      <c r="E30" s="87" t="s">
        <v>1906</v>
      </c>
      <c r="F30" s="87" t="s">
        <v>1426</v>
      </c>
      <c r="G30" s="87" t="s">
        <v>46</v>
      </c>
      <c r="H30" s="87" t="s">
        <v>622</v>
      </c>
      <c r="I30" s="90">
        <v>2</v>
      </c>
      <c r="J30" s="87" t="s">
        <v>2997</v>
      </c>
      <c r="K30" s="91" t="s">
        <v>1930</v>
      </c>
      <c r="L30" s="91" t="s">
        <v>1170</v>
      </c>
      <c r="M30" s="87" t="s">
        <v>2177</v>
      </c>
      <c r="N30" s="92">
        <f t="shared" si="1"/>
        <v>6.1921296296296316E-3</v>
      </c>
      <c r="O30" s="87" t="s">
        <v>2853</v>
      </c>
      <c r="P30" s="93">
        <v>3</v>
      </c>
      <c r="Q30" s="93">
        <f t="shared" si="0"/>
        <v>87</v>
      </c>
      <c r="R30" s="90" t="s">
        <v>150</v>
      </c>
      <c r="S30" s="109" t="s">
        <v>1170</v>
      </c>
      <c r="T30" s="109" t="s">
        <v>1142</v>
      </c>
      <c r="U30" s="109" t="s">
        <v>1142</v>
      </c>
      <c r="V30" s="90"/>
      <c r="W30" s="90"/>
      <c r="X30" s="124"/>
      <c r="Y30" s="100" t="s">
        <v>2259</v>
      </c>
      <c r="Z30" s="96" t="s">
        <v>2387</v>
      </c>
      <c r="AA30" s="96" t="s">
        <v>137</v>
      </c>
      <c r="AB30" s="90" t="s">
        <v>150</v>
      </c>
    </row>
    <row r="31" spans="1:28" ht="39.950000000000003" customHeight="1">
      <c r="A31" s="112" t="s">
        <v>2826</v>
      </c>
      <c r="B31" s="90">
        <v>27</v>
      </c>
      <c r="C31" s="90">
        <v>3</v>
      </c>
      <c r="D31" s="90">
        <v>7</v>
      </c>
      <c r="E31" s="87" t="s">
        <v>376</v>
      </c>
      <c r="F31" s="87" t="s">
        <v>1753</v>
      </c>
      <c r="G31" s="87" t="s">
        <v>1488</v>
      </c>
      <c r="H31" s="87" t="s">
        <v>1530</v>
      </c>
      <c r="I31" s="90">
        <v>3</v>
      </c>
      <c r="J31" s="87" t="s">
        <v>1933</v>
      </c>
      <c r="K31" s="91" t="s">
        <v>3292</v>
      </c>
      <c r="L31" s="91" t="s">
        <v>1171</v>
      </c>
      <c r="M31" s="87" t="s">
        <v>1791</v>
      </c>
      <c r="N31" s="92">
        <f t="shared" si="1"/>
        <v>6.4236111111111134E-3</v>
      </c>
      <c r="O31" s="87" t="s">
        <v>2388</v>
      </c>
      <c r="P31" s="93">
        <v>4</v>
      </c>
      <c r="Q31" s="93">
        <f t="shared" si="0"/>
        <v>91</v>
      </c>
      <c r="R31" s="90" t="s">
        <v>150</v>
      </c>
      <c r="S31" s="109" t="s">
        <v>1171</v>
      </c>
      <c r="T31" s="109" t="s">
        <v>1163</v>
      </c>
      <c r="U31" s="109" t="s">
        <v>1163</v>
      </c>
      <c r="V31" s="90"/>
      <c r="W31" s="90"/>
      <c r="X31" s="124"/>
      <c r="Y31" s="100" t="s">
        <v>2259</v>
      </c>
      <c r="Z31" s="96" t="s">
        <v>2387</v>
      </c>
      <c r="AA31" s="96" t="s">
        <v>137</v>
      </c>
      <c r="AB31" s="90" t="s">
        <v>150</v>
      </c>
    </row>
    <row r="32" spans="1:28" ht="39.950000000000003" customHeight="1">
      <c r="A32" s="113" t="s">
        <v>2826</v>
      </c>
      <c r="B32" s="90">
        <v>28</v>
      </c>
      <c r="C32" s="90">
        <v>5</v>
      </c>
      <c r="D32" s="90">
        <v>8</v>
      </c>
      <c r="E32" s="87" t="s">
        <v>2366</v>
      </c>
      <c r="F32" s="87" t="s">
        <v>1735</v>
      </c>
      <c r="G32" s="87" t="s">
        <v>1786</v>
      </c>
      <c r="H32" s="87" t="s">
        <v>1324</v>
      </c>
      <c r="I32" s="90">
        <v>1</v>
      </c>
      <c r="J32" s="87" t="s">
        <v>1926</v>
      </c>
      <c r="K32" s="91" t="s">
        <v>3298</v>
      </c>
      <c r="L32" s="91" t="s">
        <v>1162</v>
      </c>
      <c r="M32" s="87" t="s">
        <v>2994</v>
      </c>
      <c r="N32" s="92">
        <f t="shared" si="1"/>
        <v>6.6550925925925953E-3</v>
      </c>
      <c r="O32" s="87" t="s">
        <v>2388</v>
      </c>
      <c r="P32" s="93">
        <v>5</v>
      </c>
      <c r="Q32" s="93">
        <f t="shared" si="0"/>
        <v>96</v>
      </c>
      <c r="R32" s="90" t="s">
        <v>150</v>
      </c>
      <c r="S32" s="109" t="s">
        <v>1162</v>
      </c>
      <c r="T32" s="109" t="s">
        <v>1171</v>
      </c>
      <c r="U32" s="109" t="s">
        <v>1171</v>
      </c>
      <c r="V32" s="90"/>
      <c r="W32" s="90"/>
      <c r="X32" s="124"/>
      <c r="Y32" s="100" t="s">
        <v>2259</v>
      </c>
      <c r="Z32" s="96" t="s">
        <v>2387</v>
      </c>
      <c r="AA32" s="96" t="s">
        <v>137</v>
      </c>
      <c r="AB32" s="90" t="s">
        <v>150</v>
      </c>
    </row>
    <row r="33" spans="1:28" ht="39.950000000000003" customHeight="1">
      <c r="A33" s="113" t="s">
        <v>2826</v>
      </c>
      <c r="B33" s="90">
        <v>29</v>
      </c>
      <c r="C33" s="90">
        <v>5</v>
      </c>
      <c r="D33" s="90">
        <v>9</v>
      </c>
      <c r="E33" s="87" t="s">
        <v>1902</v>
      </c>
      <c r="F33" s="87" t="s">
        <v>1358</v>
      </c>
      <c r="G33" s="87" t="s">
        <v>1464</v>
      </c>
      <c r="H33" s="87" t="s">
        <v>44</v>
      </c>
      <c r="I33" s="90">
        <v>6</v>
      </c>
      <c r="J33" s="87" t="s">
        <v>1730</v>
      </c>
      <c r="K33" s="91" t="s">
        <v>2172</v>
      </c>
      <c r="L33" s="91" t="s">
        <v>152</v>
      </c>
      <c r="M33" s="87" t="s">
        <v>1745</v>
      </c>
      <c r="N33" s="92">
        <f t="shared" si="1"/>
        <v>6.8865740740740771E-3</v>
      </c>
      <c r="O33" s="87" t="s">
        <v>2388</v>
      </c>
      <c r="P33" s="93">
        <v>6</v>
      </c>
      <c r="Q33" s="93">
        <f t="shared" si="0"/>
        <v>102</v>
      </c>
      <c r="R33" s="90" t="s">
        <v>150</v>
      </c>
      <c r="S33" s="109" t="s">
        <v>152</v>
      </c>
      <c r="T33" s="109" t="s">
        <v>1171</v>
      </c>
      <c r="U33" s="109" t="s">
        <v>1171</v>
      </c>
      <c r="V33" s="90"/>
      <c r="W33" s="90"/>
      <c r="X33" s="124"/>
      <c r="Y33" s="100" t="s">
        <v>2259</v>
      </c>
      <c r="Z33" s="96" t="s">
        <v>363</v>
      </c>
      <c r="AA33" s="96" t="s">
        <v>137</v>
      </c>
      <c r="AB33" s="90" t="s">
        <v>150</v>
      </c>
    </row>
    <row r="34" spans="1:28" ht="39.950000000000003" customHeight="1">
      <c r="A34" s="113" t="s">
        <v>2826</v>
      </c>
      <c r="B34" s="90">
        <v>30</v>
      </c>
      <c r="C34" s="90">
        <v>4</v>
      </c>
      <c r="D34" s="90">
        <v>7</v>
      </c>
      <c r="E34" s="87" t="s">
        <v>2399</v>
      </c>
      <c r="F34" s="87" t="s">
        <v>1736</v>
      </c>
      <c r="G34" s="87" t="s">
        <v>2175</v>
      </c>
      <c r="H34" s="87" t="s">
        <v>2176</v>
      </c>
      <c r="I34" s="90">
        <v>4</v>
      </c>
      <c r="J34" s="87" t="s">
        <v>3308</v>
      </c>
      <c r="K34" s="91" t="s">
        <v>3305</v>
      </c>
      <c r="L34" s="91" t="s">
        <v>152</v>
      </c>
      <c r="M34" s="87" t="s">
        <v>1919</v>
      </c>
      <c r="N34" s="92">
        <f t="shared" si="1"/>
        <v>7.1180555555555589E-3</v>
      </c>
      <c r="O34" s="87" t="s">
        <v>2388</v>
      </c>
      <c r="P34" s="93">
        <v>5</v>
      </c>
      <c r="Q34" s="93">
        <f t="shared" si="0"/>
        <v>107</v>
      </c>
      <c r="R34" s="90" t="s">
        <v>150</v>
      </c>
      <c r="S34" s="109" t="s">
        <v>152</v>
      </c>
      <c r="T34" s="109" t="s">
        <v>1162</v>
      </c>
      <c r="U34" s="109" t="s">
        <v>1162</v>
      </c>
      <c r="V34" s="90"/>
      <c r="W34" s="90"/>
      <c r="X34" s="124"/>
      <c r="Y34" s="100" t="s">
        <v>2259</v>
      </c>
      <c r="Z34" s="96" t="s">
        <v>363</v>
      </c>
      <c r="AA34" s="96" t="s">
        <v>137</v>
      </c>
      <c r="AB34" s="90" t="s">
        <v>150</v>
      </c>
    </row>
    <row r="35" spans="1:28" ht="39.950000000000003" customHeight="1">
      <c r="A35" s="113" t="s">
        <v>2826</v>
      </c>
      <c r="B35" s="90">
        <v>31</v>
      </c>
      <c r="C35" s="90">
        <v>2</v>
      </c>
      <c r="D35" s="90">
        <v>5</v>
      </c>
      <c r="E35" s="87" t="s">
        <v>2806</v>
      </c>
      <c r="F35" s="87" t="s">
        <v>3284</v>
      </c>
      <c r="G35" s="87" t="s">
        <v>1549</v>
      </c>
      <c r="H35" s="87" t="s">
        <v>1784</v>
      </c>
      <c r="I35" s="90">
        <v>3</v>
      </c>
      <c r="J35" s="87" t="s">
        <v>1931</v>
      </c>
      <c r="K35" s="91" t="s">
        <v>1903</v>
      </c>
      <c r="L35" s="91" t="s">
        <v>1157</v>
      </c>
      <c r="M35" s="87" t="s">
        <v>354</v>
      </c>
      <c r="N35" s="92">
        <f t="shared" si="1"/>
        <v>7.3495370370370407E-3</v>
      </c>
      <c r="O35" s="87" t="s">
        <v>2388</v>
      </c>
      <c r="P35" s="93">
        <v>3</v>
      </c>
      <c r="Q35" s="93">
        <f t="shared" si="0"/>
        <v>110</v>
      </c>
      <c r="R35" s="90" t="s">
        <v>150</v>
      </c>
      <c r="S35" s="109" t="s">
        <v>1157</v>
      </c>
      <c r="T35" s="109" t="s">
        <v>1157</v>
      </c>
      <c r="U35" s="109" t="s">
        <v>1157</v>
      </c>
      <c r="V35" s="90"/>
      <c r="W35" s="90"/>
      <c r="X35" s="124"/>
      <c r="Y35" s="100" t="s">
        <v>2259</v>
      </c>
      <c r="Z35" s="96" t="s">
        <v>2387</v>
      </c>
      <c r="AA35" s="96" t="s">
        <v>137</v>
      </c>
      <c r="AB35" s="90" t="s">
        <v>150</v>
      </c>
    </row>
    <row r="36" spans="1:28" ht="39.950000000000003" customHeight="1">
      <c r="A36" s="113" t="s">
        <v>2826</v>
      </c>
      <c r="B36" s="90">
        <v>32</v>
      </c>
      <c r="C36" s="90">
        <v>1</v>
      </c>
      <c r="D36" s="90">
        <v>5</v>
      </c>
      <c r="E36" s="87" t="s">
        <v>2794</v>
      </c>
      <c r="F36" s="87" t="s">
        <v>1371</v>
      </c>
      <c r="G36" s="87" t="s">
        <v>1782</v>
      </c>
      <c r="H36" s="87" t="s">
        <v>1783</v>
      </c>
      <c r="I36" s="90">
        <v>1</v>
      </c>
      <c r="J36" s="87" t="s">
        <v>2182</v>
      </c>
      <c r="K36" s="91" t="s">
        <v>137</v>
      </c>
      <c r="L36" s="91" t="s">
        <v>1157</v>
      </c>
      <c r="M36" s="87" t="s">
        <v>3069</v>
      </c>
      <c r="N36" s="92">
        <f t="shared" si="1"/>
        <v>7.5810185185185225E-3</v>
      </c>
      <c r="O36" s="87" t="s">
        <v>2388</v>
      </c>
      <c r="P36" s="93">
        <v>3</v>
      </c>
      <c r="Q36" s="93">
        <f t="shared" si="0"/>
        <v>113</v>
      </c>
      <c r="R36" s="90" t="s">
        <v>150</v>
      </c>
      <c r="S36" s="109" t="s">
        <v>1157</v>
      </c>
      <c r="T36" s="109" t="s">
        <v>1157</v>
      </c>
      <c r="U36" s="109" t="s">
        <v>1157</v>
      </c>
      <c r="V36" s="90"/>
      <c r="W36" s="90" t="s">
        <v>404</v>
      </c>
      <c r="X36" s="124"/>
      <c r="Y36" s="100" t="s">
        <v>2259</v>
      </c>
      <c r="Z36" s="96" t="s">
        <v>2387</v>
      </c>
      <c r="AA36" s="96" t="s">
        <v>2992</v>
      </c>
      <c r="AB36" s="90" t="s">
        <v>150</v>
      </c>
    </row>
    <row r="37" spans="1:28" ht="39.950000000000003" customHeight="1">
      <c r="A37" s="113" t="s">
        <v>2826</v>
      </c>
      <c r="B37" s="90">
        <v>33</v>
      </c>
      <c r="C37" s="90">
        <v>2</v>
      </c>
      <c r="D37" s="90">
        <v>5</v>
      </c>
      <c r="E37" s="87" t="s">
        <v>2815</v>
      </c>
      <c r="F37" s="87" t="s">
        <v>1810</v>
      </c>
      <c r="G37" s="87" t="s">
        <v>2173</v>
      </c>
      <c r="H37" s="87" t="s">
        <v>1805</v>
      </c>
      <c r="I37" s="90">
        <v>1</v>
      </c>
      <c r="J37" s="87" t="s">
        <v>3294</v>
      </c>
      <c r="K37" s="91" t="s">
        <v>137</v>
      </c>
      <c r="L37" s="91" t="s">
        <v>152</v>
      </c>
      <c r="M37" s="87" t="s">
        <v>3285</v>
      </c>
      <c r="N37" s="92">
        <f t="shared" si="1"/>
        <v>7.8125000000000035E-3</v>
      </c>
      <c r="O37" s="87" t="s">
        <v>2788</v>
      </c>
      <c r="P37" s="93">
        <v>3</v>
      </c>
      <c r="Q37" s="93">
        <f t="shared" si="0"/>
        <v>116</v>
      </c>
      <c r="R37" s="90" t="s">
        <v>150</v>
      </c>
      <c r="S37" s="109" t="s">
        <v>152</v>
      </c>
      <c r="T37" s="109" t="s">
        <v>1162</v>
      </c>
      <c r="U37" s="109" t="s">
        <v>1162</v>
      </c>
      <c r="V37" s="90"/>
      <c r="W37" s="90"/>
      <c r="X37" s="124"/>
      <c r="Y37" s="100" t="s">
        <v>1373</v>
      </c>
      <c r="Z37" s="96" t="s">
        <v>2849</v>
      </c>
      <c r="AA37" s="96" t="s">
        <v>137</v>
      </c>
      <c r="AB37" s="90" t="s">
        <v>150</v>
      </c>
    </row>
    <row r="38" spans="1:28" ht="39.950000000000003" customHeight="1">
      <c r="A38" s="113" t="s">
        <v>2826</v>
      </c>
      <c r="B38" s="90">
        <v>34</v>
      </c>
      <c r="C38" s="90">
        <v>2</v>
      </c>
      <c r="D38" s="90">
        <v>7</v>
      </c>
      <c r="E38" s="87" t="s">
        <v>2361</v>
      </c>
      <c r="F38" s="87" t="s">
        <v>2210</v>
      </c>
      <c r="G38" s="87" t="s">
        <v>1465</v>
      </c>
      <c r="H38" s="87" t="s">
        <v>1752</v>
      </c>
      <c r="I38" s="90">
        <v>3</v>
      </c>
      <c r="J38" s="87" t="s">
        <v>2380</v>
      </c>
      <c r="K38" s="91" t="s">
        <v>137</v>
      </c>
      <c r="L38" s="91" t="s">
        <v>1171</v>
      </c>
      <c r="M38" s="87" t="s">
        <v>3324</v>
      </c>
      <c r="N38" s="92">
        <f t="shared" ref="N38:N69" si="2">N37+70/86400</f>
        <v>8.6226851851851881E-3</v>
      </c>
      <c r="O38" s="87" t="s">
        <v>2788</v>
      </c>
      <c r="P38" s="93">
        <v>4</v>
      </c>
      <c r="Q38" s="93">
        <f t="shared" si="0"/>
        <v>120</v>
      </c>
      <c r="R38" s="90" t="s">
        <v>150</v>
      </c>
      <c r="S38" s="109" t="s">
        <v>1171</v>
      </c>
      <c r="T38" s="109" t="s">
        <v>1163</v>
      </c>
      <c r="U38" s="109" t="s">
        <v>1163</v>
      </c>
      <c r="V38" s="90"/>
      <c r="W38" s="90"/>
      <c r="X38" s="124"/>
      <c r="Y38" s="100" t="s">
        <v>3059</v>
      </c>
      <c r="Z38" s="96" t="s">
        <v>2850</v>
      </c>
      <c r="AA38" s="96" t="s">
        <v>137</v>
      </c>
      <c r="AB38" s="90" t="s">
        <v>150</v>
      </c>
    </row>
    <row r="39" spans="1:28" ht="39.950000000000003" customHeight="1">
      <c r="A39" s="113" t="s">
        <v>2826</v>
      </c>
      <c r="B39" s="90">
        <v>35</v>
      </c>
      <c r="C39" s="90">
        <v>3</v>
      </c>
      <c r="D39" s="90">
        <v>8</v>
      </c>
      <c r="E39" s="87" t="s">
        <v>2814</v>
      </c>
      <c r="F39" s="87" t="s">
        <v>1737</v>
      </c>
      <c r="G39" s="87" t="s">
        <v>49</v>
      </c>
      <c r="H39" s="87" t="s">
        <v>1534</v>
      </c>
      <c r="I39" s="90">
        <v>4</v>
      </c>
      <c r="J39" s="87" t="s">
        <v>2381</v>
      </c>
      <c r="K39" s="91" t="s">
        <v>2996</v>
      </c>
      <c r="L39" s="91" t="s">
        <v>152</v>
      </c>
      <c r="M39" s="87" t="s">
        <v>3315</v>
      </c>
      <c r="N39" s="92">
        <f t="shared" si="2"/>
        <v>9.4328703703703727E-3</v>
      </c>
      <c r="O39" s="87" t="s">
        <v>2788</v>
      </c>
      <c r="P39" s="93">
        <v>5</v>
      </c>
      <c r="Q39" s="93">
        <f t="shared" si="0"/>
        <v>125</v>
      </c>
      <c r="R39" s="90" t="s">
        <v>150</v>
      </c>
      <c r="S39" s="109" t="s">
        <v>152</v>
      </c>
      <c r="T39" s="109" t="s">
        <v>1171</v>
      </c>
      <c r="U39" s="109" t="s">
        <v>1171</v>
      </c>
      <c r="V39" s="90"/>
      <c r="W39" s="90"/>
      <c r="X39" s="124"/>
      <c r="Y39" s="100" t="s">
        <v>3059</v>
      </c>
      <c r="Z39" s="96" t="s">
        <v>2850</v>
      </c>
      <c r="AA39" s="96" t="s">
        <v>137</v>
      </c>
      <c r="AB39" s="90" t="s">
        <v>150</v>
      </c>
    </row>
    <row r="40" spans="1:28" ht="39.950000000000003" customHeight="1">
      <c r="A40" s="113" t="s">
        <v>2826</v>
      </c>
      <c r="B40" s="90">
        <v>36</v>
      </c>
      <c r="C40" s="90">
        <v>1</v>
      </c>
      <c r="D40" s="90">
        <v>5</v>
      </c>
      <c r="E40" s="87" t="s">
        <v>2813</v>
      </c>
      <c r="F40" s="87" t="s">
        <v>3284</v>
      </c>
      <c r="G40" s="87" t="s">
        <v>1549</v>
      </c>
      <c r="H40" s="87" t="s">
        <v>1807</v>
      </c>
      <c r="I40" s="90">
        <v>3</v>
      </c>
      <c r="J40" s="87" t="s">
        <v>3327</v>
      </c>
      <c r="K40" s="91" t="s">
        <v>1903</v>
      </c>
      <c r="L40" s="91" t="s">
        <v>1163</v>
      </c>
      <c r="M40" s="87" t="s">
        <v>354</v>
      </c>
      <c r="N40" s="92">
        <f t="shared" si="2"/>
        <v>1.0243055555555557E-2</v>
      </c>
      <c r="O40" s="87" t="s">
        <v>2788</v>
      </c>
      <c r="P40" s="93">
        <v>3</v>
      </c>
      <c r="Q40" s="93">
        <f t="shared" si="0"/>
        <v>128</v>
      </c>
      <c r="R40" s="90" t="s">
        <v>150</v>
      </c>
      <c r="S40" s="109" t="s">
        <v>1163</v>
      </c>
      <c r="T40" s="109" t="s">
        <v>1157</v>
      </c>
      <c r="U40" s="109" t="s">
        <v>1157</v>
      </c>
      <c r="V40" s="90"/>
      <c r="W40" s="90" t="s">
        <v>407</v>
      </c>
      <c r="X40" s="124"/>
      <c r="Y40" s="100" t="s">
        <v>2259</v>
      </c>
      <c r="Z40" s="96" t="s">
        <v>2387</v>
      </c>
      <c r="AA40" s="96" t="s">
        <v>137</v>
      </c>
      <c r="AB40" s="90" t="s">
        <v>150</v>
      </c>
    </row>
    <row r="41" spans="1:28" ht="39.950000000000003" customHeight="1">
      <c r="A41" s="113" t="s">
        <v>2826</v>
      </c>
      <c r="B41" s="90">
        <v>37</v>
      </c>
      <c r="C41" s="90">
        <v>2</v>
      </c>
      <c r="D41" s="90">
        <v>8</v>
      </c>
      <c r="E41" s="87" t="s">
        <v>1913</v>
      </c>
      <c r="F41" s="87" t="s">
        <v>1414</v>
      </c>
      <c r="G41" s="87" t="s">
        <v>39</v>
      </c>
      <c r="H41" s="87" t="s">
        <v>1517</v>
      </c>
      <c r="I41" s="90">
        <v>2</v>
      </c>
      <c r="J41" s="87" t="s">
        <v>2194</v>
      </c>
      <c r="K41" s="91" t="s">
        <v>137</v>
      </c>
      <c r="L41" s="91" t="s">
        <v>1162</v>
      </c>
      <c r="M41" s="87" t="s">
        <v>2976</v>
      </c>
      <c r="N41" s="92">
        <f t="shared" si="2"/>
        <v>1.1053240740740742E-2</v>
      </c>
      <c r="O41" s="87" t="s">
        <v>2808</v>
      </c>
      <c r="P41" s="93">
        <v>4</v>
      </c>
      <c r="Q41" s="93">
        <f t="shared" si="0"/>
        <v>132</v>
      </c>
      <c r="R41" s="90" t="s">
        <v>150</v>
      </c>
      <c r="S41" s="109" t="s">
        <v>1162</v>
      </c>
      <c r="T41" s="109" t="s">
        <v>1171</v>
      </c>
      <c r="U41" s="109" t="s">
        <v>1171</v>
      </c>
      <c r="V41" s="90"/>
      <c r="W41" s="90"/>
      <c r="X41" s="124" t="s">
        <v>2402</v>
      </c>
      <c r="Y41" s="100" t="s">
        <v>1375</v>
      </c>
      <c r="Z41" s="96" t="s">
        <v>2268</v>
      </c>
      <c r="AA41" s="96" t="s">
        <v>137</v>
      </c>
      <c r="AB41" s="90" t="s">
        <v>150</v>
      </c>
    </row>
    <row r="42" spans="1:28" ht="39.950000000000003" customHeight="1">
      <c r="A42" s="113" t="s">
        <v>1002</v>
      </c>
      <c r="B42" s="90">
        <v>38</v>
      </c>
      <c r="C42" s="90">
        <v>1</v>
      </c>
      <c r="D42" s="90">
        <v>7</v>
      </c>
      <c r="E42" s="87" t="s">
        <v>1956</v>
      </c>
      <c r="F42" s="87" t="s">
        <v>1673</v>
      </c>
      <c r="G42" s="87" t="s">
        <v>50</v>
      </c>
      <c r="H42" s="87" t="s">
        <v>2860</v>
      </c>
      <c r="I42" s="90">
        <v>5</v>
      </c>
      <c r="J42" s="87" t="s">
        <v>2972</v>
      </c>
      <c r="K42" s="91" t="s">
        <v>137</v>
      </c>
      <c r="L42" s="91" t="s">
        <v>1163</v>
      </c>
      <c r="M42" s="87" t="s">
        <v>2215</v>
      </c>
      <c r="N42" s="92">
        <f t="shared" si="2"/>
        <v>1.1863425925925927E-2</v>
      </c>
      <c r="O42" s="87" t="s">
        <v>2400</v>
      </c>
      <c r="P42" s="93">
        <v>3</v>
      </c>
      <c r="Q42" s="93">
        <f t="shared" si="0"/>
        <v>135</v>
      </c>
      <c r="R42" s="90" t="s">
        <v>150</v>
      </c>
      <c r="S42" s="109" t="s">
        <v>1163</v>
      </c>
      <c r="T42" s="109" t="s">
        <v>1163</v>
      </c>
      <c r="U42" s="109" t="s">
        <v>1163</v>
      </c>
      <c r="V42" s="90"/>
      <c r="W42" s="90"/>
      <c r="X42" s="124"/>
      <c r="Y42" s="100" t="s">
        <v>3059</v>
      </c>
      <c r="Z42" s="96" t="s">
        <v>2850</v>
      </c>
      <c r="AA42" s="96" t="s">
        <v>137</v>
      </c>
      <c r="AB42" s="90" t="s">
        <v>150</v>
      </c>
    </row>
    <row r="43" spans="1:28" ht="39.950000000000003" customHeight="1">
      <c r="A43" s="113" t="s">
        <v>1002</v>
      </c>
      <c r="B43" s="90">
        <v>39</v>
      </c>
      <c r="C43" s="90">
        <v>1</v>
      </c>
      <c r="D43" s="90">
        <v>6</v>
      </c>
      <c r="E43" s="87" t="s">
        <v>3325</v>
      </c>
      <c r="F43" s="87" t="s">
        <v>1739</v>
      </c>
      <c r="G43" s="87" t="s">
        <v>1743</v>
      </c>
      <c r="H43" s="87" t="s">
        <v>2189</v>
      </c>
      <c r="I43" s="90">
        <v>1</v>
      </c>
      <c r="J43" s="87" t="s">
        <v>2809</v>
      </c>
      <c r="K43" s="91" t="s">
        <v>137</v>
      </c>
      <c r="L43" s="91" t="s">
        <v>1170</v>
      </c>
      <c r="M43" s="87" t="s">
        <v>1921</v>
      </c>
      <c r="N43" s="92">
        <f t="shared" si="2"/>
        <v>1.2673611111111111E-2</v>
      </c>
      <c r="O43" s="87" t="s">
        <v>2400</v>
      </c>
      <c r="P43" s="93">
        <v>3</v>
      </c>
      <c r="Q43" s="93">
        <f t="shared" si="0"/>
        <v>138</v>
      </c>
      <c r="R43" s="90" t="s">
        <v>150</v>
      </c>
      <c r="S43" s="109" t="s">
        <v>1170</v>
      </c>
      <c r="T43" s="109" t="s">
        <v>1170</v>
      </c>
      <c r="U43" s="109" t="s">
        <v>1170</v>
      </c>
      <c r="V43" s="90"/>
      <c r="W43" s="90"/>
      <c r="X43" s="124"/>
      <c r="Y43" s="100" t="s">
        <v>2259</v>
      </c>
      <c r="Z43" s="96" t="s">
        <v>2387</v>
      </c>
      <c r="AA43" s="96" t="s">
        <v>137</v>
      </c>
      <c r="AB43" s="90" t="s">
        <v>150</v>
      </c>
    </row>
    <row r="44" spans="1:28" ht="39.950000000000003" customHeight="1">
      <c r="A44" s="113" t="s">
        <v>1002</v>
      </c>
      <c r="B44" s="90">
        <v>40</v>
      </c>
      <c r="C44" s="90">
        <v>1</v>
      </c>
      <c r="D44" s="90">
        <v>5</v>
      </c>
      <c r="E44" s="87" t="s">
        <v>2397</v>
      </c>
      <c r="F44" s="87" t="s">
        <v>1727</v>
      </c>
      <c r="G44" s="87" t="s">
        <v>1675</v>
      </c>
      <c r="H44" s="87" t="s">
        <v>1552</v>
      </c>
      <c r="I44" s="90">
        <v>1</v>
      </c>
      <c r="J44" s="87" t="s">
        <v>2804</v>
      </c>
      <c r="K44" s="91" t="s">
        <v>137</v>
      </c>
      <c r="L44" s="91" t="s">
        <v>1170</v>
      </c>
      <c r="M44" s="87" t="s">
        <v>3288</v>
      </c>
      <c r="N44" s="92">
        <f t="shared" si="2"/>
        <v>1.3483796296296296E-2</v>
      </c>
      <c r="O44" s="87" t="s">
        <v>2400</v>
      </c>
      <c r="P44" s="93">
        <v>2</v>
      </c>
      <c r="Q44" s="93">
        <f t="shared" ref="Q44:Q107" si="3">Q43+P44</f>
        <v>140</v>
      </c>
      <c r="R44" s="90" t="s">
        <v>150</v>
      </c>
      <c r="S44" s="109" t="s">
        <v>1170</v>
      </c>
      <c r="T44" s="109" t="s">
        <v>1170</v>
      </c>
      <c r="U44" s="109" t="s">
        <v>1170</v>
      </c>
      <c r="V44" s="90"/>
      <c r="W44" s="90"/>
      <c r="X44" s="124"/>
      <c r="Y44" s="100" t="s">
        <v>2211</v>
      </c>
      <c r="Z44" s="96" t="s">
        <v>2387</v>
      </c>
      <c r="AA44" s="96" t="s">
        <v>137</v>
      </c>
      <c r="AB44" s="90" t="s">
        <v>150</v>
      </c>
    </row>
    <row r="45" spans="1:28" ht="39.950000000000003" customHeight="1">
      <c r="A45" s="113" t="s">
        <v>1002</v>
      </c>
      <c r="B45" s="90">
        <v>41</v>
      </c>
      <c r="C45" s="90">
        <v>2</v>
      </c>
      <c r="D45" s="90">
        <v>5</v>
      </c>
      <c r="E45" s="87" t="s">
        <v>2802</v>
      </c>
      <c r="F45" s="87" t="s">
        <v>1794</v>
      </c>
      <c r="G45" s="87" t="s">
        <v>1751</v>
      </c>
      <c r="H45" s="87" t="s">
        <v>1804</v>
      </c>
      <c r="I45" s="90">
        <v>4</v>
      </c>
      <c r="J45" s="87" t="s">
        <v>3282</v>
      </c>
      <c r="K45" s="91" t="s">
        <v>137</v>
      </c>
      <c r="L45" s="91" t="s">
        <v>1171</v>
      </c>
      <c r="M45" s="87" t="s">
        <v>1376</v>
      </c>
      <c r="N45" s="92">
        <f t="shared" si="2"/>
        <v>1.429398148148148E-2</v>
      </c>
      <c r="O45" s="87" t="s">
        <v>2400</v>
      </c>
      <c r="P45" s="93">
        <v>3</v>
      </c>
      <c r="Q45" s="93">
        <f t="shared" si="3"/>
        <v>143</v>
      </c>
      <c r="R45" s="90" t="s">
        <v>150</v>
      </c>
      <c r="S45" s="109" t="s">
        <v>1171</v>
      </c>
      <c r="T45" s="109" t="s">
        <v>1163</v>
      </c>
      <c r="U45" s="109" t="s">
        <v>1163</v>
      </c>
      <c r="V45" s="90"/>
      <c r="W45" s="90"/>
      <c r="X45" s="124"/>
      <c r="Y45" s="100" t="s">
        <v>3059</v>
      </c>
      <c r="Z45" s="96" t="s">
        <v>2850</v>
      </c>
      <c r="AA45" s="96" t="s">
        <v>137</v>
      </c>
      <c r="AB45" s="90" t="s">
        <v>150</v>
      </c>
    </row>
    <row r="46" spans="1:28" ht="39.950000000000003" customHeight="1">
      <c r="A46" s="113" t="s">
        <v>1002</v>
      </c>
      <c r="B46" s="90">
        <v>42</v>
      </c>
      <c r="C46" s="90">
        <v>4</v>
      </c>
      <c r="D46" s="90">
        <v>8</v>
      </c>
      <c r="E46" s="87" t="s">
        <v>427</v>
      </c>
      <c r="F46" s="87" t="s">
        <v>1526</v>
      </c>
      <c r="G46" s="87" t="s">
        <v>624</v>
      </c>
      <c r="H46" s="87" t="s">
        <v>1535</v>
      </c>
      <c r="I46" s="90">
        <v>3</v>
      </c>
      <c r="J46" s="87" t="s">
        <v>390</v>
      </c>
      <c r="K46" s="91" t="s">
        <v>3297</v>
      </c>
      <c r="L46" s="91" t="s">
        <v>1163</v>
      </c>
      <c r="M46" s="87" t="s">
        <v>2220</v>
      </c>
      <c r="N46" s="92">
        <f t="shared" si="2"/>
        <v>1.5104166666666665E-2</v>
      </c>
      <c r="O46" s="87" t="s">
        <v>2400</v>
      </c>
      <c r="P46" s="93">
        <v>5</v>
      </c>
      <c r="Q46" s="93">
        <f t="shared" si="3"/>
        <v>148</v>
      </c>
      <c r="R46" s="90" t="s">
        <v>150</v>
      </c>
      <c r="S46" s="109" t="s">
        <v>1163</v>
      </c>
      <c r="T46" s="109" t="s">
        <v>1157</v>
      </c>
      <c r="U46" s="109" t="s">
        <v>1157</v>
      </c>
      <c r="V46" s="90"/>
      <c r="W46" s="90"/>
      <c r="X46" s="124"/>
      <c r="Y46" s="100" t="s">
        <v>2259</v>
      </c>
      <c r="Z46" s="96" t="s">
        <v>363</v>
      </c>
      <c r="AA46" s="96" t="s">
        <v>137</v>
      </c>
      <c r="AB46" s="90" t="s">
        <v>150</v>
      </c>
    </row>
    <row r="47" spans="1:28" ht="39.950000000000003" customHeight="1">
      <c r="A47" s="113" t="s">
        <v>1002</v>
      </c>
      <c r="B47" s="90">
        <v>43</v>
      </c>
      <c r="C47" s="90">
        <v>1</v>
      </c>
      <c r="D47" s="90">
        <v>5</v>
      </c>
      <c r="E47" s="87" t="s">
        <v>2822</v>
      </c>
      <c r="F47" s="87" t="s">
        <v>2991</v>
      </c>
      <c r="G47" s="87" t="s">
        <v>1755</v>
      </c>
      <c r="H47" s="87" t="s">
        <v>2978</v>
      </c>
      <c r="I47" s="90">
        <v>3</v>
      </c>
      <c r="J47" s="87" t="s">
        <v>2377</v>
      </c>
      <c r="K47" s="91" t="s">
        <v>137</v>
      </c>
      <c r="L47" s="91" t="s">
        <v>1157</v>
      </c>
      <c r="M47" s="87" t="s">
        <v>3281</v>
      </c>
      <c r="N47" s="92">
        <f t="shared" si="2"/>
        <v>1.591435185185185E-2</v>
      </c>
      <c r="O47" s="87" t="s">
        <v>2400</v>
      </c>
      <c r="P47" s="93">
        <v>3</v>
      </c>
      <c r="Q47" s="93">
        <f t="shared" si="3"/>
        <v>151</v>
      </c>
      <c r="R47" s="90" t="s">
        <v>150</v>
      </c>
      <c r="S47" s="109" t="s">
        <v>1157</v>
      </c>
      <c r="T47" s="109" t="s">
        <v>1157</v>
      </c>
      <c r="U47" s="109" t="s">
        <v>1157</v>
      </c>
      <c r="V47" s="90"/>
      <c r="W47" s="90"/>
      <c r="X47" s="124"/>
      <c r="Y47" s="100" t="s">
        <v>2259</v>
      </c>
      <c r="Z47" s="96" t="s">
        <v>2387</v>
      </c>
      <c r="AA47" s="96" t="s">
        <v>137</v>
      </c>
      <c r="AB47" s="90" t="s">
        <v>150</v>
      </c>
    </row>
    <row r="48" spans="1:28" ht="39.950000000000003" customHeight="1">
      <c r="A48" s="113" t="s">
        <v>1002</v>
      </c>
      <c r="B48" s="90">
        <v>44</v>
      </c>
      <c r="C48" s="90">
        <v>2</v>
      </c>
      <c r="D48" s="90">
        <v>6</v>
      </c>
      <c r="E48" s="87" t="s">
        <v>2398</v>
      </c>
      <c r="F48" s="87" t="s">
        <v>1761</v>
      </c>
      <c r="G48" s="87" t="s">
        <v>1698</v>
      </c>
      <c r="H48" s="87" t="s">
        <v>1554</v>
      </c>
      <c r="I48" s="90">
        <v>8</v>
      </c>
      <c r="J48" s="87" t="s">
        <v>414</v>
      </c>
      <c r="K48" s="91" t="s">
        <v>3299</v>
      </c>
      <c r="L48" s="91" t="s">
        <v>148</v>
      </c>
      <c r="M48" s="87" t="s">
        <v>2226</v>
      </c>
      <c r="N48" s="92">
        <f t="shared" si="2"/>
        <v>1.6724537037037034E-2</v>
      </c>
      <c r="O48" s="87" t="s">
        <v>2400</v>
      </c>
      <c r="P48" s="93">
        <v>5</v>
      </c>
      <c r="Q48" s="93">
        <f t="shared" si="3"/>
        <v>156</v>
      </c>
      <c r="R48" s="90" t="s">
        <v>150</v>
      </c>
      <c r="S48" s="109" t="s">
        <v>148</v>
      </c>
      <c r="T48" s="109" t="s">
        <v>135</v>
      </c>
      <c r="U48" s="109" t="s">
        <v>135</v>
      </c>
      <c r="V48" s="90"/>
      <c r="W48" s="90"/>
      <c r="X48" s="124"/>
      <c r="Y48" s="100" t="s">
        <v>3293</v>
      </c>
      <c r="Z48" s="96" t="s">
        <v>2387</v>
      </c>
      <c r="AA48" s="96" t="s">
        <v>137</v>
      </c>
      <c r="AB48" s="90" t="s">
        <v>150</v>
      </c>
    </row>
    <row r="49" spans="1:28" ht="39.950000000000003" customHeight="1">
      <c r="A49" s="113" t="s">
        <v>1002</v>
      </c>
      <c r="B49" s="90">
        <v>45</v>
      </c>
      <c r="C49" s="90">
        <v>2</v>
      </c>
      <c r="D49" s="90">
        <v>6</v>
      </c>
      <c r="E49" s="87" t="s">
        <v>2369</v>
      </c>
      <c r="F49" s="87" t="s">
        <v>1761</v>
      </c>
      <c r="G49" s="87" t="s">
        <v>1681</v>
      </c>
      <c r="H49" s="87" t="s">
        <v>1554</v>
      </c>
      <c r="I49" s="90">
        <v>7</v>
      </c>
      <c r="J49" s="87" t="s">
        <v>399</v>
      </c>
      <c r="K49" s="91" t="s">
        <v>3299</v>
      </c>
      <c r="L49" s="91" t="s">
        <v>1150</v>
      </c>
      <c r="M49" s="87" t="s">
        <v>2226</v>
      </c>
      <c r="N49" s="92">
        <f t="shared" si="2"/>
        <v>1.7534722222222219E-2</v>
      </c>
      <c r="O49" s="87" t="s">
        <v>2400</v>
      </c>
      <c r="P49" s="93">
        <v>4</v>
      </c>
      <c r="Q49" s="93">
        <f t="shared" si="3"/>
        <v>160</v>
      </c>
      <c r="R49" s="90" t="s">
        <v>150</v>
      </c>
      <c r="S49" s="109" t="s">
        <v>1150</v>
      </c>
      <c r="T49" s="109" t="s">
        <v>141</v>
      </c>
      <c r="U49" s="109" t="s">
        <v>141</v>
      </c>
      <c r="V49" s="90"/>
      <c r="W49" s="90"/>
      <c r="X49" s="124"/>
      <c r="Y49" s="100" t="s">
        <v>3293</v>
      </c>
      <c r="Z49" s="96" t="s">
        <v>2387</v>
      </c>
      <c r="AA49" s="96" t="s">
        <v>137</v>
      </c>
      <c r="AB49" s="90" t="s">
        <v>150</v>
      </c>
    </row>
    <row r="50" spans="1:28" ht="39.950000000000003" customHeight="1">
      <c r="A50" s="113" t="s">
        <v>1002</v>
      </c>
      <c r="B50" s="90">
        <v>46</v>
      </c>
      <c r="C50" s="90">
        <v>2</v>
      </c>
      <c r="D50" s="90">
        <v>8</v>
      </c>
      <c r="E50" s="87" t="s">
        <v>3336</v>
      </c>
      <c r="F50" s="87" t="s">
        <v>1572</v>
      </c>
      <c r="G50" s="87" t="s">
        <v>1573</v>
      </c>
      <c r="H50" s="87" t="s">
        <v>1374</v>
      </c>
      <c r="I50" s="90">
        <v>2</v>
      </c>
      <c r="J50" s="87" t="s">
        <v>1964</v>
      </c>
      <c r="K50" s="91" t="s">
        <v>137</v>
      </c>
      <c r="L50" s="91" t="s">
        <v>135</v>
      </c>
      <c r="M50" s="87" t="s">
        <v>3283</v>
      </c>
      <c r="N50" s="92">
        <f t="shared" si="2"/>
        <v>1.8344907407407404E-2</v>
      </c>
      <c r="O50" s="87" t="s">
        <v>2400</v>
      </c>
      <c r="P50" s="93">
        <v>3</v>
      </c>
      <c r="Q50" s="93">
        <f t="shared" si="3"/>
        <v>163</v>
      </c>
      <c r="R50" s="90" t="s">
        <v>150</v>
      </c>
      <c r="S50" s="109" t="s">
        <v>135</v>
      </c>
      <c r="T50" s="109" t="s">
        <v>141</v>
      </c>
      <c r="U50" s="109" t="s">
        <v>152</v>
      </c>
      <c r="V50" s="90"/>
      <c r="W50" s="90"/>
      <c r="X50" s="124"/>
      <c r="Y50" s="100" t="s">
        <v>1915</v>
      </c>
      <c r="Z50" s="96" t="s">
        <v>2410</v>
      </c>
      <c r="AA50" s="96" t="s">
        <v>1939</v>
      </c>
      <c r="AB50" s="90" t="s">
        <v>150</v>
      </c>
    </row>
    <row r="51" spans="1:28" ht="39.950000000000003" customHeight="1">
      <c r="A51" s="113" t="s">
        <v>1002</v>
      </c>
      <c r="B51" s="90">
        <v>47</v>
      </c>
      <c r="C51" s="90">
        <v>2</v>
      </c>
      <c r="D51" s="90">
        <v>8</v>
      </c>
      <c r="E51" s="87" t="s">
        <v>1936</v>
      </c>
      <c r="F51" s="87" t="s">
        <v>2185</v>
      </c>
      <c r="G51" s="87" t="s">
        <v>1571</v>
      </c>
      <c r="H51" s="87" t="s">
        <v>1374</v>
      </c>
      <c r="I51" s="90">
        <v>2</v>
      </c>
      <c r="J51" s="87" t="s">
        <v>1942</v>
      </c>
      <c r="K51" s="91" t="s">
        <v>137</v>
      </c>
      <c r="L51" s="91" t="s">
        <v>135</v>
      </c>
      <c r="M51" s="87" t="s">
        <v>3283</v>
      </c>
      <c r="N51" s="92">
        <f t="shared" si="2"/>
        <v>1.9155092592592588E-2</v>
      </c>
      <c r="O51" s="87" t="s">
        <v>2400</v>
      </c>
      <c r="P51" s="93">
        <v>3</v>
      </c>
      <c r="Q51" s="93">
        <f t="shared" si="3"/>
        <v>166</v>
      </c>
      <c r="R51" s="90" t="s">
        <v>150</v>
      </c>
      <c r="S51" s="109" t="s">
        <v>135</v>
      </c>
      <c r="T51" s="109" t="s">
        <v>141</v>
      </c>
      <c r="U51" s="109" t="s">
        <v>152</v>
      </c>
      <c r="V51" s="90"/>
      <c r="W51" s="90"/>
      <c r="X51" s="124"/>
      <c r="Y51" s="100" t="s">
        <v>1915</v>
      </c>
      <c r="Z51" s="96" t="s">
        <v>2410</v>
      </c>
      <c r="AA51" s="96" t="s">
        <v>2385</v>
      </c>
      <c r="AB51" s="90" t="s">
        <v>150</v>
      </c>
    </row>
    <row r="52" spans="1:28" ht="39.950000000000003" customHeight="1">
      <c r="A52" s="113" t="s">
        <v>1002</v>
      </c>
      <c r="B52" s="90">
        <v>48</v>
      </c>
      <c r="C52" s="90">
        <v>2</v>
      </c>
      <c r="D52" s="90">
        <v>8</v>
      </c>
      <c r="E52" s="87" t="s">
        <v>1923</v>
      </c>
      <c r="F52" s="87" t="s">
        <v>2987</v>
      </c>
      <c r="G52" s="87" t="s">
        <v>1575</v>
      </c>
      <c r="H52" s="87" t="s">
        <v>1374</v>
      </c>
      <c r="I52" s="90">
        <v>2</v>
      </c>
      <c r="J52" s="87" t="s">
        <v>2352</v>
      </c>
      <c r="K52" s="91" t="s">
        <v>137</v>
      </c>
      <c r="L52" s="91" t="s">
        <v>135</v>
      </c>
      <c r="M52" s="87" t="s">
        <v>3283</v>
      </c>
      <c r="N52" s="92">
        <f t="shared" si="2"/>
        <v>1.9965277777777773E-2</v>
      </c>
      <c r="O52" s="87" t="s">
        <v>2400</v>
      </c>
      <c r="P52" s="93">
        <v>3</v>
      </c>
      <c r="Q52" s="93">
        <f t="shared" si="3"/>
        <v>169</v>
      </c>
      <c r="R52" s="90" t="s">
        <v>150</v>
      </c>
      <c r="S52" s="109" t="s">
        <v>135</v>
      </c>
      <c r="T52" s="109" t="s">
        <v>141</v>
      </c>
      <c r="U52" s="109" t="s">
        <v>152</v>
      </c>
      <c r="V52" s="90"/>
      <c r="W52" s="90" t="s">
        <v>2984</v>
      </c>
      <c r="X52" s="124"/>
      <c r="Y52" s="100" t="s">
        <v>1915</v>
      </c>
      <c r="Z52" s="96" t="s">
        <v>2410</v>
      </c>
      <c r="AA52" s="96" t="s">
        <v>3314</v>
      </c>
      <c r="AB52" s="90" t="s">
        <v>150</v>
      </c>
    </row>
    <row r="53" spans="1:28" ht="39.950000000000003" customHeight="1">
      <c r="A53" s="113" t="s">
        <v>1002</v>
      </c>
      <c r="B53" s="90">
        <v>49</v>
      </c>
      <c r="C53" s="90">
        <v>3</v>
      </c>
      <c r="D53" s="90">
        <v>6</v>
      </c>
      <c r="E53" s="87" t="s">
        <v>2356</v>
      </c>
      <c r="F53" s="87" t="s">
        <v>1761</v>
      </c>
      <c r="G53" s="87" t="s">
        <v>1474</v>
      </c>
      <c r="H53" s="87" t="s">
        <v>1536</v>
      </c>
      <c r="I53" s="90">
        <v>6</v>
      </c>
      <c r="J53" s="87" t="s">
        <v>1943</v>
      </c>
      <c r="K53" s="91" t="s">
        <v>3299</v>
      </c>
      <c r="L53" s="91" t="s">
        <v>135</v>
      </c>
      <c r="M53" s="87" t="s">
        <v>2226</v>
      </c>
      <c r="N53" s="92">
        <f t="shared" si="2"/>
        <v>2.0775462962962957E-2</v>
      </c>
      <c r="O53" s="87" t="s">
        <v>2400</v>
      </c>
      <c r="P53" s="93">
        <v>5</v>
      </c>
      <c r="Q53" s="93">
        <f t="shared" si="3"/>
        <v>174</v>
      </c>
      <c r="R53" s="90" t="s">
        <v>150</v>
      </c>
      <c r="S53" s="109" t="s">
        <v>135</v>
      </c>
      <c r="T53" s="109" t="s">
        <v>152</v>
      </c>
      <c r="U53" s="109" t="s">
        <v>152</v>
      </c>
      <c r="V53" s="90"/>
      <c r="W53" s="90"/>
      <c r="X53" s="124"/>
      <c r="Y53" s="100" t="s">
        <v>3293</v>
      </c>
      <c r="Z53" s="96" t="s">
        <v>2387</v>
      </c>
      <c r="AA53" s="96" t="s">
        <v>137</v>
      </c>
      <c r="AB53" s="90" t="s">
        <v>150</v>
      </c>
    </row>
    <row r="54" spans="1:28" ht="39.950000000000003" customHeight="1">
      <c r="A54" s="113" t="s">
        <v>1002</v>
      </c>
      <c r="B54" s="90">
        <v>50</v>
      </c>
      <c r="C54" s="90">
        <v>1</v>
      </c>
      <c r="D54" s="90">
        <v>5</v>
      </c>
      <c r="E54" s="87" t="s">
        <v>2827</v>
      </c>
      <c r="F54" s="87" t="s">
        <v>1371</v>
      </c>
      <c r="G54" s="87" t="s">
        <v>1782</v>
      </c>
      <c r="H54" s="87" t="s">
        <v>1783</v>
      </c>
      <c r="I54" s="90">
        <v>1</v>
      </c>
      <c r="J54" s="87" t="s">
        <v>1744</v>
      </c>
      <c r="K54" s="91" t="s">
        <v>137</v>
      </c>
      <c r="L54" s="91" t="s">
        <v>1162</v>
      </c>
      <c r="M54" s="87" t="s">
        <v>3069</v>
      </c>
      <c r="N54" s="92">
        <f t="shared" si="2"/>
        <v>2.1585648148148142E-2</v>
      </c>
      <c r="O54" s="87" t="s">
        <v>2400</v>
      </c>
      <c r="P54" s="93">
        <v>3</v>
      </c>
      <c r="Q54" s="93">
        <f t="shared" si="3"/>
        <v>177</v>
      </c>
      <c r="R54" s="90" t="s">
        <v>150</v>
      </c>
      <c r="S54" s="109" t="s">
        <v>1162</v>
      </c>
      <c r="T54" s="109" t="s">
        <v>1171</v>
      </c>
      <c r="U54" s="109" t="s">
        <v>1171</v>
      </c>
      <c r="V54" s="90"/>
      <c r="W54" s="90" t="s">
        <v>2349</v>
      </c>
      <c r="X54" s="124"/>
      <c r="Y54" s="100" t="s">
        <v>1375</v>
      </c>
      <c r="Z54" s="96" t="s">
        <v>2268</v>
      </c>
      <c r="AA54" s="96" t="s">
        <v>137</v>
      </c>
      <c r="AB54" s="90" t="s">
        <v>150</v>
      </c>
    </row>
    <row r="55" spans="1:28" ht="39.950000000000003" customHeight="1">
      <c r="A55" s="113" t="s">
        <v>1002</v>
      </c>
      <c r="B55" s="90">
        <v>51</v>
      </c>
      <c r="C55" s="90">
        <v>2</v>
      </c>
      <c r="D55" s="90">
        <v>5</v>
      </c>
      <c r="E55" s="87" t="s">
        <v>2441</v>
      </c>
      <c r="F55" s="87" t="s">
        <v>1747</v>
      </c>
      <c r="G55" s="87" t="s">
        <v>1531</v>
      </c>
      <c r="H55" s="87" t="s">
        <v>1550</v>
      </c>
      <c r="I55" s="90">
        <v>4</v>
      </c>
      <c r="J55" s="87" t="s">
        <v>1948</v>
      </c>
      <c r="K55" s="91" t="s">
        <v>137</v>
      </c>
      <c r="L55" s="91" t="s">
        <v>141</v>
      </c>
      <c r="M55" s="87" t="s">
        <v>3328</v>
      </c>
      <c r="N55" s="92">
        <f t="shared" si="2"/>
        <v>2.2395833333333327E-2</v>
      </c>
      <c r="O55" s="87" t="s">
        <v>2400</v>
      </c>
      <c r="P55" s="93">
        <v>4</v>
      </c>
      <c r="Q55" s="93">
        <f t="shared" si="3"/>
        <v>181</v>
      </c>
      <c r="R55" s="90" t="s">
        <v>150</v>
      </c>
      <c r="S55" s="109" t="s">
        <v>141</v>
      </c>
      <c r="T55" s="109" t="s">
        <v>141</v>
      </c>
      <c r="U55" s="109" t="s">
        <v>141</v>
      </c>
      <c r="V55" s="90"/>
      <c r="W55" s="90" t="s">
        <v>432</v>
      </c>
      <c r="X55" s="124"/>
      <c r="Y55" s="100" t="s">
        <v>2259</v>
      </c>
      <c r="Z55" s="96" t="s">
        <v>2387</v>
      </c>
      <c r="AA55" s="96" t="s">
        <v>137</v>
      </c>
      <c r="AB55" s="90" t="s">
        <v>150</v>
      </c>
    </row>
    <row r="56" spans="1:28" ht="39.950000000000003" customHeight="1">
      <c r="A56" s="113" t="s">
        <v>1002</v>
      </c>
      <c r="B56" s="90">
        <v>52</v>
      </c>
      <c r="C56" s="90">
        <v>4</v>
      </c>
      <c r="D56" s="90">
        <v>8</v>
      </c>
      <c r="E56" s="87" t="s">
        <v>2817</v>
      </c>
      <c r="F56" s="87" t="s">
        <v>61</v>
      </c>
      <c r="G56" s="87" t="s">
        <v>58</v>
      </c>
      <c r="H56" s="87" t="s">
        <v>1574</v>
      </c>
      <c r="I56" s="90">
        <v>12</v>
      </c>
      <c r="J56" s="87" t="s">
        <v>408</v>
      </c>
      <c r="K56" s="91" t="s">
        <v>3067</v>
      </c>
      <c r="L56" s="91" t="s">
        <v>1215</v>
      </c>
      <c r="M56" s="87" t="s">
        <v>2227</v>
      </c>
      <c r="N56" s="92">
        <f t="shared" si="2"/>
        <v>2.3206018518518511E-2</v>
      </c>
      <c r="O56" s="87" t="s">
        <v>2400</v>
      </c>
      <c r="P56" s="93">
        <v>6</v>
      </c>
      <c r="Q56" s="93">
        <f t="shared" si="3"/>
        <v>187</v>
      </c>
      <c r="R56" s="90" t="s">
        <v>150</v>
      </c>
      <c r="S56" s="109" t="s">
        <v>1215</v>
      </c>
      <c r="T56" s="109" t="s">
        <v>1150</v>
      </c>
      <c r="U56" s="109" t="s">
        <v>1150</v>
      </c>
      <c r="V56" s="90"/>
      <c r="W56" s="90"/>
      <c r="X56" s="124"/>
      <c r="Y56" s="100" t="s">
        <v>2259</v>
      </c>
      <c r="Z56" s="96" t="s">
        <v>2387</v>
      </c>
      <c r="AA56" s="96" t="s">
        <v>137</v>
      </c>
      <c r="AB56" s="90" t="s">
        <v>150</v>
      </c>
    </row>
    <row r="57" spans="1:28" ht="39.950000000000003" customHeight="1">
      <c r="A57" s="113" t="s">
        <v>1002</v>
      </c>
      <c r="B57" s="90">
        <v>53</v>
      </c>
      <c r="C57" s="90">
        <v>2</v>
      </c>
      <c r="D57" s="90">
        <v>7</v>
      </c>
      <c r="E57" s="87" t="s">
        <v>1961</v>
      </c>
      <c r="F57" s="87" t="s">
        <v>1449</v>
      </c>
      <c r="G57" s="87" t="s">
        <v>623</v>
      </c>
      <c r="H57" s="87" t="s">
        <v>1518</v>
      </c>
      <c r="I57" s="90">
        <v>4</v>
      </c>
      <c r="J57" s="87" t="s">
        <v>3322</v>
      </c>
      <c r="K57" s="91" t="s">
        <v>1946</v>
      </c>
      <c r="L57" s="91" t="s">
        <v>1171</v>
      </c>
      <c r="M57" s="87" t="s">
        <v>2995</v>
      </c>
      <c r="N57" s="92">
        <f t="shared" si="2"/>
        <v>2.4016203703703696E-2</v>
      </c>
      <c r="O57" s="87" t="s">
        <v>2400</v>
      </c>
      <c r="P57" s="93">
        <v>4</v>
      </c>
      <c r="Q57" s="93">
        <f t="shared" si="3"/>
        <v>191</v>
      </c>
      <c r="R57" s="90" t="s">
        <v>150</v>
      </c>
      <c r="S57" s="109" t="s">
        <v>1171</v>
      </c>
      <c r="T57" s="109" t="s">
        <v>1163</v>
      </c>
      <c r="U57" s="109" t="s">
        <v>1163</v>
      </c>
      <c r="V57" s="90"/>
      <c r="W57" s="90"/>
      <c r="X57" s="124"/>
      <c r="Y57" s="100" t="s">
        <v>2259</v>
      </c>
      <c r="Z57" s="96" t="s">
        <v>2387</v>
      </c>
      <c r="AA57" s="96" t="s">
        <v>137</v>
      </c>
      <c r="AB57" s="90" t="s">
        <v>150</v>
      </c>
    </row>
    <row r="58" spans="1:28" ht="39.950000000000003" customHeight="1">
      <c r="A58" s="113" t="s">
        <v>1002</v>
      </c>
      <c r="B58" s="90">
        <v>54</v>
      </c>
      <c r="C58" s="90">
        <v>4</v>
      </c>
      <c r="D58" s="90">
        <v>8</v>
      </c>
      <c r="E58" s="87" t="s">
        <v>373</v>
      </c>
      <c r="F58" s="87" t="s">
        <v>2171</v>
      </c>
      <c r="G58" s="87" t="s">
        <v>1532</v>
      </c>
      <c r="H58" s="87" t="s">
        <v>1756</v>
      </c>
      <c r="I58" s="90">
        <v>4</v>
      </c>
      <c r="J58" s="87" t="s">
        <v>1944</v>
      </c>
      <c r="K58" s="91" t="s">
        <v>3338</v>
      </c>
      <c r="L58" s="91" t="s">
        <v>152</v>
      </c>
      <c r="M58" s="87" t="s">
        <v>3337</v>
      </c>
      <c r="N58" s="92">
        <f t="shared" si="2"/>
        <v>2.482638888888888E-2</v>
      </c>
      <c r="O58" s="87" t="s">
        <v>2400</v>
      </c>
      <c r="P58" s="93">
        <v>5</v>
      </c>
      <c r="Q58" s="93">
        <f t="shared" si="3"/>
        <v>196</v>
      </c>
      <c r="R58" s="90" t="s">
        <v>150</v>
      </c>
      <c r="S58" s="109" t="s">
        <v>152</v>
      </c>
      <c r="T58" s="109" t="s">
        <v>1162</v>
      </c>
      <c r="U58" s="109" t="s">
        <v>1162</v>
      </c>
      <c r="V58" s="90"/>
      <c r="W58" s="90"/>
      <c r="X58" s="124"/>
      <c r="Y58" s="100" t="s">
        <v>3059</v>
      </c>
      <c r="Z58" s="96" t="s">
        <v>2850</v>
      </c>
      <c r="AA58" s="96" t="s">
        <v>137</v>
      </c>
      <c r="AB58" s="90" t="s">
        <v>150</v>
      </c>
    </row>
    <row r="59" spans="1:28" ht="39.950000000000003" customHeight="1">
      <c r="A59" s="114" t="s">
        <v>1002</v>
      </c>
      <c r="B59" s="90">
        <v>55</v>
      </c>
      <c r="C59" s="90">
        <v>3</v>
      </c>
      <c r="D59" s="90">
        <v>7</v>
      </c>
      <c r="E59" s="87" t="s">
        <v>2828</v>
      </c>
      <c r="F59" s="87" t="s">
        <v>1767</v>
      </c>
      <c r="G59" s="87" t="s">
        <v>1525</v>
      </c>
      <c r="H59" s="87" t="s">
        <v>1731</v>
      </c>
      <c r="I59" s="90">
        <v>5</v>
      </c>
      <c r="J59" s="87" t="s">
        <v>3329</v>
      </c>
      <c r="K59" s="91" t="s">
        <v>137</v>
      </c>
      <c r="L59" s="91" t="s">
        <v>1150</v>
      </c>
      <c r="M59" s="87" t="s">
        <v>2999</v>
      </c>
      <c r="N59" s="92">
        <f t="shared" si="2"/>
        <v>2.5636574074074065E-2</v>
      </c>
      <c r="O59" s="87" t="s">
        <v>2400</v>
      </c>
      <c r="P59" s="93">
        <v>5</v>
      </c>
      <c r="Q59" s="93">
        <f t="shared" si="3"/>
        <v>201</v>
      </c>
      <c r="R59" s="90" t="s">
        <v>150</v>
      </c>
      <c r="S59" s="109" t="s">
        <v>1150</v>
      </c>
      <c r="T59" s="109" t="s">
        <v>141</v>
      </c>
      <c r="U59" s="109" t="s">
        <v>141</v>
      </c>
      <c r="V59" s="90"/>
      <c r="W59" s="90"/>
      <c r="X59" s="124"/>
      <c r="Y59" s="100" t="s">
        <v>3059</v>
      </c>
      <c r="Z59" s="96" t="s">
        <v>2850</v>
      </c>
      <c r="AA59" s="96" t="s">
        <v>3087</v>
      </c>
      <c r="AB59" s="90" t="s">
        <v>150</v>
      </c>
    </row>
    <row r="60" spans="1:28" ht="39.950000000000003" customHeight="1">
      <c r="A60" s="114" t="s">
        <v>1002</v>
      </c>
      <c r="B60" s="90">
        <v>56</v>
      </c>
      <c r="C60" s="90">
        <v>1</v>
      </c>
      <c r="D60" s="90">
        <v>8</v>
      </c>
      <c r="E60" s="87" t="s">
        <v>2527</v>
      </c>
      <c r="F60" s="87" t="s">
        <v>2198</v>
      </c>
      <c r="G60" s="87" t="s">
        <v>2993</v>
      </c>
      <c r="H60" s="87" t="s">
        <v>2169</v>
      </c>
      <c r="I60" s="90">
        <v>2</v>
      </c>
      <c r="J60" s="87" t="s">
        <v>2516</v>
      </c>
      <c r="K60" s="91" t="s">
        <v>3082</v>
      </c>
      <c r="L60" s="91" t="s">
        <v>1163</v>
      </c>
      <c r="M60" s="87" t="s">
        <v>3326</v>
      </c>
      <c r="N60" s="92">
        <f t="shared" si="2"/>
        <v>2.644675925925925E-2</v>
      </c>
      <c r="O60" s="87" t="s">
        <v>2400</v>
      </c>
      <c r="P60" s="93">
        <v>3</v>
      </c>
      <c r="Q60" s="93">
        <f t="shared" si="3"/>
        <v>204</v>
      </c>
      <c r="R60" s="90" t="s">
        <v>150</v>
      </c>
      <c r="S60" s="109" t="s">
        <v>1163</v>
      </c>
      <c r="T60" s="109" t="s">
        <v>1157</v>
      </c>
      <c r="U60" s="109" t="s">
        <v>1157</v>
      </c>
      <c r="V60" s="90"/>
      <c r="W60" s="90"/>
      <c r="X60" s="124"/>
      <c r="Y60" s="100" t="s">
        <v>2259</v>
      </c>
      <c r="Z60" s="96" t="s">
        <v>2387</v>
      </c>
      <c r="AA60" s="96" t="s">
        <v>137</v>
      </c>
      <c r="AB60" s="90" t="s">
        <v>150</v>
      </c>
    </row>
    <row r="61" spans="1:28" ht="39.950000000000003" customHeight="1">
      <c r="A61" s="114" t="s">
        <v>1002</v>
      </c>
      <c r="B61" s="90">
        <v>57</v>
      </c>
      <c r="C61" s="90">
        <v>2</v>
      </c>
      <c r="D61" s="90">
        <v>8</v>
      </c>
      <c r="E61" s="87" t="s">
        <v>3078</v>
      </c>
      <c r="F61" s="87" t="s">
        <v>1415</v>
      </c>
      <c r="G61" s="87" t="s">
        <v>37</v>
      </c>
      <c r="H61" s="87" t="s">
        <v>620</v>
      </c>
      <c r="I61" s="90">
        <v>5</v>
      </c>
      <c r="J61" s="87" t="s">
        <v>2191</v>
      </c>
      <c r="K61" s="91" t="s">
        <v>1947</v>
      </c>
      <c r="L61" s="91" t="s">
        <v>1171</v>
      </c>
      <c r="M61" s="87" t="s">
        <v>2192</v>
      </c>
      <c r="N61" s="92">
        <f t="shared" si="2"/>
        <v>2.7256944444444434E-2</v>
      </c>
      <c r="O61" s="87" t="s">
        <v>2400</v>
      </c>
      <c r="P61" s="93">
        <v>4</v>
      </c>
      <c r="Q61" s="93">
        <f t="shared" si="3"/>
        <v>208</v>
      </c>
      <c r="R61" s="90" t="s">
        <v>150</v>
      </c>
      <c r="S61" s="109" t="s">
        <v>1171</v>
      </c>
      <c r="T61" s="109" t="s">
        <v>1163</v>
      </c>
      <c r="U61" s="109" t="s">
        <v>1163</v>
      </c>
      <c r="V61" s="90"/>
      <c r="W61" s="90"/>
      <c r="X61" s="124" t="s">
        <v>374</v>
      </c>
      <c r="Y61" s="100" t="s">
        <v>1375</v>
      </c>
      <c r="Z61" s="96" t="s">
        <v>2268</v>
      </c>
      <c r="AA61" s="96" t="s">
        <v>137</v>
      </c>
      <c r="AB61" s="90" t="s">
        <v>150</v>
      </c>
    </row>
    <row r="62" spans="1:28" ht="39.950000000000003" customHeight="1">
      <c r="A62" s="114" t="s">
        <v>1002</v>
      </c>
      <c r="B62" s="90">
        <v>58</v>
      </c>
      <c r="C62" s="90">
        <v>3</v>
      </c>
      <c r="D62" s="90">
        <v>8</v>
      </c>
      <c r="E62" s="87" t="s">
        <v>1963</v>
      </c>
      <c r="F62" s="87" t="s">
        <v>1444</v>
      </c>
      <c r="G62" s="87" t="s">
        <v>60</v>
      </c>
      <c r="H62" s="87" t="s">
        <v>1529</v>
      </c>
      <c r="I62" s="90">
        <v>3</v>
      </c>
      <c r="J62" s="87" t="s">
        <v>3335</v>
      </c>
      <c r="K62" s="91" t="s">
        <v>2218</v>
      </c>
      <c r="L62" s="91" t="s">
        <v>1157</v>
      </c>
      <c r="M62" s="87" t="s">
        <v>2990</v>
      </c>
      <c r="N62" s="92">
        <f t="shared" si="2"/>
        <v>2.8067129629629619E-2</v>
      </c>
      <c r="O62" s="87" t="s">
        <v>2792</v>
      </c>
      <c r="P62" s="93">
        <v>4</v>
      </c>
      <c r="Q62" s="93">
        <f t="shared" si="3"/>
        <v>212</v>
      </c>
      <c r="R62" s="90" t="s">
        <v>150</v>
      </c>
      <c r="S62" s="109" t="s">
        <v>1157</v>
      </c>
      <c r="T62" s="109" t="s">
        <v>1157</v>
      </c>
      <c r="U62" s="109" t="s">
        <v>1157</v>
      </c>
      <c r="V62" s="90"/>
      <c r="W62" s="90"/>
      <c r="X62" s="124"/>
      <c r="Y62" s="100" t="s">
        <v>3293</v>
      </c>
      <c r="Z62" s="96" t="s">
        <v>2849</v>
      </c>
      <c r="AA62" s="96" t="s">
        <v>137</v>
      </c>
      <c r="AB62" s="90" t="s">
        <v>150</v>
      </c>
    </row>
    <row r="63" spans="1:28" ht="39.950000000000003" customHeight="1">
      <c r="A63" s="114" t="s">
        <v>1002</v>
      </c>
      <c r="B63" s="90">
        <v>59</v>
      </c>
      <c r="C63" s="90">
        <v>2</v>
      </c>
      <c r="D63" s="90">
        <v>6</v>
      </c>
      <c r="E63" s="87" t="s">
        <v>2797</v>
      </c>
      <c r="F63" s="87" t="s">
        <v>1732</v>
      </c>
      <c r="G63" s="87" t="s">
        <v>1588</v>
      </c>
      <c r="H63" s="87" t="s">
        <v>1569</v>
      </c>
      <c r="I63" s="90">
        <v>8</v>
      </c>
      <c r="J63" s="87" t="s">
        <v>355</v>
      </c>
      <c r="K63" s="91" t="s">
        <v>3331</v>
      </c>
      <c r="L63" s="91" t="s">
        <v>135</v>
      </c>
      <c r="M63" s="87" t="s">
        <v>369</v>
      </c>
      <c r="N63" s="92">
        <f t="shared" si="2"/>
        <v>2.8877314814814804E-2</v>
      </c>
      <c r="O63" s="87" t="s">
        <v>2792</v>
      </c>
      <c r="P63" s="93">
        <v>4</v>
      </c>
      <c r="Q63" s="93">
        <f t="shared" si="3"/>
        <v>216</v>
      </c>
      <c r="R63" s="90" t="s">
        <v>150</v>
      </c>
      <c r="S63" s="109" t="s">
        <v>135</v>
      </c>
      <c r="T63" s="109" t="s">
        <v>152</v>
      </c>
      <c r="U63" s="109" t="s">
        <v>152</v>
      </c>
      <c r="V63" s="90"/>
      <c r="W63" s="90"/>
      <c r="X63" s="124"/>
      <c r="Y63" s="100" t="s">
        <v>3293</v>
      </c>
      <c r="Z63" s="96" t="s">
        <v>2850</v>
      </c>
      <c r="AA63" s="96" t="s">
        <v>137</v>
      </c>
      <c r="AB63" s="90" t="s">
        <v>150</v>
      </c>
    </row>
    <row r="64" spans="1:28" ht="39.950000000000003" customHeight="1">
      <c r="A64" s="114" t="s">
        <v>1002</v>
      </c>
      <c r="B64" s="90">
        <v>60</v>
      </c>
      <c r="C64" s="90">
        <v>3</v>
      </c>
      <c r="D64" s="90">
        <v>7</v>
      </c>
      <c r="E64" s="87" t="s">
        <v>2793</v>
      </c>
      <c r="F64" s="87" t="s">
        <v>1732</v>
      </c>
      <c r="G64" s="87" t="s">
        <v>48</v>
      </c>
      <c r="H64" s="87" t="s">
        <v>1547</v>
      </c>
      <c r="I64" s="90">
        <v>10</v>
      </c>
      <c r="J64" s="87" t="s">
        <v>3323</v>
      </c>
      <c r="K64" s="91" t="s">
        <v>3331</v>
      </c>
      <c r="L64" s="91" t="s">
        <v>1215</v>
      </c>
      <c r="M64" s="87" t="s">
        <v>369</v>
      </c>
      <c r="N64" s="92">
        <f t="shared" si="2"/>
        <v>2.9687499999999988E-2</v>
      </c>
      <c r="O64" s="87" t="s">
        <v>2792</v>
      </c>
      <c r="P64" s="93">
        <v>5</v>
      </c>
      <c r="Q64" s="93">
        <f t="shared" si="3"/>
        <v>221</v>
      </c>
      <c r="R64" s="90" t="s">
        <v>150</v>
      </c>
      <c r="S64" s="109" t="s">
        <v>1215</v>
      </c>
      <c r="T64" s="109" t="s">
        <v>1150</v>
      </c>
      <c r="U64" s="109" t="s">
        <v>1150</v>
      </c>
      <c r="V64" s="90"/>
      <c r="W64" s="90"/>
      <c r="X64" s="124"/>
      <c r="Y64" s="100" t="s">
        <v>3293</v>
      </c>
      <c r="Z64" s="96" t="s">
        <v>2850</v>
      </c>
      <c r="AA64" s="96" t="s">
        <v>137</v>
      </c>
      <c r="AB64" s="90" t="s">
        <v>150</v>
      </c>
    </row>
    <row r="65" spans="1:28" ht="39.950000000000003" customHeight="1">
      <c r="A65" s="114" t="s">
        <v>1002</v>
      </c>
      <c r="B65" s="90">
        <v>61</v>
      </c>
      <c r="C65" s="90">
        <v>3</v>
      </c>
      <c r="D65" s="90">
        <v>7</v>
      </c>
      <c r="E65" s="87" t="s">
        <v>2519</v>
      </c>
      <c r="F65" s="87" t="s">
        <v>1732</v>
      </c>
      <c r="G65" s="87" t="s">
        <v>1691</v>
      </c>
      <c r="H65" s="87" t="s">
        <v>1547</v>
      </c>
      <c r="I65" s="90">
        <v>6</v>
      </c>
      <c r="J65" s="87" t="s">
        <v>2986</v>
      </c>
      <c r="K65" s="91" t="s">
        <v>3331</v>
      </c>
      <c r="L65" s="91" t="s">
        <v>1150</v>
      </c>
      <c r="M65" s="87" t="s">
        <v>369</v>
      </c>
      <c r="N65" s="92">
        <f t="shared" si="2"/>
        <v>3.0497685185185173E-2</v>
      </c>
      <c r="O65" s="87" t="s">
        <v>2792</v>
      </c>
      <c r="P65" s="93">
        <v>5</v>
      </c>
      <c r="Q65" s="93">
        <f t="shared" si="3"/>
        <v>226</v>
      </c>
      <c r="R65" s="90" t="s">
        <v>150</v>
      </c>
      <c r="S65" s="109" t="s">
        <v>1150</v>
      </c>
      <c r="T65" s="109" t="s">
        <v>141</v>
      </c>
      <c r="U65" s="109" t="s">
        <v>141</v>
      </c>
      <c r="V65" s="90"/>
      <c r="W65" s="90"/>
      <c r="X65" s="124"/>
      <c r="Y65" s="100" t="s">
        <v>3293</v>
      </c>
      <c r="Z65" s="96" t="s">
        <v>2850</v>
      </c>
      <c r="AA65" s="96" t="s">
        <v>137</v>
      </c>
      <c r="AB65" s="90" t="s">
        <v>150</v>
      </c>
    </row>
    <row r="66" spans="1:28" ht="39.950000000000003" customHeight="1">
      <c r="A66" s="114" t="s">
        <v>1002</v>
      </c>
      <c r="B66" s="90">
        <v>62</v>
      </c>
      <c r="C66" s="90">
        <v>5</v>
      </c>
      <c r="D66" s="90">
        <v>8</v>
      </c>
      <c r="E66" s="87" t="s">
        <v>2554</v>
      </c>
      <c r="F66" s="87" t="s">
        <v>1581</v>
      </c>
      <c r="G66" s="87" t="s">
        <v>40</v>
      </c>
      <c r="H66" s="87" t="s">
        <v>1565</v>
      </c>
      <c r="I66" s="90">
        <v>10</v>
      </c>
      <c r="J66" s="87" t="s">
        <v>3313</v>
      </c>
      <c r="K66" s="91" t="s">
        <v>3317</v>
      </c>
      <c r="L66" s="91" t="s">
        <v>135</v>
      </c>
      <c r="M66" s="87" t="s">
        <v>1754</v>
      </c>
      <c r="N66" s="92">
        <f t="shared" si="2"/>
        <v>3.1307870370370361E-2</v>
      </c>
      <c r="O66" s="87" t="s">
        <v>2792</v>
      </c>
      <c r="P66" s="93">
        <v>6</v>
      </c>
      <c r="Q66" s="93">
        <f t="shared" si="3"/>
        <v>232</v>
      </c>
      <c r="R66" s="90" t="s">
        <v>150</v>
      </c>
      <c r="S66" s="109" t="s">
        <v>135</v>
      </c>
      <c r="T66" s="109" t="s">
        <v>152</v>
      </c>
      <c r="U66" s="109" t="s">
        <v>152</v>
      </c>
      <c r="V66" s="90"/>
      <c r="W66" s="90"/>
      <c r="X66" s="124"/>
      <c r="Y66" s="100" t="s">
        <v>3293</v>
      </c>
      <c r="Z66" s="96" t="s">
        <v>2387</v>
      </c>
      <c r="AA66" s="96" t="s">
        <v>137</v>
      </c>
      <c r="AB66" s="90" t="s">
        <v>150</v>
      </c>
    </row>
    <row r="67" spans="1:28" ht="39.950000000000003" customHeight="1">
      <c r="A67" s="114" t="s">
        <v>1002</v>
      </c>
      <c r="B67" s="90">
        <v>63</v>
      </c>
      <c r="C67" s="90">
        <v>2</v>
      </c>
      <c r="D67" s="90">
        <v>9</v>
      </c>
      <c r="E67" s="87" t="s">
        <v>3101</v>
      </c>
      <c r="F67" s="87" t="s">
        <v>1431</v>
      </c>
      <c r="G67" s="87" t="s">
        <v>54</v>
      </c>
      <c r="H67" s="87" t="s">
        <v>1539</v>
      </c>
      <c r="I67" s="90">
        <v>4</v>
      </c>
      <c r="J67" s="87" t="s">
        <v>3014</v>
      </c>
      <c r="K67" s="91" t="s">
        <v>1947</v>
      </c>
      <c r="L67" s="91" t="s">
        <v>1157</v>
      </c>
      <c r="M67" s="87" t="s">
        <v>1537</v>
      </c>
      <c r="N67" s="92">
        <f t="shared" si="2"/>
        <v>3.2118055555555546E-2</v>
      </c>
      <c r="O67" s="87" t="s">
        <v>2792</v>
      </c>
      <c r="P67" s="93">
        <v>5</v>
      </c>
      <c r="Q67" s="93">
        <f t="shared" si="3"/>
        <v>237</v>
      </c>
      <c r="R67" s="90" t="s">
        <v>150</v>
      </c>
      <c r="S67" s="109" t="s">
        <v>1157</v>
      </c>
      <c r="T67" s="109" t="s">
        <v>1157</v>
      </c>
      <c r="U67" s="109" t="s">
        <v>1157</v>
      </c>
      <c r="V67" s="90"/>
      <c r="W67" s="90"/>
      <c r="X67" s="124" t="s">
        <v>2800</v>
      </c>
      <c r="Y67" s="100" t="s">
        <v>3293</v>
      </c>
      <c r="Z67" s="96" t="s">
        <v>2268</v>
      </c>
      <c r="AA67" s="96" t="s">
        <v>137</v>
      </c>
      <c r="AB67" s="90" t="s">
        <v>150</v>
      </c>
    </row>
    <row r="68" spans="1:28" ht="39.950000000000003" customHeight="1">
      <c r="A68" s="114" t="s">
        <v>1002</v>
      </c>
      <c r="B68" s="90">
        <v>64</v>
      </c>
      <c r="C68" s="90">
        <v>1</v>
      </c>
      <c r="D68" s="90">
        <v>10</v>
      </c>
      <c r="E68" s="87" t="s">
        <v>364</v>
      </c>
      <c r="F68" s="87" t="s">
        <v>1428</v>
      </c>
      <c r="G68" s="87" t="s">
        <v>1460</v>
      </c>
      <c r="H68" s="87" t="s">
        <v>1579</v>
      </c>
      <c r="I68" s="90">
        <v>2</v>
      </c>
      <c r="J68" s="87" t="s">
        <v>1914</v>
      </c>
      <c r="K68" s="91" t="s">
        <v>137</v>
      </c>
      <c r="L68" s="91" t="s">
        <v>1170</v>
      </c>
      <c r="M68" s="87" t="s">
        <v>2181</v>
      </c>
      <c r="N68" s="92">
        <f t="shared" si="2"/>
        <v>3.292824074074073E-2</v>
      </c>
      <c r="O68" s="87" t="s">
        <v>388</v>
      </c>
      <c r="P68" s="93">
        <v>4</v>
      </c>
      <c r="Q68" s="93">
        <f t="shared" si="3"/>
        <v>241</v>
      </c>
      <c r="R68" s="90" t="s">
        <v>150</v>
      </c>
      <c r="S68" s="109" t="s">
        <v>1170</v>
      </c>
      <c r="T68" s="109" t="s">
        <v>1170</v>
      </c>
      <c r="U68" s="109" t="s">
        <v>1170</v>
      </c>
      <c r="V68" s="90"/>
      <c r="W68" s="90"/>
      <c r="X68" s="124"/>
      <c r="Y68" s="100" t="s">
        <v>2259</v>
      </c>
      <c r="Z68" s="96" t="s">
        <v>2387</v>
      </c>
      <c r="AA68" s="96" t="s">
        <v>137</v>
      </c>
      <c r="AB68" s="90" t="s">
        <v>150</v>
      </c>
    </row>
    <row r="69" spans="1:28" ht="39.950000000000003" customHeight="1">
      <c r="A69" s="114" t="s">
        <v>1002</v>
      </c>
      <c r="B69" s="90">
        <v>65</v>
      </c>
      <c r="C69" s="90">
        <v>2</v>
      </c>
      <c r="D69" s="90">
        <v>7</v>
      </c>
      <c r="E69" s="87" t="s">
        <v>3001</v>
      </c>
      <c r="F69" s="87" t="s">
        <v>255</v>
      </c>
      <c r="G69" s="87" t="s">
        <v>1325</v>
      </c>
      <c r="H69" s="87" t="s">
        <v>1941</v>
      </c>
      <c r="I69" s="90">
        <v>3</v>
      </c>
      <c r="J69" s="87" t="s">
        <v>371</v>
      </c>
      <c r="K69" s="91" t="s">
        <v>137</v>
      </c>
      <c r="L69" s="91" t="s">
        <v>152</v>
      </c>
      <c r="M69" s="87" t="s">
        <v>3333</v>
      </c>
      <c r="N69" s="92">
        <f t="shared" si="2"/>
        <v>3.3738425925925915E-2</v>
      </c>
      <c r="O69" s="87" t="s">
        <v>2512</v>
      </c>
      <c r="P69" s="93">
        <v>4</v>
      </c>
      <c r="Q69" s="93">
        <f t="shared" si="3"/>
        <v>245</v>
      </c>
      <c r="R69" s="90" t="s">
        <v>150</v>
      </c>
      <c r="S69" s="109" t="s">
        <v>152</v>
      </c>
      <c r="T69" s="109" t="s">
        <v>1162</v>
      </c>
      <c r="U69" s="109" t="s">
        <v>1171</v>
      </c>
      <c r="V69" s="90"/>
      <c r="W69" s="90"/>
      <c r="X69" s="124"/>
      <c r="Y69" s="100" t="s">
        <v>1915</v>
      </c>
      <c r="Z69" s="96" t="s">
        <v>2542</v>
      </c>
      <c r="AA69" s="96" t="s">
        <v>137</v>
      </c>
      <c r="AB69" s="90" t="s">
        <v>150</v>
      </c>
    </row>
    <row r="70" spans="1:28" ht="39.950000000000003" customHeight="1">
      <c r="A70" s="114" t="s">
        <v>1002</v>
      </c>
      <c r="B70" s="90">
        <v>66</v>
      </c>
      <c r="C70" s="90">
        <v>2</v>
      </c>
      <c r="D70" s="90">
        <v>7</v>
      </c>
      <c r="E70" s="87" t="s">
        <v>3319</v>
      </c>
      <c r="F70" s="87" t="s">
        <v>62</v>
      </c>
      <c r="G70" s="87" t="s">
        <v>616</v>
      </c>
      <c r="H70" s="87" t="s">
        <v>1941</v>
      </c>
      <c r="I70" s="90">
        <v>3</v>
      </c>
      <c r="J70" s="87" t="s">
        <v>391</v>
      </c>
      <c r="K70" s="91" t="s">
        <v>137</v>
      </c>
      <c r="L70" s="91" t="s">
        <v>152</v>
      </c>
      <c r="M70" s="87" t="s">
        <v>3333</v>
      </c>
      <c r="N70" s="92">
        <f t="shared" ref="N70:N101" si="4">N69+40/86400</f>
        <v>3.4201388888888878E-2</v>
      </c>
      <c r="O70" s="87" t="s">
        <v>2512</v>
      </c>
      <c r="P70" s="93">
        <v>4</v>
      </c>
      <c r="Q70" s="93">
        <f t="shared" si="3"/>
        <v>249</v>
      </c>
      <c r="R70" s="90" t="s">
        <v>150</v>
      </c>
      <c r="S70" s="109" t="s">
        <v>152</v>
      </c>
      <c r="T70" s="109" t="s">
        <v>1162</v>
      </c>
      <c r="U70" s="109" t="s">
        <v>1171</v>
      </c>
      <c r="V70" s="90"/>
      <c r="W70" s="90"/>
      <c r="X70" s="124"/>
      <c r="Y70" s="100" t="s">
        <v>1915</v>
      </c>
      <c r="Z70" s="96" t="s">
        <v>2542</v>
      </c>
      <c r="AA70" s="96" t="s">
        <v>137</v>
      </c>
      <c r="AB70" s="90" t="s">
        <v>150</v>
      </c>
    </row>
    <row r="71" spans="1:28" ht="39.950000000000003" customHeight="1">
      <c r="A71" s="114" t="s">
        <v>1002</v>
      </c>
      <c r="B71" s="90">
        <v>67</v>
      </c>
      <c r="C71" s="90">
        <v>1</v>
      </c>
      <c r="D71" s="90">
        <v>8</v>
      </c>
      <c r="E71" s="87" t="s">
        <v>3334</v>
      </c>
      <c r="F71" s="87" t="s">
        <v>3002</v>
      </c>
      <c r="G71" s="87" t="s">
        <v>619</v>
      </c>
      <c r="H71" s="87" t="s">
        <v>1362</v>
      </c>
      <c r="I71" s="90">
        <v>2</v>
      </c>
      <c r="J71" s="87" t="s">
        <v>3075</v>
      </c>
      <c r="K71" s="91" t="s">
        <v>137</v>
      </c>
      <c r="L71" s="91" t="s">
        <v>141</v>
      </c>
      <c r="M71" s="87" t="s">
        <v>1363</v>
      </c>
      <c r="N71" s="92">
        <f t="shared" si="4"/>
        <v>3.4664351851851842E-2</v>
      </c>
      <c r="O71" s="87" t="s">
        <v>2512</v>
      </c>
      <c r="P71" s="93">
        <v>4</v>
      </c>
      <c r="Q71" s="93">
        <f t="shared" si="3"/>
        <v>253</v>
      </c>
      <c r="R71" s="90" t="s">
        <v>150</v>
      </c>
      <c r="S71" s="109" t="s">
        <v>141</v>
      </c>
      <c r="T71" s="109" t="s">
        <v>152</v>
      </c>
      <c r="U71" s="109" t="s">
        <v>1162</v>
      </c>
      <c r="V71" s="90"/>
      <c r="W71" s="90"/>
      <c r="X71" s="124"/>
      <c r="Y71" s="100" t="s">
        <v>1915</v>
      </c>
      <c r="Z71" s="96" t="s">
        <v>2382</v>
      </c>
      <c r="AA71" s="96" t="s">
        <v>137</v>
      </c>
      <c r="AB71" s="90" t="s">
        <v>150</v>
      </c>
    </row>
    <row r="72" spans="1:28" ht="39.950000000000003" customHeight="1">
      <c r="A72" s="114" t="s">
        <v>1002</v>
      </c>
      <c r="B72" s="90">
        <v>68</v>
      </c>
      <c r="C72" s="90">
        <v>2</v>
      </c>
      <c r="D72" s="90">
        <v>5</v>
      </c>
      <c r="E72" s="87" t="s">
        <v>1934</v>
      </c>
      <c r="F72" s="87" t="s">
        <v>1329</v>
      </c>
      <c r="G72" s="87" t="s">
        <v>1563</v>
      </c>
      <c r="H72" s="87" t="s">
        <v>3065</v>
      </c>
      <c r="I72" s="90">
        <v>1</v>
      </c>
      <c r="J72" s="87" t="s">
        <v>2535</v>
      </c>
      <c r="K72" s="91" t="s">
        <v>137</v>
      </c>
      <c r="L72" s="91" t="s">
        <v>1162</v>
      </c>
      <c r="M72" s="87" t="s">
        <v>1959</v>
      </c>
      <c r="N72" s="92">
        <f t="shared" si="4"/>
        <v>3.5127314814814806E-2</v>
      </c>
      <c r="O72" s="87" t="s">
        <v>2488</v>
      </c>
      <c r="P72" s="93">
        <v>3</v>
      </c>
      <c r="Q72" s="93">
        <f t="shared" si="3"/>
        <v>256</v>
      </c>
      <c r="R72" s="90" t="s">
        <v>150</v>
      </c>
      <c r="S72" s="109" t="s">
        <v>1162</v>
      </c>
      <c r="T72" s="109" t="s">
        <v>1171</v>
      </c>
      <c r="U72" s="109" t="s">
        <v>1163</v>
      </c>
      <c r="V72" s="90"/>
      <c r="W72" s="90"/>
      <c r="X72" s="124"/>
      <c r="Y72" s="100" t="s">
        <v>1915</v>
      </c>
      <c r="Z72" s="96" t="s">
        <v>738</v>
      </c>
      <c r="AA72" s="96" t="s">
        <v>137</v>
      </c>
      <c r="AB72" s="90" t="s">
        <v>150</v>
      </c>
    </row>
    <row r="73" spans="1:28" ht="39.950000000000003" customHeight="1">
      <c r="A73" s="114" t="s">
        <v>1002</v>
      </c>
      <c r="B73" s="90">
        <v>69</v>
      </c>
      <c r="C73" s="90">
        <v>1</v>
      </c>
      <c r="D73" s="90">
        <v>8</v>
      </c>
      <c r="E73" s="87" t="s">
        <v>3321</v>
      </c>
      <c r="F73" s="87" t="s">
        <v>258</v>
      </c>
      <c r="G73" s="87" t="s">
        <v>1551</v>
      </c>
      <c r="H73" s="87" t="s">
        <v>1362</v>
      </c>
      <c r="I73" s="90">
        <v>2</v>
      </c>
      <c r="J73" s="87" t="s">
        <v>2795</v>
      </c>
      <c r="K73" s="91" t="s">
        <v>137</v>
      </c>
      <c r="L73" s="91" t="s">
        <v>141</v>
      </c>
      <c r="M73" s="87" t="s">
        <v>1363</v>
      </c>
      <c r="N73" s="92">
        <f t="shared" si="4"/>
        <v>3.5590277777777769E-2</v>
      </c>
      <c r="O73" s="87" t="s">
        <v>2488</v>
      </c>
      <c r="P73" s="93">
        <v>4</v>
      </c>
      <c r="Q73" s="93">
        <f t="shared" si="3"/>
        <v>260</v>
      </c>
      <c r="R73" s="90" t="s">
        <v>150</v>
      </c>
      <c r="S73" s="109" t="s">
        <v>141</v>
      </c>
      <c r="T73" s="109" t="s">
        <v>152</v>
      </c>
      <c r="U73" s="109" t="s">
        <v>1162</v>
      </c>
      <c r="V73" s="90"/>
      <c r="W73" s="90"/>
      <c r="X73" s="124"/>
      <c r="Y73" s="100" t="s">
        <v>1915</v>
      </c>
      <c r="Z73" s="96" t="s">
        <v>2382</v>
      </c>
      <c r="AA73" s="96" t="s">
        <v>137</v>
      </c>
      <c r="AB73" s="90" t="s">
        <v>150</v>
      </c>
    </row>
    <row r="74" spans="1:28" ht="39.950000000000003" customHeight="1">
      <c r="A74" s="114" t="s">
        <v>1022</v>
      </c>
      <c r="B74" s="90">
        <v>70</v>
      </c>
      <c r="C74" s="90">
        <v>1</v>
      </c>
      <c r="D74" s="90">
        <v>6</v>
      </c>
      <c r="E74" s="87" t="s">
        <v>2540</v>
      </c>
      <c r="F74" s="87" t="s">
        <v>1738</v>
      </c>
      <c r="G74" s="87" t="s">
        <v>2235</v>
      </c>
      <c r="H74" s="87" t="s">
        <v>2257</v>
      </c>
      <c r="I74" s="90">
        <v>2</v>
      </c>
      <c r="J74" s="87" t="s">
        <v>2558</v>
      </c>
      <c r="K74" s="91" t="s">
        <v>137</v>
      </c>
      <c r="L74" s="91" t="s">
        <v>1170</v>
      </c>
      <c r="M74" s="87" t="s">
        <v>3312</v>
      </c>
      <c r="N74" s="92">
        <f t="shared" si="4"/>
        <v>3.6053240740740733E-2</v>
      </c>
      <c r="O74" s="87" t="s">
        <v>2532</v>
      </c>
      <c r="P74" s="93">
        <v>3</v>
      </c>
      <c r="Q74" s="93">
        <f t="shared" si="3"/>
        <v>263</v>
      </c>
      <c r="R74" s="90" t="s">
        <v>150</v>
      </c>
      <c r="S74" s="109" t="s">
        <v>1170</v>
      </c>
      <c r="T74" s="109" t="s">
        <v>1170</v>
      </c>
      <c r="U74" s="109" t="s">
        <v>1170</v>
      </c>
      <c r="V74" s="90"/>
      <c r="W74" s="90"/>
      <c r="X74" s="124"/>
      <c r="Y74" s="100" t="s">
        <v>1375</v>
      </c>
      <c r="Z74" s="96" t="s">
        <v>2268</v>
      </c>
      <c r="AA74" s="96" t="s">
        <v>137</v>
      </c>
      <c r="AB74" s="90" t="s">
        <v>150</v>
      </c>
    </row>
    <row r="75" spans="1:28" ht="39.950000000000003" customHeight="1">
      <c r="A75" s="114" t="s">
        <v>1022</v>
      </c>
      <c r="B75" s="90">
        <v>71</v>
      </c>
      <c r="C75" s="90">
        <v>2</v>
      </c>
      <c r="D75" s="90">
        <v>8</v>
      </c>
      <c r="E75" s="87" t="s">
        <v>707</v>
      </c>
      <c r="F75" s="87" t="s">
        <v>1371</v>
      </c>
      <c r="G75" s="87" t="s">
        <v>1782</v>
      </c>
      <c r="H75" s="87" t="s">
        <v>1742</v>
      </c>
      <c r="I75" s="90">
        <v>3</v>
      </c>
      <c r="J75" s="87" t="s">
        <v>3318</v>
      </c>
      <c r="K75" s="91" t="s">
        <v>137</v>
      </c>
      <c r="L75" s="91" t="s">
        <v>1163</v>
      </c>
      <c r="M75" s="87" t="s">
        <v>3069</v>
      </c>
      <c r="N75" s="92">
        <f t="shared" si="4"/>
        <v>3.6516203703703697E-2</v>
      </c>
      <c r="O75" s="87" t="s">
        <v>2532</v>
      </c>
      <c r="P75" s="93">
        <v>4</v>
      </c>
      <c r="Q75" s="93">
        <f t="shared" si="3"/>
        <v>267</v>
      </c>
      <c r="R75" s="90" t="s">
        <v>150</v>
      </c>
      <c r="S75" s="109" t="s">
        <v>1163</v>
      </c>
      <c r="T75" s="109" t="s">
        <v>1157</v>
      </c>
      <c r="U75" s="109" t="s">
        <v>1157</v>
      </c>
      <c r="V75" s="90"/>
      <c r="W75" s="90" t="s">
        <v>403</v>
      </c>
      <c r="X75" s="124"/>
      <c r="Y75" s="100" t="s">
        <v>3059</v>
      </c>
      <c r="Z75" s="96" t="s">
        <v>2850</v>
      </c>
      <c r="AA75" s="96" t="s">
        <v>137</v>
      </c>
      <c r="AB75" s="90" t="s">
        <v>150</v>
      </c>
    </row>
    <row r="76" spans="1:28" ht="39.950000000000003" customHeight="1">
      <c r="A76" s="114" t="s">
        <v>1022</v>
      </c>
      <c r="B76" s="90">
        <v>72</v>
      </c>
      <c r="C76" s="90">
        <v>3</v>
      </c>
      <c r="D76" s="90">
        <v>7</v>
      </c>
      <c r="E76" s="87" t="s">
        <v>1318</v>
      </c>
      <c r="F76" s="87" t="s">
        <v>1577</v>
      </c>
      <c r="G76" s="87" t="s">
        <v>247</v>
      </c>
      <c r="H76" s="87" t="s">
        <v>1556</v>
      </c>
      <c r="I76" s="90">
        <v>5</v>
      </c>
      <c r="J76" s="87" t="s">
        <v>1960</v>
      </c>
      <c r="K76" s="91" t="s">
        <v>3332</v>
      </c>
      <c r="L76" s="91" t="s">
        <v>141</v>
      </c>
      <c r="M76" s="87" t="s">
        <v>413</v>
      </c>
      <c r="N76" s="92">
        <f t="shared" si="4"/>
        <v>3.697916666666666E-2</v>
      </c>
      <c r="O76" s="87" t="s">
        <v>2532</v>
      </c>
      <c r="P76" s="93">
        <v>5</v>
      </c>
      <c r="Q76" s="93">
        <f t="shared" si="3"/>
        <v>272</v>
      </c>
      <c r="R76" s="90" t="s">
        <v>150</v>
      </c>
      <c r="S76" s="109" t="s">
        <v>141</v>
      </c>
      <c r="T76" s="109" t="s">
        <v>141</v>
      </c>
      <c r="U76" s="109" t="s">
        <v>141</v>
      </c>
      <c r="V76" s="90"/>
      <c r="W76" s="90"/>
      <c r="X76" s="124"/>
      <c r="Y76" s="100" t="s">
        <v>2259</v>
      </c>
      <c r="Z76" s="96" t="s">
        <v>2387</v>
      </c>
      <c r="AA76" s="96" t="s">
        <v>137</v>
      </c>
      <c r="AB76" s="90" t="s">
        <v>150</v>
      </c>
    </row>
    <row r="77" spans="1:28" ht="39.950000000000003" customHeight="1">
      <c r="A77" s="114" t="s">
        <v>1022</v>
      </c>
      <c r="B77" s="90">
        <v>73</v>
      </c>
      <c r="C77" s="90">
        <v>4</v>
      </c>
      <c r="D77" s="90">
        <v>9</v>
      </c>
      <c r="E77" s="87" t="s">
        <v>1320</v>
      </c>
      <c r="F77" s="87" t="s">
        <v>1746</v>
      </c>
      <c r="G77" s="87" t="s">
        <v>1741</v>
      </c>
      <c r="H77" s="87" t="s">
        <v>1540</v>
      </c>
      <c r="I77" s="90">
        <v>3</v>
      </c>
      <c r="J77" s="87" t="s">
        <v>410</v>
      </c>
      <c r="K77" s="91" t="s">
        <v>2989</v>
      </c>
      <c r="L77" s="91" t="s">
        <v>1150</v>
      </c>
      <c r="M77" s="87" t="s">
        <v>3072</v>
      </c>
      <c r="N77" s="92">
        <f t="shared" si="4"/>
        <v>3.7442129629629624E-2</v>
      </c>
      <c r="O77" s="87" t="s">
        <v>2532</v>
      </c>
      <c r="P77" s="93">
        <v>6</v>
      </c>
      <c r="Q77" s="93">
        <f t="shared" si="3"/>
        <v>278</v>
      </c>
      <c r="R77" s="90" t="s">
        <v>150</v>
      </c>
      <c r="S77" s="109" t="s">
        <v>1150</v>
      </c>
      <c r="T77" s="109" t="s">
        <v>135</v>
      </c>
      <c r="U77" s="109" t="s">
        <v>135</v>
      </c>
      <c r="V77" s="90"/>
      <c r="W77" s="90"/>
      <c r="X77" s="124"/>
      <c r="Y77" s="100" t="s">
        <v>2259</v>
      </c>
      <c r="Z77" s="96" t="s">
        <v>363</v>
      </c>
      <c r="AA77" s="96" t="s">
        <v>137</v>
      </c>
      <c r="AB77" s="90" t="s">
        <v>150</v>
      </c>
    </row>
    <row r="78" spans="1:28" ht="39.950000000000003" customHeight="1">
      <c r="A78" s="114" t="s">
        <v>1022</v>
      </c>
      <c r="B78" s="90">
        <v>74</v>
      </c>
      <c r="C78" s="90">
        <v>4</v>
      </c>
      <c r="D78" s="90">
        <v>8</v>
      </c>
      <c r="E78" s="87" t="s">
        <v>2529</v>
      </c>
      <c r="F78" s="87" t="s">
        <v>3009</v>
      </c>
      <c r="G78" s="87" t="s">
        <v>3012</v>
      </c>
      <c r="H78" s="87" t="s">
        <v>2195</v>
      </c>
      <c r="I78" s="90">
        <v>1</v>
      </c>
      <c r="J78" s="87" t="s">
        <v>2524</v>
      </c>
      <c r="K78" s="91" t="s">
        <v>3054</v>
      </c>
      <c r="L78" s="91" t="s">
        <v>1171</v>
      </c>
      <c r="M78" s="87" t="s">
        <v>361</v>
      </c>
      <c r="N78" s="92">
        <f t="shared" si="4"/>
        <v>3.7905092592592587E-2</v>
      </c>
      <c r="O78" s="87" t="s">
        <v>1321</v>
      </c>
      <c r="P78" s="93">
        <v>5</v>
      </c>
      <c r="Q78" s="93">
        <f t="shared" si="3"/>
        <v>283</v>
      </c>
      <c r="R78" s="90" t="s">
        <v>150</v>
      </c>
      <c r="S78" s="109" t="s">
        <v>1171</v>
      </c>
      <c r="T78" s="109" t="s">
        <v>1163</v>
      </c>
      <c r="U78" s="109" t="s">
        <v>1163</v>
      </c>
      <c r="V78" s="90"/>
      <c r="W78" s="90"/>
      <c r="X78" s="124"/>
      <c r="Y78" s="100" t="s">
        <v>1373</v>
      </c>
      <c r="Z78" s="96" t="s">
        <v>2849</v>
      </c>
      <c r="AA78" s="96" t="s">
        <v>137</v>
      </c>
      <c r="AB78" s="90" t="s">
        <v>150</v>
      </c>
    </row>
    <row r="79" spans="1:28" ht="39.950000000000003" customHeight="1">
      <c r="A79" s="114" t="s">
        <v>1022</v>
      </c>
      <c r="B79" s="90">
        <v>75</v>
      </c>
      <c r="C79" s="90">
        <v>5</v>
      </c>
      <c r="D79" s="90">
        <v>9</v>
      </c>
      <c r="E79" s="87" t="s">
        <v>3365</v>
      </c>
      <c r="F79" s="87" t="s">
        <v>1562</v>
      </c>
      <c r="G79" s="87" t="s">
        <v>1553</v>
      </c>
      <c r="H79" s="87" t="s">
        <v>1570</v>
      </c>
      <c r="I79" s="90">
        <v>3</v>
      </c>
      <c r="J79" s="87" t="s">
        <v>2555</v>
      </c>
      <c r="K79" s="91" t="s">
        <v>3073</v>
      </c>
      <c r="L79" s="91" t="s">
        <v>1215</v>
      </c>
      <c r="M79" s="87" t="s">
        <v>382</v>
      </c>
      <c r="N79" s="92">
        <f t="shared" si="4"/>
        <v>3.8368055555555551E-2</v>
      </c>
      <c r="O79" s="87" t="s">
        <v>1321</v>
      </c>
      <c r="P79" s="93">
        <v>6</v>
      </c>
      <c r="Q79" s="93">
        <f t="shared" si="3"/>
        <v>289</v>
      </c>
      <c r="R79" s="90" t="s">
        <v>150</v>
      </c>
      <c r="S79" s="109" t="s">
        <v>1215</v>
      </c>
      <c r="T79" s="109" t="s">
        <v>1150</v>
      </c>
      <c r="U79" s="109" t="s">
        <v>1150</v>
      </c>
      <c r="V79" s="90"/>
      <c r="W79" s="90"/>
      <c r="X79" s="124"/>
      <c r="Y79" s="100" t="s">
        <v>2259</v>
      </c>
      <c r="Z79" s="96" t="s">
        <v>2387</v>
      </c>
      <c r="AA79" s="96" t="s">
        <v>137</v>
      </c>
      <c r="AB79" s="90" t="s">
        <v>150</v>
      </c>
    </row>
    <row r="80" spans="1:28" ht="39.950000000000003" customHeight="1">
      <c r="A80" s="114" t="s">
        <v>1022</v>
      </c>
      <c r="B80" s="90">
        <v>76</v>
      </c>
      <c r="C80" s="90">
        <v>2</v>
      </c>
      <c r="D80" s="90">
        <v>5</v>
      </c>
      <c r="E80" s="87" t="s">
        <v>3058</v>
      </c>
      <c r="F80" s="87" t="s">
        <v>2178</v>
      </c>
      <c r="G80" s="87" t="s">
        <v>1567</v>
      </c>
      <c r="H80" s="87" t="s">
        <v>3065</v>
      </c>
      <c r="I80" s="90">
        <v>1</v>
      </c>
      <c r="J80" s="87" t="s">
        <v>409</v>
      </c>
      <c r="K80" s="91" t="s">
        <v>137</v>
      </c>
      <c r="L80" s="91" t="s">
        <v>1162</v>
      </c>
      <c r="M80" s="87" t="s">
        <v>1959</v>
      </c>
      <c r="N80" s="92">
        <f t="shared" si="4"/>
        <v>3.8831018518518515E-2</v>
      </c>
      <c r="O80" s="87" t="s">
        <v>379</v>
      </c>
      <c r="P80" s="93">
        <v>3</v>
      </c>
      <c r="Q80" s="93">
        <f t="shared" si="3"/>
        <v>292</v>
      </c>
      <c r="R80" s="90" t="s">
        <v>150</v>
      </c>
      <c r="S80" s="109" t="s">
        <v>1162</v>
      </c>
      <c r="T80" s="109" t="s">
        <v>1171</v>
      </c>
      <c r="U80" s="109" t="s">
        <v>1163</v>
      </c>
      <c r="V80" s="90"/>
      <c r="W80" s="90" t="s">
        <v>1560</v>
      </c>
      <c r="X80" s="124" t="s">
        <v>2517</v>
      </c>
      <c r="Y80" s="100" t="s">
        <v>1915</v>
      </c>
      <c r="Z80" s="96" t="s">
        <v>738</v>
      </c>
      <c r="AA80" s="96" t="s">
        <v>137</v>
      </c>
      <c r="AB80" s="90" t="s">
        <v>150</v>
      </c>
    </row>
    <row r="81" spans="1:28" ht="39.950000000000003" customHeight="1">
      <c r="A81" s="114" t="s">
        <v>1022</v>
      </c>
      <c r="B81" s="90">
        <v>77</v>
      </c>
      <c r="C81" s="90">
        <v>2</v>
      </c>
      <c r="D81" s="90">
        <v>7</v>
      </c>
      <c r="E81" s="87" t="s">
        <v>1952</v>
      </c>
      <c r="F81" s="87" t="s">
        <v>1582</v>
      </c>
      <c r="G81" s="87" t="s">
        <v>1558</v>
      </c>
      <c r="H81" s="87" t="s">
        <v>1941</v>
      </c>
      <c r="I81" s="90">
        <v>3</v>
      </c>
      <c r="J81" s="87" t="s">
        <v>2525</v>
      </c>
      <c r="K81" s="91" t="s">
        <v>137</v>
      </c>
      <c r="L81" s="91" t="s">
        <v>152</v>
      </c>
      <c r="M81" s="87" t="s">
        <v>3333</v>
      </c>
      <c r="N81" s="92">
        <f t="shared" si="4"/>
        <v>3.9293981481481478E-2</v>
      </c>
      <c r="O81" s="87" t="s">
        <v>379</v>
      </c>
      <c r="P81" s="93">
        <v>4</v>
      </c>
      <c r="Q81" s="93">
        <f t="shared" si="3"/>
        <v>296</v>
      </c>
      <c r="R81" s="90" t="s">
        <v>150</v>
      </c>
      <c r="S81" s="109" t="s">
        <v>152</v>
      </c>
      <c r="T81" s="109" t="s">
        <v>1162</v>
      </c>
      <c r="U81" s="109" t="s">
        <v>1171</v>
      </c>
      <c r="V81" s="90"/>
      <c r="W81" s="90"/>
      <c r="X81" s="124"/>
      <c r="Y81" s="100" t="s">
        <v>1915</v>
      </c>
      <c r="Z81" s="96" t="s">
        <v>2542</v>
      </c>
      <c r="AA81" s="96" t="s">
        <v>137</v>
      </c>
      <c r="AB81" s="90" t="s">
        <v>150</v>
      </c>
    </row>
    <row r="82" spans="1:28" ht="39.950000000000003" customHeight="1">
      <c r="A82" s="114" t="s">
        <v>1022</v>
      </c>
      <c r="B82" s="90">
        <v>78</v>
      </c>
      <c r="C82" s="90">
        <v>1</v>
      </c>
      <c r="D82" s="90">
        <v>10</v>
      </c>
      <c r="E82" s="87" t="s">
        <v>400</v>
      </c>
      <c r="F82" s="87" t="s">
        <v>1772</v>
      </c>
      <c r="G82" s="87" t="s">
        <v>2170</v>
      </c>
      <c r="H82" s="87" t="s">
        <v>3316</v>
      </c>
      <c r="I82" s="90">
        <v>2</v>
      </c>
      <c r="J82" s="87" t="s">
        <v>392</v>
      </c>
      <c r="K82" s="91" t="s">
        <v>137</v>
      </c>
      <c r="L82" s="91" t="s">
        <v>1102</v>
      </c>
      <c r="M82" s="87" t="s">
        <v>1958</v>
      </c>
      <c r="N82" s="92">
        <f t="shared" si="4"/>
        <v>3.9756944444444442E-2</v>
      </c>
      <c r="O82" s="87" t="s">
        <v>379</v>
      </c>
      <c r="P82" s="93">
        <v>5</v>
      </c>
      <c r="Q82" s="93">
        <f t="shared" si="3"/>
        <v>301</v>
      </c>
      <c r="R82" s="90" t="s">
        <v>150</v>
      </c>
      <c r="S82" s="109" t="s">
        <v>1102</v>
      </c>
      <c r="T82" s="109" t="s">
        <v>1079</v>
      </c>
      <c r="U82" s="109" t="s">
        <v>148</v>
      </c>
      <c r="V82" s="90"/>
      <c r="W82" s="90"/>
      <c r="X82" s="124"/>
      <c r="Y82" s="100" t="s">
        <v>1915</v>
      </c>
      <c r="Z82" s="96" t="s">
        <v>3364</v>
      </c>
      <c r="AA82" s="96" t="s">
        <v>137</v>
      </c>
      <c r="AB82" s="90" t="s">
        <v>150</v>
      </c>
    </row>
    <row r="83" spans="1:28" ht="39.950000000000003" customHeight="1">
      <c r="A83" s="114" t="s">
        <v>1022</v>
      </c>
      <c r="B83" s="90">
        <v>79</v>
      </c>
      <c r="C83" s="90">
        <v>1</v>
      </c>
      <c r="D83" s="90">
        <v>10</v>
      </c>
      <c r="E83" s="87" t="s">
        <v>396</v>
      </c>
      <c r="F83" s="87" t="s">
        <v>2174</v>
      </c>
      <c r="G83" s="87" t="s">
        <v>1734</v>
      </c>
      <c r="H83" s="87" t="s">
        <v>3316</v>
      </c>
      <c r="I83" s="90">
        <v>2</v>
      </c>
      <c r="J83" s="87" t="s">
        <v>2510</v>
      </c>
      <c r="K83" s="91" t="s">
        <v>137</v>
      </c>
      <c r="L83" s="91" t="s">
        <v>1162</v>
      </c>
      <c r="M83" s="87" t="s">
        <v>1958</v>
      </c>
      <c r="N83" s="92">
        <f t="shared" si="4"/>
        <v>4.0219907407407406E-2</v>
      </c>
      <c r="O83" s="87" t="s">
        <v>379</v>
      </c>
      <c r="P83" s="93">
        <v>8</v>
      </c>
      <c r="Q83" s="93">
        <f t="shared" si="3"/>
        <v>309</v>
      </c>
      <c r="R83" s="90" t="s">
        <v>3330</v>
      </c>
      <c r="S83" s="109" t="s">
        <v>1162</v>
      </c>
      <c r="T83" s="109" t="s">
        <v>1162</v>
      </c>
      <c r="U83" s="109" t="s">
        <v>1162</v>
      </c>
      <c r="V83" s="90"/>
      <c r="W83" s="90"/>
      <c r="X83" s="124"/>
      <c r="Y83" s="100" t="s">
        <v>1915</v>
      </c>
      <c r="Z83" s="96" t="s">
        <v>3364</v>
      </c>
      <c r="AA83" s="96" t="s">
        <v>137</v>
      </c>
      <c r="AB83" s="90" t="s">
        <v>150</v>
      </c>
    </row>
    <row r="84" spans="1:28" ht="39.950000000000003" customHeight="1">
      <c r="A84" s="114" t="s">
        <v>1022</v>
      </c>
      <c r="B84" s="90">
        <v>80</v>
      </c>
      <c r="C84" s="90">
        <v>2</v>
      </c>
      <c r="D84" s="90">
        <v>7</v>
      </c>
      <c r="E84" s="87" t="s">
        <v>1938</v>
      </c>
      <c r="F84" s="87" t="s">
        <v>2861</v>
      </c>
      <c r="G84" s="87" t="s">
        <v>2229</v>
      </c>
      <c r="H84" s="87" t="s">
        <v>1941</v>
      </c>
      <c r="I84" s="90">
        <v>3</v>
      </c>
      <c r="J84" s="87" t="s">
        <v>2531</v>
      </c>
      <c r="K84" s="91" t="s">
        <v>137</v>
      </c>
      <c r="L84" s="91" t="s">
        <v>152</v>
      </c>
      <c r="M84" s="87" t="s">
        <v>3333</v>
      </c>
      <c r="N84" s="92">
        <f t="shared" si="4"/>
        <v>4.0682870370370369E-2</v>
      </c>
      <c r="O84" s="87" t="s">
        <v>379</v>
      </c>
      <c r="P84" s="93">
        <v>4</v>
      </c>
      <c r="Q84" s="93">
        <f t="shared" si="3"/>
        <v>313</v>
      </c>
      <c r="R84" s="90" t="s">
        <v>150</v>
      </c>
      <c r="S84" s="109" t="s">
        <v>152</v>
      </c>
      <c r="T84" s="109" t="s">
        <v>1162</v>
      </c>
      <c r="U84" s="109" t="s">
        <v>1171</v>
      </c>
      <c r="V84" s="90"/>
      <c r="W84" s="90"/>
      <c r="X84" s="124"/>
      <c r="Y84" s="100" t="s">
        <v>1915</v>
      </c>
      <c r="Z84" s="96" t="s">
        <v>2542</v>
      </c>
      <c r="AA84" s="96" t="s">
        <v>137</v>
      </c>
      <c r="AB84" s="90" t="s">
        <v>150</v>
      </c>
    </row>
    <row r="85" spans="1:28" ht="39.950000000000003" customHeight="1">
      <c r="A85" s="114" t="s">
        <v>1022</v>
      </c>
      <c r="B85" s="90">
        <v>81</v>
      </c>
      <c r="C85" s="90">
        <v>2</v>
      </c>
      <c r="D85" s="90">
        <v>5</v>
      </c>
      <c r="E85" s="87" t="s">
        <v>402</v>
      </c>
      <c r="F85" s="87" t="s">
        <v>1583</v>
      </c>
      <c r="G85" s="87" t="s">
        <v>1578</v>
      </c>
      <c r="H85" s="87" t="s">
        <v>3065</v>
      </c>
      <c r="I85" s="90">
        <v>1</v>
      </c>
      <c r="J85" s="87" t="s">
        <v>405</v>
      </c>
      <c r="K85" s="91" t="s">
        <v>137</v>
      </c>
      <c r="L85" s="91" t="s">
        <v>1162</v>
      </c>
      <c r="M85" s="87" t="s">
        <v>1959</v>
      </c>
      <c r="N85" s="92">
        <f t="shared" si="4"/>
        <v>4.1145833333333333E-2</v>
      </c>
      <c r="O85" s="87" t="s">
        <v>379</v>
      </c>
      <c r="P85" s="93">
        <v>3</v>
      </c>
      <c r="Q85" s="93">
        <f t="shared" si="3"/>
        <v>316</v>
      </c>
      <c r="R85" s="90" t="s">
        <v>150</v>
      </c>
      <c r="S85" s="109" t="s">
        <v>1162</v>
      </c>
      <c r="T85" s="109" t="s">
        <v>1171</v>
      </c>
      <c r="U85" s="109" t="s">
        <v>1163</v>
      </c>
      <c r="V85" s="90"/>
      <c r="W85" s="90" t="s">
        <v>3080</v>
      </c>
      <c r="X85" s="124" t="s">
        <v>3368</v>
      </c>
      <c r="Y85" s="100" t="s">
        <v>1915</v>
      </c>
      <c r="Z85" s="96" t="s">
        <v>738</v>
      </c>
      <c r="AA85" s="96" t="s">
        <v>137</v>
      </c>
      <c r="AB85" s="90" t="s">
        <v>150</v>
      </c>
    </row>
    <row r="86" spans="1:28" ht="39.950000000000003" customHeight="1">
      <c r="A86" s="114" t="s">
        <v>1022</v>
      </c>
      <c r="B86" s="90">
        <v>82</v>
      </c>
      <c r="C86" s="90">
        <v>1</v>
      </c>
      <c r="D86" s="90">
        <v>8</v>
      </c>
      <c r="E86" s="87" t="s">
        <v>372</v>
      </c>
      <c r="F86" s="87" t="s">
        <v>1585</v>
      </c>
      <c r="G86" s="87" t="s">
        <v>2856</v>
      </c>
      <c r="H86" s="87" t="s">
        <v>1362</v>
      </c>
      <c r="I86" s="90">
        <v>2</v>
      </c>
      <c r="J86" s="87" t="s">
        <v>3372</v>
      </c>
      <c r="K86" s="91" t="s">
        <v>137</v>
      </c>
      <c r="L86" s="91" t="s">
        <v>141</v>
      </c>
      <c r="M86" s="87" t="s">
        <v>1363</v>
      </c>
      <c r="N86" s="92">
        <f t="shared" si="4"/>
        <v>4.1608796296296297E-2</v>
      </c>
      <c r="O86" s="87" t="s">
        <v>379</v>
      </c>
      <c r="P86" s="93">
        <v>4</v>
      </c>
      <c r="Q86" s="93">
        <f t="shared" si="3"/>
        <v>320</v>
      </c>
      <c r="R86" s="90" t="s">
        <v>150</v>
      </c>
      <c r="S86" s="109" t="s">
        <v>141</v>
      </c>
      <c r="T86" s="109" t="s">
        <v>152</v>
      </c>
      <c r="U86" s="109" t="s">
        <v>1162</v>
      </c>
      <c r="V86" s="90"/>
      <c r="W86" s="90"/>
      <c r="X86" s="124"/>
      <c r="Y86" s="100" t="s">
        <v>1915</v>
      </c>
      <c r="Z86" s="96" t="s">
        <v>2382</v>
      </c>
      <c r="AA86" s="96" t="s">
        <v>137</v>
      </c>
      <c r="AB86" s="90" t="s">
        <v>150</v>
      </c>
    </row>
    <row r="87" spans="1:28" ht="39.950000000000003" customHeight="1">
      <c r="A87" s="114" t="s">
        <v>1022</v>
      </c>
      <c r="B87" s="90">
        <v>83</v>
      </c>
      <c r="C87" s="90">
        <v>4</v>
      </c>
      <c r="D87" s="90">
        <v>8</v>
      </c>
      <c r="E87" s="87" t="s">
        <v>2533</v>
      </c>
      <c r="F87" s="87" t="s">
        <v>1810</v>
      </c>
      <c r="G87" s="87" t="s">
        <v>2857</v>
      </c>
      <c r="H87" s="87" t="s">
        <v>1773</v>
      </c>
      <c r="I87" s="90">
        <v>1</v>
      </c>
      <c r="J87" s="87" t="s">
        <v>3053</v>
      </c>
      <c r="K87" s="91" t="s">
        <v>137</v>
      </c>
      <c r="L87" s="91" t="s">
        <v>152</v>
      </c>
      <c r="M87" s="87" t="s">
        <v>3285</v>
      </c>
      <c r="N87" s="92">
        <f t="shared" si="4"/>
        <v>4.207175925925926E-2</v>
      </c>
      <c r="O87" s="87" t="s">
        <v>1321</v>
      </c>
      <c r="P87" s="93">
        <v>5</v>
      </c>
      <c r="Q87" s="93">
        <f t="shared" si="3"/>
        <v>325</v>
      </c>
      <c r="R87" s="90" t="s">
        <v>150</v>
      </c>
      <c r="S87" s="109" t="s">
        <v>152</v>
      </c>
      <c r="T87" s="109" t="s">
        <v>1162</v>
      </c>
      <c r="U87" s="109" t="s">
        <v>1162</v>
      </c>
      <c r="V87" s="90"/>
      <c r="W87" s="90"/>
      <c r="X87" s="124"/>
      <c r="Y87" s="100" t="s">
        <v>1373</v>
      </c>
      <c r="Z87" s="96" t="s">
        <v>2849</v>
      </c>
      <c r="AA87" s="96" t="s">
        <v>137</v>
      </c>
      <c r="AB87" s="90" t="s">
        <v>150</v>
      </c>
    </row>
    <row r="88" spans="1:28" ht="39.950000000000003" customHeight="1">
      <c r="A88" s="114" t="s">
        <v>1022</v>
      </c>
      <c r="B88" s="90">
        <v>84</v>
      </c>
      <c r="C88" s="90">
        <v>6</v>
      </c>
      <c r="D88" s="90">
        <v>9</v>
      </c>
      <c r="E88" s="87" t="s">
        <v>411</v>
      </c>
      <c r="F88" s="87" t="s">
        <v>1357</v>
      </c>
      <c r="G88" s="87" t="s">
        <v>1454</v>
      </c>
      <c r="H88" s="87" t="s">
        <v>621</v>
      </c>
      <c r="I88" s="90">
        <v>4</v>
      </c>
      <c r="J88" s="87" t="s">
        <v>1951</v>
      </c>
      <c r="K88" s="91" t="s">
        <v>1589</v>
      </c>
      <c r="L88" s="91" t="s">
        <v>852</v>
      </c>
      <c r="M88" s="87" t="s">
        <v>1764</v>
      </c>
      <c r="N88" s="92">
        <f t="shared" si="4"/>
        <v>4.2534722222222224E-2</v>
      </c>
      <c r="O88" s="87" t="s">
        <v>1321</v>
      </c>
      <c r="P88" s="93">
        <v>10</v>
      </c>
      <c r="Q88" s="93">
        <f t="shared" si="3"/>
        <v>335</v>
      </c>
      <c r="R88" s="90" t="s">
        <v>150</v>
      </c>
      <c r="S88" s="109" t="s">
        <v>852</v>
      </c>
      <c r="T88" s="109" t="s">
        <v>1208</v>
      </c>
      <c r="U88" s="109" t="s">
        <v>1208</v>
      </c>
      <c r="V88" s="90"/>
      <c r="W88" s="90"/>
      <c r="X88" s="124"/>
      <c r="Y88" s="100" t="s">
        <v>3081</v>
      </c>
      <c r="Z88" s="96" t="s">
        <v>2561</v>
      </c>
      <c r="AA88" s="96" t="s">
        <v>137</v>
      </c>
      <c r="AB88" s="90">
        <v>1</v>
      </c>
    </row>
    <row r="89" spans="1:28" ht="39.950000000000003" customHeight="1">
      <c r="A89" s="114" t="s">
        <v>1022</v>
      </c>
      <c r="B89" s="90">
        <v>85</v>
      </c>
      <c r="C89" s="90">
        <v>2</v>
      </c>
      <c r="D89" s="90">
        <v>8</v>
      </c>
      <c r="E89" s="87" t="s">
        <v>3367</v>
      </c>
      <c r="F89" s="87" t="s">
        <v>1371</v>
      </c>
      <c r="G89" s="87" t="s">
        <v>1782</v>
      </c>
      <c r="H89" s="87" t="s">
        <v>1742</v>
      </c>
      <c r="I89" s="90">
        <v>2</v>
      </c>
      <c r="J89" s="87" t="s">
        <v>1776</v>
      </c>
      <c r="K89" s="91" t="s">
        <v>137</v>
      </c>
      <c r="L89" s="91" t="s">
        <v>1171</v>
      </c>
      <c r="M89" s="87" t="s">
        <v>3069</v>
      </c>
      <c r="N89" s="92">
        <f t="shared" si="4"/>
        <v>4.2997685185185187E-2</v>
      </c>
      <c r="O89" s="87" t="s">
        <v>1321</v>
      </c>
      <c r="P89" s="93">
        <v>4</v>
      </c>
      <c r="Q89" s="93">
        <f t="shared" si="3"/>
        <v>339</v>
      </c>
      <c r="R89" s="90" t="s">
        <v>150</v>
      </c>
      <c r="S89" s="109" t="s">
        <v>1171</v>
      </c>
      <c r="T89" s="109" t="s">
        <v>1163</v>
      </c>
      <c r="U89" s="109" t="s">
        <v>1163</v>
      </c>
      <c r="V89" s="90"/>
      <c r="W89" s="90" t="s">
        <v>393</v>
      </c>
      <c r="X89" s="124" t="s">
        <v>2528</v>
      </c>
      <c r="Y89" s="100" t="s">
        <v>2259</v>
      </c>
      <c r="Z89" s="96" t="s">
        <v>2387</v>
      </c>
      <c r="AA89" s="96" t="s">
        <v>3005</v>
      </c>
      <c r="AB89" s="90" t="s">
        <v>150</v>
      </c>
    </row>
    <row r="90" spans="1:28" ht="39.950000000000003" customHeight="1">
      <c r="A90" s="114" t="s">
        <v>1022</v>
      </c>
      <c r="B90" s="90">
        <v>86</v>
      </c>
      <c r="C90" s="90">
        <v>3</v>
      </c>
      <c r="D90" s="90">
        <v>8</v>
      </c>
      <c r="E90" s="87" t="s">
        <v>3362</v>
      </c>
      <c r="F90" s="87" t="s">
        <v>1810</v>
      </c>
      <c r="G90" s="87" t="s">
        <v>1779</v>
      </c>
      <c r="H90" s="87" t="s">
        <v>1770</v>
      </c>
      <c r="I90" s="90">
        <v>1</v>
      </c>
      <c r="J90" s="87" t="s">
        <v>385</v>
      </c>
      <c r="K90" s="91" t="s">
        <v>137</v>
      </c>
      <c r="L90" s="91" t="s">
        <v>1162</v>
      </c>
      <c r="M90" s="87" t="s">
        <v>3285</v>
      </c>
      <c r="N90" s="92">
        <f t="shared" si="4"/>
        <v>4.3460648148148151E-2</v>
      </c>
      <c r="O90" s="87" t="s">
        <v>2566</v>
      </c>
      <c r="P90" s="93">
        <v>4</v>
      </c>
      <c r="Q90" s="93">
        <f t="shared" si="3"/>
        <v>343</v>
      </c>
      <c r="R90" s="90" t="s">
        <v>150</v>
      </c>
      <c r="S90" s="109" t="s">
        <v>1162</v>
      </c>
      <c r="T90" s="109" t="s">
        <v>1171</v>
      </c>
      <c r="U90" s="109" t="s">
        <v>1171</v>
      </c>
      <c r="V90" s="90"/>
      <c r="W90" s="90"/>
      <c r="X90" s="124"/>
      <c r="Y90" s="100" t="s">
        <v>1373</v>
      </c>
      <c r="Z90" s="96" t="s">
        <v>2849</v>
      </c>
      <c r="AA90" s="96" t="s">
        <v>137</v>
      </c>
      <c r="AB90" s="90" t="s">
        <v>150</v>
      </c>
    </row>
    <row r="91" spans="1:28" ht="39.950000000000003" customHeight="1">
      <c r="A91" s="114" t="s">
        <v>1022</v>
      </c>
      <c r="B91" s="90">
        <v>87</v>
      </c>
      <c r="C91" s="90">
        <v>1</v>
      </c>
      <c r="D91" s="90">
        <v>8</v>
      </c>
      <c r="E91" s="87" t="s">
        <v>3096</v>
      </c>
      <c r="F91" s="87" t="s">
        <v>1568</v>
      </c>
      <c r="G91" s="87" t="s">
        <v>1595</v>
      </c>
      <c r="H91" s="87" t="s">
        <v>1362</v>
      </c>
      <c r="I91" s="90">
        <v>2</v>
      </c>
      <c r="J91" s="87" t="s">
        <v>415</v>
      </c>
      <c r="K91" s="91" t="s">
        <v>137</v>
      </c>
      <c r="L91" s="91" t="s">
        <v>141</v>
      </c>
      <c r="M91" s="87" t="s">
        <v>1363</v>
      </c>
      <c r="N91" s="92">
        <f t="shared" si="4"/>
        <v>4.3923611111111115E-2</v>
      </c>
      <c r="O91" s="87" t="s">
        <v>401</v>
      </c>
      <c r="P91" s="93">
        <v>4</v>
      </c>
      <c r="Q91" s="93">
        <f t="shared" si="3"/>
        <v>347</v>
      </c>
      <c r="R91" s="90" t="s">
        <v>150</v>
      </c>
      <c r="S91" s="109" t="s">
        <v>141</v>
      </c>
      <c r="T91" s="109" t="s">
        <v>152</v>
      </c>
      <c r="U91" s="109" t="s">
        <v>1162</v>
      </c>
      <c r="V91" s="90"/>
      <c r="W91" s="90"/>
      <c r="X91" s="124"/>
      <c r="Y91" s="100" t="s">
        <v>1915</v>
      </c>
      <c r="Z91" s="96" t="s">
        <v>2382</v>
      </c>
      <c r="AA91" s="96" t="s">
        <v>137</v>
      </c>
      <c r="AB91" s="90" t="s">
        <v>150</v>
      </c>
    </row>
    <row r="92" spans="1:28" ht="39.950000000000003" customHeight="1">
      <c r="A92" s="114" t="s">
        <v>1022</v>
      </c>
      <c r="B92" s="90">
        <v>88</v>
      </c>
      <c r="C92" s="90">
        <v>1</v>
      </c>
      <c r="D92" s="90">
        <v>8</v>
      </c>
      <c r="E92" s="87" t="s">
        <v>3007</v>
      </c>
      <c r="F92" s="87" t="s">
        <v>1587</v>
      </c>
      <c r="G92" s="87" t="s">
        <v>2859</v>
      </c>
      <c r="H92" s="87" t="s">
        <v>1362</v>
      </c>
      <c r="I92" s="90">
        <v>2</v>
      </c>
      <c r="J92" s="87" t="s">
        <v>1920</v>
      </c>
      <c r="K92" s="91" t="s">
        <v>137</v>
      </c>
      <c r="L92" s="91" t="s">
        <v>141</v>
      </c>
      <c r="M92" s="87" t="s">
        <v>1363</v>
      </c>
      <c r="N92" s="92">
        <f t="shared" si="4"/>
        <v>4.4386574074074078E-2</v>
      </c>
      <c r="O92" s="87" t="s">
        <v>401</v>
      </c>
      <c r="P92" s="93">
        <v>4</v>
      </c>
      <c r="Q92" s="93">
        <f t="shared" si="3"/>
        <v>351</v>
      </c>
      <c r="R92" s="90" t="s">
        <v>150</v>
      </c>
      <c r="S92" s="109" t="s">
        <v>141</v>
      </c>
      <c r="T92" s="109" t="s">
        <v>152</v>
      </c>
      <c r="U92" s="109" t="s">
        <v>1162</v>
      </c>
      <c r="V92" s="90"/>
      <c r="W92" s="90"/>
      <c r="X92" s="124"/>
      <c r="Y92" s="100" t="s">
        <v>1915</v>
      </c>
      <c r="Z92" s="96" t="s">
        <v>2382</v>
      </c>
      <c r="AA92" s="96" t="s">
        <v>137</v>
      </c>
      <c r="AB92" s="90" t="s">
        <v>150</v>
      </c>
    </row>
    <row r="93" spans="1:28" ht="39.950000000000003" customHeight="1">
      <c r="A93" s="114" t="s">
        <v>1022</v>
      </c>
      <c r="B93" s="90">
        <v>89</v>
      </c>
      <c r="C93" s="90">
        <v>1</v>
      </c>
      <c r="D93" s="90">
        <v>8</v>
      </c>
      <c r="E93" s="87" t="s">
        <v>1945</v>
      </c>
      <c r="F93" s="87" t="s">
        <v>34</v>
      </c>
      <c r="G93" s="87" t="s">
        <v>56</v>
      </c>
      <c r="H93" s="87" t="s">
        <v>1362</v>
      </c>
      <c r="I93" s="90">
        <v>2</v>
      </c>
      <c r="J93" s="87" t="s">
        <v>1955</v>
      </c>
      <c r="K93" s="91" t="s">
        <v>137</v>
      </c>
      <c r="L93" s="91" t="s">
        <v>141</v>
      </c>
      <c r="M93" s="87" t="s">
        <v>1363</v>
      </c>
      <c r="N93" s="92">
        <f t="shared" si="4"/>
        <v>4.4849537037037042E-2</v>
      </c>
      <c r="O93" s="87" t="s">
        <v>401</v>
      </c>
      <c r="P93" s="93">
        <v>4</v>
      </c>
      <c r="Q93" s="93">
        <f t="shared" si="3"/>
        <v>355</v>
      </c>
      <c r="R93" s="90" t="s">
        <v>150</v>
      </c>
      <c r="S93" s="109" t="s">
        <v>141</v>
      </c>
      <c r="T93" s="109" t="s">
        <v>152</v>
      </c>
      <c r="U93" s="109" t="s">
        <v>1162</v>
      </c>
      <c r="V93" s="90"/>
      <c r="W93" s="90"/>
      <c r="X93" s="124"/>
      <c r="Y93" s="100" t="s">
        <v>1915</v>
      </c>
      <c r="Z93" s="96" t="s">
        <v>2382</v>
      </c>
      <c r="AA93" s="96" t="s">
        <v>137</v>
      </c>
      <c r="AB93" s="90" t="s">
        <v>150</v>
      </c>
    </row>
    <row r="94" spans="1:28" ht="39.950000000000003" customHeight="1">
      <c r="A94" s="114" t="s">
        <v>1022</v>
      </c>
      <c r="B94" s="90">
        <v>90</v>
      </c>
      <c r="C94" s="90">
        <v>2</v>
      </c>
      <c r="D94" s="90">
        <v>7</v>
      </c>
      <c r="E94" s="87" t="s">
        <v>1954</v>
      </c>
      <c r="F94" s="87" t="s">
        <v>35</v>
      </c>
      <c r="G94" s="87" t="s">
        <v>1594</v>
      </c>
      <c r="H94" s="87" t="s">
        <v>1941</v>
      </c>
      <c r="I94" s="90">
        <v>3</v>
      </c>
      <c r="J94" s="87" t="s">
        <v>2522</v>
      </c>
      <c r="K94" s="91" t="s">
        <v>137</v>
      </c>
      <c r="L94" s="91" t="s">
        <v>152</v>
      </c>
      <c r="M94" s="87" t="s">
        <v>3333</v>
      </c>
      <c r="N94" s="92">
        <f t="shared" si="4"/>
        <v>4.5312500000000006E-2</v>
      </c>
      <c r="O94" s="87" t="s">
        <v>401</v>
      </c>
      <c r="P94" s="93">
        <v>4</v>
      </c>
      <c r="Q94" s="93">
        <f t="shared" si="3"/>
        <v>359</v>
      </c>
      <c r="R94" s="90" t="s">
        <v>150</v>
      </c>
      <c r="S94" s="109" t="s">
        <v>152</v>
      </c>
      <c r="T94" s="109" t="s">
        <v>1162</v>
      </c>
      <c r="U94" s="109" t="s">
        <v>1171</v>
      </c>
      <c r="V94" s="90"/>
      <c r="W94" s="90"/>
      <c r="X94" s="124"/>
      <c r="Y94" s="100" t="s">
        <v>1915</v>
      </c>
      <c r="Z94" s="96" t="s">
        <v>2542</v>
      </c>
      <c r="AA94" s="96" t="s">
        <v>137</v>
      </c>
      <c r="AB94" s="90" t="s">
        <v>150</v>
      </c>
    </row>
    <row r="95" spans="1:28" ht="39.950000000000003" customHeight="1">
      <c r="A95" s="114" t="s">
        <v>1022</v>
      </c>
      <c r="B95" s="90">
        <v>91</v>
      </c>
      <c r="C95" s="90">
        <v>1</v>
      </c>
      <c r="D95" s="90">
        <v>8</v>
      </c>
      <c r="E95" s="87" t="s">
        <v>3074</v>
      </c>
      <c r="F95" s="87" t="s">
        <v>1555</v>
      </c>
      <c r="G95" s="87" t="s">
        <v>1590</v>
      </c>
      <c r="H95" s="87" t="s">
        <v>1362</v>
      </c>
      <c r="I95" s="90">
        <v>2</v>
      </c>
      <c r="J95" s="87" t="s">
        <v>3136</v>
      </c>
      <c r="K95" s="91" t="s">
        <v>137</v>
      </c>
      <c r="L95" s="91" t="s">
        <v>141</v>
      </c>
      <c r="M95" s="87" t="s">
        <v>1363</v>
      </c>
      <c r="N95" s="92">
        <f t="shared" si="4"/>
        <v>4.5775462962962969E-2</v>
      </c>
      <c r="O95" s="87" t="s">
        <v>401</v>
      </c>
      <c r="P95" s="93">
        <v>4</v>
      </c>
      <c r="Q95" s="93">
        <f t="shared" si="3"/>
        <v>363</v>
      </c>
      <c r="R95" s="90" t="s">
        <v>150</v>
      </c>
      <c r="S95" s="109" t="s">
        <v>141</v>
      </c>
      <c r="T95" s="109" t="s">
        <v>152</v>
      </c>
      <c r="U95" s="109" t="s">
        <v>1162</v>
      </c>
      <c r="V95" s="119"/>
      <c r="W95" s="90"/>
      <c r="X95" s="124"/>
      <c r="Y95" s="100" t="s">
        <v>1915</v>
      </c>
      <c r="Z95" s="96" t="s">
        <v>2382</v>
      </c>
      <c r="AA95" s="96" t="s">
        <v>137</v>
      </c>
      <c r="AB95" s="90" t="s">
        <v>150</v>
      </c>
    </row>
    <row r="96" spans="1:28" ht="39.950000000000003" customHeight="1">
      <c r="A96" s="114" t="s">
        <v>1022</v>
      </c>
      <c r="B96" s="102">
        <v>92</v>
      </c>
      <c r="C96" s="102">
        <v>1</v>
      </c>
      <c r="D96" s="102">
        <v>10</v>
      </c>
      <c r="E96" s="103" t="s">
        <v>1950</v>
      </c>
      <c r="F96" s="104" t="s">
        <v>38</v>
      </c>
      <c r="G96" s="104" t="s">
        <v>1566</v>
      </c>
      <c r="H96" s="104" t="s">
        <v>3316</v>
      </c>
      <c r="I96" s="102">
        <v>2</v>
      </c>
      <c r="J96" s="104" t="s">
        <v>366</v>
      </c>
      <c r="K96" s="105" t="s">
        <v>137</v>
      </c>
      <c r="L96" s="105" t="s">
        <v>1102</v>
      </c>
      <c r="M96" s="104" t="s">
        <v>1958</v>
      </c>
      <c r="N96" s="129">
        <f t="shared" si="4"/>
        <v>4.6238425925925933E-2</v>
      </c>
      <c r="O96" s="103" t="s">
        <v>401</v>
      </c>
      <c r="P96" s="97">
        <v>5</v>
      </c>
      <c r="Q96" s="121">
        <f t="shared" si="3"/>
        <v>368</v>
      </c>
      <c r="R96" s="106" t="s">
        <v>150</v>
      </c>
      <c r="S96" s="110" t="s">
        <v>1102</v>
      </c>
      <c r="T96" s="110" t="s">
        <v>1079</v>
      </c>
      <c r="U96" s="110" t="s">
        <v>148</v>
      </c>
      <c r="V96" s="102"/>
      <c r="W96" s="102"/>
      <c r="X96" s="125"/>
      <c r="Y96" s="118" t="s">
        <v>1915</v>
      </c>
      <c r="Z96" s="99" t="s">
        <v>3364</v>
      </c>
      <c r="AA96" s="96" t="s">
        <v>137</v>
      </c>
      <c r="AB96" s="90" t="s">
        <v>150</v>
      </c>
    </row>
    <row r="97" spans="1:28" ht="39.950000000000003" customHeight="1">
      <c r="A97" s="114" t="s">
        <v>1022</v>
      </c>
      <c r="B97" s="90">
        <v>93</v>
      </c>
      <c r="C97" s="90">
        <v>1</v>
      </c>
      <c r="D97" s="90">
        <v>8</v>
      </c>
      <c r="E97" s="87" t="s">
        <v>3011</v>
      </c>
      <c r="F97" s="87" t="s">
        <v>1763</v>
      </c>
      <c r="G97" s="87" t="s">
        <v>1453</v>
      </c>
      <c r="H97" s="87" t="s">
        <v>1362</v>
      </c>
      <c r="I97" s="90">
        <v>2</v>
      </c>
      <c r="J97" s="87" t="s">
        <v>395</v>
      </c>
      <c r="K97" s="91" t="s">
        <v>137</v>
      </c>
      <c r="L97" s="91" t="s">
        <v>141</v>
      </c>
      <c r="M97" s="87" t="s">
        <v>1363</v>
      </c>
      <c r="N97" s="92">
        <f t="shared" si="4"/>
        <v>4.6701388888888896E-2</v>
      </c>
      <c r="O97" s="87" t="s">
        <v>401</v>
      </c>
      <c r="P97" s="93">
        <v>4</v>
      </c>
      <c r="Q97" s="93">
        <f t="shared" si="3"/>
        <v>372</v>
      </c>
      <c r="R97" s="90" t="s">
        <v>150</v>
      </c>
      <c r="S97" s="109" t="s">
        <v>141</v>
      </c>
      <c r="T97" s="109" t="s">
        <v>152</v>
      </c>
      <c r="U97" s="109" t="s">
        <v>1162</v>
      </c>
      <c r="V97" s="90"/>
      <c r="W97" s="90"/>
      <c r="X97" s="124"/>
      <c r="Y97" s="100" t="s">
        <v>1915</v>
      </c>
      <c r="Z97" s="96" t="s">
        <v>2382</v>
      </c>
      <c r="AA97" s="96" t="s">
        <v>137</v>
      </c>
      <c r="AB97" s="90" t="s">
        <v>150</v>
      </c>
    </row>
    <row r="98" spans="1:28" ht="39.950000000000003" customHeight="1">
      <c r="A98" s="114" t="s">
        <v>1022</v>
      </c>
      <c r="B98" s="90">
        <v>94</v>
      </c>
      <c r="C98" s="90">
        <v>1</v>
      </c>
      <c r="D98" s="90">
        <v>8</v>
      </c>
      <c r="E98" s="87" t="s">
        <v>1949</v>
      </c>
      <c r="F98" s="87" t="s">
        <v>22</v>
      </c>
      <c r="G98" s="87" t="s">
        <v>3006</v>
      </c>
      <c r="H98" s="87" t="s">
        <v>1362</v>
      </c>
      <c r="I98" s="90">
        <v>2</v>
      </c>
      <c r="J98" s="87" t="s">
        <v>3052</v>
      </c>
      <c r="K98" s="91" t="s">
        <v>137</v>
      </c>
      <c r="L98" s="91" t="s">
        <v>141</v>
      </c>
      <c r="M98" s="87" t="s">
        <v>1363</v>
      </c>
      <c r="N98" s="92">
        <f t="shared" si="4"/>
        <v>4.716435185185186E-2</v>
      </c>
      <c r="O98" s="87" t="s">
        <v>401</v>
      </c>
      <c r="P98" s="93">
        <v>4</v>
      </c>
      <c r="Q98" s="93">
        <f t="shared" si="3"/>
        <v>376</v>
      </c>
      <c r="R98" s="90" t="s">
        <v>150</v>
      </c>
      <c r="S98" s="109" t="s">
        <v>141</v>
      </c>
      <c r="T98" s="109" t="s">
        <v>152</v>
      </c>
      <c r="U98" s="109" t="s">
        <v>1162</v>
      </c>
      <c r="V98" s="119"/>
      <c r="W98" s="90"/>
      <c r="X98" s="124"/>
      <c r="Y98" s="100" t="s">
        <v>1915</v>
      </c>
      <c r="Z98" s="96" t="s">
        <v>2382</v>
      </c>
      <c r="AA98" s="96" t="s">
        <v>137</v>
      </c>
      <c r="AB98" s="90" t="s">
        <v>150</v>
      </c>
    </row>
    <row r="99" spans="1:28" ht="39.950000000000003" customHeight="1">
      <c r="A99" s="114" t="s">
        <v>1022</v>
      </c>
      <c r="B99" s="90">
        <v>95</v>
      </c>
      <c r="C99" s="90">
        <v>1</v>
      </c>
      <c r="D99" s="90">
        <v>8</v>
      </c>
      <c r="E99" s="87" t="s">
        <v>3061</v>
      </c>
      <c r="F99" s="87" t="s">
        <v>1760</v>
      </c>
      <c r="G99" s="87" t="s">
        <v>1759</v>
      </c>
      <c r="H99" s="87" t="s">
        <v>1362</v>
      </c>
      <c r="I99" s="90">
        <v>2</v>
      </c>
      <c r="J99" s="87" t="s">
        <v>380</v>
      </c>
      <c r="K99" s="91" t="s">
        <v>137</v>
      </c>
      <c r="L99" s="91" t="s">
        <v>141</v>
      </c>
      <c r="M99" s="87" t="s">
        <v>1363</v>
      </c>
      <c r="N99" s="92">
        <v>4.4791666666666667E-2</v>
      </c>
      <c r="O99" s="87" t="s">
        <v>401</v>
      </c>
      <c r="P99" s="93">
        <v>4</v>
      </c>
      <c r="Q99" s="93">
        <f t="shared" si="3"/>
        <v>380</v>
      </c>
      <c r="R99" s="90" t="s">
        <v>150</v>
      </c>
      <c r="S99" s="109" t="s">
        <v>141</v>
      </c>
      <c r="T99" s="109" t="s">
        <v>152</v>
      </c>
      <c r="U99" s="109" t="s">
        <v>1162</v>
      </c>
      <c r="V99" s="90"/>
      <c r="W99" s="90"/>
      <c r="X99" s="124"/>
      <c r="Y99" s="100" t="s">
        <v>1915</v>
      </c>
      <c r="Z99" s="96" t="s">
        <v>2382</v>
      </c>
      <c r="AA99" s="96" t="s">
        <v>137</v>
      </c>
      <c r="AB99" s="90" t="s">
        <v>150</v>
      </c>
    </row>
    <row r="100" spans="1:28" ht="39.950000000000003" customHeight="1">
      <c r="A100" s="114" t="s">
        <v>1022</v>
      </c>
      <c r="B100" s="90">
        <v>96</v>
      </c>
      <c r="C100" s="90">
        <v>1</v>
      </c>
      <c r="D100" s="90">
        <v>8</v>
      </c>
      <c r="E100" s="87" t="s">
        <v>1953</v>
      </c>
      <c r="F100" s="87" t="s">
        <v>1561</v>
      </c>
      <c r="G100" s="87" t="s">
        <v>1607</v>
      </c>
      <c r="H100" s="87" t="s">
        <v>1362</v>
      </c>
      <c r="I100" s="90">
        <v>2</v>
      </c>
      <c r="J100" s="87" t="s">
        <v>367</v>
      </c>
      <c r="K100" s="91" t="s">
        <v>137</v>
      </c>
      <c r="L100" s="91" t="s">
        <v>141</v>
      </c>
      <c r="M100" s="87" t="s">
        <v>1363</v>
      </c>
      <c r="N100" s="92">
        <v>4.5312499999999999E-2</v>
      </c>
      <c r="O100" s="87" t="s">
        <v>381</v>
      </c>
      <c r="P100" s="93">
        <v>4</v>
      </c>
      <c r="Q100" s="93">
        <f t="shared" si="3"/>
        <v>384</v>
      </c>
      <c r="R100" s="90" t="s">
        <v>150</v>
      </c>
      <c r="S100" s="109" t="s">
        <v>141</v>
      </c>
      <c r="T100" s="109" t="s">
        <v>152</v>
      </c>
      <c r="U100" s="109" t="s">
        <v>1162</v>
      </c>
      <c r="V100" s="90"/>
      <c r="W100" s="90"/>
      <c r="X100" s="124"/>
      <c r="Y100" s="100" t="s">
        <v>1915</v>
      </c>
      <c r="Z100" s="96" t="s">
        <v>2382</v>
      </c>
      <c r="AA100" s="96" t="s">
        <v>137</v>
      </c>
      <c r="AB100" s="90" t="s">
        <v>150</v>
      </c>
    </row>
    <row r="101" spans="1:28" ht="39.950000000000003" customHeight="1">
      <c r="A101" s="114" t="s">
        <v>1022</v>
      </c>
      <c r="B101" s="90">
        <v>97</v>
      </c>
      <c r="C101" s="90">
        <v>2</v>
      </c>
      <c r="D101" s="90">
        <v>5</v>
      </c>
      <c r="E101" s="87" t="s">
        <v>397</v>
      </c>
      <c r="F101" s="87" t="s">
        <v>2256</v>
      </c>
      <c r="G101" s="87" t="s">
        <v>1621</v>
      </c>
      <c r="H101" s="87" t="s">
        <v>3065</v>
      </c>
      <c r="I101" s="90">
        <v>1</v>
      </c>
      <c r="J101" s="87" t="s">
        <v>3366</v>
      </c>
      <c r="K101" s="91" t="s">
        <v>137</v>
      </c>
      <c r="L101" s="91" t="s">
        <v>1166</v>
      </c>
      <c r="M101" s="87" t="s">
        <v>1959</v>
      </c>
      <c r="N101" s="92">
        <f t="shared" si="4"/>
        <v>4.5775462962962962E-2</v>
      </c>
      <c r="O101" s="87" t="s">
        <v>381</v>
      </c>
      <c r="P101" s="93">
        <v>5</v>
      </c>
      <c r="Q101" s="93">
        <f t="shared" si="3"/>
        <v>389</v>
      </c>
      <c r="R101" s="90" t="s">
        <v>150</v>
      </c>
      <c r="S101" s="109" t="s">
        <v>1166</v>
      </c>
      <c r="T101" s="109" t="s">
        <v>935</v>
      </c>
      <c r="U101" s="109" t="s">
        <v>925</v>
      </c>
      <c r="V101" s="90"/>
      <c r="W101" s="90"/>
      <c r="X101" s="124"/>
      <c r="Y101" s="100" t="s">
        <v>1915</v>
      </c>
      <c r="Z101" s="96" t="s">
        <v>738</v>
      </c>
      <c r="AA101" s="96" t="s">
        <v>137</v>
      </c>
      <c r="AB101" s="90" t="s">
        <v>150</v>
      </c>
    </row>
    <row r="102" spans="1:28" ht="39.950000000000003" customHeight="1">
      <c r="A102" s="114" t="s">
        <v>1022</v>
      </c>
      <c r="B102" s="90">
        <v>98</v>
      </c>
      <c r="C102" s="90">
        <v>2</v>
      </c>
      <c r="D102" s="90">
        <v>8</v>
      </c>
      <c r="E102" s="87" t="s">
        <v>1935</v>
      </c>
      <c r="F102" s="87" t="s">
        <v>2858</v>
      </c>
      <c r="G102" s="87" t="s">
        <v>1774</v>
      </c>
      <c r="H102" s="87" t="s">
        <v>1374</v>
      </c>
      <c r="I102" s="90">
        <v>2</v>
      </c>
      <c r="J102" s="87" t="s">
        <v>1957</v>
      </c>
      <c r="K102" s="91" t="s">
        <v>137</v>
      </c>
      <c r="L102" s="91" t="s">
        <v>135</v>
      </c>
      <c r="M102" s="87" t="s">
        <v>3283</v>
      </c>
      <c r="N102" s="92">
        <f t="shared" ref="N102:N123" si="5">N101+30/86400</f>
        <v>4.6122685185185183E-2</v>
      </c>
      <c r="O102" s="87" t="s">
        <v>381</v>
      </c>
      <c r="P102" s="93">
        <v>3</v>
      </c>
      <c r="Q102" s="93">
        <f t="shared" si="3"/>
        <v>392</v>
      </c>
      <c r="R102" s="90" t="s">
        <v>150</v>
      </c>
      <c r="S102" s="109" t="s">
        <v>135</v>
      </c>
      <c r="T102" s="109" t="s">
        <v>141</v>
      </c>
      <c r="U102" s="109" t="s">
        <v>152</v>
      </c>
      <c r="V102" s="90"/>
      <c r="W102" s="90" t="s">
        <v>3000</v>
      </c>
      <c r="X102" s="124"/>
      <c r="Y102" s="100" t="s">
        <v>1915</v>
      </c>
      <c r="Z102" s="96" t="s">
        <v>2410</v>
      </c>
      <c r="AA102" s="96" t="s">
        <v>356</v>
      </c>
      <c r="AB102" s="90" t="s">
        <v>150</v>
      </c>
    </row>
    <row r="103" spans="1:28" ht="39.950000000000003" customHeight="1">
      <c r="A103" s="114" t="s">
        <v>1022</v>
      </c>
      <c r="B103" s="90">
        <v>99</v>
      </c>
      <c r="C103" s="90">
        <v>1</v>
      </c>
      <c r="D103" s="90">
        <v>8</v>
      </c>
      <c r="E103" s="87" t="s">
        <v>3060</v>
      </c>
      <c r="F103" s="87" t="s">
        <v>1616</v>
      </c>
      <c r="G103" s="87" t="s">
        <v>1766</v>
      </c>
      <c r="H103" s="87" t="s">
        <v>1362</v>
      </c>
      <c r="I103" s="90">
        <v>2</v>
      </c>
      <c r="J103" s="87" t="s">
        <v>2541</v>
      </c>
      <c r="K103" s="91" t="s">
        <v>137</v>
      </c>
      <c r="L103" s="91" t="s">
        <v>141</v>
      </c>
      <c r="M103" s="87" t="s">
        <v>1363</v>
      </c>
      <c r="N103" s="92">
        <f t="shared" si="5"/>
        <v>4.6469907407407404E-2</v>
      </c>
      <c r="O103" s="87" t="s">
        <v>381</v>
      </c>
      <c r="P103" s="93">
        <v>4</v>
      </c>
      <c r="Q103" s="93">
        <f t="shared" si="3"/>
        <v>396</v>
      </c>
      <c r="R103" s="90" t="s">
        <v>150</v>
      </c>
      <c r="S103" s="109" t="s">
        <v>141</v>
      </c>
      <c r="T103" s="109" t="s">
        <v>152</v>
      </c>
      <c r="U103" s="109" t="s">
        <v>1162</v>
      </c>
      <c r="V103" s="90"/>
      <c r="W103" s="90"/>
      <c r="X103" s="124"/>
      <c r="Y103" s="100" t="s">
        <v>1915</v>
      </c>
      <c r="Z103" s="96" t="s">
        <v>2382</v>
      </c>
      <c r="AA103" s="96" t="s">
        <v>137</v>
      </c>
      <c r="AB103" s="90" t="s">
        <v>150</v>
      </c>
    </row>
    <row r="104" spans="1:28" ht="39.950000000000003" customHeight="1">
      <c r="A104" s="114" t="s">
        <v>1022</v>
      </c>
      <c r="B104" s="102">
        <v>100</v>
      </c>
      <c r="C104" s="102">
        <v>5</v>
      </c>
      <c r="D104" s="102">
        <v>8</v>
      </c>
      <c r="E104" s="103" t="s">
        <v>1937</v>
      </c>
      <c r="F104" s="104" t="s">
        <v>1593</v>
      </c>
      <c r="G104" s="104" t="s">
        <v>1765</v>
      </c>
      <c r="H104" s="104" t="s">
        <v>2998</v>
      </c>
      <c r="I104" s="102">
        <v>4</v>
      </c>
      <c r="J104" s="104" t="s">
        <v>2482</v>
      </c>
      <c r="K104" s="105" t="s">
        <v>387</v>
      </c>
      <c r="L104" s="105" t="s">
        <v>1166</v>
      </c>
      <c r="M104" s="104" t="s">
        <v>3070</v>
      </c>
      <c r="N104" s="129">
        <f t="shared" si="5"/>
        <v>4.6817129629629625E-2</v>
      </c>
      <c r="O104" s="103" t="s">
        <v>381</v>
      </c>
      <c r="P104" s="97">
        <v>7</v>
      </c>
      <c r="Q104" s="122">
        <f t="shared" si="3"/>
        <v>403</v>
      </c>
      <c r="R104" s="106" t="s">
        <v>2518</v>
      </c>
      <c r="S104" s="110" t="s">
        <v>1166</v>
      </c>
      <c r="T104" s="110" t="s">
        <v>935</v>
      </c>
      <c r="U104" s="110" t="s">
        <v>1102</v>
      </c>
      <c r="V104" s="126"/>
      <c r="W104" s="102"/>
      <c r="X104" s="125"/>
      <c r="Y104" s="118" t="s">
        <v>1915</v>
      </c>
      <c r="Z104" s="99" t="s">
        <v>119</v>
      </c>
      <c r="AA104" s="96" t="s">
        <v>137</v>
      </c>
      <c r="AB104" s="90">
        <v>5</v>
      </c>
    </row>
    <row r="105" spans="1:28" ht="39.950000000000003" customHeight="1">
      <c r="A105" s="114" t="s">
        <v>1022</v>
      </c>
      <c r="B105" s="90">
        <v>101</v>
      </c>
      <c r="C105" s="90">
        <v>2</v>
      </c>
      <c r="D105" s="90">
        <v>8</v>
      </c>
      <c r="E105" s="87" t="s">
        <v>1940</v>
      </c>
      <c r="F105" s="87" t="s">
        <v>1625</v>
      </c>
      <c r="G105" s="87" t="s">
        <v>3017</v>
      </c>
      <c r="H105" s="87" t="s">
        <v>1374</v>
      </c>
      <c r="I105" s="90">
        <v>2</v>
      </c>
      <c r="J105" s="87" t="s">
        <v>1972</v>
      </c>
      <c r="K105" s="91" t="s">
        <v>137</v>
      </c>
      <c r="L105" s="91" t="s">
        <v>135</v>
      </c>
      <c r="M105" s="87" t="s">
        <v>3283</v>
      </c>
      <c r="N105" s="92">
        <f t="shared" si="5"/>
        <v>4.7164351851851846E-2</v>
      </c>
      <c r="O105" s="87" t="s">
        <v>381</v>
      </c>
      <c r="P105" s="93">
        <v>3</v>
      </c>
      <c r="Q105" s="93">
        <f t="shared" si="3"/>
        <v>406</v>
      </c>
      <c r="R105" s="90" t="s">
        <v>150</v>
      </c>
      <c r="S105" s="109" t="s">
        <v>135</v>
      </c>
      <c r="T105" s="109" t="s">
        <v>141</v>
      </c>
      <c r="U105" s="109" t="s">
        <v>152</v>
      </c>
      <c r="V105" s="90"/>
      <c r="W105" s="90"/>
      <c r="X105" s="124"/>
      <c r="Y105" s="100" t="s">
        <v>1915</v>
      </c>
      <c r="Z105" s="96" t="s">
        <v>2410</v>
      </c>
      <c r="AA105" s="96" t="s">
        <v>1962</v>
      </c>
      <c r="AB105" s="90" t="s">
        <v>150</v>
      </c>
    </row>
    <row r="106" spans="1:28" ht="39.950000000000003" customHeight="1">
      <c r="A106" s="114" t="s">
        <v>1022</v>
      </c>
      <c r="B106" s="90">
        <v>102</v>
      </c>
      <c r="C106" s="90">
        <v>2</v>
      </c>
      <c r="D106" s="90">
        <v>8</v>
      </c>
      <c r="E106" s="87" t="s">
        <v>3010</v>
      </c>
      <c r="F106" s="87" t="s">
        <v>3104</v>
      </c>
      <c r="G106" s="87" t="s">
        <v>1627</v>
      </c>
      <c r="H106" s="87" t="s">
        <v>1374</v>
      </c>
      <c r="I106" s="90">
        <v>2</v>
      </c>
      <c r="J106" s="87" t="s">
        <v>3062</v>
      </c>
      <c r="K106" s="91" t="s">
        <v>137</v>
      </c>
      <c r="L106" s="91" t="s">
        <v>135</v>
      </c>
      <c r="M106" s="87" t="s">
        <v>3283</v>
      </c>
      <c r="N106" s="92">
        <f t="shared" si="5"/>
        <v>4.7511574074074067E-2</v>
      </c>
      <c r="O106" s="87" t="s">
        <v>381</v>
      </c>
      <c r="P106" s="93">
        <v>3</v>
      </c>
      <c r="Q106" s="93">
        <f t="shared" si="3"/>
        <v>409</v>
      </c>
      <c r="R106" s="90" t="s">
        <v>150</v>
      </c>
      <c r="S106" s="109" t="s">
        <v>135</v>
      </c>
      <c r="T106" s="109" t="s">
        <v>141</v>
      </c>
      <c r="U106" s="109" t="s">
        <v>152</v>
      </c>
      <c r="V106" s="90"/>
      <c r="W106" s="90" t="s">
        <v>2988</v>
      </c>
      <c r="X106" s="124"/>
      <c r="Y106" s="100" t="s">
        <v>1915</v>
      </c>
      <c r="Z106" s="96" t="s">
        <v>2410</v>
      </c>
      <c r="AA106" s="96" t="s">
        <v>3314</v>
      </c>
      <c r="AB106" s="90" t="s">
        <v>150</v>
      </c>
    </row>
    <row r="107" spans="1:28" ht="39.950000000000003" customHeight="1">
      <c r="A107" s="114" t="s">
        <v>1022</v>
      </c>
      <c r="B107" s="90">
        <v>103</v>
      </c>
      <c r="C107" s="90">
        <v>1</v>
      </c>
      <c r="D107" s="90">
        <v>10</v>
      </c>
      <c r="E107" s="87" t="s">
        <v>412</v>
      </c>
      <c r="F107" s="87" t="s">
        <v>2249</v>
      </c>
      <c r="G107" s="87" t="s">
        <v>249</v>
      </c>
      <c r="H107" s="87" t="s">
        <v>3316</v>
      </c>
      <c r="I107" s="90">
        <v>2</v>
      </c>
      <c r="J107" s="87" t="s">
        <v>1977</v>
      </c>
      <c r="K107" s="91" t="s">
        <v>137</v>
      </c>
      <c r="L107" s="91" t="s">
        <v>1102</v>
      </c>
      <c r="M107" s="87" t="s">
        <v>1958</v>
      </c>
      <c r="N107" s="92">
        <f t="shared" si="5"/>
        <v>4.7858796296296288E-2</v>
      </c>
      <c r="O107" s="87" t="s">
        <v>381</v>
      </c>
      <c r="P107" s="93">
        <v>5</v>
      </c>
      <c r="Q107" s="93">
        <f t="shared" si="3"/>
        <v>414</v>
      </c>
      <c r="R107" s="90" t="s">
        <v>150</v>
      </c>
      <c r="S107" s="109" t="s">
        <v>1102</v>
      </c>
      <c r="T107" s="109" t="s">
        <v>1079</v>
      </c>
      <c r="U107" s="109" t="s">
        <v>148</v>
      </c>
      <c r="V107" s="90"/>
      <c r="W107" s="90"/>
      <c r="X107" s="124"/>
      <c r="Y107" s="100" t="s">
        <v>1915</v>
      </c>
      <c r="Z107" s="96" t="s">
        <v>3364</v>
      </c>
      <c r="AA107" s="96" t="s">
        <v>137</v>
      </c>
      <c r="AB107" s="90" t="s">
        <v>150</v>
      </c>
    </row>
    <row r="108" spans="1:28" ht="39.950000000000003" customHeight="1">
      <c r="A108" s="114" t="s">
        <v>1022</v>
      </c>
      <c r="B108" s="90">
        <v>104</v>
      </c>
      <c r="C108" s="90">
        <v>2</v>
      </c>
      <c r="D108" s="90">
        <v>8</v>
      </c>
      <c r="E108" s="87" t="s">
        <v>3057</v>
      </c>
      <c r="F108" s="87" t="s">
        <v>52</v>
      </c>
      <c r="G108" s="87" t="s">
        <v>2255</v>
      </c>
      <c r="H108" s="87" t="s">
        <v>1374</v>
      </c>
      <c r="I108" s="90">
        <v>2</v>
      </c>
      <c r="J108" s="87" t="s">
        <v>1993</v>
      </c>
      <c r="K108" s="91" t="s">
        <v>137</v>
      </c>
      <c r="L108" s="91" t="s">
        <v>135</v>
      </c>
      <c r="M108" s="87" t="s">
        <v>3283</v>
      </c>
      <c r="N108" s="92">
        <f t="shared" si="5"/>
        <v>4.8206018518518509E-2</v>
      </c>
      <c r="O108" s="87" t="s">
        <v>381</v>
      </c>
      <c r="P108" s="93">
        <v>3</v>
      </c>
      <c r="Q108" s="93">
        <f t="shared" ref="Q108:Q171" si="6">Q107+P108</f>
        <v>417</v>
      </c>
      <c r="R108" s="90" t="s">
        <v>150</v>
      </c>
      <c r="S108" s="109" t="s">
        <v>135</v>
      </c>
      <c r="T108" s="109" t="s">
        <v>141</v>
      </c>
      <c r="U108" s="109" t="s">
        <v>152</v>
      </c>
      <c r="V108" s="90"/>
      <c r="W108" s="90" t="s">
        <v>3028</v>
      </c>
      <c r="X108" s="124"/>
      <c r="Y108" s="100" t="s">
        <v>1915</v>
      </c>
      <c r="Z108" s="96" t="s">
        <v>2410</v>
      </c>
      <c r="AA108" s="96" t="s">
        <v>356</v>
      </c>
      <c r="AB108" s="90" t="s">
        <v>150</v>
      </c>
    </row>
    <row r="109" spans="1:28" ht="39.950000000000003" customHeight="1">
      <c r="A109" s="114" t="s">
        <v>1022</v>
      </c>
      <c r="B109" s="90">
        <v>105</v>
      </c>
      <c r="C109" s="90">
        <v>1</v>
      </c>
      <c r="D109" s="90">
        <v>8</v>
      </c>
      <c r="E109" s="87" t="s">
        <v>3066</v>
      </c>
      <c r="F109" s="87" t="s">
        <v>1768</v>
      </c>
      <c r="G109" s="87" t="s">
        <v>1665</v>
      </c>
      <c r="H109" s="87" t="s">
        <v>1362</v>
      </c>
      <c r="I109" s="90">
        <v>2</v>
      </c>
      <c r="J109" s="87" t="s">
        <v>394</v>
      </c>
      <c r="K109" s="91" t="s">
        <v>137</v>
      </c>
      <c r="L109" s="91" t="s">
        <v>141</v>
      </c>
      <c r="M109" s="87" t="s">
        <v>1363</v>
      </c>
      <c r="N109" s="92">
        <f t="shared" si="5"/>
        <v>4.855324074074073E-2</v>
      </c>
      <c r="O109" s="87" t="s">
        <v>420</v>
      </c>
      <c r="P109" s="93">
        <v>4</v>
      </c>
      <c r="Q109" s="93">
        <f t="shared" si="6"/>
        <v>421</v>
      </c>
      <c r="R109" s="90" t="s">
        <v>150</v>
      </c>
      <c r="S109" s="109" t="s">
        <v>141</v>
      </c>
      <c r="T109" s="109" t="s">
        <v>152</v>
      </c>
      <c r="U109" s="109" t="s">
        <v>1162</v>
      </c>
      <c r="V109" s="90"/>
      <c r="W109" s="90"/>
      <c r="X109" s="124"/>
      <c r="Y109" s="100" t="s">
        <v>1915</v>
      </c>
      <c r="Z109" s="96" t="s">
        <v>2382</v>
      </c>
      <c r="AA109" s="96" t="s">
        <v>137</v>
      </c>
      <c r="AB109" s="90" t="s">
        <v>150</v>
      </c>
    </row>
    <row r="110" spans="1:28" ht="39.950000000000003" customHeight="1">
      <c r="A110" s="114" t="s">
        <v>1022</v>
      </c>
      <c r="B110" s="90">
        <v>106</v>
      </c>
      <c r="C110" s="90">
        <v>1</v>
      </c>
      <c r="D110" s="90">
        <v>8</v>
      </c>
      <c r="E110" s="87" t="s">
        <v>3055</v>
      </c>
      <c r="F110" s="87" t="s">
        <v>1397</v>
      </c>
      <c r="G110" s="87" t="s">
        <v>1405</v>
      </c>
      <c r="H110" s="87" t="s">
        <v>1362</v>
      </c>
      <c r="I110" s="90">
        <v>2</v>
      </c>
      <c r="J110" s="87" t="s">
        <v>444</v>
      </c>
      <c r="K110" s="91" t="s">
        <v>137</v>
      </c>
      <c r="L110" s="91" t="s">
        <v>141</v>
      </c>
      <c r="M110" s="87" t="s">
        <v>1363</v>
      </c>
      <c r="N110" s="92">
        <f t="shared" si="5"/>
        <v>4.8900462962962951E-2</v>
      </c>
      <c r="O110" s="87" t="s">
        <v>420</v>
      </c>
      <c r="P110" s="93">
        <v>4</v>
      </c>
      <c r="Q110" s="93">
        <f t="shared" si="6"/>
        <v>425</v>
      </c>
      <c r="R110" s="90" t="s">
        <v>150</v>
      </c>
      <c r="S110" s="109" t="s">
        <v>141</v>
      </c>
      <c r="T110" s="109" t="s">
        <v>152</v>
      </c>
      <c r="U110" s="109" t="s">
        <v>1162</v>
      </c>
      <c r="V110" s="90"/>
      <c r="W110" s="90"/>
      <c r="X110" s="124"/>
      <c r="Y110" s="100" t="s">
        <v>1915</v>
      </c>
      <c r="Z110" s="96" t="s">
        <v>2382</v>
      </c>
      <c r="AA110" s="96" t="s">
        <v>137</v>
      </c>
      <c r="AB110" s="90" t="s">
        <v>150</v>
      </c>
    </row>
    <row r="111" spans="1:28" ht="39.950000000000003" customHeight="1">
      <c r="A111" s="114" t="s">
        <v>1022</v>
      </c>
      <c r="B111" s="90">
        <v>107</v>
      </c>
      <c r="C111" s="90">
        <v>2</v>
      </c>
      <c r="D111" s="90">
        <v>7</v>
      </c>
      <c r="E111" s="87" t="s">
        <v>2580</v>
      </c>
      <c r="F111" s="87" t="s">
        <v>1740</v>
      </c>
      <c r="G111" s="87" t="s">
        <v>1769</v>
      </c>
      <c r="H111" s="87" t="s">
        <v>1941</v>
      </c>
      <c r="I111" s="90">
        <v>3</v>
      </c>
      <c r="J111" s="87" t="s">
        <v>1967</v>
      </c>
      <c r="K111" s="91" t="s">
        <v>137</v>
      </c>
      <c r="L111" s="91" t="s">
        <v>152</v>
      </c>
      <c r="M111" s="87" t="s">
        <v>3333</v>
      </c>
      <c r="N111" s="92">
        <f t="shared" si="5"/>
        <v>4.9247685185185172E-2</v>
      </c>
      <c r="O111" s="87" t="s">
        <v>420</v>
      </c>
      <c r="P111" s="93">
        <v>4</v>
      </c>
      <c r="Q111" s="93">
        <f t="shared" si="6"/>
        <v>429</v>
      </c>
      <c r="R111" s="90" t="s">
        <v>150</v>
      </c>
      <c r="S111" s="109" t="s">
        <v>152</v>
      </c>
      <c r="T111" s="109" t="s">
        <v>1162</v>
      </c>
      <c r="U111" s="109" t="s">
        <v>1171</v>
      </c>
      <c r="V111" s="90"/>
      <c r="W111" s="90"/>
      <c r="X111" s="124"/>
      <c r="Y111" s="100" t="s">
        <v>1915</v>
      </c>
      <c r="Z111" s="96" t="s">
        <v>2542</v>
      </c>
      <c r="AA111" s="96" t="s">
        <v>137</v>
      </c>
      <c r="AB111" s="90" t="s">
        <v>150</v>
      </c>
    </row>
    <row r="112" spans="1:28" ht="39.950000000000003" customHeight="1">
      <c r="A112" s="114" t="s">
        <v>1022</v>
      </c>
      <c r="B112" s="90">
        <v>108</v>
      </c>
      <c r="C112" s="90">
        <v>1</v>
      </c>
      <c r="D112" s="90">
        <v>10</v>
      </c>
      <c r="E112" s="87" t="s">
        <v>406</v>
      </c>
      <c r="F112" s="87" t="s">
        <v>231</v>
      </c>
      <c r="G112" s="87" t="s">
        <v>3016</v>
      </c>
      <c r="H112" s="87" t="s">
        <v>3316</v>
      </c>
      <c r="I112" s="90">
        <v>2</v>
      </c>
      <c r="J112" s="87" t="s">
        <v>125</v>
      </c>
      <c r="K112" s="91" t="s">
        <v>137</v>
      </c>
      <c r="L112" s="91" t="s">
        <v>1102</v>
      </c>
      <c r="M112" s="87" t="s">
        <v>1958</v>
      </c>
      <c r="N112" s="92">
        <f t="shared" si="5"/>
        <v>4.9594907407407393E-2</v>
      </c>
      <c r="O112" s="87" t="s">
        <v>420</v>
      </c>
      <c r="P112" s="93">
        <v>5</v>
      </c>
      <c r="Q112" s="93">
        <f t="shared" si="6"/>
        <v>434</v>
      </c>
      <c r="R112" s="90" t="s">
        <v>150</v>
      </c>
      <c r="S112" s="109" t="s">
        <v>1102</v>
      </c>
      <c r="T112" s="109" t="s">
        <v>1079</v>
      </c>
      <c r="U112" s="109" t="s">
        <v>148</v>
      </c>
      <c r="V112" s="90"/>
      <c r="W112" s="90"/>
      <c r="X112" s="124"/>
      <c r="Y112" s="100" t="s">
        <v>1915</v>
      </c>
      <c r="Z112" s="96" t="s">
        <v>3364</v>
      </c>
      <c r="AA112" s="96" t="s">
        <v>137</v>
      </c>
      <c r="AB112" s="90" t="s">
        <v>150</v>
      </c>
    </row>
    <row r="113" spans="1:28" ht="39.950000000000003" customHeight="1">
      <c r="A113" s="114" t="s">
        <v>1022</v>
      </c>
      <c r="B113" s="90">
        <v>109</v>
      </c>
      <c r="C113" s="90">
        <v>1</v>
      </c>
      <c r="D113" s="90">
        <v>8</v>
      </c>
      <c r="E113" s="87" t="s">
        <v>1983</v>
      </c>
      <c r="F113" s="87" t="s">
        <v>2253</v>
      </c>
      <c r="G113" s="87" t="s">
        <v>2258</v>
      </c>
      <c r="H113" s="87" t="s">
        <v>1362</v>
      </c>
      <c r="I113" s="90">
        <v>2</v>
      </c>
      <c r="J113" s="87" t="s">
        <v>123</v>
      </c>
      <c r="K113" s="91" t="s">
        <v>137</v>
      </c>
      <c r="L113" s="91" t="s">
        <v>141</v>
      </c>
      <c r="M113" s="87" t="s">
        <v>1363</v>
      </c>
      <c r="N113" s="92">
        <f t="shared" si="5"/>
        <v>4.9942129629629614E-2</v>
      </c>
      <c r="O113" s="87" t="s">
        <v>2476</v>
      </c>
      <c r="P113" s="93">
        <v>4</v>
      </c>
      <c r="Q113" s="93">
        <f t="shared" si="6"/>
        <v>438</v>
      </c>
      <c r="R113" s="90" t="s">
        <v>150</v>
      </c>
      <c r="S113" s="109" t="s">
        <v>141</v>
      </c>
      <c r="T113" s="109" t="s">
        <v>152</v>
      </c>
      <c r="U113" s="109" t="s">
        <v>1162</v>
      </c>
      <c r="V113" s="90"/>
      <c r="W113" s="90"/>
      <c r="X113" s="124"/>
      <c r="Y113" s="100" t="s">
        <v>1915</v>
      </c>
      <c r="Z113" s="96" t="s">
        <v>2382</v>
      </c>
      <c r="AA113" s="96" t="s">
        <v>137</v>
      </c>
      <c r="AB113" s="90" t="s">
        <v>150</v>
      </c>
    </row>
    <row r="114" spans="1:28" ht="39.950000000000003" customHeight="1">
      <c r="A114" s="114" t="s">
        <v>1022</v>
      </c>
      <c r="B114" s="102">
        <v>110</v>
      </c>
      <c r="C114" s="102">
        <v>2</v>
      </c>
      <c r="D114" s="102">
        <v>7</v>
      </c>
      <c r="E114" s="103" t="s">
        <v>438</v>
      </c>
      <c r="F114" s="104" t="s">
        <v>1667</v>
      </c>
      <c r="G114" s="104" t="s">
        <v>1965</v>
      </c>
      <c r="H114" s="104" t="s">
        <v>1941</v>
      </c>
      <c r="I114" s="102">
        <v>3</v>
      </c>
      <c r="J114" s="104" t="s">
        <v>128</v>
      </c>
      <c r="K114" s="105" t="s">
        <v>137</v>
      </c>
      <c r="L114" s="105" t="s">
        <v>152</v>
      </c>
      <c r="M114" s="104" t="s">
        <v>3333</v>
      </c>
      <c r="N114" s="129">
        <f t="shared" si="5"/>
        <v>5.0289351851851835E-2</v>
      </c>
      <c r="O114" s="103" t="s">
        <v>2476</v>
      </c>
      <c r="P114" s="97">
        <v>4</v>
      </c>
      <c r="Q114" s="122">
        <f t="shared" si="6"/>
        <v>442</v>
      </c>
      <c r="R114" s="106" t="s">
        <v>150</v>
      </c>
      <c r="S114" s="110" t="s">
        <v>152</v>
      </c>
      <c r="T114" s="110" t="s">
        <v>1162</v>
      </c>
      <c r="U114" s="110" t="s">
        <v>1171</v>
      </c>
      <c r="V114" s="102"/>
      <c r="W114" s="102"/>
      <c r="X114" s="125"/>
      <c r="Y114" s="118" t="s">
        <v>1915</v>
      </c>
      <c r="Z114" s="99" t="s">
        <v>2542</v>
      </c>
      <c r="AA114" s="96" t="s">
        <v>137</v>
      </c>
      <c r="AB114" s="90" t="s">
        <v>150</v>
      </c>
    </row>
    <row r="115" spans="1:28" ht="39.950000000000003" customHeight="1">
      <c r="A115" s="114" t="s">
        <v>1022</v>
      </c>
      <c r="B115" s="90">
        <v>111</v>
      </c>
      <c r="C115" s="90">
        <v>1</v>
      </c>
      <c r="D115" s="90">
        <v>10</v>
      </c>
      <c r="E115" s="87" t="s">
        <v>2581</v>
      </c>
      <c r="F115" s="87" t="s">
        <v>1728</v>
      </c>
      <c r="G115" s="87" t="s">
        <v>1586</v>
      </c>
      <c r="H115" s="87" t="s">
        <v>3316</v>
      </c>
      <c r="I115" s="90">
        <v>2</v>
      </c>
      <c r="J115" s="87" t="s">
        <v>384</v>
      </c>
      <c r="K115" s="91" t="s">
        <v>137</v>
      </c>
      <c r="L115" s="91" t="s">
        <v>148</v>
      </c>
      <c r="M115" s="87" t="s">
        <v>1958</v>
      </c>
      <c r="N115" s="92">
        <f t="shared" si="5"/>
        <v>5.0636574074074056E-2</v>
      </c>
      <c r="O115" s="87" t="s">
        <v>2476</v>
      </c>
      <c r="P115" s="93">
        <v>8</v>
      </c>
      <c r="Q115" s="93">
        <f t="shared" si="6"/>
        <v>450</v>
      </c>
      <c r="R115" s="90" t="s">
        <v>150</v>
      </c>
      <c r="S115" s="109" t="s">
        <v>148</v>
      </c>
      <c r="T115" s="109" t="s">
        <v>1150</v>
      </c>
      <c r="U115" s="109" t="s">
        <v>135</v>
      </c>
      <c r="V115" s="90"/>
      <c r="W115" s="90"/>
      <c r="X115" s="124"/>
      <c r="Y115" s="100" t="s">
        <v>1915</v>
      </c>
      <c r="Z115" s="96" t="s">
        <v>3364</v>
      </c>
      <c r="AA115" s="96" t="s">
        <v>137</v>
      </c>
      <c r="AB115" s="90" t="s">
        <v>150</v>
      </c>
    </row>
    <row r="116" spans="1:28" ht="39.950000000000003" customHeight="1">
      <c r="A116" s="114" t="s">
        <v>1022</v>
      </c>
      <c r="B116" s="90">
        <v>112</v>
      </c>
      <c r="C116" s="90">
        <v>1</v>
      </c>
      <c r="D116" s="90">
        <v>8</v>
      </c>
      <c r="E116" s="87" t="s">
        <v>3100</v>
      </c>
      <c r="F116" s="87" t="s">
        <v>1596</v>
      </c>
      <c r="G116" s="87" t="s">
        <v>1633</v>
      </c>
      <c r="H116" s="87" t="s">
        <v>1362</v>
      </c>
      <c r="I116" s="90">
        <v>2</v>
      </c>
      <c r="J116" s="87" t="s">
        <v>2549</v>
      </c>
      <c r="K116" s="91" t="s">
        <v>137</v>
      </c>
      <c r="L116" s="91" t="s">
        <v>141</v>
      </c>
      <c r="M116" s="87" t="s">
        <v>1363</v>
      </c>
      <c r="N116" s="92">
        <f t="shared" si="5"/>
        <v>5.0983796296296277E-2</v>
      </c>
      <c r="O116" s="87" t="s">
        <v>2476</v>
      </c>
      <c r="P116" s="93">
        <v>4</v>
      </c>
      <c r="Q116" s="93">
        <f t="shared" si="6"/>
        <v>454</v>
      </c>
      <c r="R116" s="90" t="s">
        <v>150</v>
      </c>
      <c r="S116" s="109" t="s">
        <v>141</v>
      </c>
      <c r="T116" s="109" t="s">
        <v>152</v>
      </c>
      <c r="U116" s="109" t="s">
        <v>1162</v>
      </c>
      <c r="V116" s="90"/>
      <c r="W116" s="90"/>
      <c r="X116" s="124"/>
      <c r="Y116" s="100" t="s">
        <v>1915</v>
      </c>
      <c r="Z116" s="96" t="s">
        <v>2382</v>
      </c>
      <c r="AA116" s="96" t="s">
        <v>137</v>
      </c>
      <c r="AB116" s="90" t="s">
        <v>150</v>
      </c>
    </row>
    <row r="117" spans="1:28" ht="39.950000000000003" customHeight="1">
      <c r="A117" s="114" t="s">
        <v>1022</v>
      </c>
      <c r="B117" s="90">
        <v>113</v>
      </c>
      <c r="C117" s="90">
        <v>1</v>
      </c>
      <c r="D117" s="90">
        <v>8</v>
      </c>
      <c r="E117" s="87" t="s">
        <v>398</v>
      </c>
      <c r="F117" s="87" t="s">
        <v>1668</v>
      </c>
      <c r="G117" s="87" t="s">
        <v>1559</v>
      </c>
      <c r="H117" s="87" t="s">
        <v>1362</v>
      </c>
      <c r="I117" s="90">
        <v>2</v>
      </c>
      <c r="J117" s="87" t="s">
        <v>365</v>
      </c>
      <c r="K117" s="91" t="s">
        <v>137</v>
      </c>
      <c r="L117" s="91" t="s">
        <v>141</v>
      </c>
      <c r="M117" s="87" t="s">
        <v>1363</v>
      </c>
      <c r="N117" s="92">
        <f t="shared" si="5"/>
        <v>5.1331018518518498E-2</v>
      </c>
      <c r="O117" s="87" t="s">
        <v>2476</v>
      </c>
      <c r="P117" s="93">
        <v>4</v>
      </c>
      <c r="Q117" s="93">
        <f t="shared" si="6"/>
        <v>458</v>
      </c>
      <c r="R117" s="90" t="s">
        <v>150</v>
      </c>
      <c r="S117" s="109" t="s">
        <v>141</v>
      </c>
      <c r="T117" s="109" t="s">
        <v>152</v>
      </c>
      <c r="U117" s="109" t="s">
        <v>1162</v>
      </c>
      <c r="V117" s="90"/>
      <c r="W117" s="90" t="s">
        <v>425</v>
      </c>
      <c r="X117" s="124"/>
      <c r="Y117" s="100" t="s">
        <v>1915</v>
      </c>
      <c r="Z117" s="96" t="s">
        <v>2382</v>
      </c>
      <c r="AA117" s="96" t="s">
        <v>137</v>
      </c>
      <c r="AB117" s="90" t="s">
        <v>150</v>
      </c>
    </row>
    <row r="118" spans="1:28" ht="39.950000000000003" customHeight="1">
      <c r="A118" s="115" t="s">
        <v>1022</v>
      </c>
      <c r="B118" s="90">
        <v>114</v>
      </c>
      <c r="C118" s="90">
        <v>1</v>
      </c>
      <c r="D118" s="90">
        <v>8</v>
      </c>
      <c r="E118" s="87" t="s">
        <v>3133</v>
      </c>
      <c r="F118" s="87" t="s">
        <v>234</v>
      </c>
      <c r="G118" s="87" t="s">
        <v>57</v>
      </c>
      <c r="H118" s="87" t="s">
        <v>1362</v>
      </c>
      <c r="I118" s="90">
        <v>2</v>
      </c>
      <c r="J118" s="87" t="s">
        <v>1989</v>
      </c>
      <c r="K118" s="91" t="s">
        <v>137</v>
      </c>
      <c r="L118" s="91" t="s">
        <v>141</v>
      </c>
      <c r="M118" s="87" t="s">
        <v>1363</v>
      </c>
      <c r="N118" s="92">
        <f t="shared" si="5"/>
        <v>5.1678240740740719E-2</v>
      </c>
      <c r="O118" s="87" t="s">
        <v>2476</v>
      </c>
      <c r="P118" s="93">
        <v>4</v>
      </c>
      <c r="Q118" s="93">
        <f t="shared" si="6"/>
        <v>462</v>
      </c>
      <c r="R118" s="90" t="s">
        <v>150</v>
      </c>
      <c r="S118" s="109" t="s">
        <v>141</v>
      </c>
      <c r="T118" s="109" t="s">
        <v>152</v>
      </c>
      <c r="U118" s="109" t="s">
        <v>1162</v>
      </c>
      <c r="V118" s="90"/>
      <c r="W118" s="90" t="s">
        <v>389</v>
      </c>
      <c r="X118" s="124"/>
      <c r="Y118" s="100" t="s">
        <v>1915</v>
      </c>
      <c r="Z118" s="96" t="s">
        <v>2382</v>
      </c>
      <c r="AA118" s="96" t="s">
        <v>137</v>
      </c>
      <c r="AB118" s="90" t="s">
        <v>150</v>
      </c>
    </row>
    <row r="119" spans="1:28" ht="39.950000000000003" customHeight="1">
      <c r="A119" s="115" t="s">
        <v>1018</v>
      </c>
      <c r="B119" s="90">
        <v>115</v>
      </c>
      <c r="C119" s="90">
        <v>1</v>
      </c>
      <c r="D119" s="90">
        <v>8</v>
      </c>
      <c r="E119" s="87" t="s">
        <v>291</v>
      </c>
      <c r="F119" s="87" t="s">
        <v>240</v>
      </c>
      <c r="G119" s="87" t="s">
        <v>253</v>
      </c>
      <c r="H119" s="87" t="s">
        <v>2260</v>
      </c>
      <c r="I119" s="90">
        <v>2</v>
      </c>
      <c r="J119" s="87" t="s">
        <v>320</v>
      </c>
      <c r="K119" s="91" t="s">
        <v>137</v>
      </c>
      <c r="L119" s="91" t="s">
        <v>1163</v>
      </c>
      <c r="M119" s="87" t="s">
        <v>344</v>
      </c>
      <c r="N119" s="92">
        <f t="shared" si="5"/>
        <v>5.202546296296294E-2</v>
      </c>
      <c r="O119" s="87" t="s">
        <v>323</v>
      </c>
      <c r="P119" s="93">
        <v>3</v>
      </c>
      <c r="Q119" s="93">
        <f t="shared" si="6"/>
        <v>465</v>
      </c>
      <c r="R119" s="90" t="s">
        <v>150</v>
      </c>
      <c r="S119" s="109" t="s">
        <v>1163</v>
      </c>
      <c r="T119" s="109" t="s">
        <v>1163</v>
      </c>
      <c r="U119" s="109" t="s">
        <v>1163</v>
      </c>
      <c r="V119" s="90"/>
      <c r="W119" s="90"/>
      <c r="X119" s="124"/>
      <c r="Y119" s="100" t="s">
        <v>2259</v>
      </c>
      <c r="Z119" s="96" t="s">
        <v>2387</v>
      </c>
      <c r="AA119" s="96" t="s">
        <v>137</v>
      </c>
      <c r="AB119" s="90" t="s">
        <v>150</v>
      </c>
    </row>
    <row r="120" spans="1:28" ht="39.950000000000003" customHeight="1">
      <c r="A120" s="115" t="s">
        <v>1018</v>
      </c>
      <c r="B120" s="90">
        <v>116</v>
      </c>
      <c r="C120" s="90">
        <v>1</v>
      </c>
      <c r="D120" s="90">
        <v>8</v>
      </c>
      <c r="E120" s="87" t="s">
        <v>343</v>
      </c>
      <c r="F120" s="87" t="s">
        <v>1603</v>
      </c>
      <c r="G120" s="87" t="s">
        <v>1780</v>
      </c>
      <c r="H120" s="87" t="s">
        <v>1362</v>
      </c>
      <c r="I120" s="90">
        <v>2</v>
      </c>
      <c r="J120" s="87" t="s">
        <v>1995</v>
      </c>
      <c r="K120" s="91" t="s">
        <v>137</v>
      </c>
      <c r="L120" s="91" t="s">
        <v>141</v>
      </c>
      <c r="M120" s="87" t="s">
        <v>1363</v>
      </c>
      <c r="N120" s="92">
        <f t="shared" si="5"/>
        <v>5.2372685185185161E-2</v>
      </c>
      <c r="O120" s="87" t="s">
        <v>323</v>
      </c>
      <c r="P120" s="93">
        <v>4</v>
      </c>
      <c r="Q120" s="93">
        <f t="shared" si="6"/>
        <v>469</v>
      </c>
      <c r="R120" s="90" t="s">
        <v>150</v>
      </c>
      <c r="S120" s="109" t="s">
        <v>141</v>
      </c>
      <c r="T120" s="109" t="s">
        <v>152</v>
      </c>
      <c r="U120" s="109" t="s">
        <v>1162</v>
      </c>
      <c r="V120" s="90"/>
      <c r="W120" s="90"/>
      <c r="X120" s="124"/>
      <c r="Y120" s="100" t="s">
        <v>1915</v>
      </c>
      <c r="Z120" s="96" t="s">
        <v>2382</v>
      </c>
      <c r="AA120" s="96" t="s">
        <v>137</v>
      </c>
      <c r="AB120" s="90" t="s">
        <v>150</v>
      </c>
    </row>
    <row r="121" spans="1:28" ht="39.950000000000003" customHeight="1">
      <c r="A121" s="115" t="s">
        <v>1018</v>
      </c>
      <c r="B121" s="90">
        <v>117</v>
      </c>
      <c r="C121" s="90">
        <v>1</v>
      </c>
      <c r="D121" s="90">
        <v>10</v>
      </c>
      <c r="E121" s="87" t="s">
        <v>1979</v>
      </c>
      <c r="F121" s="87" t="s">
        <v>1620</v>
      </c>
      <c r="G121" s="87" t="s">
        <v>1762</v>
      </c>
      <c r="H121" s="87" t="s">
        <v>3316</v>
      </c>
      <c r="I121" s="90">
        <v>2</v>
      </c>
      <c r="J121" s="87" t="s">
        <v>331</v>
      </c>
      <c r="K121" s="91" t="s">
        <v>137</v>
      </c>
      <c r="L121" s="91" t="s">
        <v>1102</v>
      </c>
      <c r="M121" s="87" t="s">
        <v>1958</v>
      </c>
      <c r="N121" s="92">
        <f t="shared" si="5"/>
        <v>5.2719907407407382E-2</v>
      </c>
      <c r="O121" s="87" t="s">
        <v>323</v>
      </c>
      <c r="P121" s="93">
        <v>5</v>
      </c>
      <c r="Q121" s="93">
        <f t="shared" si="6"/>
        <v>474</v>
      </c>
      <c r="R121" s="90" t="s">
        <v>150</v>
      </c>
      <c r="S121" s="109" t="s">
        <v>1102</v>
      </c>
      <c r="T121" s="109" t="s">
        <v>1079</v>
      </c>
      <c r="U121" s="109" t="s">
        <v>148</v>
      </c>
      <c r="V121" s="90"/>
      <c r="W121" s="90"/>
      <c r="X121" s="124"/>
      <c r="Y121" s="100" t="s">
        <v>1915</v>
      </c>
      <c r="Z121" s="96" t="s">
        <v>3364</v>
      </c>
      <c r="AA121" s="96" t="s">
        <v>137</v>
      </c>
      <c r="AB121" s="90" t="s">
        <v>150</v>
      </c>
    </row>
    <row r="122" spans="1:28" ht="39.950000000000003" customHeight="1">
      <c r="A122" s="115" t="s">
        <v>1018</v>
      </c>
      <c r="B122" s="90">
        <v>118</v>
      </c>
      <c r="C122" s="90">
        <v>2</v>
      </c>
      <c r="D122" s="90">
        <v>6</v>
      </c>
      <c r="E122" s="87" t="s">
        <v>3008</v>
      </c>
      <c r="F122" s="87" t="s">
        <v>230</v>
      </c>
      <c r="G122" s="87" t="s">
        <v>1693</v>
      </c>
      <c r="H122" s="87" t="s">
        <v>1775</v>
      </c>
      <c r="I122" s="90">
        <v>3</v>
      </c>
      <c r="J122" s="87" t="s">
        <v>2187</v>
      </c>
      <c r="K122" s="91" t="s">
        <v>137</v>
      </c>
      <c r="L122" s="91" t="s">
        <v>1157</v>
      </c>
      <c r="M122" s="87" t="s">
        <v>2250</v>
      </c>
      <c r="N122" s="92">
        <f t="shared" si="5"/>
        <v>5.3067129629629603E-2</v>
      </c>
      <c r="O122" s="87" t="s">
        <v>323</v>
      </c>
      <c r="P122" s="93">
        <v>3</v>
      </c>
      <c r="Q122" s="93">
        <f t="shared" si="6"/>
        <v>477</v>
      </c>
      <c r="R122" s="90" t="s">
        <v>150</v>
      </c>
      <c r="S122" s="109" t="s">
        <v>1157</v>
      </c>
      <c r="T122" s="109" t="s">
        <v>1157</v>
      </c>
      <c r="U122" s="109" t="s">
        <v>1157</v>
      </c>
      <c r="V122" s="90"/>
      <c r="W122" s="90"/>
      <c r="X122" s="124"/>
      <c r="Y122" s="100" t="s">
        <v>1375</v>
      </c>
      <c r="Z122" s="96" t="s">
        <v>2268</v>
      </c>
      <c r="AA122" s="96" t="s">
        <v>137</v>
      </c>
      <c r="AB122" s="90" t="s">
        <v>150</v>
      </c>
    </row>
    <row r="123" spans="1:28" ht="39.950000000000003" customHeight="1">
      <c r="A123" s="115" t="s">
        <v>1018</v>
      </c>
      <c r="B123" s="90">
        <v>119</v>
      </c>
      <c r="C123" s="90">
        <v>3</v>
      </c>
      <c r="D123" s="90">
        <v>7</v>
      </c>
      <c r="E123" s="87" t="s">
        <v>329</v>
      </c>
      <c r="F123" s="87" t="s">
        <v>1600</v>
      </c>
      <c r="G123" s="87" t="s">
        <v>1584</v>
      </c>
      <c r="H123" s="87" t="s">
        <v>1614</v>
      </c>
      <c r="I123" s="90">
        <v>5</v>
      </c>
      <c r="J123" s="87" t="s">
        <v>1978</v>
      </c>
      <c r="K123" s="91" t="s">
        <v>332</v>
      </c>
      <c r="L123" s="91" t="s">
        <v>141</v>
      </c>
      <c r="M123" s="87" t="s">
        <v>2585</v>
      </c>
      <c r="N123" s="92">
        <f t="shared" si="5"/>
        <v>5.3414351851851824E-2</v>
      </c>
      <c r="O123" s="87" t="s">
        <v>323</v>
      </c>
      <c r="P123" s="93">
        <v>6</v>
      </c>
      <c r="Q123" s="93">
        <f t="shared" si="6"/>
        <v>483</v>
      </c>
      <c r="R123" s="90" t="s">
        <v>150</v>
      </c>
      <c r="S123" s="109" t="s">
        <v>141</v>
      </c>
      <c r="T123" s="109" t="s">
        <v>152</v>
      </c>
      <c r="U123" s="109" t="s">
        <v>152</v>
      </c>
      <c r="V123" s="90"/>
      <c r="W123" s="90"/>
      <c r="X123" s="124"/>
      <c r="Y123" s="100" t="s">
        <v>3081</v>
      </c>
      <c r="Z123" s="96" t="s">
        <v>2561</v>
      </c>
      <c r="AA123" s="96" t="s">
        <v>137</v>
      </c>
      <c r="AB123" s="90">
        <v>2</v>
      </c>
    </row>
    <row r="124" spans="1:28" ht="39.950000000000003" customHeight="1">
      <c r="A124" s="115" t="s">
        <v>1018</v>
      </c>
      <c r="B124" s="90">
        <v>120</v>
      </c>
      <c r="C124" s="90">
        <v>1</v>
      </c>
      <c r="D124" s="90">
        <v>10</v>
      </c>
      <c r="E124" s="87" t="s">
        <v>1981</v>
      </c>
      <c r="F124" s="87" t="s">
        <v>1771</v>
      </c>
      <c r="G124" s="87" t="s">
        <v>1635</v>
      </c>
      <c r="H124" s="87" t="s">
        <v>3316</v>
      </c>
      <c r="I124" s="90">
        <v>2</v>
      </c>
      <c r="J124" s="87" t="s">
        <v>127</v>
      </c>
      <c r="K124" s="91" t="s">
        <v>137</v>
      </c>
      <c r="L124" s="91" t="s">
        <v>1102</v>
      </c>
      <c r="M124" s="87" t="s">
        <v>1958</v>
      </c>
      <c r="N124" s="92">
        <f t="shared" ref="N124:N155" si="7">N123+25/86400</f>
        <v>5.3703703703703677E-2</v>
      </c>
      <c r="O124" s="88" t="s">
        <v>323</v>
      </c>
      <c r="P124" s="93">
        <v>5</v>
      </c>
      <c r="Q124" s="93">
        <f t="shared" si="6"/>
        <v>488</v>
      </c>
      <c r="R124" s="90" t="s">
        <v>150</v>
      </c>
      <c r="S124" s="109" t="s">
        <v>1102</v>
      </c>
      <c r="T124" s="109" t="s">
        <v>1079</v>
      </c>
      <c r="U124" s="109" t="s">
        <v>148</v>
      </c>
      <c r="V124" s="90"/>
      <c r="W124" s="90"/>
      <c r="X124" s="124"/>
      <c r="Y124" s="100" t="s">
        <v>1915</v>
      </c>
      <c r="Z124" s="100" t="s">
        <v>3364</v>
      </c>
      <c r="AA124" s="100" t="s">
        <v>137</v>
      </c>
      <c r="AB124" s="90" t="s">
        <v>150</v>
      </c>
    </row>
    <row r="125" spans="1:28" ht="39.950000000000003" customHeight="1">
      <c r="A125" s="115" t="s">
        <v>1018</v>
      </c>
      <c r="B125" s="90">
        <v>121</v>
      </c>
      <c r="C125" s="90">
        <v>4</v>
      </c>
      <c r="D125" s="90">
        <v>7</v>
      </c>
      <c r="E125" s="87" t="s">
        <v>2552</v>
      </c>
      <c r="F125" s="87" t="s">
        <v>1810</v>
      </c>
      <c r="G125" s="87" t="s">
        <v>1576</v>
      </c>
      <c r="H125" s="87" t="s">
        <v>1773</v>
      </c>
      <c r="I125" s="90">
        <v>1</v>
      </c>
      <c r="J125" s="87" t="s">
        <v>1974</v>
      </c>
      <c r="K125" s="91" t="s">
        <v>137</v>
      </c>
      <c r="L125" s="91" t="s">
        <v>152</v>
      </c>
      <c r="M125" s="87" t="s">
        <v>3285</v>
      </c>
      <c r="N125" s="92">
        <f t="shared" si="7"/>
        <v>5.399305555555553E-2</v>
      </c>
      <c r="O125" s="88" t="s">
        <v>2481</v>
      </c>
      <c r="P125" s="93">
        <v>4</v>
      </c>
      <c r="Q125" s="93">
        <f t="shared" si="6"/>
        <v>492</v>
      </c>
      <c r="R125" s="90" t="s">
        <v>150</v>
      </c>
      <c r="S125" s="109" t="s">
        <v>152</v>
      </c>
      <c r="T125" s="109" t="s">
        <v>1162</v>
      </c>
      <c r="U125" s="109" t="s">
        <v>1162</v>
      </c>
      <c r="V125" s="90"/>
      <c r="W125" s="90"/>
      <c r="X125" s="124"/>
      <c r="Y125" s="100" t="s">
        <v>1373</v>
      </c>
      <c r="Z125" s="100" t="s">
        <v>2849</v>
      </c>
      <c r="AA125" s="100" t="s">
        <v>137</v>
      </c>
      <c r="AB125" s="90" t="s">
        <v>150</v>
      </c>
    </row>
    <row r="126" spans="1:28" ht="39.950000000000003" customHeight="1">
      <c r="A126" s="116" t="s">
        <v>1018</v>
      </c>
      <c r="B126" s="90">
        <v>122</v>
      </c>
      <c r="C126" s="90">
        <v>4</v>
      </c>
      <c r="D126" s="90">
        <v>7</v>
      </c>
      <c r="E126" s="88" t="s">
        <v>124</v>
      </c>
      <c r="F126" s="88" t="s">
        <v>2180</v>
      </c>
      <c r="G126" s="88" t="s">
        <v>2230</v>
      </c>
      <c r="H126" s="88" t="s">
        <v>2596</v>
      </c>
      <c r="I126" s="90">
        <v>4</v>
      </c>
      <c r="J126" s="87" t="s">
        <v>2534</v>
      </c>
      <c r="K126" s="90" t="s">
        <v>3027</v>
      </c>
      <c r="L126" s="90" t="s">
        <v>1150</v>
      </c>
      <c r="M126" s="88" t="s">
        <v>1966</v>
      </c>
      <c r="N126" s="92">
        <f t="shared" si="7"/>
        <v>5.4282407407407383E-2</v>
      </c>
      <c r="O126" s="88" t="s">
        <v>2481</v>
      </c>
      <c r="P126" s="93">
        <v>5</v>
      </c>
      <c r="Q126" s="93">
        <f t="shared" si="6"/>
        <v>497</v>
      </c>
      <c r="R126" s="90" t="s">
        <v>150</v>
      </c>
      <c r="S126" s="109" t="s">
        <v>1150</v>
      </c>
      <c r="T126" s="109" t="s">
        <v>141</v>
      </c>
      <c r="U126" s="109" t="s">
        <v>141</v>
      </c>
      <c r="V126" s="90"/>
      <c r="W126" s="90"/>
      <c r="X126" s="124"/>
      <c r="Y126" s="100" t="s">
        <v>3059</v>
      </c>
      <c r="Z126" s="100" t="s">
        <v>2850</v>
      </c>
      <c r="AA126" s="100" t="s">
        <v>137</v>
      </c>
      <c r="AB126" s="90" t="s">
        <v>150</v>
      </c>
    </row>
    <row r="127" spans="1:28" ht="39.950000000000003" customHeight="1">
      <c r="A127" s="116" t="s">
        <v>1018</v>
      </c>
      <c r="B127" s="90">
        <v>123</v>
      </c>
      <c r="C127" s="90">
        <v>5</v>
      </c>
      <c r="D127" s="90">
        <v>7</v>
      </c>
      <c r="E127" s="88" t="s">
        <v>695</v>
      </c>
      <c r="F127" s="88" t="s">
        <v>3063</v>
      </c>
      <c r="G127" s="88" t="s">
        <v>1598</v>
      </c>
      <c r="H127" s="88" t="s">
        <v>1777</v>
      </c>
      <c r="I127" s="90">
        <v>6</v>
      </c>
      <c r="J127" s="88" t="s">
        <v>2538</v>
      </c>
      <c r="K127" s="90" t="s">
        <v>3032</v>
      </c>
      <c r="L127" s="90" t="s">
        <v>1102</v>
      </c>
      <c r="M127" s="88" t="s">
        <v>3064</v>
      </c>
      <c r="N127" s="92">
        <f t="shared" si="7"/>
        <v>5.4571759259259237E-2</v>
      </c>
      <c r="O127" s="88" t="s">
        <v>2481</v>
      </c>
      <c r="P127" s="93">
        <v>6</v>
      </c>
      <c r="Q127" s="93">
        <f t="shared" si="6"/>
        <v>503</v>
      </c>
      <c r="R127" s="90" t="s">
        <v>150</v>
      </c>
      <c r="S127" s="109" t="s">
        <v>1102</v>
      </c>
      <c r="T127" s="109" t="s">
        <v>1079</v>
      </c>
      <c r="U127" s="109" t="s">
        <v>1079</v>
      </c>
      <c r="V127" s="119"/>
      <c r="W127" s="90"/>
      <c r="X127" s="124"/>
      <c r="Y127" s="100" t="s">
        <v>2259</v>
      </c>
      <c r="Z127" s="100" t="s">
        <v>2387</v>
      </c>
      <c r="AA127" s="100" t="s">
        <v>137</v>
      </c>
      <c r="AB127" s="90" t="s">
        <v>150</v>
      </c>
    </row>
    <row r="128" spans="1:28" ht="39.950000000000003" customHeight="1">
      <c r="A128" s="116" t="s">
        <v>1018</v>
      </c>
      <c r="B128" s="90">
        <v>124</v>
      </c>
      <c r="C128" s="90">
        <v>6</v>
      </c>
      <c r="D128" s="90">
        <v>7</v>
      </c>
      <c r="E128" s="88" t="s">
        <v>130</v>
      </c>
      <c r="F128" s="88" t="s">
        <v>1819</v>
      </c>
      <c r="G128" s="88" t="s">
        <v>244</v>
      </c>
      <c r="H128" s="88" t="s">
        <v>1400</v>
      </c>
      <c r="I128" s="90">
        <v>5</v>
      </c>
      <c r="J128" s="88" t="s">
        <v>2556</v>
      </c>
      <c r="K128" s="90" t="s">
        <v>3110</v>
      </c>
      <c r="L128" s="90" t="s">
        <v>1077</v>
      </c>
      <c r="M128" s="88" t="s">
        <v>308</v>
      </c>
      <c r="N128" s="92">
        <f t="shared" si="7"/>
        <v>5.486111111111109E-2</v>
      </c>
      <c r="O128" s="88" t="s">
        <v>2481</v>
      </c>
      <c r="P128" s="93">
        <v>6</v>
      </c>
      <c r="Q128" s="93">
        <f t="shared" si="6"/>
        <v>509</v>
      </c>
      <c r="R128" s="90" t="s">
        <v>150</v>
      </c>
      <c r="S128" s="109" t="s">
        <v>1077</v>
      </c>
      <c r="T128" s="109" t="s">
        <v>1215</v>
      </c>
      <c r="U128" s="109" t="s">
        <v>1215</v>
      </c>
      <c r="V128" s="90"/>
      <c r="W128" s="90"/>
      <c r="X128" s="124"/>
      <c r="Y128" s="100" t="s">
        <v>2259</v>
      </c>
      <c r="Z128" s="100" t="s">
        <v>2387</v>
      </c>
      <c r="AA128" s="100" t="s">
        <v>137</v>
      </c>
      <c r="AB128" s="90" t="s">
        <v>150</v>
      </c>
    </row>
    <row r="129" spans="1:28" ht="39.950000000000003" customHeight="1">
      <c r="A129" s="116" t="s">
        <v>1018</v>
      </c>
      <c r="B129" s="90">
        <v>125</v>
      </c>
      <c r="C129" s="90">
        <v>4</v>
      </c>
      <c r="D129" s="90">
        <v>7</v>
      </c>
      <c r="E129" s="88" t="s">
        <v>347</v>
      </c>
      <c r="F129" s="88" t="s">
        <v>1623</v>
      </c>
      <c r="G129" s="88" t="s">
        <v>1868</v>
      </c>
      <c r="H129" s="88" t="s">
        <v>1836</v>
      </c>
      <c r="I129" s="90">
        <v>3</v>
      </c>
      <c r="J129" s="88" t="s">
        <v>3109</v>
      </c>
      <c r="K129" s="90" t="s">
        <v>289</v>
      </c>
      <c r="L129" s="90" t="s">
        <v>1150</v>
      </c>
      <c r="M129" s="88" t="s">
        <v>2254</v>
      </c>
      <c r="N129" s="92">
        <f t="shared" si="7"/>
        <v>5.5150462962962943E-2</v>
      </c>
      <c r="O129" s="88" t="s">
        <v>2481</v>
      </c>
      <c r="P129" s="93">
        <v>6</v>
      </c>
      <c r="Q129" s="93">
        <f t="shared" si="6"/>
        <v>515</v>
      </c>
      <c r="R129" s="90" t="s">
        <v>150</v>
      </c>
      <c r="S129" s="109" t="s">
        <v>1150</v>
      </c>
      <c r="T129" s="109" t="s">
        <v>141</v>
      </c>
      <c r="U129" s="109" t="s">
        <v>141</v>
      </c>
      <c r="V129" s="90"/>
      <c r="W129" s="90"/>
      <c r="X129" s="124"/>
      <c r="Y129" s="100" t="s">
        <v>3081</v>
      </c>
      <c r="Z129" s="100" t="s">
        <v>2561</v>
      </c>
      <c r="AA129" s="100" t="s">
        <v>137</v>
      </c>
      <c r="AB129" s="90">
        <v>2</v>
      </c>
    </row>
    <row r="130" spans="1:28" ht="39.950000000000003" customHeight="1">
      <c r="A130" s="116" t="s">
        <v>1018</v>
      </c>
      <c r="B130" s="90">
        <v>126</v>
      </c>
      <c r="C130" s="90">
        <v>5</v>
      </c>
      <c r="D130" s="90">
        <v>8</v>
      </c>
      <c r="E130" s="88" t="s">
        <v>3071</v>
      </c>
      <c r="F130" s="88" t="s">
        <v>1619</v>
      </c>
      <c r="G130" s="88" t="s">
        <v>1580</v>
      </c>
      <c r="H130" s="88" t="s">
        <v>1611</v>
      </c>
      <c r="I130" s="90">
        <v>2</v>
      </c>
      <c r="J130" s="88" t="s">
        <v>309</v>
      </c>
      <c r="K130" s="90" t="s">
        <v>3077</v>
      </c>
      <c r="L130" s="90" t="s">
        <v>148</v>
      </c>
      <c r="M130" s="88" t="s">
        <v>3019</v>
      </c>
      <c r="N130" s="92">
        <f t="shared" si="7"/>
        <v>5.5439814814814796E-2</v>
      </c>
      <c r="O130" s="88" t="s">
        <v>2481</v>
      </c>
      <c r="P130" s="93">
        <v>7</v>
      </c>
      <c r="Q130" s="93">
        <f t="shared" si="6"/>
        <v>522</v>
      </c>
      <c r="R130" s="90" t="s">
        <v>150</v>
      </c>
      <c r="S130" s="109" t="s">
        <v>148</v>
      </c>
      <c r="T130" s="109" t="s">
        <v>141</v>
      </c>
      <c r="U130" s="109" t="s">
        <v>141</v>
      </c>
      <c r="V130" s="90"/>
      <c r="W130" s="90"/>
      <c r="X130" s="124"/>
      <c r="Y130" s="100" t="s">
        <v>3081</v>
      </c>
      <c r="Z130" s="100" t="s">
        <v>2561</v>
      </c>
      <c r="AA130" s="100" t="s">
        <v>137</v>
      </c>
      <c r="AB130" s="90">
        <v>2</v>
      </c>
    </row>
    <row r="131" spans="1:28" ht="39.950000000000003" customHeight="1">
      <c r="A131" s="116" t="s">
        <v>1018</v>
      </c>
      <c r="B131" s="90">
        <v>127</v>
      </c>
      <c r="C131" s="90">
        <v>4</v>
      </c>
      <c r="D131" s="90">
        <v>9</v>
      </c>
      <c r="E131" s="88" t="s">
        <v>1976</v>
      </c>
      <c r="F131" s="88" t="s">
        <v>2233</v>
      </c>
      <c r="G131" s="88" t="s">
        <v>1626</v>
      </c>
      <c r="H131" s="88" t="s">
        <v>1838</v>
      </c>
      <c r="I131" s="90">
        <v>5</v>
      </c>
      <c r="J131" s="88" t="s">
        <v>3003</v>
      </c>
      <c r="K131" s="90" t="s">
        <v>3022</v>
      </c>
      <c r="L131" s="90" t="s">
        <v>152</v>
      </c>
      <c r="M131" s="88" t="s">
        <v>2252</v>
      </c>
      <c r="N131" s="92">
        <f t="shared" si="7"/>
        <v>5.5729166666666649E-2</v>
      </c>
      <c r="O131" s="88" t="s">
        <v>2481</v>
      </c>
      <c r="P131" s="93">
        <v>7</v>
      </c>
      <c r="Q131" s="93">
        <f t="shared" si="6"/>
        <v>529</v>
      </c>
      <c r="R131" s="90" t="s">
        <v>150</v>
      </c>
      <c r="S131" s="109" t="s">
        <v>152</v>
      </c>
      <c r="T131" s="109" t="s">
        <v>1162</v>
      </c>
      <c r="U131" s="109" t="s">
        <v>1162</v>
      </c>
      <c r="V131" s="119"/>
      <c r="W131" s="90"/>
      <c r="X131" s="124"/>
      <c r="Y131" s="100" t="s">
        <v>3081</v>
      </c>
      <c r="Z131" s="100" t="s">
        <v>2561</v>
      </c>
      <c r="AA131" s="100" t="s">
        <v>137</v>
      </c>
      <c r="AB131" s="90">
        <v>2</v>
      </c>
    </row>
    <row r="132" spans="1:28" ht="39.950000000000003" customHeight="1">
      <c r="A132" s="116" t="s">
        <v>1018</v>
      </c>
      <c r="B132" s="90">
        <v>128</v>
      </c>
      <c r="C132" s="90">
        <v>5</v>
      </c>
      <c r="D132" s="90">
        <v>9</v>
      </c>
      <c r="E132" s="88" t="s">
        <v>2547</v>
      </c>
      <c r="F132" s="88" t="s">
        <v>1311</v>
      </c>
      <c r="G132" s="88" t="s">
        <v>17</v>
      </c>
      <c r="H132" s="88" t="s">
        <v>1843</v>
      </c>
      <c r="I132" s="90">
        <v>4</v>
      </c>
      <c r="J132" s="88" t="s">
        <v>1992</v>
      </c>
      <c r="K132" s="90" t="s">
        <v>1971</v>
      </c>
      <c r="L132" s="90" t="s">
        <v>152</v>
      </c>
      <c r="M132" s="88" t="s">
        <v>2238</v>
      </c>
      <c r="N132" s="92">
        <f t="shared" si="7"/>
        <v>5.6018518518518502E-2</v>
      </c>
      <c r="O132" s="88" t="s">
        <v>2481</v>
      </c>
      <c r="P132" s="93">
        <v>6</v>
      </c>
      <c r="Q132" s="93">
        <f t="shared" si="6"/>
        <v>535</v>
      </c>
      <c r="R132" s="90" t="s">
        <v>150</v>
      </c>
      <c r="S132" s="109" t="s">
        <v>152</v>
      </c>
      <c r="T132" s="109" t="s">
        <v>1171</v>
      </c>
      <c r="U132" s="109" t="s">
        <v>1171</v>
      </c>
      <c r="V132" s="90"/>
      <c r="W132" s="90"/>
      <c r="X132" s="124"/>
      <c r="Y132" s="100" t="s">
        <v>3059</v>
      </c>
      <c r="Z132" s="100" t="s">
        <v>2850</v>
      </c>
      <c r="AA132" s="100" t="s">
        <v>137</v>
      </c>
      <c r="AB132" s="90" t="s">
        <v>150</v>
      </c>
    </row>
    <row r="133" spans="1:28" ht="39.950000000000003" customHeight="1">
      <c r="A133" s="116" t="s">
        <v>1018</v>
      </c>
      <c r="B133" s="90">
        <v>129</v>
      </c>
      <c r="C133" s="90">
        <v>5</v>
      </c>
      <c r="D133" s="90">
        <v>9</v>
      </c>
      <c r="E133" s="88" t="s">
        <v>349</v>
      </c>
      <c r="F133" s="88" t="s">
        <v>43</v>
      </c>
      <c r="G133" s="88" t="s">
        <v>51</v>
      </c>
      <c r="H133" s="88" t="s">
        <v>1601</v>
      </c>
      <c r="I133" s="90">
        <v>3</v>
      </c>
      <c r="J133" s="88" t="s">
        <v>321</v>
      </c>
      <c r="K133" s="90" t="s">
        <v>3103</v>
      </c>
      <c r="L133" s="90" t="s">
        <v>1171</v>
      </c>
      <c r="M133" s="88" t="s">
        <v>3033</v>
      </c>
      <c r="N133" s="92">
        <f t="shared" si="7"/>
        <v>5.6307870370370355E-2</v>
      </c>
      <c r="O133" s="88" t="s">
        <v>2481</v>
      </c>
      <c r="P133" s="93">
        <v>6</v>
      </c>
      <c r="Q133" s="93">
        <f t="shared" si="6"/>
        <v>541</v>
      </c>
      <c r="R133" s="90" t="s">
        <v>150</v>
      </c>
      <c r="S133" s="109" t="s">
        <v>1171</v>
      </c>
      <c r="T133" s="109" t="s">
        <v>1163</v>
      </c>
      <c r="U133" s="109" t="s">
        <v>1163</v>
      </c>
      <c r="V133" s="90"/>
      <c r="W133" s="90"/>
      <c r="X133" s="124"/>
      <c r="Y133" s="100" t="s">
        <v>2259</v>
      </c>
      <c r="Z133" s="100" t="s">
        <v>2387</v>
      </c>
      <c r="AA133" s="100" t="s">
        <v>137</v>
      </c>
      <c r="AB133" s="90" t="s">
        <v>150</v>
      </c>
    </row>
    <row r="134" spans="1:28" ht="39.950000000000003" customHeight="1">
      <c r="A134" s="116" t="s">
        <v>1018</v>
      </c>
      <c r="B134" s="90">
        <v>130</v>
      </c>
      <c r="C134" s="90">
        <v>6</v>
      </c>
      <c r="D134" s="90">
        <v>9</v>
      </c>
      <c r="E134" s="88" t="s">
        <v>325</v>
      </c>
      <c r="F134" s="88" t="s">
        <v>1624</v>
      </c>
      <c r="G134" s="88" t="s">
        <v>1604</v>
      </c>
      <c r="H134" s="88" t="s">
        <v>1398</v>
      </c>
      <c r="I134" s="90">
        <v>3</v>
      </c>
      <c r="J134" s="88" t="s">
        <v>336</v>
      </c>
      <c r="K134" s="90" t="s">
        <v>3068</v>
      </c>
      <c r="L134" s="90" t="s">
        <v>1077</v>
      </c>
      <c r="M134" s="88" t="s">
        <v>1812</v>
      </c>
      <c r="N134" s="92">
        <f t="shared" si="7"/>
        <v>5.6597222222222208E-2</v>
      </c>
      <c r="O134" s="88" t="s">
        <v>2481</v>
      </c>
      <c r="P134" s="93">
        <v>9</v>
      </c>
      <c r="Q134" s="93">
        <f t="shared" si="6"/>
        <v>550</v>
      </c>
      <c r="R134" s="90" t="s">
        <v>150</v>
      </c>
      <c r="S134" s="109" t="s">
        <v>1077</v>
      </c>
      <c r="T134" s="109" t="s">
        <v>1150</v>
      </c>
      <c r="U134" s="109" t="s">
        <v>1150</v>
      </c>
      <c r="V134" s="90"/>
      <c r="W134" s="90"/>
      <c r="X134" s="124"/>
      <c r="Y134" s="100" t="s">
        <v>3081</v>
      </c>
      <c r="Z134" s="100" t="s">
        <v>2561</v>
      </c>
      <c r="AA134" s="100" t="s">
        <v>137</v>
      </c>
      <c r="AB134" s="90">
        <v>3</v>
      </c>
    </row>
    <row r="135" spans="1:28" ht="39.950000000000003" customHeight="1">
      <c r="A135" s="116" t="s">
        <v>1018</v>
      </c>
      <c r="B135" s="90">
        <v>131</v>
      </c>
      <c r="C135" s="90">
        <v>1</v>
      </c>
      <c r="D135" s="90">
        <v>7</v>
      </c>
      <c r="E135" s="88" t="s">
        <v>348</v>
      </c>
      <c r="F135" s="88" t="s">
        <v>1395</v>
      </c>
      <c r="G135" s="88" t="s">
        <v>53</v>
      </c>
      <c r="H135" s="88" t="s">
        <v>2248</v>
      </c>
      <c r="I135" s="90">
        <v>2</v>
      </c>
      <c r="J135" s="88" t="s">
        <v>3099</v>
      </c>
      <c r="K135" s="90" t="s">
        <v>137</v>
      </c>
      <c r="L135" s="90" t="s">
        <v>1157</v>
      </c>
      <c r="M135" s="88" t="s">
        <v>3023</v>
      </c>
      <c r="N135" s="92">
        <f t="shared" si="7"/>
        <v>5.6886574074074062E-2</v>
      </c>
      <c r="O135" s="88" t="s">
        <v>2481</v>
      </c>
      <c r="P135" s="93">
        <v>2</v>
      </c>
      <c r="Q135" s="93">
        <f t="shared" si="6"/>
        <v>552</v>
      </c>
      <c r="R135" s="90" t="s">
        <v>150</v>
      </c>
      <c r="S135" s="109" t="s">
        <v>1157</v>
      </c>
      <c r="T135" s="109" t="s">
        <v>1157</v>
      </c>
      <c r="U135" s="109" t="s">
        <v>1157</v>
      </c>
      <c r="V135" s="119"/>
      <c r="W135" s="90"/>
      <c r="X135" s="124"/>
      <c r="Y135" s="100" t="s">
        <v>1840</v>
      </c>
      <c r="Z135" s="100" t="s">
        <v>2545</v>
      </c>
      <c r="AA135" s="100" t="s">
        <v>137</v>
      </c>
      <c r="AB135" s="90" t="s">
        <v>150</v>
      </c>
    </row>
    <row r="136" spans="1:28" ht="39.950000000000003" customHeight="1">
      <c r="A136" s="116" t="s">
        <v>1018</v>
      </c>
      <c r="B136" s="90">
        <v>132</v>
      </c>
      <c r="C136" s="90">
        <v>3</v>
      </c>
      <c r="D136" s="90">
        <v>8</v>
      </c>
      <c r="E136" s="88" t="s">
        <v>3108</v>
      </c>
      <c r="F136" s="88" t="s">
        <v>1456</v>
      </c>
      <c r="G136" s="88" t="s">
        <v>1423</v>
      </c>
      <c r="H136" s="88" t="s">
        <v>3013</v>
      </c>
      <c r="I136" s="90">
        <v>2</v>
      </c>
      <c r="J136" s="88" t="s">
        <v>3098</v>
      </c>
      <c r="K136" s="90" t="s">
        <v>137</v>
      </c>
      <c r="L136" s="90" t="s">
        <v>1157</v>
      </c>
      <c r="M136" s="88" t="s">
        <v>333</v>
      </c>
      <c r="N136" s="92">
        <f t="shared" si="7"/>
        <v>5.7175925925925915E-2</v>
      </c>
      <c r="O136" s="88" t="s">
        <v>2481</v>
      </c>
      <c r="P136" s="93">
        <v>4</v>
      </c>
      <c r="Q136" s="93">
        <f t="shared" si="6"/>
        <v>556</v>
      </c>
      <c r="R136" s="90" t="s">
        <v>150</v>
      </c>
      <c r="S136" s="109" t="s">
        <v>1157</v>
      </c>
      <c r="T136" s="109" t="s">
        <v>1157</v>
      </c>
      <c r="U136" s="109" t="s">
        <v>1157</v>
      </c>
      <c r="V136" s="90"/>
      <c r="W136" s="90"/>
      <c r="X136" s="124"/>
      <c r="Y136" s="100" t="s">
        <v>1375</v>
      </c>
      <c r="Z136" s="100" t="s">
        <v>2268</v>
      </c>
      <c r="AA136" s="100" t="s">
        <v>137</v>
      </c>
      <c r="AB136" s="90" t="s">
        <v>150</v>
      </c>
    </row>
    <row r="137" spans="1:28" ht="39.950000000000003" customHeight="1">
      <c r="A137" s="116" t="s">
        <v>1018</v>
      </c>
      <c r="B137" s="90">
        <v>133</v>
      </c>
      <c r="C137" s="90">
        <v>1</v>
      </c>
      <c r="D137" s="90">
        <v>7</v>
      </c>
      <c r="E137" s="88" t="s">
        <v>2563</v>
      </c>
      <c r="F137" s="88" t="s">
        <v>1844</v>
      </c>
      <c r="G137" s="88" t="s">
        <v>1612</v>
      </c>
      <c r="H137" s="88" t="s">
        <v>2243</v>
      </c>
      <c r="I137" s="90">
        <v>2</v>
      </c>
      <c r="J137" s="88" t="s">
        <v>2557</v>
      </c>
      <c r="K137" s="90" t="s">
        <v>342</v>
      </c>
      <c r="L137" s="90" t="s">
        <v>1171</v>
      </c>
      <c r="M137" s="88" t="s">
        <v>328</v>
      </c>
      <c r="N137" s="92">
        <f t="shared" si="7"/>
        <v>5.7465277777777768E-2</v>
      </c>
      <c r="O137" s="88" t="s">
        <v>2481</v>
      </c>
      <c r="P137" s="93">
        <v>3</v>
      </c>
      <c r="Q137" s="93">
        <f t="shared" si="6"/>
        <v>559</v>
      </c>
      <c r="R137" s="90" t="s">
        <v>150</v>
      </c>
      <c r="S137" s="109" t="s">
        <v>1171</v>
      </c>
      <c r="T137" s="109" t="s">
        <v>1171</v>
      </c>
      <c r="U137" s="109" t="s">
        <v>1171</v>
      </c>
      <c r="V137" s="90"/>
      <c r="W137" s="90" t="s">
        <v>1404</v>
      </c>
      <c r="X137" s="124" t="s">
        <v>334</v>
      </c>
      <c r="Y137" s="100" t="s">
        <v>2259</v>
      </c>
      <c r="Z137" s="100" t="s">
        <v>2387</v>
      </c>
      <c r="AA137" s="100" t="s">
        <v>137</v>
      </c>
      <c r="AB137" s="90" t="s">
        <v>150</v>
      </c>
    </row>
    <row r="138" spans="1:28" ht="39.950000000000003" customHeight="1">
      <c r="A138" s="116" t="s">
        <v>1018</v>
      </c>
      <c r="B138" s="90">
        <v>134</v>
      </c>
      <c r="C138" s="90">
        <v>1</v>
      </c>
      <c r="D138" s="90">
        <v>8</v>
      </c>
      <c r="E138" s="88" t="s">
        <v>1991</v>
      </c>
      <c r="F138" s="88" t="s">
        <v>65</v>
      </c>
      <c r="G138" s="88" t="s">
        <v>41</v>
      </c>
      <c r="H138" s="88" t="s">
        <v>3092</v>
      </c>
      <c r="I138" s="90">
        <v>3</v>
      </c>
      <c r="J138" s="88" t="s">
        <v>3079</v>
      </c>
      <c r="K138" s="90" t="s">
        <v>137</v>
      </c>
      <c r="L138" s="90" t="s">
        <v>1162</v>
      </c>
      <c r="M138" s="88" t="s">
        <v>1841</v>
      </c>
      <c r="N138" s="92">
        <f t="shared" si="7"/>
        <v>5.7754629629629621E-2</v>
      </c>
      <c r="O138" s="88" t="s">
        <v>2481</v>
      </c>
      <c r="P138" s="93">
        <v>2</v>
      </c>
      <c r="Q138" s="93">
        <f t="shared" si="6"/>
        <v>561</v>
      </c>
      <c r="R138" s="90" t="s">
        <v>150</v>
      </c>
      <c r="S138" s="109" t="s">
        <v>1162</v>
      </c>
      <c r="T138" s="109" t="s">
        <v>1162</v>
      </c>
      <c r="U138" s="109" t="s">
        <v>1162</v>
      </c>
      <c r="V138" s="90"/>
      <c r="W138" s="90" t="s">
        <v>3076</v>
      </c>
      <c r="X138" s="124"/>
      <c r="Y138" s="100" t="s">
        <v>1821</v>
      </c>
      <c r="Z138" s="100" t="s">
        <v>346</v>
      </c>
      <c r="AA138" s="100" t="s">
        <v>3056</v>
      </c>
      <c r="AB138" s="90" t="s">
        <v>150</v>
      </c>
    </row>
    <row r="139" spans="1:28" ht="39.950000000000003" customHeight="1">
      <c r="A139" s="116" t="s">
        <v>1018</v>
      </c>
      <c r="B139" s="90">
        <v>135</v>
      </c>
      <c r="C139" s="90">
        <v>2</v>
      </c>
      <c r="D139" s="90">
        <v>8</v>
      </c>
      <c r="E139" s="88" t="s">
        <v>3018</v>
      </c>
      <c r="F139" s="88" t="s">
        <v>36</v>
      </c>
      <c r="G139" s="88" t="s">
        <v>1605</v>
      </c>
      <c r="H139" s="88" t="s">
        <v>1374</v>
      </c>
      <c r="I139" s="90">
        <v>2</v>
      </c>
      <c r="J139" s="88" t="s">
        <v>3026</v>
      </c>
      <c r="K139" s="90" t="s">
        <v>137</v>
      </c>
      <c r="L139" s="90" t="s">
        <v>135</v>
      </c>
      <c r="M139" s="88" t="s">
        <v>3283</v>
      </c>
      <c r="N139" s="92">
        <f t="shared" si="7"/>
        <v>5.8043981481481474E-2</v>
      </c>
      <c r="O139" s="88" t="s">
        <v>322</v>
      </c>
      <c r="P139" s="93">
        <v>3</v>
      </c>
      <c r="Q139" s="93">
        <f t="shared" si="6"/>
        <v>564</v>
      </c>
      <c r="R139" s="90" t="s">
        <v>150</v>
      </c>
      <c r="S139" s="109" t="s">
        <v>135</v>
      </c>
      <c r="T139" s="109" t="s">
        <v>141</v>
      </c>
      <c r="U139" s="109" t="s">
        <v>152</v>
      </c>
      <c r="V139" s="90"/>
      <c r="W139" s="90" t="s">
        <v>3004</v>
      </c>
      <c r="X139" s="124"/>
      <c r="Y139" s="100" t="s">
        <v>1915</v>
      </c>
      <c r="Z139" s="100" t="s">
        <v>2410</v>
      </c>
      <c r="AA139" s="100" t="s">
        <v>356</v>
      </c>
      <c r="AB139" s="90" t="s">
        <v>150</v>
      </c>
    </row>
    <row r="140" spans="1:28" ht="39.950000000000003" customHeight="1">
      <c r="A140" s="116" t="s">
        <v>1018</v>
      </c>
      <c r="B140" s="90">
        <v>136</v>
      </c>
      <c r="C140" s="90">
        <v>2</v>
      </c>
      <c r="D140" s="90">
        <v>8</v>
      </c>
      <c r="E140" s="88" t="s">
        <v>3112</v>
      </c>
      <c r="F140" s="88" t="s">
        <v>1618</v>
      </c>
      <c r="G140" s="88" t="s">
        <v>1645</v>
      </c>
      <c r="H140" s="88" t="s">
        <v>1374</v>
      </c>
      <c r="I140" s="90">
        <v>2</v>
      </c>
      <c r="J140" s="88" t="s">
        <v>304</v>
      </c>
      <c r="K140" s="90" t="s">
        <v>137</v>
      </c>
      <c r="L140" s="90" t="s">
        <v>135</v>
      </c>
      <c r="M140" s="88" t="s">
        <v>3283</v>
      </c>
      <c r="N140" s="92">
        <f t="shared" si="7"/>
        <v>5.8333333333333327E-2</v>
      </c>
      <c r="O140" s="88" t="s">
        <v>322</v>
      </c>
      <c r="P140" s="93">
        <v>3</v>
      </c>
      <c r="Q140" s="93">
        <f t="shared" si="6"/>
        <v>567</v>
      </c>
      <c r="R140" s="90" t="s">
        <v>150</v>
      </c>
      <c r="S140" s="109" t="s">
        <v>135</v>
      </c>
      <c r="T140" s="109" t="s">
        <v>141</v>
      </c>
      <c r="U140" s="109" t="s">
        <v>152</v>
      </c>
      <c r="V140" s="90"/>
      <c r="W140" s="90" t="s">
        <v>3024</v>
      </c>
      <c r="X140" s="124"/>
      <c r="Y140" s="100" t="s">
        <v>1915</v>
      </c>
      <c r="Z140" s="100" t="s">
        <v>2410</v>
      </c>
      <c r="AA140" s="100" t="s">
        <v>356</v>
      </c>
      <c r="AB140" s="90" t="s">
        <v>150</v>
      </c>
    </row>
    <row r="141" spans="1:28" ht="39.950000000000003" customHeight="1">
      <c r="A141" s="116" t="s">
        <v>1018</v>
      </c>
      <c r="B141" s="90">
        <v>137</v>
      </c>
      <c r="C141" s="90">
        <v>2</v>
      </c>
      <c r="D141" s="90">
        <v>8</v>
      </c>
      <c r="E141" s="88" t="s">
        <v>1968</v>
      </c>
      <c r="F141" s="88" t="s">
        <v>1407</v>
      </c>
      <c r="G141" s="88" t="s">
        <v>1842</v>
      </c>
      <c r="H141" s="88" t="s">
        <v>1374</v>
      </c>
      <c r="I141" s="90">
        <v>2</v>
      </c>
      <c r="J141" s="88" t="s">
        <v>133</v>
      </c>
      <c r="K141" s="90" t="s">
        <v>137</v>
      </c>
      <c r="L141" s="90" t="s">
        <v>135</v>
      </c>
      <c r="M141" s="88" t="s">
        <v>3283</v>
      </c>
      <c r="N141" s="92">
        <f t="shared" si="7"/>
        <v>5.862268518518518E-2</v>
      </c>
      <c r="O141" s="88" t="s">
        <v>322</v>
      </c>
      <c r="P141" s="93">
        <v>3</v>
      </c>
      <c r="Q141" s="93">
        <f t="shared" si="6"/>
        <v>570</v>
      </c>
      <c r="R141" s="90" t="s">
        <v>150</v>
      </c>
      <c r="S141" s="109" t="s">
        <v>135</v>
      </c>
      <c r="T141" s="109" t="s">
        <v>141</v>
      </c>
      <c r="U141" s="109" t="s">
        <v>152</v>
      </c>
      <c r="V141" s="90"/>
      <c r="W141" s="90"/>
      <c r="X141" s="124"/>
      <c r="Y141" s="100" t="s">
        <v>1915</v>
      </c>
      <c r="Z141" s="100" t="s">
        <v>2410</v>
      </c>
      <c r="AA141" s="100" t="s">
        <v>3126</v>
      </c>
      <c r="AB141" s="90" t="s">
        <v>150</v>
      </c>
    </row>
    <row r="142" spans="1:28" ht="39.950000000000003" customHeight="1">
      <c r="A142" s="116" t="s">
        <v>1018</v>
      </c>
      <c r="B142" s="102">
        <v>138</v>
      </c>
      <c r="C142" s="102">
        <v>2</v>
      </c>
      <c r="D142" s="102">
        <v>8</v>
      </c>
      <c r="E142" s="107" t="s">
        <v>1980</v>
      </c>
      <c r="F142" s="108" t="s">
        <v>1591</v>
      </c>
      <c r="G142" s="108" t="s">
        <v>243</v>
      </c>
      <c r="H142" s="108" t="s">
        <v>1374</v>
      </c>
      <c r="I142" s="102">
        <v>2</v>
      </c>
      <c r="J142" s="108" t="s">
        <v>2617</v>
      </c>
      <c r="K142" s="102" t="s">
        <v>137</v>
      </c>
      <c r="L142" s="102" t="s">
        <v>135</v>
      </c>
      <c r="M142" s="108" t="s">
        <v>3283</v>
      </c>
      <c r="N142" s="129">
        <f t="shared" si="7"/>
        <v>5.8912037037037034E-2</v>
      </c>
      <c r="O142" s="107" t="s">
        <v>322</v>
      </c>
      <c r="P142" s="97">
        <v>3</v>
      </c>
      <c r="Q142" s="122">
        <f t="shared" si="6"/>
        <v>573</v>
      </c>
      <c r="R142" s="106" t="s">
        <v>150</v>
      </c>
      <c r="S142" s="110" t="s">
        <v>135</v>
      </c>
      <c r="T142" s="110" t="s">
        <v>141</v>
      </c>
      <c r="U142" s="110" t="s">
        <v>152</v>
      </c>
      <c r="V142" s="106"/>
      <c r="W142" s="102" t="s">
        <v>3015</v>
      </c>
      <c r="X142" s="125"/>
      <c r="Y142" s="118" t="s">
        <v>1915</v>
      </c>
      <c r="Z142" s="101" t="s">
        <v>2410</v>
      </c>
      <c r="AA142" s="100" t="s">
        <v>3314</v>
      </c>
      <c r="AB142" s="90" t="s">
        <v>150</v>
      </c>
    </row>
    <row r="143" spans="1:28" ht="39.950000000000003" customHeight="1">
      <c r="A143" s="116" t="s">
        <v>1018</v>
      </c>
      <c r="B143" s="90">
        <v>139</v>
      </c>
      <c r="C143" s="90">
        <v>1</v>
      </c>
      <c r="D143" s="90">
        <v>7</v>
      </c>
      <c r="E143" s="88" t="s">
        <v>2562</v>
      </c>
      <c r="F143" s="88" t="s">
        <v>1592</v>
      </c>
      <c r="G143" s="88" t="s">
        <v>1869</v>
      </c>
      <c r="H143" s="88" t="s">
        <v>1815</v>
      </c>
      <c r="I143" s="90">
        <v>2</v>
      </c>
      <c r="J143" s="88" t="s">
        <v>2521</v>
      </c>
      <c r="K143" s="90" t="s">
        <v>137</v>
      </c>
      <c r="L143" s="90" t="s">
        <v>1170</v>
      </c>
      <c r="M143" s="88" t="s">
        <v>3025</v>
      </c>
      <c r="N143" s="92">
        <f t="shared" si="7"/>
        <v>5.9201388888888887E-2</v>
      </c>
      <c r="O143" s="88" t="s">
        <v>2553</v>
      </c>
      <c r="P143" s="93">
        <v>3</v>
      </c>
      <c r="Q143" s="93">
        <f t="shared" si="6"/>
        <v>576</v>
      </c>
      <c r="R143" s="90" t="s">
        <v>150</v>
      </c>
      <c r="S143" s="109" t="s">
        <v>1170</v>
      </c>
      <c r="T143" s="109" t="s">
        <v>1170</v>
      </c>
      <c r="U143" s="109" t="s">
        <v>1170</v>
      </c>
      <c r="V143" s="90"/>
      <c r="W143" s="90"/>
      <c r="X143" s="124"/>
      <c r="Y143" s="100" t="s">
        <v>2259</v>
      </c>
      <c r="Z143" s="100" t="s">
        <v>2387</v>
      </c>
      <c r="AA143" s="100" t="s">
        <v>137</v>
      </c>
      <c r="AB143" s="90" t="s">
        <v>150</v>
      </c>
    </row>
    <row r="144" spans="1:28" ht="39.950000000000003" customHeight="1">
      <c r="A144" s="116" t="s">
        <v>1018</v>
      </c>
      <c r="B144" s="90">
        <v>140</v>
      </c>
      <c r="C144" s="90">
        <v>4</v>
      </c>
      <c r="D144" s="90">
        <v>8</v>
      </c>
      <c r="E144" s="88" t="s">
        <v>341</v>
      </c>
      <c r="F144" s="88" t="s">
        <v>1631</v>
      </c>
      <c r="G144" s="88" t="s">
        <v>1608</v>
      </c>
      <c r="H144" s="88" t="s">
        <v>1826</v>
      </c>
      <c r="I144" s="90">
        <v>5</v>
      </c>
      <c r="J144" s="88" t="s">
        <v>3114</v>
      </c>
      <c r="K144" s="90" t="s">
        <v>1987</v>
      </c>
      <c r="L144" s="90" t="s">
        <v>1162</v>
      </c>
      <c r="M144" s="88" t="s">
        <v>3031</v>
      </c>
      <c r="N144" s="92">
        <f t="shared" si="7"/>
        <v>5.949074074074074E-2</v>
      </c>
      <c r="O144" s="88" t="s">
        <v>2553</v>
      </c>
      <c r="P144" s="93">
        <v>5</v>
      </c>
      <c r="Q144" s="93">
        <f t="shared" si="6"/>
        <v>581</v>
      </c>
      <c r="R144" s="90" t="s">
        <v>150</v>
      </c>
      <c r="S144" s="109" t="s">
        <v>1162</v>
      </c>
      <c r="T144" s="109" t="s">
        <v>1171</v>
      </c>
      <c r="U144" s="109" t="s">
        <v>1171</v>
      </c>
      <c r="V144" s="119"/>
      <c r="W144" s="90"/>
      <c r="X144" s="124"/>
      <c r="Y144" s="100" t="s">
        <v>3059</v>
      </c>
      <c r="Z144" s="100" t="s">
        <v>2850</v>
      </c>
      <c r="AA144" s="100" t="s">
        <v>137</v>
      </c>
      <c r="AB144" s="90" t="s">
        <v>150</v>
      </c>
    </row>
    <row r="145" spans="1:28" ht="39.950000000000003" customHeight="1">
      <c r="A145" s="116" t="s">
        <v>1018</v>
      </c>
      <c r="B145" s="102">
        <v>141</v>
      </c>
      <c r="C145" s="102">
        <v>6</v>
      </c>
      <c r="D145" s="102">
        <v>9</v>
      </c>
      <c r="E145" s="108" t="s">
        <v>2514</v>
      </c>
      <c r="F145" s="108" t="s">
        <v>1634</v>
      </c>
      <c r="G145" s="108" t="s">
        <v>1394</v>
      </c>
      <c r="H145" s="108" t="s">
        <v>1640</v>
      </c>
      <c r="I145" s="102">
        <v>4</v>
      </c>
      <c r="J145" s="108" t="s">
        <v>335</v>
      </c>
      <c r="K145" s="102" t="s">
        <v>3030</v>
      </c>
      <c r="L145" s="102" t="s">
        <v>1150</v>
      </c>
      <c r="M145" s="108" t="s">
        <v>2608</v>
      </c>
      <c r="N145" s="129">
        <f t="shared" si="7"/>
        <v>5.9780092592592593E-2</v>
      </c>
      <c r="O145" s="108" t="s">
        <v>2553</v>
      </c>
      <c r="P145" s="98">
        <v>9</v>
      </c>
      <c r="Q145" s="122">
        <f t="shared" si="6"/>
        <v>590</v>
      </c>
      <c r="R145" s="102" t="s">
        <v>150</v>
      </c>
      <c r="S145" s="111" t="s">
        <v>1150</v>
      </c>
      <c r="T145" s="111" t="s">
        <v>152</v>
      </c>
      <c r="U145" s="111" t="s">
        <v>152</v>
      </c>
      <c r="V145" s="102"/>
      <c r="W145" s="102"/>
      <c r="X145" s="125"/>
      <c r="Y145" s="118" t="s">
        <v>3081</v>
      </c>
      <c r="Z145" s="101" t="s">
        <v>2561</v>
      </c>
      <c r="AA145" s="100" t="s">
        <v>137</v>
      </c>
      <c r="AB145" s="90">
        <v>4</v>
      </c>
    </row>
    <row r="146" spans="1:28" ht="39.950000000000003" customHeight="1">
      <c r="A146" s="116" t="s">
        <v>1018</v>
      </c>
      <c r="B146" s="90">
        <v>142</v>
      </c>
      <c r="C146" s="90">
        <v>5</v>
      </c>
      <c r="D146" s="90">
        <v>9</v>
      </c>
      <c r="E146" s="88" t="s">
        <v>2546</v>
      </c>
      <c r="F146" s="88" t="s">
        <v>1410</v>
      </c>
      <c r="G146" s="88" t="s">
        <v>250</v>
      </c>
      <c r="H146" s="88" t="s">
        <v>1829</v>
      </c>
      <c r="I146" s="90">
        <v>2</v>
      </c>
      <c r="J146" s="88" t="s">
        <v>327</v>
      </c>
      <c r="K146" s="90" t="s">
        <v>1969</v>
      </c>
      <c r="L146" s="90" t="s">
        <v>1157</v>
      </c>
      <c r="M146" s="88" t="s">
        <v>2616</v>
      </c>
      <c r="N146" s="92">
        <f t="shared" si="7"/>
        <v>6.0069444444444446E-2</v>
      </c>
      <c r="O146" s="88" t="s">
        <v>2553</v>
      </c>
      <c r="P146" s="93">
        <v>8</v>
      </c>
      <c r="Q146" s="93">
        <f t="shared" si="6"/>
        <v>598</v>
      </c>
      <c r="R146" s="90" t="s">
        <v>150</v>
      </c>
      <c r="S146" s="109" t="s">
        <v>1157</v>
      </c>
      <c r="T146" s="109" t="s">
        <v>1157</v>
      </c>
      <c r="U146" s="109" t="s">
        <v>1157</v>
      </c>
      <c r="V146" s="119"/>
      <c r="W146" s="90"/>
      <c r="X146" s="124" t="s">
        <v>2511</v>
      </c>
      <c r="Y146" s="100" t="s">
        <v>3081</v>
      </c>
      <c r="Z146" s="100" t="s">
        <v>2561</v>
      </c>
      <c r="AA146" s="100" t="s">
        <v>137</v>
      </c>
      <c r="AB146" s="90">
        <v>4</v>
      </c>
    </row>
    <row r="147" spans="1:28" ht="39.950000000000003" customHeight="1">
      <c r="A147" s="116" t="s">
        <v>1018</v>
      </c>
      <c r="B147" s="90">
        <v>143</v>
      </c>
      <c r="C147" s="90">
        <v>2</v>
      </c>
      <c r="D147" s="90">
        <v>8</v>
      </c>
      <c r="E147" s="88" t="s">
        <v>3042</v>
      </c>
      <c r="F147" s="88" t="s">
        <v>233</v>
      </c>
      <c r="G147" s="88" t="s">
        <v>1874</v>
      </c>
      <c r="H147" s="88" t="s">
        <v>1374</v>
      </c>
      <c r="I147" s="90">
        <v>2</v>
      </c>
      <c r="J147" s="88" t="s">
        <v>3137</v>
      </c>
      <c r="K147" s="90" t="s">
        <v>137</v>
      </c>
      <c r="L147" s="90" t="s">
        <v>135</v>
      </c>
      <c r="M147" s="88" t="s">
        <v>3283</v>
      </c>
      <c r="N147" s="92">
        <f t="shared" si="7"/>
        <v>6.0358796296296299E-2</v>
      </c>
      <c r="O147" s="88" t="s">
        <v>2553</v>
      </c>
      <c r="P147" s="93">
        <v>3</v>
      </c>
      <c r="Q147" s="93">
        <f t="shared" si="6"/>
        <v>601</v>
      </c>
      <c r="R147" s="90" t="s">
        <v>150</v>
      </c>
      <c r="S147" s="109" t="s">
        <v>135</v>
      </c>
      <c r="T147" s="109" t="s">
        <v>141</v>
      </c>
      <c r="U147" s="109" t="s">
        <v>152</v>
      </c>
      <c r="V147" s="90"/>
      <c r="W147" s="90" t="s">
        <v>3029</v>
      </c>
      <c r="X147" s="124"/>
      <c r="Y147" s="100" t="s">
        <v>1915</v>
      </c>
      <c r="Z147" s="100" t="s">
        <v>2410</v>
      </c>
      <c r="AA147" s="100" t="s">
        <v>356</v>
      </c>
      <c r="AB147" s="90" t="s">
        <v>150</v>
      </c>
    </row>
    <row r="148" spans="1:28" ht="39.950000000000003" customHeight="1">
      <c r="A148" s="116" t="s">
        <v>1018</v>
      </c>
      <c r="B148" s="90">
        <v>144</v>
      </c>
      <c r="C148" s="90">
        <v>3</v>
      </c>
      <c r="D148" s="90">
        <v>8</v>
      </c>
      <c r="E148" s="88" t="s">
        <v>1988</v>
      </c>
      <c r="F148" s="88" t="s">
        <v>1685</v>
      </c>
      <c r="G148" s="88" t="s">
        <v>1442</v>
      </c>
      <c r="H148" s="88" t="s">
        <v>246</v>
      </c>
      <c r="I148" s="90">
        <v>3</v>
      </c>
      <c r="J148" s="88" t="s">
        <v>1990</v>
      </c>
      <c r="K148" s="90" t="s">
        <v>137</v>
      </c>
      <c r="L148" s="90" t="s">
        <v>1163</v>
      </c>
      <c r="M148" s="88" t="s">
        <v>2242</v>
      </c>
      <c r="N148" s="92">
        <f t="shared" si="7"/>
        <v>6.0648148148148152E-2</v>
      </c>
      <c r="O148" s="88" t="s">
        <v>324</v>
      </c>
      <c r="P148" s="93">
        <v>4</v>
      </c>
      <c r="Q148" s="93">
        <f t="shared" si="6"/>
        <v>605</v>
      </c>
      <c r="R148" s="90" t="s">
        <v>150</v>
      </c>
      <c r="S148" s="109" t="s">
        <v>1163</v>
      </c>
      <c r="T148" s="109" t="s">
        <v>1163</v>
      </c>
      <c r="U148" s="109" t="s">
        <v>1163</v>
      </c>
      <c r="V148" s="90"/>
      <c r="W148" s="90"/>
      <c r="X148" s="124"/>
      <c r="Y148" s="100" t="s">
        <v>1375</v>
      </c>
      <c r="Z148" s="100" t="s">
        <v>2268</v>
      </c>
      <c r="AA148" s="100" t="s">
        <v>3045</v>
      </c>
      <c r="AB148" s="90" t="s">
        <v>150</v>
      </c>
    </row>
    <row r="149" spans="1:28" ht="39.950000000000003" customHeight="1">
      <c r="A149" s="116" t="s">
        <v>1018</v>
      </c>
      <c r="B149" s="90">
        <v>145</v>
      </c>
      <c r="C149" s="90">
        <v>2</v>
      </c>
      <c r="D149" s="90">
        <v>8</v>
      </c>
      <c r="E149" s="88" t="s">
        <v>350</v>
      </c>
      <c r="F149" s="88" t="s">
        <v>1658</v>
      </c>
      <c r="G149" s="88" t="s">
        <v>47</v>
      </c>
      <c r="H149" s="88" t="s">
        <v>3039</v>
      </c>
      <c r="I149" s="90">
        <v>3</v>
      </c>
      <c r="J149" s="88" t="s">
        <v>1973</v>
      </c>
      <c r="K149" s="90" t="s">
        <v>3105</v>
      </c>
      <c r="L149" s="90" t="s">
        <v>152</v>
      </c>
      <c r="M149" s="88" t="s">
        <v>3123</v>
      </c>
      <c r="N149" s="92">
        <f t="shared" si="7"/>
        <v>6.0937500000000006E-2</v>
      </c>
      <c r="O149" s="88" t="s">
        <v>324</v>
      </c>
      <c r="P149" s="93">
        <v>3</v>
      </c>
      <c r="Q149" s="93">
        <f t="shared" si="6"/>
        <v>608</v>
      </c>
      <c r="R149" s="90" t="s">
        <v>150</v>
      </c>
      <c r="S149" s="109" t="s">
        <v>152</v>
      </c>
      <c r="T149" s="109" t="s">
        <v>152</v>
      </c>
      <c r="U149" s="109" t="s">
        <v>152</v>
      </c>
      <c r="V149" s="119"/>
      <c r="W149" s="90"/>
      <c r="X149" s="124"/>
      <c r="Y149" s="100" t="s">
        <v>1403</v>
      </c>
      <c r="Z149" s="100" t="s">
        <v>2544</v>
      </c>
      <c r="AA149" s="100" t="s">
        <v>3085</v>
      </c>
      <c r="AB149" s="90" t="s">
        <v>150</v>
      </c>
    </row>
    <row r="150" spans="1:28" ht="39.950000000000003" customHeight="1">
      <c r="A150" s="116" t="s">
        <v>1018</v>
      </c>
      <c r="B150" s="90">
        <v>146</v>
      </c>
      <c r="C150" s="90">
        <v>6</v>
      </c>
      <c r="D150" s="90">
        <v>9</v>
      </c>
      <c r="E150" s="88" t="s">
        <v>1984</v>
      </c>
      <c r="F150" s="88" t="s">
        <v>1688</v>
      </c>
      <c r="G150" s="88" t="s">
        <v>42</v>
      </c>
      <c r="H150" s="88" t="s">
        <v>2605</v>
      </c>
      <c r="I150" s="90">
        <v>3</v>
      </c>
      <c r="J150" s="88" t="s">
        <v>305</v>
      </c>
      <c r="K150" s="90" t="s">
        <v>3086</v>
      </c>
      <c r="L150" s="90" t="s">
        <v>867</v>
      </c>
      <c r="M150" s="88" t="s">
        <v>3097</v>
      </c>
      <c r="N150" s="92">
        <f t="shared" si="7"/>
        <v>6.1226851851851859E-2</v>
      </c>
      <c r="O150" s="88" t="s">
        <v>324</v>
      </c>
      <c r="P150" s="93">
        <v>12</v>
      </c>
      <c r="Q150" s="93">
        <f t="shared" si="6"/>
        <v>620</v>
      </c>
      <c r="R150" s="90" t="s">
        <v>150</v>
      </c>
      <c r="S150" s="109" t="s">
        <v>867</v>
      </c>
      <c r="T150" s="109" t="s">
        <v>852</v>
      </c>
      <c r="U150" s="109" t="s">
        <v>852</v>
      </c>
      <c r="V150" s="119"/>
      <c r="W150" s="90"/>
      <c r="X150" s="124"/>
      <c r="Y150" s="100" t="s">
        <v>3091</v>
      </c>
      <c r="Z150" s="100" t="s">
        <v>2548</v>
      </c>
      <c r="AA150" s="100" t="s">
        <v>137</v>
      </c>
      <c r="AB150" s="90">
        <v>4</v>
      </c>
    </row>
    <row r="151" spans="1:28" ht="39.950000000000003" customHeight="1">
      <c r="A151" s="116" t="s">
        <v>1018</v>
      </c>
      <c r="B151" s="90">
        <v>147</v>
      </c>
      <c r="C151" s="90">
        <v>5</v>
      </c>
      <c r="D151" s="90">
        <v>9</v>
      </c>
      <c r="E151" s="88" t="s">
        <v>345</v>
      </c>
      <c r="F151" s="88" t="s">
        <v>1678</v>
      </c>
      <c r="G151" s="88" t="s">
        <v>1664</v>
      </c>
      <c r="H151" s="88" t="s">
        <v>1615</v>
      </c>
      <c r="I151" s="90">
        <v>3</v>
      </c>
      <c r="J151" s="88" t="s">
        <v>281</v>
      </c>
      <c r="K151" s="90" t="s">
        <v>1994</v>
      </c>
      <c r="L151" s="90" t="s">
        <v>1208</v>
      </c>
      <c r="M151" s="88" t="s">
        <v>3106</v>
      </c>
      <c r="N151" s="92">
        <f t="shared" si="7"/>
        <v>6.1516203703703712E-2</v>
      </c>
      <c r="O151" s="88" t="s">
        <v>324</v>
      </c>
      <c r="P151" s="93">
        <v>11</v>
      </c>
      <c r="Q151" s="93">
        <f t="shared" si="6"/>
        <v>631</v>
      </c>
      <c r="R151" s="90" t="s">
        <v>150</v>
      </c>
      <c r="S151" s="109" t="s">
        <v>1208</v>
      </c>
      <c r="T151" s="109" t="s">
        <v>1077</v>
      </c>
      <c r="U151" s="109" t="s">
        <v>1077</v>
      </c>
      <c r="V151" s="90"/>
      <c r="W151" s="90"/>
      <c r="X151" s="124"/>
      <c r="Y151" s="100" t="s">
        <v>3081</v>
      </c>
      <c r="Z151" s="100" t="s">
        <v>2561</v>
      </c>
      <c r="AA151" s="100" t="s">
        <v>137</v>
      </c>
      <c r="AB151" s="90">
        <v>4</v>
      </c>
    </row>
    <row r="152" spans="1:28" ht="39.950000000000003" customHeight="1">
      <c r="A152" s="117" t="s">
        <v>1018</v>
      </c>
      <c r="B152" s="90">
        <v>148</v>
      </c>
      <c r="C152" s="90">
        <v>7</v>
      </c>
      <c r="D152" s="90">
        <v>9</v>
      </c>
      <c r="E152" s="88" t="s">
        <v>269</v>
      </c>
      <c r="F152" s="88" t="s">
        <v>1459</v>
      </c>
      <c r="G152" s="88" t="s">
        <v>1418</v>
      </c>
      <c r="H152" s="88" t="s">
        <v>1648</v>
      </c>
      <c r="I152" s="90">
        <v>3</v>
      </c>
      <c r="J152" s="88" t="s">
        <v>3043</v>
      </c>
      <c r="K152" s="90" t="s">
        <v>1975</v>
      </c>
      <c r="L152" s="90" t="s">
        <v>2537</v>
      </c>
      <c r="M152" s="88" t="s">
        <v>1823</v>
      </c>
      <c r="N152" s="92">
        <f t="shared" si="7"/>
        <v>6.1805555555555565E-2</v>
      </c>
      <c r="O152" s="88" t="s">
        <v>324</v>
      </c>
      <c r="P152" s="93">
        <v>12</v>
      </c>
      <c r="Q152" s="93">
        <f t="shared" si="6"/>
        <v>643</v>
      </c>
      <c r="R152" s="90" t="s">
        <v>2515</v>
      </c>
      <c r="S152" s="109" t="s">
        <v>2537</v>
      </c>
      <c r="T152" s="109" t="s">
        <v>2564</v>
      </c>
      <c r="U152" s="109" t="s">
        <v>2564</v>
      </c>
      <c r="V152" s="90"/>
      <c r="W152" s="90" t="s">
        <v>3113</v>
      </c>
      <c r="X152" s="124" t="s">
        <v>3021</v>
      </c>
      <c r="Y152" s="100" t="s">
        <v>3091</v>
      </c>
      <c r="Z152" s="100" t="s">
        <v>2548</v>
      </c>
      <c r="AA152" s="100" t="s">
        <v>137</v>
      </c>
      <c r="AB152" s="90">
        <v>4</v>
      </c>
    </row>
    <row r="153" spans="1:28" ht="39.950000000000003" customHeight="1">
      <c r="A153" s="117" t="s">
        <v>1018</v>
      </c>
      <c r="B153" s="90">
        <v>149</v>
      </c>
      <c r="C153" s="90">
        <v>1</v>
      </c>
      <c r="D153" s="90">
        <v>8</v>
      </c>
      <c r="E153" s="88" t="s">
        <v>326</v>
      </c>
      <c r="F153" s="88" t="s">
        <v>87</v>
      </c>
      <c r="G153" s="88" t="s">
        <v>1458</v>
      </c>
      <c r="H153" s="88" t="s">
        <v>1483</v>
      </c>
      <c r="I153" s="90">
        <v>4</v>
      </c>
      <c r="J153" s="88" t="s">
        <v>2506</v>
      </c>
      <c r="K153" s="90" t="s">
        <v>137</v>
      </c>
      <c r="L153" s="90" t="s">
        <v>1157</v>
      </c>
      <c r="M153" s="88" t="s">
        <v>3088</v>
      </c>
      <c r="N153" s="92">
        <f t="shared" si="7"/>
        <v>6.2094907407407418E-2</v>
      </c>
      <c r="O153" s="88" t="s">
        <v>324</v>
      </c>
      <c r="P153" s="93">
        <v>3</v>
      </c>
      <c r="Q153" s="93">
        <f t="shared" si="6"/>
        <v>646</v>
      </c>
      <c r="R153" s="90" t="s">
        <v>150</v>
      </c>
      <c r="S153" s="109" t="s">
        <v>1157</v>
      </c>
      <c r="T153" s="109" t="s">
        <v>1157</v>
      </c>
      <c r="U153" s="109" t="s">
        <v>1157</v>
      </c>
      <c r="V153" s="119"/>
      <c r="W153" s="90"/>
      <c r="X153" s="124"/>
      <c r="Y153" s="100" t="s">
        <v>1375</v>
      </c>
      <c r="Z153" s="100" t="s">
        <v>2268</v>
      </c>
      <c r="AA153" s="100" t="s">
        <v>137</v>
      </c>
      <c r="AB153" s="90" t="s">
        <v>150</v>
      </c>
    </row>
    <row r="154" spans="1:28" ht="39.950000000000003" customHeight="1">
      <c r="A154" s="117" t="s">
        <v>1018</v>
      </c>
      <c r="B154" s="90">
        <v>150</v>
      </c>
      <c r="C154" s="90">
        <v>2</v>
      </c>
      <c r="D154" s="90">
        <v>8</v>
      </c>
      <c r="E154" s="88" t="s">
        <v>267</v>
      </c>
      <c r="F154" s="88" t="s">
        <v>1676</v>
      </c>
      <c r="G154" s="88" t="s">
        <v>92</v>
      </c>
      <c r="H154" s="88" t="s">
        <v>3037</v>
      </c>
      <c r="I154" s="90">
        <v>3</v>
      </c>
      <c r="J154" s="88" t="s">
        <v>3049</v>
      </c>
      <c r="K154" s="90" t="s">
        <v>3102</v>
      </c>
      <c r="L154" s="90" t="s">
        <v>852</v>
      </c>
      <c r="M154" s="88" t="s">
        <v>1873</v>
      </c>
      <c r="N154" s="92">
        <f t="shared" si="7"/>
        <v>6.2384259259259271E-2</v>
      </c>
      <c r="O154" s="88" t="s">
        <v>330</v>
      </c>
      <c r="P154" s="93">
        <v>5</v>
      </c>
      <c r="Q154" s="93">
        <f t="shared" si="6"/>
        <v>651</v>
      </c>
      <c r="R154" s="90" t="s">
        <v>150</v>
      </c>
      <c r="S154" s="109" t="s">
        <v>852</v>
      </c>
      <c r="T154" s="109" t="s">
        <v>1208</v>
      </c>
      <c r="U154" s="109" t="s">
        <v>1079</v>
      </c>
      <c r="V154" s="90" t="s">
        <v>126</v>
      </c>
      <c r="W154" s="90"/>
      <c r="X154" s="124"/>
      <c r="Y154" s="100" t="s">
        <v>3036</v>
      </c>
      <c r="Z154" s="100" t="s">
        <v>279</v>
      </c>
      <c r="AA154" s="100" t="s">
        <v>264</v>
      </c>
      <c r="AB154" s="90" t="s">
        <v>150</v>
      </c>
    </row>
    <row r="155" spans="1:28" ht="39.950000000000003" customHeight="1">
      <c r="A155" s="117" t="s">
        <v>1018</v>
      </c>
      <c r="B155" s="90">
        <v>151</v>
      </c>
      <c r="C155" s="90">
        <v>1</v>
      </c>
      <c r="D155" s="90">
        <v>8</v>
      </c>
      <c r="E155" s="88" t="s">
        <v>338</v>
      </c>
      <c r="F155" s="88" t="s">
        <v>66</v>
      </c>
      <c r="G155" s="88" t="s">
        <v>1437</v>
      </c>
      <c r="H155" s="88" t="s">
        <v>3130</v>
      </c>
      <c r="I155" s="90">
        <v>1</v>
      </c>
      <c r="J155" s="88" t="s">
        <v>2565</v>
      </c>
      <c r="K155" s="90" t="s">
        <v>137</v>
      </c>
      <c r="L155" s="90" t="s">
        <v>690</v>
      </c>
      <c r="M155" s="88" t="s">
        <v>3044</v>
      </c>
      <c r="N155" s="92">
        <f t="shared" si="7"/>
        <v>6.2673611111111124E-2</v>
      </c>
      <c r="O155" s="88" t="s">
        <v>330</v>
      </c>
      <c r="P155" s="93">
        <v>4</v>
      </c>
      <c r="Q155" s="93">
        <f t="shared" si="6"/>
        <v>655</v>
      </c>
      <c r="R155" s="90" t="s">
        <v>150</v>
      </c>
      <c r="S155" s="109" t="s">
        <v>690</v>
      </c>
      <c r="T155" s="109" t="s">
        <v>851</v>
      </c>
      <c r="U155" s="109" t="s">
        <v>1077</v>
      </c>
      <c r="V155" s="90"/>
      <c r="W155" s="90" t="s">
        <v>280</v>
      </c>
      <c r="X155" s="124" t="s">
        <v>266</v>
      </c>
      <c r="Y155" s="100" t="s">
        <v>2607</v>
      </c>
      <c r="Z155" s="100" t="s">
        <v>260</v>
      </c>
      <c r="AA155" s="100" t="s">
        <v>1970</v>
      </c>
      <c r="AB155" s="90" t="s">
        <v>150</v>
      </c>
    </row>
    <row r="156" spans="1:28" ht="39.950000000000003" customHeight="1">
      <c r="A156" s="117" t="s">
        <v>1018</v>
      </c>
      <c r="B156" s="90">
        <v>152</v>
      </c>
      <c r="C156" s="90">
        <v>2</v>
      </c>
      <c r="D156" s="90">
        <v>8</v>
      </c>
      <c r="E156" s="88" t="s">
        <v>3173</v>
      </c>
      <c r="F156" s="88" t="s">
        <v>1652</v>
      </c>
      <c r="G156" s="88" t="s">
        <v>251</v>
      </c>
      <c r="H156" s="88" t="s">
        <v>1374</v>
      </c>
      <c r="I156" s="90">
        <v>2</v>
      </c>
      <c r="J156" s="88" t="s">
        <v>3020</v>
      </c>
      <c r="K156" s="90" t="s">
        <v>137</v>
      </c>
      <c r="L156" s="90" t="s">
        <v>135</v>
      </c>
      <c r="M156" s="88" t="s">
        <v>3283</v>
      </c>
      <c r="N156" s="92">
        <f t="shared" ref="N156:N178" si="8">N155+55/86400</f>
        <v>6.3310185185185192E-2</v>
      </c>
      <c r="O156" s="88" t="s">
        <v>330</v>
      </c>
      <c r="P156" s="93">
        <v>3</v>
      </c>
      <c r="Q156" s="93">
        <f t="shared" si="6"/>
        <v>658</v>
      </c>
      <c r="R156" s="90" t="s">
        <v>150</v>
      </c>
      <c r="S156" s="109" t="s">
        <v>135</v>
      </c>
      <c r="T156" s="109" t="s">
        <v>141</v>
      </c>
      <c r="U156" s="109" t="s">
        <v>152</v>
      </c>
      <c r="V156" s="90"/>
      <c r="W156" s="90" t="s">
        <v>3046</v>
      </c>
      <c r="X156" s="124"/>
      <c r="Y156" s="100" t="s">
        <v>1915</v>
      </c>
      <c r="Z156" s="100" t="s">
        <v>2410</v>
      </c>
      <c r="AA156" s="100" t="s">
        <v>356</v>
      </c>
      <c r="AB156" s="90" t="s">
        <v>150</v>
      </c>
    </row>
    <row r="157" spans="1:28" ht="39.950000000000003" customHeight="1">
      <c r="A157" s="117" t="s">
        <v>1018</v>
      </c>
      <c r="B157" s="90">
        <v>153</v>
      </c>
      <c r="C157" s="90">
        <v>1</v>
      </c>
      <c r="D157" s="90">
        <v>8</v>
      </c>
      <c r="E157" s="88" t="s">
        <v>3083</v>
      </c>
      <c r="F157" s="88" t="s">
        <v>1703</v>
      </c>
      <c r="G157" s="88" t="s">
        <v>1666</v>
      </c>
      <c r="H157" s="88" t="s">
        <v>1858</v>
      </c>
      <c r="I157" s="90">
        <v>2</v>
      </c>
      <c r="J157" s="88" t="s">
        <v>3041</v>
      </c>
      <c r="K157" s="90" t="s">
        <v>137</v>
      </c>
      <c r="L157" s="90" t="s">
        <v>1077</v>
      </c>
      <c r="M157" s="88" t="s">
        <v>3129</v>
      </c>
      <c r="N157" s="92">
        <f t="shared" si="8"/>
        <v>6.3946759259259273E-2</v>
      </c>
      <c r="O157" s="88" t="s">
        <v>330</v>
      </c>
      <c r="P157" s="93">
        <v>4</v>
      </c>
      <c r="Q157" s="93">
        <f t="shared" si="6"/>
        <v>662</v>
      </c>
      <c r="R157" s="90" t="s">
        <v>150</v>
      </c>
      <c r="S157" s="109" t="s">
        <v>1077</v>
      </c>
      <c r="T157" s="109" t="s">
        <v>1215</v>
      </c>
      <c r="U157" s="109" t="s">
        <v>1215</v>
      </c>
      <c r="V157" s="119"/>
      <c r="W157" s="90" t="s">
        <v>273</v>
      </c>
      <c r="X157" s="124"/>
      <c r="Y157" s="100" t="s">
        <v>1643</v>
      </c>
      <c r="Z157" s="100" t="s">
        <v>131</v>
      </c>
      <c r="AA157" s="100" t="s">
        <v>3111</v>
      </c>
      <c r="AB157" s="90" t="s">
        <v>150</v>
      </c>
    </row>
    <row r="158" spans="1:28" ht="39.950000000000003" customHeight="1">
      <c r="A158" s="117" t="s">
        <v>986</v>
      </c>
      <c r="B158" s="90">
        <v>154</v>
      </c>
      <c r="C158" s="90">
        <v>4</v>
      </c>
      <c r="D158" s="90">
        <v>6</v>
      </c>
      <c r="E158" s="88" t="s">
        <v>2448</v>
      </c>
      <c r="F158" s="88" t="s">
        <v>1674</v>
      </c>
      <c r="G158" s="88" t="s">
        <v>69</v>
      </c>
      <c r="H158" s="88" t="s">
        <v>1816</v>
      </c>
      <c r="I158" s="90">
        <v>7</v>
      </c>
      <c r="J158" s="88" t="s">
        <v>117</v>
      </c>
      <c r="K158" s="90" t="s">
        <v>1985</v>
      </c>
      <c r="L158" s="90" t="s">
        <v>1208</v>
      </c>
      <c r="M158" s="88" t="s">
        <v>3138</v>
      </c>
      <c r="N158" s="92">
        <f t="shared" si="8"/>
        <v>6.4583333333333354E-2</v>
      </c>
      <c r="O158" s="88" t="s">
        <v>2005</v>
      </c>
      <c r="P158" s="93">
        <v>6</v>
      </c>
      <c r="Q158" s="93">
        <f t="shared" si="6"/>
        <v>668</v>
      </c>
      <c r="R158" s="90" t="s">
        <v>150</v>
      </c>
      <c r="S158" s="109" t="s">
        <v>1208</v>
      </c>
      <c r="T158" s="109" t="s">
        <v>1102</v>
      </c>
      <c r="U158" s="109" t="s">
        <v>1102</v>
      </c>
      <c r="V158" s="90"/>
      <c r="W158" s="90"/>
      <c r="X158" s="124"/>
      <c r="Y158" s="100" t="s">
        <v>2259</v>
      </c>
      <c r="Z158" s="100" t="s">
        <v>2387</v>
      </c>
      <c r="AA158" s="100" t="s">
        <v>137</v>
      </c>
      <c r="AB158" s="90" t="s">
        <v>150</v>
      </c>
    </row>
    <row r="159" spans="1:28" ht="39.950000000000003" customHeight="1">
      <c r="A159" s="117" t="s">
        <v>986</v>
      </c>
      <c r="B159" s="90">
        <v>155</v>
      </c>
      <c r="C159" s="90">
        <v>1</v>
      </c>
      <c r="D159" s="90">
        <v>8</v>
      </c>
      <c r="E159" s="88" t="s">
        <v>2025</v>
      </c>
      <c r="F159" s="88" t="s">
        <v>82</v>
      </c>
      <c r="G159" s="88" t="s">
        <v>78</v>
      </c>
      <c r="H159" s="88" t="s">
        <v>1362</v>
      </c>
      <c r="I159" s="90">
        <v>2</v>
      </c>
      <c r="J159" s="88" t="s">
        <v>2010</v>
      </c>
      <c r="K159" s="90" t="s">
        <v>137</v>
      </c>
      <c r="L159" s="90" t="s">
        <v>141</v>
      </c>
      <c r="M159" s="88" t="s">
        <v>1363</v>
      </c>
      <c r="N159" s="92">
        <f t="shared" si="8"/>
        <v>6.5219907407407435E-2</v>
      </c>
      <c r="O159" s="88" t="s">
        <v>2005</v>
      </c>
      <c r="P159" s="93">
        <v>4</v>
      </c>
      <c r="Q159" s="93">
        <f t="shared" si="6"/>
        <v>672</v>
      </c>
      <c r="R159" s="90" t="s">
        <v>150</v>
      </c>
      <c r="S159" s="109" t="s">
        <v>141</v>
      </c>
      <c r="T159" s="109" t="s">
        <v>152</v>
      </c>
      <c r="U159" s="109" t="s">
        <v>1162</v>
      </c>
      <c r="V159" s="119"/>
      <c r="W159" s="90"/>
      <c r="X159" s="124"/>
      <c r="Y159" s="100" t="s">
        <v>1915</v>
      </c>
      <c r="Z159" s="100" t="s">
        <v>2382</v>
      </c>
      <c r="AA159" s="100" t="s">
        <v>137</v>
      </c>
      <c r="AB159" s="90" t="s">
        <v>150</v>
      </c>
    </row>
    <row r="160" spans="1:28" ht="39.950000000000003" customHeight="1">
      <c r="A160" s="117" t="s">
        <v>986</v>
      </c>
      <c r="B160" s="90">
        <v>156</v>
      </c>
      <c r="C160" s="90">
        <v>4</v>
      </c>
      <c r="D160" s="90">
        <v>8</v>
      </c>
      <c r="E160" s="89" t="s">
        <v>3035</v>
      </c>
      <c r="F160" s="88" t="s">
        <v>1680</v>
      </c>
      <c r="G160" s="88" t="s">
        <v>1339</v>
      </c>
      <c r="H160" s="88" t="s">
        <v>3034</v>
      </c>
      <c r="I160" s="90">
        <v>4</v>
      </c>
      <c r="J160" s="88" t="s">
        <v>2017</v>
      </c>
      <c r="K160" s="90" t="s">
        <v>2466</v>
      </c>
      <c r="L160" s="90" t="s">
        <v>1208</v>
      </c>
      <c r="M160" s="88" t="s">
        <v>2001</v>
      </c>
      <c r="N160" s="92">
        <f t="shared" si="8"/>
        <v>6.5856481481481516E-2</v>
      </c>
      <c r="O160" s="89" t="s">
        <v>2005</v>
      </c>
      <c r="P160" s="94">
        <v>6</v>
      </c>
      <c r="Q160" s="123">
        <f t="shared" si="6"/>
        <v>678</v>
      </c>
      <c r="R160" s="95" t="s">
        <v>150</v>
      </c>
      <c r="S160" s="109" t="s">
        <v>1208</v>
      </c>
      <c r="T160" s="109" t="s">
        <v>1077</v>
      </c>
      <c r="U160" s="109" t="s">
        <v>148</v>
      </c>
      <c r="V160" s="90"/>
      <c r="W160" s="90"/>
      <c r="X160" s="124"/>
      <c r="Y160" s="100" t="s">
        <v>1915</v>
      </c>
      <c r="Z160" s="100" t="s">
        <v>118</v>
      </c>
      <c r="AA160" s="100" t="s">
        <v>137</v>
      </c>
      <c r="AB160" s="90" t="s">
        <v>150</v>
      </c>
    </row>
    <row r="161" spans="1:28" ht="39.950000000000003" customHeight="1">
      <c r="A161" s="117" t="s">
        <v>986</v>
      </c>
      <c r="B161" s="90">
        <v>157</v>
      </c>
      <c r="C161" s="90">
        <v>1</v>
      </c>
      <c r="D161" s="90">
        <v>8</v>
      </c>
      <c r="E161" s="88" t="s">
        <v>3048</v>
      </c>
      <c r="F161" s="88" t="s">
        <v>1845</v>
      </c>
      <c r="G161" s="88" t="s">
        <v>86</v>
      </c>
      <c r="H161" s="88" t="s">
        <v>1362</v>
      </c>
      <c r="I161" s="90">
        <v>2</v>
      </c>
      <c r="J161" s="88" t="s">
        <v>1986</v>
      </c>
      <c r="K161" s="90" t="s">
        <v>137</v>
      </c>
      <c r="L161" s="90" t="s">
        <v>141</v>
      </c>
      <c r="M161" s="88" t="s">
        <v>1363</v>
      </c>
      <c r="N161" s="92">
        <f t="shared" si="8"/>
        <v>6.6493055555555597E-2</v>
      </c>
      <c r="O161" s="88" t="s">
        <v>2005</v>
      </c>
      <c r="P161" s="93">
        <v>4</v>
      </c>
      <c r="Q161" s="93">
        <f t="shared" si="6"/>
        <v>682</v>
      </c>
      <c r="R161" s="90" t="s">
        <v>150</v>
      </c>
      <c r="S161" s="109" t="s">
        <v>141</v>
      </c>
      <c r="T161" s="109" t="s">
        <v>152</v>
      </c>
      <c r="U161" s="109" t="s">
        <v>1162</v>
      </c>
      <c r="V161" s="119" t="s">
        <v>120</v>
      </c>
      <c r="W161" s="90" t="s">
        <v>283</v>
      </c>
      <c r="X161" s="124"/>
      <c r="Y161" s="100" t="s">
        <v>1915</v>
      </c>
      <c r="Z161" s="100" t="s">
        <v>2382</v>
      </c>
      <c r="AA161" s="100" t="s">
        <v>3040</v>
      </c>
      <c r="AB161" s="90" t="s">
        <v>150</v>
      </c>
    </row>
    <row r="162" spans="1:28" ht="39.950000000000003" customHeight="1">
      <c r="A162" s="117" t="s">
        <v>986</v>
      </c>
      <c r="B162" s="90">
        <v>158</v>
      </c>
      <c r="C162" s="90">
        <v>1</v>
      </c>
      <c r="D162" s="90">
        <v>10</v>
      </c>
      <c r="E162" s="88" t="s">
        <v>3089</v>
      </c>
      <c r="F162" s="88" t="s">
        <v>1393</v>
      </c>
      <c r="G162" s="88" t="s">
        <v>1406</v>
      </c>
      <c r="H162" s="88" t="s">
        <v>3316</v>
      </c>
      <c r="I162" s="90">
        <v>2</v>
      </c>
      <c r="J162" s="88" t="s">
        <v>287</v>
      </c>
      <c r="K162" s="90" t="s">
        <v>137</v>
      </c>
      <c r="L162" s="90" t="s">
        <v>1102</v>
      </c>
      <c r="M162" s="88" t="s">
        <v>1958</v>
      </c>
      <c r="N162" s="92">
        <f t="shared" si="8"/>
        <v>6.7129629629629678E-2</v>
      </c>
      <c r="O162" s="88" t="s">
        <v>2005</v>
      </c>
      <c r="P162" s="93">
        <v>5</v>
      </c>
      <c r="Q162" s="93">
        <f t="shared" si="6"/>
        <v>687</v>
      </c>
      <c r="R162" s="90" t="s">
        <v>150</v>
      </c>
      <c r="S162" s="109" t="s">
        <v>1102</v>
      </c>
      <c r="T162" s="109" t="s">
        <v>1079</v>
      </c>
      <c r="U162" s="109" t="s">
        <v>148</v>
      </c>
      <c r="V162" s="119"/>
      <c r="W162" s="90"/>
      <c r="X162" s="124"/>
      <c r="Y162" s="100" t="s">
        <v>1915</v>
      </c>
      <c r="Z162" s="100" t="s">
        <v>3364</v>
      </c>
      <c r="AA162" s="100" t="s">
        <v>137</v>
      </c>
      <c r="AB162" s="90" t="s">
        <v>150</v>
      </c>
    </row>
    <row r="163" spans="1:28" ht="39.950000000000003" customHeight="1">
      <c r="A163" s="117" t="s">
        <v>986</v>
      </c>
      <c r="B163" s="102">
        <v>159</v>
      </c>
      <c r="C163" s="102">
        <v>6</v>
      </c>
      <c r="D163" s="102">
        <v>9</v>
      </c>
      <c r="E163" s="107" t="s">
        <v>278</v>
      </c>
      <c r="F163" s="108" t="s">
        <v>1408</v>
      </c>
      <c r="G163" s="108" t="s">
        <v>72</v>
      </c>
      <c r="H163" s="108" t="s">
        <v>1613</v>
      </c>
      <c r="I163" s="102">
        <v>3</v>
      </c>
      <c r="J163" s="108" t="s">
        <v>2004</v>
      </c>
      <c r="K163" s="102" t="s">
        <v>3047</v>
      </c>
      <c r="L163" s="102" t="s">
        <v>152</v>
      </c>
      <c r="M163" s="108" t="s">
        <v>2244</v>
      </c>
      <c r="N163" s="129">
        <f t="shared" si="8"/>
        <v>6.7766203703703759E-2</v>
      </c>
      <c r="O163" s="107" t="s">
        <v>286</v>
      </c>
      <c r="P163" s="97">
        <v>6</v>
      </c>
      <c r="Q163" s="122">
        <f t="shared" si="6"/>
        <v>693</v>
      </c>
      <c r="R163" s="106" t="s">
        <v>150</v>
      </c>
      <c r="S163" s="110" t="s">
        <v>152</v>
      </c>
      <c r="T163" s="110" t="s">
        <v>1171</v>
      </c>
      <c r="U163" s="110" t="s">
        <v>1171</v>
      </c>
      <c r="V163" s="106"/>
      <c r="W163" s="102"/>
      <c r="X163" s="125"/>
      <c r="Y163" s="118" t="s">
        <v>2259</v>
      </c>
      <c r="Z163" s="101" t="s">
        <v>2387</v>
      </c>
      <c r="AA163" s="100" t="s">
        <v>137</v>
      </c>
      <c r="AB163" s="90" t="s">
        <v>150</v>
      </c>
    </row>
    <row r="164" spans="1:28" ht="39.950000000000003" customHeight="1">
      <c r="A164" s="117" t="s">
        <v>986</v>
      </c>
      <c r="B164" s="90">
        <v>160</v>
      </c>
      <c r="C164" s="90">
        <v>7</v>
      </c>
      <c r="D164" s="90">
        <v>9</v>
      </c>
      <c r="E164" s="88" t="s">
        <v>282</v>
      </c>
      <c r="F164" s="88" t="s">
        <v>1409</v>
      </c>
      <c r="G164" s="88" t="s">
        <v>75</v>
      </c>
      <c r="H164" s="88" t="s">
        <v>1630</v>
      </c>
      <c r="I164" s="90">
        <v>2</v>
      </c>
      <c r="J164" s="88" t="s">
        <v>274</v>
      </c>
      <c r="K164" s="90" t="s">
        <v>2245</v>
      </c>
      <c r="L164" s="90" t="s">
        <v>141</v>
      </c>
      <c r="M164" s="88" t="s">
        <v>2622</v>
      </c>
      <c r="N164" s="92">
        <f t="shared" si="8"/>
        <v>6.840277777777784E-2</v>
      </c>
      <c r="O164" s="88" t="s">
        <v>286</v>
      </c>
      <c r="P164" s="93">
        <v>9</v>
      </c>
      <c r="Q164" s="93">
        <f t="shared" si="6"/>
        <v>702</v>
      </c>
      <c r="R164" s="90" t="s">
        <v>150</v>
      </c>
      <c r="S164" s="109" t="s">
        <v>141</v>
      </c>
      <c r="T164" s="109" t="s">
        <v>1162</v>
      </c>
      <c r="U164" s="109" t="s">
        <v>1162</v>
      </c>
      <c r="V164" s="90"/>
      <c r="W164" s="90" t="s">
        <v>3095</v>
      </c>
      <c r="X164" s="124" t="s">
        <v>129</v>
      </c>
      <c r="Y164" s="100" t="s">
        <v>3081</v>
      </c>
      <c r="Z164" s="100" t="s">
        <v>2561</v>
      </c>
      <c r="AA164" s="100" t="s">
        <v>137</v>
      </c>
      <c r="AB164" s="90">
        <v>5</v>
      </c>
    </row>
    <row r="165" spans="1:28" ht="39.950000000000003" customHeight="1">
      <c r="A165" s="117" t="s">
        <v>986</v>
      </c>
      <c r="B165" s="90">
        <v>161</v>
      </c>
      <c r="C165" s="90">
        <v>2</v>
      </c>
      <c r="D165" s="90">
        <v>8</v>
      </c>
      <c r="E165" s="88" t="s">
        <v>3038</v>
      </c>
      <c r="F165" s="88" t="s">
        <v>79</v>
      </c>
      <c r="G165" s="88" t="s">
        <v>1850</v>
      </c>
      <c r="H165" s="88" t="s">
        <v>1374</v>
      </c>
      <c r="I165" s="90">
        <v>2</v>
      </c>
      <c r="J165" s="88" t="s">
        <v>3116</v>
      </c>
      <c r="K165" s="90" t="s">
        <v>137</v>
      </c>
      <c r="L165" s="90" t="s">
        <v>135</v>
      </c>
      <c r="M165" s="88" t="s">
        <v>3283</v>
      </c>
      <c r="N165" s="92">
        <f t="shared" si="8"/>
        <v>6.9039351851851921E-2</v>
      </c>
      <c r="O165" s="88" t="s">
        <v>286</v>
      </c>
      <c r="P165" s="93">
        <v>3</v>
      </c>
      <c r="Q165" s="93">
        <f t="shared" si="6"/>
        <v>705</v>
      </c>
      <c r="R165" s="90" t="s">
        <v>150</v>
      </c>
      <c r="S165" s="109" t="s">
        <v>135</v>
      </c>
      <c r="T165" s="109" t="s">
        <v>141</v>
      </c>
      <c r="U165" s="109" t="s">
        <v>152</v>
      </c>
      <c r="V165" s="90"/>
      <c r="W165" s="90" t="s">
        <v>3050</v>
      </c>
      <c r="X165" s="124"/>
      <c r="Y165" s="100" t="s">
        <v>1915</v>
      </c>
      <c r="Z165" s="100" t="s">
        <v>2410</v>
      </c>
      <c r="AA165" s="100" t="s">
        <v>356</v>
      </c>
      <c r="AB165" s="90" t="s">
        <v>150</v>
      </c>
    </row>
    <row r="166" spans="1:28" ht="39.950000000000003" customHeight="1">
      <c r="A166" s="117" t="s">
        <v>986</v>
      </c>
      <c r="B166" s="90">
        <v>162</v>
      </c>
      <c r="C166" s="90">
        <v>1</v>
      </c>
      <c r="D166" s="90">
        <v>9</v>
      </c>
      <c r="E166" s="88" t="s">
        <v>272</v>
      </c>
      <c r="F166" s="88" t="s">
        <v>85</v>
      </c>
      <c r="G166" s="88" t="s">
        <v>1402</v>
      </c>
      <c r="H166" s="88" t="s">
        <v>1861</v>
      </c>
      <c r="I166" s="90">
        <v>3</v>
      </c>
      <c r="J166" s="88" t="s">
        <v>318</v>
      </c>
      <c r="K166" s="90" t="s">
        <v>137</v>
      </c>
      <c r="L166" s="90" t="s">
        <v>1163</v>
      </c>
      <c r="M166" s="88" t="s">
        <v>431</v>
      </c>
      <c r="N166" s="92">
        <f t="shared" si="8"/>
        <v>6.9675925925926002E-2</v>
      </c>
      <c r="O166" s="88" t="s">
        <v>311</v>
      </c>
      <c r="P166" s="93">
        <v>4</v>
      </c>
      <c r="Q166" s="93">
        <f t="shared" si="6"/>
        <v>709</v>
      </c>
      <c r="R166" s="90" t="s">
        <v>150</v>
      </c>
      <c r="S166" s="109" t="s">
        <v>1163</v>
      </c>
      <c r="T166" s="109" t="s">
        <v>1157</v>
      </c>
      <c r="U166" s="109" t="s">
        <v>1157</v>
      </c>
      <c r="V166" s="90"/>
      <c r="W166" s="90"/>
      <c r="X166" s="124"/>
      <c r="Y166" s="100" t="s">
        <v>2259</v>
      </c>
      <c r="Z166" s="100" t="s">
        <v>2387</v>
      </c>
      <c r="AA166" s="100" t="s">
        <v>137</v>
      </c>
      <c r="AB166" s="90" t="s">
        <v>150</v>
      </c>
    </row>
    <row r="167" spans="1:28" ht="39.950000000000003" customHeight="1">
      <c r="A167" s="117" t="s">
        <v>986</v>
      </c>
      <c r="B167" s="90">
        <v>163</v>
      </c>
      <c r="C167" s="90">
        <v>7</v>
      </c>
      <c r="D167" s="90">
        <v>10</v>
      </c>
      <c r="E167" s="88" t="s">
        <v>303</v>
      </c>
      <c r="F167" s="88" t="s">
        <v>1663</v>
      </c>
      <c r="G167" s="88" t="s">
        <v>77</v>
      </c>
      <c r="H167" s="88" t="s">
        <v>1657</v>
      </c>
      <c r="I167" s="90">
        <v>4</v>
      </c>
      <c r="J167" s="88" t="s">
        <v>3144</v>
      </c>
      <c r="K167" s="90" t="s">
        <v>3090</v>
      </c>
      <c r="L167" s="90" t="s">
        <v>1077</v>
      </c>
      <c r="M167" s="88" t="s">
        <v>2610</v>
      </c>
      <c r="N167" s="92">
        <f t="shared" si="8"/>
        <v>7.0312500000000083E-2</v>
      </c>
      <c r="O167" s="88" t="s">
        <v>311</v>
      </c>
      <c r="P167" s="93">
        <v>12</v>
      </c>
      <c r="Q167" s="93">
        <f t="shared" si="6"/>
        <v>721</v>
      </c>
      <c r="R167" s="90" t="s">
        <v>150</v>
      </c>
      <c r="S167" s="109" t="s">
        <v>1077</v>
      </c>
      <c r="T167" s="109" t="s">
        <v>148</v>
      </c>
      <c r="U167" s="109" t="s">
        <v>148</v>
      </c>
      <c r="V167" s="119"/>
      <c r="W167" s="90"/>
      <c r="X167" s="124"/>
      <c r="Y167" s="100" t="s">
        <v>3091</v>
      </c>
      <c r="Z167" s="100" t="s">
        <v>2548</v>
      </c>
      <c r="AA167" s="100" t="s">
        <v>137</v>
      </c>
      <c r="AB167" s="90">
        <v>6</v>
      </c>
    </row>
    <row r="168" spans="1:28" ht="39.950000000000003" customHeight="1">
      <c r="A168" s="117" t="s">
        <v>986</v>
      </c>
      <c r="B168" s="90">
        <v>164</v>
      </c>
      <c r="C168" s="90">
        <v>7</v>
      </c>
      <c r="D168" s="90">
        <v>10</v>
      </c>
      <c r="E168" s="88" t="s">
        <v>1982</v>
      </c>
      <c r="F168" s="88" t="s">
        <v>1433</v>
      </c>
      <c r="G168" s="88" t="s">
        <v>1672</v>
      </c>
      <c r="H168" s="88" t="s">
        <v>1818</v>
      </c>
      <c r="I168" s="90">
        <v>3</v>
      </c>
      <c r="J168" s="88" t="s">
        <v>2002</v>
      </c>
      <c r="K168" s="90" t="s">
        <v>3094</v>
      </c>
      <c r="L168" s="90" t="s">
        <v>1215</v>
      </c>
      <c r="M168" s="88" t="s">
        <v>2877</v>
      </c>
      <c r="N168" s="92">
        <f t="shared" si="8"/>
        <v>7.0949074074074164E-2</v>
      </c>
      <c r="O168" s="88" t="s">
        <v>311</v>
      </c>
      <c r="P168" s="93">
        <v>12</v>
      </c>
      <c r="Q168" s="93">
        <f t="shared" si="6"/>
        <v>733</v>
      </c>
      <c r="R168" s="90" t="s">
        <v>150</v>
      </c>
      <c r="S168" s="109" t="s">
        <v>1215</v>
      </c>
      <c r="T168" s="109" t="s">
        <v>135</v>
      </c>
      <c r="U168" s="109" t="s">
        <v>135</v>
      </c>
      <c r="V168" s="90"/>
      <c r="W168" s="90"/>
      <c r="X168" s="124"/>
      <c r="Y168" s="100" t="s">
        <v>3091</v>
      </c>
      <c r="Z168" s="100" t="s">
        <v>2548</v>
      </c>
      <c r="AA168" s="100" t="s">
        <v>137</v>
      </c>
      <c r="AB168" s="90">
        <v>6</v>
      </c>
    </row>
    <row r="169" spans="1:28" ht="39.950000000000003" customHeight="1">
      <c r="A169" s="117" t="s">
        <v>986</v>
      </c>
      <c r="B169" s="90">
        <v>165</v>
      </c>
      <c r="C169" s="90">
        <v>8</v>
      </c>
      <c r="D169" s="90">
        <v>10</v>
      </c>
      <c r="E169" s="88" t="s">
        <v>2024</v>
      </c>
      <c r="F169" s="88" t="s">
        <v>68</v>
      </c>
      <c r="G169" s="88" t="s">
        <v>1396</v>
      </c>
      <c r="H169" s="88" t="s">
        <v>1832</v>
      </c>
      <c r="I169" s="90">
        <v>5</v>
      </c>
      <c r="J169" s="88" t="s">
        <v>2468</v>
      </c>
      <c r="K169" s="90" t="s">
        <v>2023</v>
      </c>
      <c r="L169" s="90" t="s">
        <v>1215</v>
      </c>
      <c r="M169" s="88" t="s">
        <v>3172</v>
      </c>
      <c r="N169" s="92">
        <f t="shared" si="8"/>
        <v>7.1585648148148245E-2</v>
      </c>
      <c r="O169" s="88" t="s">
        <v>311</v>
      </c>
      <c r="P169" s="93">
        <v>12</v>
      </c>
      <c r="Q169" s="93">
        <f t="shared" si="6"/>
        <v>745</v>
      </c>
      <c r="R169" s="90" t="s">
        <v>150</v>
      </c>
      <c r="S169" s="109" t="s">
        <v>1215</v>
      </c>
      <c r="T169" s="109" t="s">
        <v>135</v>
      </c>
      <c r="U169" s="109" t="s">
        <v>135</v>
      </c>
      <c r="V169" s="119"/>
      <c r="W169" s="90"/>
      <c r="X169" s="124"/>
      <c r="Y169" s="100" t="s">
        <v>3091</v>
      </c>
      <c r="Z169" s="100" t="s">
        <v>2548</v>
      </c>
      <c r="AA169" s="100" t="s">
        <v>137</v>
      </c>
      <c r="AB169" s="90">
        <v>6</v>
      </c>
    </row>
    <row r="170" spans="1:28" ht="39.950000000000003" customHeight="1">
      <c r="A170" s="117" t="s">
        <v>986</v>
      </c>
      <c r="B170" s="90">
        <v>166</v>
      </c>
      <c r="C170" s="90">
        <v>8</v>
      </c>
      <c r="D170" s="90">
        <v>10</v>
      </c>
      <c r="E170" s="88" t="s">
        <v>2014</v>
      </c>
      <c r="F170" s="88" t="s">
        <v>1670</v>
      </c>
      <c r="G170" s="88" t="s">
        <v>1323</v>
      </c>
      <c r="H170" s="88" t="s">
        <v>1617</v>
      </c>
      <c r="I170" s="90">
        <v>4</v>
      </c>
      <c r="J170" s="88" t="s">
        <v>2623</v>
      </c>
      <c r="K170" s="90" t="s">
        <v>3084</v>
      </c>
      <c r="L170" s="90" t="s">
        <v>935</v>
      </c>
      <c r="M170" s="88" t="s">
        <v>3131</v>
      </c>
      <c r="N170" s="92">
        <f t="shared" si="8"/>
        <v>7.2222222222222326E-2</v>
      </c>
      <c r="O170" s="88" t="s">
        <v>311</v>
      </c>
      <c r="P170" s="93">
        <v>12</v>
      </c>
      <c r="Q170" s="93">
        <f t="shared" si="6"/>
        <v>757</v>
      </c>
      <c r="R170" s="90" t="s">
        <v>150</v>
      </c>
      <c r="S170" s="109" t="s">
        <v>935</v>
      </c>
      <c r="T170" s="109" t="s">
        <v>1102</v>
      </c>
      <c r="U170" s="109" t="s">
        <v>1102</v>
      </c>
      <c r="V170" s="120"/>
      <c r="W170" s="90"/>
      <c r="X170" s="124"/>
      <c r="Y170" s="100" t="s">
        <v>3091</v>
      </c>
      <c r="Z170" s="100" t="s">
        <v>2548</v>
      </c>
      <c r="AA170" s="100" t="s">
        <v>137</v>
      </c>
      <c r="AB170" s="90">
        <v>6</v>
      </c>
    </row>
    <row r="171" spans="1:28" ht="39.950000000000003" customHeight="1">
      <c r="A171" s="117" t="s">
        <v>986</v>
      </c>
      <c r="B171" s="90">
        <v>167</v>
      </c>
      <c r="C171" s="90">
        <v>8</v>
      </c>
      <c r="D171" s="90">
        <v>10</v>
      </c>
      <c r="E171" s="88" t="s">
        <v>319</v>
      </c>
      <c r="F171" s="88" t="s">
        <v>1671</v>
      </c>
      <c r="G171" s="88" t="s">
        <v>1401</v>
      </c>
      <c r="H171" s="88" t="s">
        <v>1835</v>
      </c>
      <c r="I171" s="90">
        <v>4</v>
      </c>
      <c r="J171" s="88" t="s">
        <v>2013</v>
      </c>
      <c r="K171" s="90" t="s">
        <v>2869</v>
      </c>
      <c r="L171" s="90" t="s">
        <v>935</v>
      </c>
      <c r="M171" s="88" t="s">
        <v>3132</v>
      </c>
      <c r="N171" s="92">
        <f t="shared" si="8"/>
        <v>7.2858796296296408E-2</v>
      </c>
      <c r="O171" s="88" t="s">
        <v>311</v>
      </c>
      <c r="P171" s="93">
        <v>12</v>
      </c>
      <c r="Q171" s="93">
        <f t="shared" si="6"/>
        <v>769</v>
      </c>
      <c r="R171" s="90" t="s">
        <v>150</v>
      </c>
      <c r="S171" s="109" t="s">
        <v>935</v>
      </c>
      <c r="T171" s="109" t="s">
        <v>1102</v>
      </c>
      <c r="U171" s="109" t="s">
        <v>1102</v>
      </c>
      <c r="V171" s="90"/>
      <c r="W171" s="90"/>
      <c r="X171" s="124"/>
      <c r="Y171" s="100" t="s">
        <v>3091</v>
      </c>
      <c r="Z171" s="100" t="s">
        <v>2548</v>
      </c>
      <c r="AA171" s="100" t="s">
        <v>137</v>
      </c>
      <c r="AB171" s="90">
        <v>6</v>
      </c>
    </row>
    <row r="172" spans="1:28" ht="39.950000000000003" customHeight="1">
      <c r="A172" s="117" t="s">
        <v>986</v>
      </c>
      <c r="B172" s="90">
        <v>168</v>
      </c>
      <c r="C172" s="90">
        <v>9</v>
      </c>
      <c r="D172" s="90">
        <v>10</v>
      </c>
      <c r="E172" s="88" t="s">
        <v>2418</v>
      </c>
      <c r="F172" s="88" t="s">
        <v>1411</v>
      </c>
      <c r="G172" s="88" t="s">
        <v>1690</v>
      </c>
      <c r="H172" s="88" t="s">
        <v>1344</v>
      </c>
      <c r="I172" s="90">
        <v>2</v>
      </c>
      <c r="J172" s="88" t="s">
        <v>2433</v>
      </c>
      <c r="K172" s="90" t="s">
        <v>1997</v>
      </c>
      <c r="L172" s="90" t="s">
        <v>2469</v>
      </c>
      <c r="M172" s="88" t="s">
        <v>2011</v>
      </c>
      <c r="N172" s="92">
        <f t="shared" si="8"/>
        <v>7.3495370370370489E-2</v>
      </c>
      <c r="O172" s="88" t="s">
        <v>311</v>
      </c>
      <c r="P172" s="93">
        <v>12</v>
      </c>
      <c r="Q172" s="93">
        <f t="shared" ref="Q172:Q178" si="9">Q171+P172</f>
        <v>781</v>
      </c>
      <c r="R172" s="90" t="s">
        <v>122</v>
      </c>
      <c r="S172" s="109" t="s">
        <v>2469</v>
      </c>
      <c r="T172" s="109" t="s">
        <v>2447</v>
      </c>
      <c r="U172" s="109" t="s">
        <v>2447</v>
      </c>
      <c r="V172" s="90" t="s">
        <v>2379</v>
      </c>
      <c r="W172" s="90" t="s">
        <v>3093</v>
      </c>
      <c r="X172" s="124" t="s">
        <v>2392</v>
      </c>
      <c r="Y172" s="100" t="s">
        <v>3091</v>
      </c>
      <c r="Z172" s="100" t="s">
        <v>2548</v>
      </c>
      <c r="AA172" s="100" t="s">
        <v>137</v>
      </c>
      <c r="AB172" s="90">
        <v>6</v>
      </c>
    </row>
    <row r="173" spans="1:28" ht="39.950000000000003" customHeight="1">
      <c r="A173" s="117" t="s">
        <v>986</v>
      </c>
      <c r="B173" s="90">
        <v>169</v>
      </c>
      <c r="C173" s="90">
        <v>1</v>
      </c>
      <c r="D173" s="90">
        <v>9</v>
      </c>
      <c r="E173" s="88" t="s">
        <v>290</v>
      </c>
      <c r="F173" s="88" t="s">
        <v>1655</v>
      </c>
      <c r="G173" s="88" t="s">
        <v>238</v>
      </c>
      <c r="H173" s="88" t="s">
        <v>1820</v>
      </c>
      <c r="I173" s="90">
        <v>2</v>
      </c>
      <c r="J173" s="88" t="s">
        <v>1999</v>
      </c>
      <c r="K173" s="90" t="s">
        <v>137</v>
      </c>
      <c r="L173" s="90" t="s">
        <v>141</v>
      </c>
      <c r="M173" s="88" t="s">
        <v>3107</v>
      </c>
      <c r="N173" s="92">
        <f t="shared" si="8"/>
        <v>7.413194444444457E-2</v>
      </c>
      <c r="O173" s="88" t="s">
        <v>311</v>
      </c>
      <c r="P173" s="93">
        <v>3</v>
      </c>
      <c r="Q173" s="93">
        <f t="shared" si="9"/>
        <v>784</v>
      </c>
      <c r="R173" s="90" t="s">
        <v>150</v>
      </c>
      <c r="S173" s="109" t="s">
        <v>141</v>
      </c>
      <c r="T173" s="109" t="s">
        <v>141</v>
      </c>
      <c r="U173" s="109" t="s">
        <v>141</v>
      </c>
      <c r="V173" s="90"/>
      <c r="W173" s="90"/>
      <c r="X173" s="124"/>
      <c r="Y173" s="100" t="s">
        <v>2612</v>
      </c>
      <c r="Z173" s="100" t="s">
        <v>297</v>
      </c>
      <c r="AA173" s="100" t="s">
        <v>2868</v>
      </c>
      <c r="AB173" s="90" t="s">
        <v>150</v>
      </c>
    </row>
    <row r="174" spans="1:28" ht="39.950000000000003" customHeight="1">
      <c r="A174" s="117" t="s">
        <v>986</v>
      </c>
      <c r="B174" s="90">
        <v>170</v>
      </c>
      <c r="C174" s="90">
        <v>1</v>
      </c>
      <c r="D174" s="90">
        <v>9</v>
      </c>
      <c r="E174" s="88" t="s">
        <v>314</v>
      </c>
      <c r="F174" s="88" t="s">
        <v>1712</v>
      </c>
      <c r="G174" s="88" t="s">
        <v>1647</v>
      </c>
      <c r="H174" s="88" t="s">
        <v>2613</v>
      </c>
      <c r="I174" s="90">
        <v>3</v>
      </c>
      <c r="J174" s="88" t="s">
        <v>3117</v>
      </c>
      <c r="K174" s="90" t="s">
        <v>137</v>
      </c>
      <c r="L174" s="90" t="s">
        <v>1102</v>
      </c>
      <c r="M174" s="88" t="s">
        <v>3170</v>
      </c>
      <c r="N174" s="92">
        <f t="shared" si="8"/>
        <v>7.4768518518518651E-2</v>
      </c>
      <c r="O174" s="88" t="s">
        <v>2463</v>
      </c>
      <c r="P174" s="93">
        <v>4</v>
      </c>
      <c r="Q174" s="93">
        <f t="shared" si="9"/>
        <v>788</v>
      </c>
      <c r="R174" s="90" t="s">
        <v>150</v>
      </c>
      <c r="S174" s="109" t="s">
        <v>1102</v>
      </c>
      <c r="T174" s="109" t="s">
        <v>1079</v>
      </c>
      <c r="U174" s="109" t="s">
        <v>1079</v>
      </c>
      <c r="V174" s="90"/>
      <c r="W174" s="90"/>
      <c r="X174" s="124"/>
      <c r="Y174" s="100" t="s">
        <v>2866</v>
      </c>
      <c r="Z174" s="100" t="s">
        <v>2437</v>
      </c>
      <c r="AA174" s="100" t="s">
        <v>137</v>
      </c>
      <c r="AB174" s="90" t="s">
        <v>150</v>
      </c>
    </row>
    <row r="175" spans="1:28" ht="39.950000000000003" customHeight="1">
      <c r="A175" s="117" t="s">
        <v>986</v>
      </c>
      <c r="B175" s="90">
        <v>171</v>
      </c>
      <c r="C175" s="90">
        <v>1</v>
      </c>
      <c r="D175" s="90">
        <v>9</v>
      </c>
      <c r="E175" s="88" t="s">
        <v>2012</v>
      </c>
      <c r="F175" s="88" t="s">
        <v>1709</v>
      </c>
      <c r="G175" s="88" t="s">
        <v>96</v>
      </c>
      <c r="H175" s="88" t="s">
        <v>2885</v>
      </c>
      <c r="I175" s="90">
        <v>3</v>
      </c>
      <c r="J175" s="88" t="s">
        <v>315</v>
      </c>
      <c r="K175" s="90" t="s">
        <v>137</v>
      </c>
      <c r="L175" s="90" t="s">
        <v>734</v>
      </c>
      <c r="M175" s="88" t="s">
        <v>3125</v>
      </c>
      <c r="N175" s="92">
        <f t="shared" si="8"/>
        <v>7.5405092592592732E-2</v>
      </c>
      <c r="O175" s="88" t="s">
        <v>2463</v>
      </c>
      <c r="P175" s="93">
        <v>5</v>
      </c>
      <c r="Q175" s="93">
        <f t="shared" si="9"/>
        <v>793</v>
      </c>
      <c r="R175" s="90" t="s">
        <v>150</v>
      </c>
      <c r="S175" s="109" t="s">
        <v>734</v>
      </c>
      <c r="T175" s="109" t="s">
        <v>852</v>
      </c>
      <c r="U175" s="109" t="s">
        <v>1208</v>
      </c>
      <c r="V175" s="119" t="s">
        <v>2405</v>
      </c>
      <c r="W175" s="90" t="s">
        <v>417</v>
      </c>
      <c r="X175" s="124"/>
      <c r="Y175" s="100" t="s">
        <v>2879</v>
      </c>
      <c r="Z175" s="100" t="s">
        <v>298</v>
      </c>
      <c r="AA175" s="100" t="s">
        <v>2865</v>
      </c>
      <c r="AB175" s="90" t="s">
        <v>150</v>
      </c>
    </row>
    <row r="176" spans="1:28" ht="39.950000000000003" customHeight="1">
      <c r="A176" s="117" t="s">
        <v>986</v>
      </c>
      <c r="B176" s="90">
        <v>172</v>
      </c>
      <c r="C176" s="90">
        <v>2</v>
      </c>
      <c r="D176" s="90">
        <v>8</v>
      </c>
      <c r="E176" s="88" t="s">
        <v>306</v>
      </c>
      <c r="F176" s="88" t="s">
        <v>1446</v>
      </c>
      <c r="G176" s="88" t="s">
        <v>1337</v>
      </c>
      <c r="H176" s="88" t="s">
        <v>2621</v>
      </c>
      <c r="I176" s="90">
        <v>4</v>
      </c>
      <c r="J176" s="88" t="s">
        <v>3135</v>
      </c>
      <c r="K176" s="90" t="s">
        <v>137</v>
      </c>
      <c r="L176" s="90" t="s">
        <v>935</v>
      </c>
      <c r="M176" s="88" t="s">
        <v>3147</v>
      </c>
      <c r="N176" s="92">
        <f t="shared" si="8"/>
        <v>7.6041666666666813E-2</v>
      </c>
      <c r="O176" s="88" t="s">
        <v>2463</v>
      </c>
      <c r="P176" s="93">
        <v>5</v>
      </c>
      <c r="Q176" s="93">
        <f t="shared" si="9"/>
        <v>798</v>
      </c>
      <c r="R176" s="90" t="s">
        <v>150</v>
      </c>
      <c r="S176" s="109" t="s">
        <v>935</v>
      </c>
      <c r="T176" s="109" t="s">
        <v>925</v>
      </c>
      <c r="U176" s="109" t="s">
        <v>925</v>
      </c>
      <c r="V176" s="90"/>
      <c r="W176" s="90" t="s">
        <v>293</v>
      </c>
      <c r="X176" s="124" t="s">
        <v>3119</v>
      </c>
      <c r="Y176" s="100" t="s">
        <v>2867</v>
      </c>
      <c r="Z176" s="100" t="s">
        <v>418</v>
      </c>
      <c r="AA176" s="100" t="s">
        <v>2875</v>
      </c>
      <c r="AB176" s="90" t="s">
        <v>150</v>
      </c>
    </row>
    <row r="177" spans="1:28" ht="39.950000000000003" customHeight="1">
      <c r="A177" s="117" t="s">
        <v>986</v>
      </c>
      <c r="B177" s="90">
        <v>173</v>
      </c>
      <c r="C177" s="90">
        <v>1</v>
      </c>
      <c r="D177" s="90">
        <v>8</v>
      </c>
      <c r="E177" s="88" t="s">
        <v>3143</v>
      </c>
      <c r="F177" s="88" t="s">
        <v>95</v>
      </c>
      <c r="G177" s="88" t="s">
        <v>67</v>
      </c>
      <c r="H177" s="88" t="s">
        <v>1362</v>
      </c>
      <c r="I177" s="90">
        <v>2</v>
      </c>
      <c r="J177" s="88" t="s">
        <v>292</v>
      </c>
      <c r="K177" s="90" t="s">
        <v>137</v>
      </c>
      <c r="L177" s="90" t="s">
        <v>141</v>
      </c>
      <c r="M177" s="88" t="s">
        <v>1363</v>
      </c>
      <c r="N177" s="92">
        <f t="shared" si="8"/>
        <v>7.6678240740740894E-2</v>
      </c>
      <c r="O177" s="88" t="s">
        <v>2463</v>
      </c>
      <c r="P177" s="93">
        <v>4</v>
      </c>
      <c r="Q177" s="93">
        <f t="shared" si="9"/>
        <v>802</v>
      </c>
      <c r="R177" s="90" t="s">
        <v>150</v>
      </c>
      <c r="S177" s="109" t="s">
        <v>141</v>
      </c>
      <c r="T177" s="109" t="s">
        <v>152</v>
      </c>
      <c r="U177" s="109" t="s">
        <v>1162</v>
      </c>
      <c r="V177" s="90"/>
      <c r="W177" s="90" t="s">
        <v>317</v>
      </c>
      <c r="X177" s="124"/>
      <c r="Y177" s="100" t="s">
        <v>1915</v>
      </c>
      <c r="Z177" s="100" t="s">
        <v>2382</v>
      </c>
      <c r="AA177" s="100" t="s">
        <v>137</v>
      </c>
      <c r="AB177" s="90" t="s">
        <v>150</v>
      </c>
    </row>
    <row r="178" spans="1:28" ht="39.950000000000003" customHeight="1">
      <c r="A178" s="117" t="s">
        <v>986</v>
      </c>
      <c r="B178" s="90">
        <v>174</v>
      </c>
      <c r="C178" s="90">
        <v>1</v>
      </c>
      <c r="D178" s="90">
        <v>7</v>
      </c>
      <c r="E178" s="88" t="s">
        <v>2016</v>
      </c>
      <c r="F178" s="88" t="s">
        <v>1412</v>
      </c>
      <c r="G178" s="88" t="s">
        <v>76</v>
      </c>
      <c r="H178" s="88" t="s">
        <v>1863</v>
      </c>
      <c r="I178" s="90">
        <v>3</v>
      </c>
      <c r="J178" s="88" t="s">
        <v>3175</v>
      </c>
      <c r="K178" s="90" t="s">
        <v>137</v>
      </c>
      <c r="L178" s="90" t="s">
        <v>1163</v>
      </c>
      <c r="M178" s="88" t="s">
        <v>2889</v>
      </c>
      <c r="N178" s="92">
        <f t="shared" si="8"/>
        <v>7.7314814814814975E-2</v>
      </c>
      <c r="O178" s="88" t="s">
        <v>301</v>
      </c>
      <c r="P178" s="93">
        <v>3</v>
      </c>
      <c r="Q178" s="93">
        <f t="shared" si="9"/>
        <v>805</v>
      </c>
      <c r="R178" s="90" t="s">
        <v>150</v>
      </c>
      <c r="S178" s="109" t="s">
        <v>1163</v>
      </c>
      <c r="T178" s="109" t="s">
        <v>1163</v>
      </c>
      <c r="U178" s="109" t="s">
        <v>1163</v>
      </c>
      <c r="V178" s="90"/>
      <c r="W178" s="90"/>
      <c r="X178" s="124"/>
      <c r="Y178" s="100" t="s">
        <v>1822</v>
      </c>
      <c r="Z178" s="100" t="s">
        <v>2403</v>
      </c>
      <c r="AA178" s="100" t="s">
        <v>3118</v>
      </c>
      <c r="AB178" s="90" t="s">
        <v>150</v>
      </c>
    </row>
    <row r="179" spans="1:28" ht="39.950000000000003" customHeight="1">
      <c r="A179" s="88" t="s">
        <v>986</v>
      </c>
      <c r="B179" s="88">
        <v>175</v>
      </c>
      <c r="C179" s="88">
        <v>3</v>
      </c>
      <c r="D179" s="88">
        <v>5</v>
      </c>
      <c r="E179" s="88" t="s">
        <v>121</v>
      </c>
      <c r="F179" s="88" t="s">
        <v>93</v>
      </c>
      <c r="G179" s="88" t="s">
        <v>1683</v>
      </c>
      <c r="H179" s="88" t="s">
        <v>1866</v>
      </c>
      <c r="I179" s="88">
        <v>5</v>
      </c>
      <c r="J179" s="88" t="s">
        <v>3134</v>
      </c>
      <c r="K179" s="88" t="s">
        <v>263</v>
      </c>
      <c r="L179" s="88" t="s">
        <v>141</v>
      </c>
      <c r="M179" s="88" t="s">
        <v>310</v>
      </c>
      <c r="N179" s="130">
        <v>0.10040509259259259</v>
      </c>
      <c r="O179" s="88" t="s">
        <v>301</v>
      </c>
      <c r="P179" s="88">
        <v>4</v>
      </c>
      <c r="Q179" s="88">
        <f t="shared" ref="Q179:Q214" si="10">Q178+P179</f>
        <v>809</v>
      </c>
      <c r="R179" s="88" t="s">
        <v>150</v>
      </c>
      <c r="S179" s="88" t="s">
        <v>141</v>
      </c>
      <c r="T179" s="88" t="s">
        <v>141</v>
      </c>
      <c r="U179" s="88" t="s">
        <v>141</v>
      </c>
      <c r="V179" s="88"/>
      <c r="W179" s="88"/>
      <c r="X179" s="88"/>
      <c r="Y179" s="88" t="s">
        <v>2259</v>
      </c>
      <c r="Z179" s="127" t="s">
        <v>2387</v>
      </c>
      <c r="AA179" s="127" t="s">
        <v>137</v>
      </c>
      <c r="AB179" s="88" t="s">
        <v>150</v>
      </c>
    </row>
    <row r="180" spans="1:28" ht="39.950000000000003" customHeight="1">
      <c r="A180" s="88" t="s">
        <v>986</v>
      </c>
      <c r="B180" s="88">
        <v>176</v>
      </c>
      <c r="C180" s="88">
        <v>2</v>
      </c>
      <c r="D180" s="88">
        <v>9</v>
      </c>
      <c r="E180" s="88" t="s">
        <v>1996</v>
      </c>
      <c r="F180" s="88" t="s">
        <v>1638</v>
      </c>
      <c r="G180" s="88" t="s">
        <v>63</v>
      </c>
      <c r="H180" s="88" t="s">
        <v>1602</v>
      </c>
      <c r="I180" s="88">
        <v>5</v>
      </c>
      <c r="J180" s="88" t="s">
        <v>2020</v>
      </c>
      <c r="K180" s="88" t="s">
        <v>137</v>
      </c>
      <c r="L180" s="88" t="s">
        <v>1171</v>
      </c>
      <c r="M180" s="88" t="s">
        <v>3120</v>
      </c>
      <c r="N180" s="130">
        <v>0.10075231481481481</v>
      </c>
      <c r="O180" s="88" t="s">
        <v>301</v>
      </c>
      <c r="P180" s="88">
        <v>5</v>
      </c>
      <c r="Q180" s="88">
        <f t="shared" si="10"/>
        <v>814</v>
      </c>
      <c r="R180" s="88" t="s">
        <v>150</v>
      </c>
      <c r="S180" s="88" t="s">
        <v>1171</v>
      </c>
      <c r="T180" s="88" t="s">
        <v>1163</v>
      </c>
      <c r="U180" s="88" t="s">
        <v>1163</v>
      </c>
      <c r="V180" s="88"/>
      <c r="W180" s="88"/>
      <c r="X180" s="88"/>
      <c r="Y180" s="88" t="s">
        <v>1375</v>
      </c>
      <c r="Z180" s="88" t="s">
        <v>2268</v>
      </c>
      <c r="AA180" s="88" t="s">
        <v>137</v>
      </c>
      <c r="AB180" s="88" t="s">
        <v>150</v>
      </c>
    </row>
    <row r="181" spans="1:28" ht="39.950000000000003" customHeight="1">
      <c r="A181" s="88" t="s">
        <v>986</v>
      </c>
      <c r="B181" s="88">
        <v>177</v>
      </c>
      <c r="C181" s="88">
        <v>3</v>
      </c>
      <c r="D181" s="88">
        <v>9</v>
      </c>
      <c r="E181" s="88" t="s">
        <v>2006</v>
      </c>
      <c r="F181" s="88" t="s">
        <v>1629</v>
      </c>
      <c r="G181" s="88" t="s">
        <v>1900</v>
      </c>
      <c r="H181" s="88" t="s">
        <v>1622</v>
      </c>
      <c r="I181" s="88">
        <v>5</v>
      </c>
      <c r="J181" s="88" t="s">
        <v>2871</v>
      </c>
      <c r="K181" s="88" t="s">
        <v>137</v>
      </c>
      <c r="L181" s="88" t="s">
        <v>152</v>
      </c>
      <c r="M181" s="88" t="s">
        <v>3148</v>
      </c>
      <c r="N181" s="130">
        <v>0.10121527777777778</v>
      </c>
      <c r="O181" s="88" t="s">
        <v>301</v>
      </c>
      <c r="P181" s="88">
        <v>5</v>
      </c>
      <c r="Q181" s="88">
        <f t="shared" si="10"/>
        <v>819</v>
      </c>
      <c r="R181" s="88" t="s">
        <v>150</v>
      </c>
      <c r="S181" s="88" t="s">
        <v>152</v>
      </c>
      <c r="T181" s="88" t="s">
        <v>1171</v>
      </c>
      <c r="U181" s="88" t="s">
        <v>1171</v>
      </c>
      <c r="V181" s="88"/>
      <c r="W181" s="88" t="s">
        <v>313</v>
      </c>
      <c r="X181" s="88" t="s">
        <v>296</v>
      </c>
      <c r="Y181" s="88" t="s">
        <v>3059</v>
      </c>
      <c r="Z181" s="88" t="s">
        <v>2850</v>
      </c>
      <c r="AA181" s="88" t="s">
        <v>137</v>
      </c>
      <c r="AB181" s="88" t="s">
        <v>150</v>
      </c>
    </row>
    <row r="182" spans="1:28" ht="39.950000000000003" customHeight="1">
      <c r="A182" s="88" t="s">
        <v>986</v>
      </c>
      <c r="B182" s="88">
        <v>178</v>
      </c>
      <c r="C182" s="88">
        <v>7</v>
      </c>
      <c r="D182" s="88">
        <v>10</v>
      </c>
      <c r="E182" s="88" t="s">
        <v>2007</v>
      </c>
      <c r="F182" s="88" t="s">
        <v>1345</v>
      </c>
      <c r="G182" s="88" t="s">
        <v>1609</v>
      </c>
      <c r="H182" s="88" t="s">
        <v>2620</v>
      </c>
      <c r="I182" s="88">
        <v>4</v>
      </c>
      <c r="J182" s="88" t="s">
        <v>3121</v>
      </c>
      <c r="K182" s="88" t="s">
        <v>3145</v>
      </c>
      <c r="L182" s="88" t="s">
        <v>743</v>
      </c>
      <c r="M182" s="88" t="s">
        <v>1998</v>
      </c>
      <c r="N182" s="130">
        <v>0.10341435185185185</v>
      </c>
      <c r="O182" s="88" t="s">
        <v>386</v>
      </c>
      <c r="P182" s="88">
        <v>12</v>
      </c>
      <c r="Q182" s="88">
        <f t="shared" si="10"/>
        <v>831</v>
      </c>
      <c r="R182" s="88" t="s">
        <v>150</v>
      </c>
      <c r="S182" s="88" t="s">
        <v>743</v>
      </c>
      <c r="T182" s="88" t="s">
        <v>1098</v>
      </c>
      <c r="U182" s="88" t="s">
        <v>1098</v>
      </c>
      <c r="V182" s="88"/>
      <c r="W182" s="88"/>
      <c r="X182" s="88"/>
      <c r="Y182" s="88" t="s">
        <v>3091</v>
      </c>
      <c r="Z182" s="88" t="s">
        <v>2548</v>
      </c>
      <c r="AA182" s="88" t="s">
        <v>137</v>
      </c>
      <c r="AB182" s="88">
        <v>7</v>
      </c>
    </row>
    <row r="183" spans="1:28" ht="39.950000000000003" customHeight="1">
      <c r="A183" s="88" t="s">
        <v>986</v>
      </c>
      <c r="B183" s="88">
        <v>179</v>
      </c>
      <c r="C183" s="88">
        <v>7</v>
      </c>
      <c r="D183" s="88">
        <v>10</v>
      </c>
      <c r="E183" s="88" t="s">
        <v>443</v>
      </c>
      <c r="F183" s="88" t="s">
        <v>1346</v>
      </c>
      <c r="G183" s="88" t="s">
        <v>70</v>
      </c>
      <c r="H183" s="88" t="s">
        <v>1610</v>
      </c>
      <c r="I183" s="88">
        <v>6</v>
      </c>
      <c r="J183" s="88" t="s">
        <v>419</v>
      </c>
      <c r="K183" s="88" t="s">
        <v>2015</v>
      </c>
      <c r="L183" s="88" t="s">
        <v>743</v>
      </c>
      <c r="M183" s="88" t="s">
        <v>2000</v>
      </c>
      <c r="N183" s="130">
        <v>0.10561342592592593</v>
      </c>
      <c r="O183" s="88" t="s">
        <v>386</v>
      </c>
      <c r="P183" s="88">
        <v>12</v>
      </c>
      <c r="Q183" s="88">
        <f t="shared" si="10"/>
        <v>843</v>
      </c>
      <c r="R183" s="88" t="s">
        <v>150</v>
      </c>
      <c r="S183" s="88" t="s">
        <v>743</v>
      </c>
      <c r="T183" s="88" t="s">
        <v>1098</v>
      </c>
      <c r="U183" s="88" t="s">
        <v>1098</v>
      </c>
      <c r="V183" s="88"/>
      <c r="W183" s="88"/>
      <c r="X183" s="88"/>
      <c r="Y183" s="88" t="s">
        <v>3091</v>
      </c>
      <c r="Z183" s="88" t="s">
        <v>2548</v>
      </c>
      <c r="AA183" s="88" t="s">
        <v>137</v>
      </c>
      <c r="AB183" s="88">
        <v>7</v>
      </c>
    </row>
    <row r="184" spans="1:28" ht="39.950000000000003" customHeight="1">
      <c r="A184" s="88" t="s">
        <v>986</v>
      </c>
      <c r="B184" s="88">
        <v>180</v>
      </c>
      <c r="C184" s="88">
        <v>8</v>
      </c>
      <c r="D184" s="88">
        <v>10</v>
      </c>
      <c r="E184" s="88" t="s">
        <v>2021</v>
      </c>
      <c r="F184" s="88" t="s">
        <v>1314</v>
      </c>
      <c r="G184" s="88" t="s">
        <v>1348</v>
      </c>
      <c r="H184" s="88" t="s">
        <v>1660</v>
      </c>
      <c r="I184" s="88">
        <v>4</v>
      </c>
      <c r="J184" s="88" t="s">
        <v>2424</v>
      </c>
      <c r="K184" s="88" t="s">
        <v>2027</v>
      </c>
      <c r="L184" s="88" t="s">
        <v>720</v>
      </c>
      <c r="M184" s="88" t="s">
        <v>3115</v>
      </c>
      <c r="N184" s="130">
        <v>0.10821759259259259</v>
      </c>
      <c r="O184" s="88" t="s">
        <v>386</v>
      </c>
      <c r="P184" s="88">
        <v>12</v>
      </c>
      <c r="Q184" s="88">
        <f t="shared" si="10"/>
        <v>855</v>
      </c>
      <c r="R184" s="88" t="s">
        <v>150</v>
      </c>
      <c r="S184" s="88" t="s">
        <v>720</v>
      </c>
      <c r="T184" s="88" t="s">
        <v>1151</v>
      </c>
      <c r="U184" s="88" t="s">
        <v>1151</v>
      </c>
      <c r="V184" s="88"/>
      <c r="W184" s="88"/>
      <c r="X184" s="88"/>
      <c r="Y184" s="88" t="s">
        <v>3091</v>
      </c>
      <c r="Z184" s="88" t="s">
        <v>2548</v>
      </c>
      <c r="AA184" s="88" t="s">
        <v>137</v>
      </c>
      <c r="AB184" s="88">
        <v>7</v>
      </c>
    </row>
    <row r="185" spans="1:28" ht="39.950000000000003" customHeight="1">
      <c r="A185" s="88" t="s">
        <v>986</v>
      </c>
      <c r="B185" s="88">
        <v>181</v>
      </c>
      <c r="C185" s="88">
        <v>9</v>
      </c>
      <c r="D185" s="88">
        <v>10</v>
      </c>
      <c r="E185" s="88" t="s">
        <v>2880</v>
      </c>
      <c r="F185" s="88" t="s">
        <v>80</v>
      </c>
      <c r="G185" s="88" t="s">
        <v>1450</v>
      </c>
      <c r="H185" s="88" t="s">
        <v>1350</v>
      </c>
      <c r="I185" s="88">
        <v>5</v>
      </c>
      <c r="J185" s="88" t="s">
        <v>1849</v>
      </c>
      <c r="K185" s="88" t="s">
        <v>2873</v>
      </c>
      <c r="L185" s="88" t="s">
        <v>2442</v>
      </c>
      <c r="M185" s="88" t="s">
        <v>2890</v>
      </c>
      <c r="N185" s="130">
        <v>0.11238425925925925</v>
      </c>
      <c r="O185" s="88" t="s">
        <v>386</v>
      </c>
      <c r="P185" s="88">
        <v>12</v>
      </c>
      <c r="Q185" s="88">
        <f t="shared" si="10"/>
        <v>867</v>
      </c>
      <c r="R185" s="88" t="s">
        <v>295</v>
      </c>
      <c r="S185" s="88" t="s">
        <v>2442</v>
      </c>
      <c r="T185" s="88" t="s">
        <v>565</v>
      </c>
      <c r="U185" s="88" t="s">
        <v>565</v>
      </c>
      <c r="V185" s="88" t="s">
        <v>2406</v>
      </c>
      <c r="W185" s="88" t="s">
        <v>3142</v>
      </c>
      <c r="X185" s="88" t="s">
        <v>2458</v>
      </c>
      <c r="Y185" s="88" t="s">
        <v>3091</v>
      </c>
      <c r="Z185" s="88" t="s">
        <v>2548</v>
      </c>
      <c r="AA185" s="88" t="s">
        <v>137</v>
      </c>
      <c r="AB185" s="88">
        <v>7</v>
      </c>
    </row>
    <row r="186" spans="1:28" ht="39.950000000000003" customHeight="1">
      <c r="A186" s="88" t="s">
        <v>986</v>
      </c>
      <c r="B186" s="88">
        <v>182</v>
      </c>
      <c r="C186" s="88">
        <v>1</v>
      </c>
      <c r="D186" s="88">
        <v>8</v>
      </c>
      <c r="E186" s="88" t="s">
        <v>2241</v>
      </c>
      <c r="F186" s="88" t="s">
        <v>90</v>
      </c>
      <c r="G186" s="88" t="s">
        <v>74</v>
      </c>
      <c r="H186" s="88" t="s">
        <v>1362</v>
      </c>
      <c r="I186" s="88">
        <v>2</v>
      </c>
      <c r="J186" s="88" t="s">
        <v>2022</v>
      </c>
      <c r="K186" s="88" t="s">
        <v>137</v>
      </c>
      <c r="L186" s="88" t="s">
        <v>141</v>
      </c>
      <c r="M186" s="88" t="s">
        <v>1363</v>
      </c>
      <c r="N186" s="130">
        <v>0.1129050925925926</v>
      </c>
      <c r="O186" s="88" t="s">
        <v>2438</v>
      </c>
      <c r="P186" s="88">
        <v>4</v>
      </c>
      <c r="Q186" s="88">
        <f t="shared" si="10"/>
        <v>871</v>
      </c>
      <c r="R186" s="88" t="s">
        <v>150</v>
      </c>
      <c r="S186" s="88" t="s">
        <v>141</v>
      </c>
      <c r="T186" s="88" t="s">
        <v>152</v>
      </c>
      <c r="U186" s="88" t="s">
        <v>1162</v>
      </c>
      <c r="V186" s="88" t="s">
        <v>2456</v>
      </c>
      <c r="W186" s="88"/>
      <c r="X186" s="88"/>
      <c r="Y186" s="88" t="s">
        <v>1915</v>
      </c>
      <c r="Z186" s="88" t="s">
        <v>2382</v>
      </c>
      <c r="AA186" s="88" t="s">
        <v>137</v>
      </c>
      <c r="AB186" s="88" t="s">
        <v>150</v>
      </c>
    </row>
    <row r="187" spans="1:28" ht="39.950000000000003" customHeight="1">
      <c r="A187" s="88" t="s">
        <v>986</v>
      </c>
      <c r="B187" s="88">
        <v>183</v>
      </c>
      <c r="C187" s="88">
        <v>1</v>
      </c>
      <c r="D187" s="88">
        <v>9</v>
      </c>
      <c r="E187" s="88" t="s">
        <v>299</v>
      </c>
      <c r="F187" s="88" t="s">
        <v>1597</v>
      </c>
      <c r="G187" s="88" t="s">
        <v>1599</v>
      </c>
      <c r="H187" s="88" t="s">
        <v>2864</v>
      </c>
      <c r="I187" s="88">
        <v>3</v>
      </c>
      <c r="J187" s="88" t="s">
        <v>2019</v>
      </c>
      <c r="K187" s="88" t="s">
        <v>137</v>
      </c>
      <c r="L187" s="88" t="s">
        <v>1208</v>
      </c>
      <c r="M187" s="88" t="s">
        <v>3141</v>
      </c>
      <c r="N187" s="130">
        <v>0.11394675925925926</v>
      </c>
      <c r="O187" s="88" t="s">
        <v>302</v>
      </c>
      <c r="P187" s="88">
        <v>4</v>
      </c>
      <c r="Q187" s="88">
        <f t="shared" si="10"/>
        <v>875</v>
      </c>
      <c r="R187" s="88" t="s">
        <v>150</v>
      </c>
      <c r="S187" s="88" t="s">
        <v>1208</v>
      </c>
      <c r="T187" s="88" t="s">
        <v>1077</v>
      </c>
      <c r="U187" s="88" t="s">
        <v>1077</v>
      </c>
      <c r="V187" s="88"/>
      <c r="W187" s="88" t="s">
        <v>307</v>
      </c>
      <c r="X187" s="88"/>
      <c r="Y187" s="88" t="s">
        <v>3146</v>
      </c>
      <c r="Z187" s="88" t="s">
        <v>2426</v>
      </c>
      <c r="AA187" s="88" t="s">
        <v>2904</v>
      </c>
      <c r="AB187" s="88" t="s">
        <v>150</v>
      </c>
    </row>
    <row r="188" spans="1:28" ht="39.950000000000003" customHeight="1">
      <c r="A188" s="88" t="s">
        <v>986</v>
      </c>
      <c r="B188" s="88">
        <v>184</v>
      </c>
      <c r="C188" s="88">
        <v>1</v>
      </c>
      <c r="D188" s="88">
        <v>9</v>
      </c>
      <c r="E188" s="88" t="s">
        <v>300</v>
      </c>
      <c r="F188" s="88" t="s">
        <v>1351</v>
      </c>
      <c r="G188" s="88" t="s">
        <v>1340</v>
      </c>
      <c r="H188" s="88" t="s">
        <v>2609</v>
      </c>
      <c r="I188" s="88">
        <v>3</v>
      </c>
      <c r="J188" s="88" t="s">
        <v>288</v>
      </c>
      <c r="K188" s="88" t="s">
        <v>137</v>
      </c>
      <c r="L188" s="88" t="s">
        <v>135</v>
      </c>
      <c r="M188" s="88" t="s">
        <v>3122</v>
      </c>
      <c r="N188" s="130">
        <v>0.11452546296296297</v>
      </c>
      <c r="O188" s="88" t="s">
        <v>302</v>
      </c>
      <c r="P188" s="88">
        <v>4</v>
      </c>
      <c r="Q188" s="88">
        <f t="shared" si="10"/>
        <v>879</v>
      </c>
      <c r="R188" s="88" t="s">
        <v>150</v>
      </c>
      <c r="S188" s="88" t="s">
        <v>135</v>
      </c>
      <c r="T188" s="88" t="s">
        <v>141</v>
      </c>
      <c r="U188" s="88" t="s">
        <v>141</v>
      </c>
      <c r="V188" s="88"/>
      <c r="W188" s="88" t="s">
        <v>316</v>
      </c>
      <c r="X188" s="88" t="s">
        <v>2416</v>
      </c>
      <c r="Y188" s="88" t="s">
        <v>2893</v>
      </c>
      <c r="Z188" s="88" t="s">
        <v>294</v>
      </c>
      <c r="AA188" s="88" t="s">
        <v>3128</v>
      </c>
      <c r="AB188" s="88" t="s">
        <v>150</v>
      </c>
    </row>
    <row r="189" spans="1:28" ht="39.950000000000003" customHeight="1">
      <c r="A189" s="88" t="s">
        <v>986</v>
      </c>
      <c r="B189" s="88">
        <v>185</v>
      </c>
      <c r="C189" s="88">
        <v>5</v>
      </c>
      <c r="D189" s="88">
        <v>9</v>
      </c>
      <c r="E189" s="88" t="s">
        <v>352</v>
      </c>
      <c r="F189" s="88" t="s">
        <v>1677</v>
      </c>
      <c r="G189" s="88" t="s">
        <v>1862</v>
      </c>
      <c r="H189" s="88" t="s">
        <v>1867</v>
      </c>
      <c r="I189" s="88">
        <v>3</v>
      </c>
      <c r="J189" s="88" t="s">
        <v>2026</v>
      </c>
      <c r="K189" s="88" t="s">
        <v>2899</v>
      </c>
      <c r="L189" s="88" t="s">
        <v>1166</v>
      </c>
      <c r="M189" s="88" t="s">
        <v>2234</v>
      </c>
      <c r="N189" s="130">
        <v>0.11591435185185185</v>
      </c>
      <c r="O189" s="88" t="s">
        <v>302</v>
      </c>
      <c r="P189" s="88">
        <v>6</v>
      </c>
      <c r="Q189" s="88">
        <f t="shared" si="10"/>
        <v>885</v>
      </c>
      <c r="R189" s="88" t="s">
        <v>150</v>
      </c>
      <c r="S189" s="88" t="s">
        <v>1166</v>
      </c>
      <c r="T189" s="88" t="s">
        <v>935</v>
      </c>
      <c r="U189" s="88" t="s">
        <v>935</v>
      </c>
      <c r="V189" s="88"/>
      <c r="W189" s="88" t="s">
        <v>368</v>
      </c>
      <c r="X189" s="88"/>
      <c r="Y189" s="88" t="s">
        <v>3161</v>
      </c>
      <c r="Z189" s="88" t="s">
        <v>265</v>
      </c>
      <c r="AA189" s="88" t="s">
        <v>1682</v>
      </c>
      <c r="AB189" s="88" t="s">
        <v>150</v>
      </c>
    </row>
    <row r="190" spans="1:28" ht="39.950000000000003" customHeight="1">
      <c r="A190" s="88" t="s">
        <v>986</v>
      </c>
      <c r="B190" s="88">
        <v>186</v>
      </c>
      <c r="C190" s="88">
        <v>6</v>
      </c>
      <c r="D190" s="88">
        <v>10</v>
      </c>
      <c r="E190" s="88" t="s">
        <v>271</v>
      </c>
      <c r="F190" s="88" t="s">
        <v>91</v>
      </c>
      <c r="G190" s="88" t="s">
        <v>1606</v>
      </c>
      <c r="H190" s="88" t="s">
        <v>2236</v>
      </c>
      <c r="I190" s="88">
        <v>5</v>
      </c>
      <c r="J190" s="88" t="s">
        <v>435</v>
      </c>
      <c r="K190" s="88" t="s">
        <v>3140</v>
      </c>
      <c r="L190" s="88" t="s">
        <v>710</v>
      </c>
      <c r="M190" s="88" t="s">
        <v>1641</v>
      </c>
      <c r="N190" s="130">
        <v>0.11822916666666666</v>
      </c>
      <c r="O190" s="88" t="s">
        <v>302</v>
      </c>
      <c r="P190" s="88">
        <v>8</v>
      </c>
      <c r="Q190" s="88">
        <f t="shared" si="10"/>
        <v>893</v>
      </c>
      <c r="R190" s="88" t="s">
        <v>150</v>
      </c>
      <c r="S190" s="88" t="s">
        <v>710</v>
      </c>
      <c r="T190" s="88" t="s">
        <v>646</v>
      </c>
      <c r="U190" s="88" t="s">
        <v>646</v>
      </c>
      <c r="V190" s="88"/>
      <c r="W190" s="88" t="s">
        <v>1349</v>
      </c>
      <c r="X190" s="88"/>
      <c r="Y190" s="88" t="s">
        <v>1651</v>
      </c>
      <c r="Z190" s="88" t="s">
        <v>456</v>
      </c>
      <c r="AA190" s="88" t="s">
        <v>1848</v>
      </c>
      <c r="AB190" s="88" t="s">
        <v>150</v>
      </c>
    </row>
    <row r="191" spans="1:28" ht="39.950000000000003" customHeight="1">
      <c r="A191" s="88" t="s">
        <v>986</v>
      </c>
      <c r="B191" s="88">
        <v>187</v>
      </c>
      <c r="C191" s="88">
        <v>4</v>
      </c>
      <c r="D191" s="88">
        <v>9</v>
      </c>
      <c r="E191" s="88" t="s">
        <v>3139</v>
      </c>
      <c r="F191" s="88" t="s">
        <v>1719</v>
      </c>
      <c r="G191" s="88" t="s">
        <v>1696</v>
      </c>
      <c r="H191" s="88" t="s">
        <v>2611</v>
      </c>
      <c r="I191" s="88">
        <v>4</v>
      </c>
      <c r="J191" s="88" t="s">
        <v>2028</v>
      </c>
      <c r="K191" s="88" t="s">
        <v>2902</v>
      </c>
      <c r="L191" s="88" t="s">
        <v>1079</v>
      </c>
      <c r="M191" s="88" t="s">
        <v>2239</v>
      </c>
      <c r="N191" s="130">
        <v>0.11903935185185185</v>
      </c>
      <c r="O191" s="88" t="s">
        <v>302</v>
      </c>
      <c r="P191" s="88">
        <v>5</v>
      </c>
      <c r="Q191" s="88">
        <f t="shared" si="10"/>
        <v>898</v>
      </c>
      <c r="R191" s="88" t="s">
        <v>150</v>
      </c>
      <c r="S191" s="88" t="s">
        <v>1079</v>
      </c>
      <c r="T191" s="88" t="s">
        <v>1079</v>
      </c>
      <c r="U191" s="88" t="s">
        <v>1079</v>
      </c>
      <c r="V191" s="88"/>
      <c r="W191" s="88" t="s">
        <v>3124</v>
      </c>
      <c r="X191" s="88"/>
      <c r="Y191" s="88" t="s">
        <v>1889</v>
      </c>
      <c r="Z191" s="88" t="s">
        <v>422</v>
      </c>
      <c r="AA191" s="88" t="s">
        <v>3154</v>
      </c>
      <c r="AB191" s="88" t="s">
        <v>150</v>
      </c>
    </row>
    <row r="192" spans="1:28" ht="39.950000000000003" customHeight="1">
      <c r="A192" s="88" t="s">
        <v>986</v>
      </c>
      <c r="B192" s="88">
        <v>188</v>
      </c>
      <c r="C192" s="88">
        <v>7</v>
      </c>
      <c r="D192" s="88">
        <v>10</v>
      </c>
      <c r="E192" s="88" t="s">
        <v>2008</v>
      </c>
      <c r="F192" s="88" t="s">
        <v>1441</v>
      </c>
      <c r="G192" s="88" t="s">
        <v>1436</v>
      </c>
      <c r="H192" s="88" t="s">
        <v>3127</v>
      </c>
      <c r="I192" s="88">
        <v>3</v>
      </c>
      <c r="J192" s="88" t="s">
        <v>81</v>
      </c>
      <c r="K192" s="88" t="s">
        <v>2888</v>
      </c>
      <c r="L192" s="88" t="s">
        <v>1151</v>
      </c>
      <c r="M192" s="88" t="s">
        <v>1644</v>
      </c>
      <c r="N192" s="130">
        <v>0.12112268518518518</v>
      </c>
      <c r="O192" s="88" t="s">
        <v>302</v>
      </c>
      <c r="P192" s="88">
        <v>8</v>
      </c>
      <c r="Q192" s="88">
        <f t="shared" si="10"/>
        <v>906</v>
      </c>
      <c r="R192" s="88" t="s">
        <v>150</v>
      </c>
      <c r="S192" s="88" t="s">
        <v>1151</v>
      </c>
      <c r="T192" s="88" t="s">
        <v>1098</v>
      </c>
      <c r="U192" s="88" t="s">
        <v>1098</v>
      </c>
      <c r="V192" s="88"/>
      <c r="W192" s="88" t="s">
        <v>3153</v>
      </c>
      <c r="X192" s="88"/>
      <c r="Y192" s="88" t="s">
        <v>2881</v>
      </c>
      <c r="Z192" s="88" t="s">
        <v>436</v>
      </c>
      <c r="AA192" s="88" t="s">
        <v>137</v>
      </c>
      <c r="AB192" s="88" t="s">
        <v>155</v>
      </c>
    </row>
    <row r="193" spans="1:28" ht="39.950000000000003" customHeight="1">
      <c r="A193" s="88" t="s">
        <v>986</v>
      </c>
      <c r="B193" s="88">
        <v>189</v>
      </c>
      <c r="C193" s="88">
        <v>1</v>
      </c>
      <c r="D193" s="88">
        <v>10</v>
      </c>
      <c r="E193" s="88" t="s">
        <v>2453</v>
      </c>
      <c r="F193" s="88" t="s">
        <v>1695</v>
      </c>
      <c r="G193" s="88" t="s">
        <v>1650</v>
      </c>
      <c r="H193" s="88" t="s">
        <v>3167</v>
      </c>
      <c r="I193" s="88">
        <v>3</v>
      </c>
      <c r="J193" s="88" t="s">
        <v>284</v>
      </c>
      <c r="K193" s="88" t="s">
        <v>137</v>
      </c>
      <c r="L193" s="88" t="s">
        <v>1098</v>
      </c>
      <c r="M193" s="88" t="s">
        <v>3162</v>
      </c>
      <c r="N193" s="130">
        <v>0.1228587962962963</v>
      </c>
      <c r="O193" s="88" t="s">
        <v>302</v>
      </c>
      <c r="P193" s="88">
        <v>5</v>
      </c>
      <c r="Q193" s="88">
        <f t="shared" si="10"/>
        <v>911</v>
      </c>
      <c r="R193" s="88" t="s">
        <v>150</v>
      </c>
      <c r="S193" s="88" t="s">
        <v>1098</v>
      </c>
      <c r="T193" s="88" t="s">
        <v>867</v>
      </c>
      <c r="U193" s="88" t="s">
        <v>852</v>
      </c>
      <c r="V193" s="88" t="s">
        <v>2390</v>
      </c>
      <c r="W193" s="88" t="s">
        <v>2431</v>
      </c>
      <c r="X193" s="88" t="s">
        <v>2047</v>
      </c>
      <c r="Y193" s="88" t="s">
        <v>2618</v>
      </c>
      <c r="Z193" s="88" t="s">
        <v>261</v>
      </c>
      <c r="AA193" s="88" t="s">
        <v>467</v>
      </c>
      <c r="AB193" s="88" t="s">
        <v>150</v>
      </c>
    </row>
    <row r="194" spans="1:28" ht="39.950000000000003" customHeight="1">
      <c r="A194" s="88" t="s">
        <v>986</v>
      </c>
      <c r="B194" s="88">
        <v>190</v>
      </c>
      <c r="C194" s="88">
        <v>2</v>
      </c>
      <c r="D194" s="88">
        <v>10</v>
      </c>
      <c r="E194" s="88" t="s">
        <v>2036</v>
      </c>
      <c r="F194" s="88" t="s">
        <v>1347</v>
      </c>
      <c r="G194" s="88" t="s">
        <v>1632</v>
      </c>
      <c r="H194" s="88" t="s">
        <v>2887</v>
      </c>
      <c r="I194" s="88">
        <v>3</v>
      </c>
      <c r="J194" s="88" t="s">
        <v>2044</v>
      </c>
      <c r="K194" s="88" t="s">
        <v>137</v>
      </c>
      <c r="L194" s="88" t="s">
        <v>1166</v>
      </c>
      <c r="M194" s="88" t="s">
        <v>2891</v>
      </c>
      <c r="N194" s="130">
        <v>0.12424768518518518</v>
      </c>
      <c r="O194" s="88" t="s">
        <v>302</v>
      </c>
      <c r="P194" s="88">
        <v>6</v>
      </c>
      <c r="Q194" s="88">
        <f t="shared" si="10"/>
        <v>917</v>
      </c>
      <c r="R194" s="88" t="s">
        <v>150</v>
      </c>
      <c r="S194" s="88" t="s">
        <v>1166</v>
      </c>
      <c r="T194" s="88" t="s">
        <v>935</v>
      </c>
      <c r="U194" s="88" t="s">
        <v>935</v>
      </c>
      <c r="V194" s="88" t="s">
        <v>2417</v>
      </c>
      <c r="W194" s="88" t="s">
        <v>268</v>
      </c>
      <c r="X194" s="88"/>
      <c r="Y194" s="88" t="s">
        <v>3193</v>
      </c>
      <c r="Z194" s="88" t="s">
        <v>421</v>
      </c>
      <c r="AA194" s="88" t="s">
        <v>2883</v>
      </c>
      <c r="AB194" s="88" t="s">
        <v>150</v>
      </c>
    </row>
    <row r="195" spans="1:28" ht="39.950000000000003" customHeight="1">
      <c r="A195" s="88" t="s">
        <v>986</v>
      </c>
      <c r="B195" s="88">
        <v>191</v>
      </c>
      <c r="C195" s="88">
        <v>1</v>
      </c>
      <c r="D195" s="88">
        <v>9</v>
      </c>
      <c r="E195" s="88" t="s">
        <v>430</v>
      </c>
      <c r="F195" s="88" t="s">
        <v>73</v>
      </c>
      <c r="G195" s="88" t="s">
        <v>1628</v>
      </c>
      <c r="H195" s="88" t="s">
        <v>2892</v>
      </c>
      <c r="I195" s="88">
        <v>1</v>
      </c>
      <c r="J195" s="88" t="s">
        <v>132</v>
      </c>
      <c r="K195" s="88" t="s">
        <v>137</v>
      </c>
      <c r="L195" s="88" t="s">
        <v>1102</v>
      </c>
      <c r="M195" s="88" t="s">
        <v>2882</v>
      </c>
      <c r="N195" s="130">
        <v>0.12517361111111111</v>
      </c>
      <c r="O195" s="88" t="s">
        <v>302</v>
      </c>
      <c r="P195" s="88">
        <v>4</v>
      </c>
      <c r="Q195" s="88">
        <f t="shared" si="10"/>
        <v>921</v>
      </c>
      <c r="R195" s="88" t="s">
        <v>150</v>
      </c>
      <c r="S195" s="88" t="s">
        <v>1102</v>
      </c>
      <c r="T195" s="88" t="s">
        <v>1079</v>
      </c>
      <c r="U195" s="88" t="s">
        <v>1079</v>
      </c>
      <c r="V195" s="88" t="s">
        <v>2394</v>
      </c>
      <c r="W195" s="88" t="s">
        <v>453</v>
      </c>
      <c r="X195" s="88"/>
      <c r="Y195" s="88" t="s">
        <v>3160</v>
      </c>
      <c r="Z195" s="88" t="s">
        <v>2440</v>
      </c>
      <c r="AA195" s="88" t="s">
        <v>3168</v>
      </c>
      <c r="AB195" s="88" t="s">
        <v>150</v>
      </c>
    </row>
    <row r="196" spans="1:28" ht="39.950000000000003" customHeight="1">
      <c r="A196" s="88" t="s">
        <v>986</v>
      </c>
      <c r="B196" s="88">
        <v>192</v>
      </c>
      <c r="C196" s="88">
        <v>1</v>
      </c>
      <c r="D196" s="88">
        <v>9</v>
      </c>
      <c r="E196" s="88" t="s">
        <v>2884</v>
      </c>
      <c r="F196" s="88" t="s">
        <v>1689</v>
      </c>
      <c r="G196" s="88" t="s">
        <v>71</v>
      </c>
      <c r="H196" s="88" t="s">
        <v>3191</v>
      </c>
      <c r="I196" s="88">
        <v>2</v>
      </c>
      <c r="J196" s="88" t="s">
        <v>2009</v>
      </c>
      <c r="K196" s="88" t="s">
        <v>137</v>
      </c>
      <c r="L196" s="88" t="s">
        <v>1077</v>
      </c>
      <c r="M196" s="88" t="s">
        <v>2894</v>
      </c>
      <c r="N196" s="130">
        <v>0.12604166666666666</v>
      </c>
      <c r="O196" s="88" t="s">
        <v>2430</v>
      </c>
      <c r="P196" s="88">
        <v>4</v>
      </c>
      <c r="Q196" s="88">
        <f t="shared" si="10"/>
        <v>925</v>
      </c>
      <c r="R196" s="88" t="s">
        <v>150</v>
      </c>
      <c r="S196" s="88" t="s">
        <v>1077</v>
      </c>
      <c r="T196" s="88" t="s">
        <v>1215</v>
      </c>
      <c r="U196" s="88" t="s">
        <v>1215</v>
      </c>
      <c r="V196" s="88"/>
      <c r="W196" s="88" t="s">
        <v>439</v>
      </c>
      <c r="X196" s="88"/>
      <c r="Y196" s="88" t="s">
        <v>3158</v>
      </c>
      <c r="Z196" s="88" t="s">
        <v>131</v>
      </c>
      <c r="AA196" s="88" t="s">
        <v>2886</v>
      </c>
      <c r="AB196" s="88" t="s">
        <v>150</v>
      </c>
    </row>
    <row r="197" spans="1:28" ht="39.950000000000003" customHeight="1">
      <c r="A197" s="88" t="s">
        <v>986</v>
      </c>
      <c r="B197" s="88">
        <v>193</v>
      </c>
      <c r="C197" s="88">
        <v>1</v>
      </c>
      <c r="D197" s="88">
        <v>9</v>
      </c>
      <c r="E197" s="88" t="s">
        <v>445</v>
      </c>
      <c r="F197" s="88" t="s">
        <v>239</v>
      </c>
      <c r="G197" s="88" t="s">
        <v>1333</v>
      </c>
      <c r="H197" s="88" t="s">
        <v>2606</v>
      </c>
      <c r="I197" s="88">
        <v>3</v>
      </c>
      <c r="J197" s="88" t="s">
        <v>339</v>
      </c>
      <c r="K197" s="88" t="s">
        <v>137</v>
      </c>
      <c r="L197" s="88" t="s">
        <v>925</v>
      </c>
      <c r="M197" s="88" t="s">
        <v>2018</v>
      </c>
      <c r="N197" s="130">
        <v>0.12702546296296297</v>
      </c>
      <c r="O197" s="88" t="s">
        <v>2430</v>
      </c>
      <c r="P197" s="88">
        <v>4</v>
      </c>
      <c r="Q197" s="88">
        <f t="shared" si="10"/>
        <v>929</v>
      </c>
      <c r="R197" s="88" t="s">
        <v>150</v>
      </c>
      <c r="S197" s="88" t="s">
        <v>925</v>
      </c>
      <c r="T197" s="88" t="s">
        <v>1077</v>
      </c>
      <c r="U197" s="88" t="s">
        <v>1077</v>
      </c>
      <c r="V197" s="88"/>
      <c r="W197" s="88" t="s">
        <v>452</v>
      </c>
      <c r="X197" s="88" t="s">
        <v>276</v>
      </c>
      <c r="Y197" s="88" t="s">
        <v>2029</v>
      </c>
      <c r="Z197" s="88" t="s">
        <v>478</v>
      </c>
      <c r="AA197" s="88" t="s">
        <v>2895</v>
      </c>
      <c r="AB197" s="88" t="s">
        <v>150</v>
      </c>
    </row>
    <row r="198" spans="1:28" ht="39.950000000000003" customHeight="1">
      <c r="A198" s="88" t="s">
        <v>986</v>
      </c>
      <c r="B198" s="88">
        <v>194</v>
      </c>
      <c r="C198" s="88">
        <v>1</v>
      </c>
      <c r="D198" s="88">
        <v>9</v>
      </c>
      <c r="E198" s="88" t="s">
        <v>2057</v>
      </c>
      <c r="F198" s="88" t="s">
        <v>1757</v>
      </c>
      <c r="G198" s="88" t="s">
        <v>1694</v>
      </c>
      <c r="H198" s="88" t="s">
        <v>2907</v>
      </c>
      <c r="I198" s="88">
        <v>3</v>
      </c>
      <c r="J198" s="88" t="s">
        <v>3203</v>
      </c>
      <c r="K198" s="88" t="s">
        <v>137</v>
      </c>
      <c r="L198" s="88" t="s">
        <v>135</v>
      </c>
      <c r="M198" s="88" t="s">
        <v>2906</v>
      </c>
      <c r="N198" s="130">
        <v>0.12760416666666666</v>
      </c>
      <c r="O198" s="88" t="s">
        <v>2430</v>
      </c>
      <c r="P198" s="88">
        <v>3</v>
      </c>
      <c r="Q198" s="88">
        <f t="shared" si="10"/>
        <v>932</v>
      </c>
      <c r="R198" s="88" t="s">
        <v>150</v>
      </c>
      <c r="S198" s="88" t="s">
        <v>135</v>
      </c>
      <c r="T198" s="88" t="s">
        <v>135</v>
      </c>
      <c r="U198" s="88" t="s">
        <v>135</v>
      </c>
      <c r="V198" s="88"/>
      <c r="W198" s="88"/>
      <c r="X198" s="88"/>
      <c r="Y198" s="88" t="s">
        <v>1447</v>
      </c>
      <c r="Z198" s="88" t="s">
        <v>297</v>
      </c>
      <c r="AA198" s="88" t="s">
        <v>2922</v>
      </c>
      <c r="AB198" s="88" t="s">
        <v>150</v>
      </c>
    </row>
    <row r="199" spans="1:28" ht="39.950000000000003" customHeight="1">
      <c r="A199" s="88" t="s">
        <v>1047</v>
      </c>
      <c r="B199" s="88">
        <v>195</v>
      </c>
      <c r="C199" s="88">
        <v>1</v>
      </c>
      <c r="D199" s="88">
        <v>7</v>
      </c>
      <c r="E199" s="88" t="s">
        <v>3363</v>
      </c>
      <c r="F199" s="88" t="s">
        <v>2905</v>
      </c>
      <c r="G199" s="88" t="s">
        <v>1336</v>
      </c>
      <c r="H199" s="88" t="s">
        <v>2619</v>
      </c>
      <c r="I199" s="88">
        <v>2</v>
      </c>
      <c r="J199" s="88" t="s">
        <v>3359</v>
      </c>
      <c r="K199" s="88" t="s">
        <v>137</v>
      </c>
      <c r="L199" s="88" t="s">
        <v>1171</v>
      </c>
      <c r="M199" s="88" t="s">
        <v>2897</v>
      </c>
      <c r="N199" s="130">
        <v>0.12795138888888888</v>
      </c>
      <c r="O199" s="88" t="s">
        <v>2415</v>
      </c>
      <c r="P199" s="88">
        <v>3</v>
      </c>
      <c r="Q199" s="88">
        <f t="shared" si="10"/>
        <v>935</v>
      </c>
      <c r="R199" s="88" t="s">
        <v>150</v>
      </c>
      <c r="S199" s="88" t="s">
        <v>1171</v>
      </c>
      <c r="T199" s="88" t="s">
        <v>1171</v>
      </c>
      <c r="U199" s="88" t="s">
        <v>1171</v>
      </c>
      <c r="V199" s="88"/>
      <c r="W199" s="88"/>
      <c r="X199" s="88"/>
      <c r="Y199" s="88" t="s">
        <v>3059</v>
      </c>
      <c r="Z199" s="88" t="s">
        <v>2850</v>
      </c>
      <c r="AA199" s="88" t="s">
        <v>137</v>
      </c>
      <c r="AB199" s="88" t="s">
        <v>150</v>
      </c>
    </row>
    <row r="200" spans="1:28" ht="39.950000000000003" customHeight="1">
      <c r="A200" s="88" t="s">
        <v>1047</v>
      </c>
      <c r="B200" s="88">
        <v>196</v>
      </c>
      <c r="C200" s="88">
        <v>2</v>
      </c>
      <c r="D200" s="88">
        <v>5</v>
      </c>
      <c r="E200" s="88" t="s">
        <v>285</v>
      </c>
      <c r="F200" s="88" t="s">
        <v>94</v>
      </c>
      <c r="G200" s="88" t="s">
        <v>1338</v>
      </c>
      <c r="H200" s="88" t="s">
        <v>2898</v>
      </c>
      <c r="I200" s="88">
        <v>4</v>
      </c>
      <c r="J200" s="88" t="s">
        <v>3155</v>
      </c>
      <c r="K200" s="88" t="s">
        <v>429</v>
      </c>
      <c r="L200" s="88" t="s">
        <v>152</v>
      </c>
      <c r="M200" s="88" t="s">
        <v>2915</v>
      </c>
      <c r="N200" s="130">
        <v>0.12841435185185185</v>
      </c>
      <c r="O200" s="88" t="s">
        <v>2415</v>
      </c>
      <c r="P200" s="88">
        <v>4</v>
      </c>
      <c r="Q200" s="88">
        <f t="shared" si="10"/>
        <v>939</v>
      </c>
      <c r="R200" s="88" t="s">
        <v>150</v>
      </c>
      <c r="S200" s="88" t="s">
        <v>152</v>
      </c>
      <c r="T200" s="88" t="s">
        <v>1171</v>
      </c>
      <c r="U200" s="88" t="s">
        <v>1171</v>
      </c>
      <c r="V200" s="88"/>
      <c r="W200" s="88"/>
      <c r="X200" s="88"/>
      <c r="Y200" s="88" t="s">
        <v>3059</v>
      </c>
      <c r="Z200" s="88" t="s">
        <v>2850</v>
      </c>
      <c r="AA200" s="88" t="s">
        <v>137</v>
      </c>
      <c r="AB200" s="88" t="s">
        <v>150</v>
      </c>
    </row>
    <row r="201" spans="1:28" ht="39.950000000000003" customHeight="1">
      <c r="A201" s="88" t="s">
        <v>1047</v>
      </c>
      <c r="B201" s="88">
        <v>197</v>
      </c>
      <c r="C201" s="88">
        <v>2</v>
      </c>
      <c r="D201" s="88">
        <v>5</v>
      </c>
      <c r="E201" s="88" t="s">
        <v>2042</v>
      </c>
      <c r="F201" s="88" t="s">
        <v>1702</v>
      </c>
      <c r="G201" s="88" t="s">
        <v>1669</v>
      </c>
      <c r="H201" s="88" t="s">
        <v>1894</v>
      </c>
      <c r="I201" s="88">
        <v>4</v>
      </c>
      <c r="J201" s="88" t="s">
        <v>2919</v>
      </c>
      <c r="K201" s="88" t="s">
        <v>137</v>
      </c>
      <c r="L201" s="88" t="s">
        <v>141</v>
      </c>
      <c r="M201" s="88" t="s">
        <v>2615</v>
      </c>
      <c r="N201" s="130">
        <v>0.12893518518518518</v>
      </c>
      <c r="O201" s="88" t="s">
        <v>2415</v>
      </c>
      <c r="P201" s="88">
        <v>4</v>
      </c>
      <c r="Q201" s="88">
        <f t="shared" si="10"/>
        <v>943</v>
      </c>
      <c r="R201" s="88" t="s">
        <v>150</v>
      </c>
      <c r="S201" s="88" t="s">
        <v>141</v>
      </c>
      <c r="T201" s="88" t="s">
        <v>152</v>
      </c>
      <c r="U201" s="88" t="s">
        <v>152</v>
      </c>
      <c r="V201" s="88"/>
      <c r="W201" s="88"/>
      <c r="X201" s="88" t="s">
        <v>2054</v>
      </c>
      <c r="Y201" s="88" t="s">
        <v>2259</v>
      </c>
      <c r="Z201" s="88" t="s">
        <v>2387</v>
      </c>
      <c r="AA201" s="88" t="s">
        <v>137</v>
      </c>
      <c r="AB201" s="88" t="s">
        <v>150</v>
      </c>
    </row>
    <row r="202" spans="1:28" ht="39.950000000000003" customHeight="1">
      <c r="A202" s="88" t="s">
        <v>1047</v>
      </c>
      <c r="B202" s="88">
        <v>198</v>
      </c>
      <c r="C202" s="88">
        <v>1</v>
      </c>
      <c r="D202" s="88">
        <v>10</v>
      </c>
      <c r="E202" s="88" t="s">
        <v>416</v>
      </c>
      <c r="F202" s="88" t="s">
        <v>83</v>
      </c>
      <c r="G202" s="88" t="s">
        <v>1646</v>
      </c>
      <c r="H202" s="88" t="s">
        <v>2039</v>
      </c>
      <c r="I202" s="88">
        <v>3</v>
      </c>
      <c r="J202" s="88" t="s">
        <v>2384</v>
      </c>
      <c r="K202" s="88" t="s">
        <v>137</v>
      </c>
      <c r="L202" s="88" t="s">
        <v>1208</v>
      </c>
      <c r="M202" s="88" t="s">
        <v>2053</v>
      </c>
      <c r="N202" s="130">
        <v>0.12997685185185184</v>
      </c>
      <c r="O202" s="88" t="s">
        <v>2415</v>
      </c>
      <c r="P202" s="88">
        <v>4</v>
      </c>
      <c r="Q202" s="88">
        <f t="shared" si="10"/>
        <v>947</v>
      </c>
      <c r="R202" s="88" t="s">
        <v>150</v>
      </c>
      <c r="S202" s="88" t="s">
        <v>1208</v>
      </c>
      <c r="T202" s="88" t="s">
        <v>1077</v>
      </c>
      <c r="U202" s="88" t="s">
        <v>1077</v>
      </c>
      <c r="V202" s="88"/>
      <c r="W202" s="88" t="s">
        <v>2423</v>
      </c>
      <c r="X202" s="88"/>
      <c r="Y202" s="88" t="s">
        <v>1883</v>
      </c>
      <c r="Z202" s="88" t="s">
        <v>2404</v>
      </c>
      <c r="AA202" s="88" t="s">
        <v>2059</v>
      </c>
      <c r="AB202" s="88" t="s">
        <v>150</v>
      </c>
    </row>
    <row r="203" spans="1:28" ht="39.950000000000003" customHeight="1">
      <c r="A203" s="88" t="s">
        <v>1047</v>
      </c>
      <c r="B203" s="88">
        <v>199</v>
      </c>
      <c r="C203" s="88">
        <v>2</v>
      </c>
      <c r="D203" s="88">
        <v>5</v>
      </c>
      <c r="E203" s="88" t="s">
        <v>2910</v>
      </c>
      <c r="F203" s="88" t="s">
        <v>1335</v>
      </c>
      <c r="G203" s="88" t="s">
        <v>1875</v>
      </c>
      <c r="H203" s="88" t="s">
        <v>3065</v>
      </c>
      <c r="I203" s="88">
        <v>1</v>
      </c>
      <c r="J203" s="88" t="s">
        <v>2502</v>
      </c>
      <c r="K203" s="88" t="s">
        <v>137</v>
      </c>
      <c r="L203" s="88" t="s">
        <v>1162</v>
      </c>
      <c r="M203" s="88" t="s">
        <v>1959</v>
      </c>
      <c r="N203" s="130">
        <v>0.13038194444444445</v>
      </c>
      <c r="O203" s="88" t="s">
        <v>2048</v>
      </c>
      <c r="P203" s="88">
        <v>3</v>
      </c>
      <c r="Q203" s="88">
        <f t="shared" si="10"/>
        <v>950</v>
      </c>
      <c r="R203" s="88" t="s">
        <v>150</v>
      </c>
      <c r="S203" s="88" t="s">
        <v>1162</v>
      </c>
      <c r="T203" s="88" t="s">
        <v>1171</v>
      </c>
      <c r="U203" s="88" t="s">
        <v>1163</v>
      </c>
      <c r="V203" s="88"/>
      <c r="W203" s="88"/>
      <c r="X203" s="88"/>
      <c r="Y203" s="88" t="s">
        <v>1915</v>
      </c>
      <c r="Z203" s="88" t="s">
        <v>738</v>
      </c>
      <c r="AA203" s="88" t="s">
        <v>137</v>
      </c>
      <c r="AB203" s="88" t="s">
        <v>150</v>
      </c>
    </row>
    <row r="204" spans="1:28" ht="39.950000000000003" customHeight="1">
      <c r="A204" s="88" t="s">
        <v>1047</v>
      </c>
      <c r="B204" s="88">
        <v>200</v>
      </c>
      <c r="C204" s="88">
        <v>2</v>
      </c>
      <c r="D204" s="88">
        <v>7</v>
      </c>
      <c r="E204" s="88" t="s">
        <v>3200</v>
      </c>
      <c r="F204" s="88" t="s">
        <v>1846</v>
      </c>
      <c r="G204" s="88" t="s">
        <v>1654</v>
      </c>
      <c r="H204" s="88" t="s">
        <v>1941</v>
      </c>
      <c r="I204" s="88">
        <v>3</v>
      </c>
      <c r="J204" s="88" t="s">
        <v>275</v>
      </c>
      <c r="K204" s="88" t="s">
        <v>137</v>
      </c>
      <c r="L204" s="88" t="s">
        <v>152</v>
      </c>
      <c r="M204" s="88" t="s">
        <v>3333</v>
      </c>
      <c r="N204" s="130">
        <v>0.1308449074074074</v>
      </c>
      <c r="O204" s="88" t="s">
        <v>2048</v>
      </c>
      <c r="P204" s="88">
        <v>4</v>
      </c>
      <c r="Q204" s="88">
        <f t="shared" si="10"/>
        <v>954</v>
      </c>
      <c r="R204" s="88" t="s">
        <v>150</v>
      </c>
      <c r="S204" s="88" t="s">
        <v>152</v>
      </c>
      <c r="T204" s="88" t="s">
        <v>1162</v>
      </c>
      <c r="U204" s="88" t="s">
        <v>1171</v>
      </c>
      <c r="V204" s="88"/>
      <c r="W204" s="88"/>
      <c r="X204" s="88"/>
      <c r="Y204" s="88" t="s">
        <v>1915</v>
      </c>
      <c r="Z204" s="88" t="s">
        <v>2542</v>
      </c>
      <c r="AA204" s="88" t="s">
        <v>137</v>
      </c>
      <c r="AB204" s="88" t="s">
        <v>150</v>
      </c>
    </row>
    <row r="205" spans="1:28" ht="39.950000000000003" customHeight="1">
      <c r="A205" s="88" t="s">
        <v>1047</v>
      </c>
      <c r="B205" s="88">
        <v>201</v>
      </c>
      <c r="C205" s="88">
        <v>2</v>
      </c>
      <c r="D205" s="88">
        <v>7</v>
      </c>
      <c r="E205" s="88" t="s">
        <v>2903</v>
      </c>
      <c r="F205" s="88" t="s">
        <v>227</v>
      </c>
      <c r="G205" s="88" t="s">
        <v>2590</v>
      </c>
      <c r="H205" s="88" t="s">
        <v>1941</v>
      </c>
      <c r="I205" s="88">
        <v>3</v>
      </c>
      <c r="J205" s="88" t="s">
        <v>428</v>
      </c>
      <c r="K205" s="88" t="s">
        <v>137</v>
      </c>
      <c r="L205" s="88" t="s">
        <v>152</v>
      </c>
      <c r="M205" s="88" t="s">
        <v>3333</v>
      </c>
      <c r="N205" s="130">
        <v>0.13130787037037037</v>
      </c>
      <c r="O205" s="88" t="s">
        <v>2048</v>
      </c>
      <c r="P205" s="88">
        <v>4</v>
      </c>
      <c r="Q205" s="88">
        <f t="shared" si="10"/>
        <v>958</v>
      </c>
      <c r="R205" s="88" t="s">
        <v>150</v>
      </c>
      <c r="S205" s="88" t="s">
        <v>152</v>
      </c>
      <c r="T205" s="88" t="s">
        <v>1162</v>
      </c>
      <c r="U205" s="88" t="s">
        <v>1171</v>
      </c>
      <c r="V205" s="88"/>
      <c r="W205" s="88"/>
      <c r="X205" s="88"/>
      <c r="Y205" s="88" t="s">
        <v>1915</v>
      </c>
      <c r="Z205" s="88" t="s">
        <v>2542</v>
      </c>
      <c r="AA205" s="88" t="s">
        <v>137</v>
      </c>
      <c r="AB205" s="88" t="s">
        <v>150</v>
      </c>
    </row>
    <row r="206" spans="1:28" ht="39.950000000000003" customHeight="1">
      <c r="A206" s="88" t="s">
        <v>1047</v>
      </c>
      <c r="B206" s="88">
        <v>202</v>
      </c>
      <c r="C206" s="88">
        <v>2</v>
      </c>
      <c r="D206" s="88">
        <v>7</v>
      </c>
      <c r="E206" s="88" t="s">
        <v>2900</v>
      </c>
      <c r="F206" s="88" t="s">
        <v>1659</v>
      </c>
      <c r="G206" s="88" t="s">
        <v>1656</v>
      </c>
      <c r="H206" s="88" t="s">
        <v>1941</v>
      </c>
      <c r="I206" s="88">
        <v>3</v>
      </c>
      <c r="J206" s="88" t="s">
        <v>3166</v>
      </c>
      <c r="K206" s="88" t="s">
        <v>137</v>
      </c>
      <c r="L206" s="88" t="s">
        <v>152</v>
      </c>
      <c r="M206" s="88" t="s">
        <v>3333</v>
      </c>
      <c r="N206" s="130">
        <v>0.13177083333333334</v>
      </c>
      <c r="O206" s="88" t="s">
        <v>2048</v>
      </c>
      <c r="P206" s="88">
        <v>4</v>
      </c>
      <c r="Q206" s="88">
        <f t="shared" si="10"/>
        <v>962</v>
      </c>
      <c r="R206" s="88" t="s">
        <v>150</v>
      </c>
      <c r="S206" s="88" t="s">
        <v>152</v>
      </c>
      <c r="T206" s="88" t="s">
        <v>1162</v>
      </c>
      <c r="U206" s="88" t="s">
        <v>1171</v>
      </c>
      <c r="V206" s="88"/>
      <c r="W206" s="88"/>
      <c r="X206" s="88"/>
      <c r="Y206" s="88" t="s">
        <v>1915</v>
      </c>
      <c r="Z206" s="88" t="s">
        <v>2542</v>
      </c>
      <c r="AA206" s="88" t="s">
        <v>137</v>
      </c>
      <c r="AB206" s="88" t="s">
        <v>150</v>
      </c>
    </row>
    <row r="207" spans="1:28" ht="39.950000000000003" customHeight="1">
      <c r="A207" s="88" t="s">
        <v>1047</v>
      </c>
      <c r="B207" s="88">
        <v>203</v>
      </c>
      <c r="C207" s="88">
        <v>4</v>
      </c>
      <c r="D207" s="88">
        <v>8</v>
      </c>
      <c r="E207" s="88" t="s">
        <v>3176</v>
      </c>
      <c r="F207" s="88" t="s">
        <v>1637</v>
      </c>
      <c r="G207" s="88" t="s">
        <v>1642</v>
      </c>
      <c r="H207" s="88" t="s">
        <v>3034</v>
      </c>
      <c r="I207" s="88">
        <v>4</v>
      </c>
      <c r="J207" s="88" t="s">
        <v>2032</v>
      </c>
      <c r="K207" s="88" t="s">
        <v>2466</v>
      </c>
      <c r="L207" s="88" t="s">
        <v>1208</v>
      </c>
      <c r="M207" s="88" t="s">
        <v>2001</v>
      </c>
      <c r="N207" s="130">
        <v>0.1328125</v>
      </c>
      <c r="O207" s="88" t="s">
        <v>2048</v>
      </c>
      <c r="P207" s="88">
        <v>6</v>
      </c>
      <c r="Q207" s="88">
        <f t="shared" si="10"/>
        <v>968</v>
      </c>
      <c r="R207" s="88" t="s">
        <v>150</v>
      </c>
      <c r="S207" s="88" t="s">
        <v>1208</v>
      </c>
      <c r="T207" s="88" t="s">
        <v>1077</v>
      </c>
      <c r="U207" s="88" t="s">
        <v>148</v>
      </c>
      <c r="V207" s="88"/>
      <c r="W207" s="88"/>
      <c r="X207" s="88"/>
      <c r="Y207" s="88" t="s">
        <v>1915</v>
      </c>
      <c r="Z207" s="88" t="s">
        <v>118</v>
      </c>
      <c r="AA207" s="88" t="s">
        <v>137</v>
      </c>
      <c r="AB207" s="88" t="s">
        <v>150</v>
      </c>
    </row>
    <row r="208" spans="1:28" ht="39.950000000000003" customHeight="1">
      <c r="A208" s="88" t="s">
        <v>1047</v>
      </c>
      <c r="B208" s="88">
        <v>204</v>
      </c>
      <c r="C208" s="88">
        <v>2</v>
      </c>
      <c r="D208" s="88">
        <v>7</v>
      </c>
      <c r="E208" s="88" t="s">
        <v>2909</v>
      </c>
      <c r="F208" s="88" t="s">
        <v>1639</v>
      </c>
      <c r="G208" s="88" t="s">
        <v>1859</v>
      </c>
      <c r="H208" s="88" t="s">
        <v>1941</v>
      </c>
      <c r="I208" s="88">
        <v>3</v>
      </c>
      <c r="J208" s="88" t="s">
        <v>277</v>
      </c>
      <c r="K208" s="88" t="s">
        <v>137</v>
      </c>
      <c r="L208" s="88" t="s">
        <v>152</v>
      </c>
      <c r="M208" s="88" t="s">
        <v>3333</v>
      </c>
      <c r="N208" s="130">
        <v>0.13327546296296297</v>
      </c>
      <c r="O208" s="88" t="s">
        <v>2048</v>
      </c>
      <c r="P208" s="88">
        <v>4</v>
      </c>
      <c r="Q208" s="88">
        <f t="shared" si="10"/>
        <v>972</v>
      </c>
      <c r="R208" s="88" t="s">
        <v>150</v>
      </c>
      <c r="S208" s="88" t="s">
        <v>152</v>
      </c>
      <c r="T208" s="88" t="s">
        <v>1162</v>
      </c>
      <c r="U208" s="88" t="s">
        <v>1171</v>
      </c>
      <c r="V208" s="88"/>
      <c r="W208" s="88"/>
      <c r="X208" s="88"/>
      <c r="Y208" s="88" t="s">
        <v>1915</v>
      </c>
      <c r="Z208" s="88" t="s">
        <v>2542</v>
      </c>
      <c r="AA208" s="88" t="s">
        <v>137</v>
      </c>
      <c r="AB208" s="88" t="s">
        <v>150</v>
      </c>
    </row>
    <row r="209" spans="1:28" ht="39.950000000000003" customHeight="1">
      <c r="A209" s="88" t="s">
        <v>1047</v>
      </c>
      <c r="B209" s="88">
        <v>205</v>
      </c>
      <c r="C209" s="88">
        <v>2</v>
      </c>
      <c r="D209" s="88">
        <v>8</v>
      </c>
      <c r="E209" s="88" t="s">
        <v>3152</v>
      </c>
      <c r="F209" s="88" t="s">
        <v>3349</v>
      </c>
      <c r="G209" s="88" t="s">
        <v>1413</v>
      </c>
      <c r="H209" s="88" t="s">
        <v>1374</v>
      </c>
      <c r="I209" s="88">
        <v>2</v>
      </c>
      <c r="J209" s="88" t="s">
        <v>2474</v>
      </c>
      <c r="K209" s="88" t="s">
        <v>137</v>
      </c>
      <c r="L209" s="88" t="s">
        <v>1098</v>
      </c>
      <c r="M209" s="88" t="s">
        <v>3283</v>
      </c>
      <c r="N209" s="130">
        <v>0.13501157407407408</v>
      </c>
      <c r="O209" s="88" t="s">
        <v>2048</v>
      </c>
      <c r="P209" s="88">
        <v>5</v>
      </c>
      <c r="Q209" s="88">
        <f t="shared" si="10"/>
        <v>977</v>
      </c>
      <c r="R209" s="88" t="s">
        <v>150</v>
      </c>
      <c r="S209" s="88" t="s">
        <v>1098</v>
      </c>
      <c r="T209" s="88" t="s">
        <v>1166</v>
      </c>
      <c r="U209" s="88" t="s">
        <v>935</v>
      </c>
      <c r="V209" s="88"/>
      <c r="W209" s="88"/>
      <c r="X209" s="88"/>
      <c r="Y209" s="88" t="s">
        <v>1915</v>
      </c>
      <c r="Z209" s="88" t="s">
        <v>477</v>
      </c>
      <c r="AA209" s="88" t="s">
        <v>1700</v>
      </c>
      <c r="AB209" s="88" t="s">
        <v>150</v>
      </c>
    </row>
    <row r="210" spans="1:28" ht="39.950000000000003" customHeight="1">
      <c r="A210" s="88" t="s">
        <v>1047</v>
      </c>
      <c r="B210" s="88">
        <v>206</v>
      </c>
      <c r="C210" s="88">
        <v>2</v>
      </c>
      <c r="D210" s="88">
        <v>7</v>
      </c>
      <c r="E210" s="88" t="s">
        <v>3235</v>
      </c>
      <c r="F210" s="88" t="s">
        <v>3346</v>
      </c>
      <c r="G210" s="88" t="s">
        <v>1705</v>
      </c>
      <c r="H210" s="88" t="s">
        <v>1941</v>
      </c>
      <c r="I210" s="88">
        <v>3</v>
      </c>
      <c r="J210" s="88" t="s">
        <v>1895</v>
      </c>
      <c r="K210" s="88" t="s">
        <v>137</v>
      </c>
      <c r="L210" s="88" t="s">
        <v>152</v>
      </c>
      <c r="M210" s="88" t="s">
        <v>3333</v>
      </c>
      <c r="N210" s="130">
        <v>0.13547453703703705</v>
      </c>
      <c r="O210" s="88" t="s">
        <v>2048</v>
      </c>
      <c r="P210" s="88">
        <v>4</v>
      </c>
      <c r="Q210" s="88">
        <f t="shared" si="10"/>
        <v>981</v>
      </c>
      <c r="R210" s="88" t="s">
        <v>150</v>
      </c>
      <c r="S210" s="88" t="s">
        <v>152</v>
      </c>
      <c r="T210" s="88" t="s">
        <v>1162</v>
      </c>
      <c r="U210" s="88" t="s">
        <v>1171</v>
      </c>
      <c r="V210" s="88"/>
      <c r="W210" s="88"/>
      <c r="X210" s="88"/>
      <c r="Y210" s="88" t="s">
        <v>1915</v>
      </c>
      <c r="Z210" s="88" t="s">
        <v>2542</v>
      </c>
      <c r="AA210" s="88" t="s">
        <v>2492</v>
      </c>
      <c r="AB210" s="88" t="s">
        <v>150</v>
      </c>
    </row>
    <row r="211" spans="1:28" ht="39.950000000000003" customHeight="1">
      <c r="A211" s="88" t="s">
        <v>1047</v>
      </c>
      <c r="B211" s="88">
        <v>207</v>
      </c>
      <c r="C211" s="88">
        <v>2</v>
      </c>
      <c r="D211" s="88">
        <v>7</v>
      </c>
      <c r="E211" s="88" t="s">
        <v>2219</v>
      </c>
      <c r="F211" s="88" t="s">
        <v>1315</v>
      </c>
      <c r="G211" s="88" t="s">
        <v>1649</v>
      </c>
      <c r="H211" s="88" t="s">
        <v>1941</v>
      </c>
      <c r="I211" s="88">
        <v>3</v>
      </c>
      <c r="J211" s="88" t="s">
        <v>2034</v>
      </c>
      <c r="K211" s="88" t="s">
        <v>137</v>
      </c>
      <c r="L211" s="88" t="s">
        <v>152</v>
      </c>
      <c r="M211" s="88" t="s">
        <v>3333</v>
      </c>
      <c r="N211" s="130">
        <v>0.13593749999999999</v>
      </c>
      <c r="O211" s="88" t="s">
        <v>2048</v>
      </c>
      <c r="P211" s="88">
        <v>4</v>
      </c>
      <c r="Q211" s="88">
        <f t="shared" si="10"/>
        <v>985</v>
      </c>
      <c r="R211" s="88" t="s">
        <v>150</v>
      </c>
      <c r="S211" s="88" t="s">
        <v>152</v>
      </c>
      <c r="T211" s="88" t="s">
        <v>1162</v>
      </c>
      <c r="U211" s="88" t="s">
        <v>1171</v>
      </c>
      <c r="V211" s="88"/>
      <c r="W211" s="88"/>
      <c r="X211" s="88"/>
      <c r="Y211" s="88" t="s">
        <v>1915</v>
      </c>
      <c r="Z211" s="88" t="s">
        <v>2542</v>
      </c>
      <c r="AA211" s="88" t="s">
        <v>137</v>
      </c>
      <c r="AB211" s="88" t="s">
        <v>150</v>
      </c>
    </row>
    <row r="212" spans="1:28" ht="39.950000000000003" customHeight="1">
      <c r="A212" s="88" t="s">
        <v>1047</v>
      </c>
      <c r="B212" s="88">
        <v>208</v>
      </c>
      <c r="C212" s="88">
        <v>4</v>
      </c>
      <c r="D212" s="88">
        <v>8</v>
      </c>
      <c r="E212" s="88" t="s">
        <v>3210</v>
      </c>
      <c r="F212" s="88" t="s">
        <v>1661</v>
      </c>
      <c r="G212" s="88" t="s">
        <v>1653</v>
      </c>
      <c r="H212" s="88" t="s">
        <v>3034</v>
      </c>
      <c r="I212" s="88">
        <v>4</v>
      </c>
      <c r="J212" s="88" t="s">
        <v>312</v>
      </c>
      <c r="K212" s="88" t="s">
        <v>2466</v>
      </c>
      <c r="L212" s="88" t="s">
        <v>1208</v>
      </c>
      <c r="M212" s="88" t="s">
        <v>2001</v>
      </c>
      <c r="N212" s="130">
        <v>0.13697916666666668</v>
      </c>
      <c r="O212" s="88" t="s">
        <v>2048</v>
      </c>
      <c r="P212" s="88">
        <v>6</v>
      </c>
      <c r="Q212" s="88">
        <f t="shared" si="10"/>
        <v>991</v>
      </c>
      <c r="R212" s="88" t="s">
        <v>150</v>
      </c>
      <c r="S212" s="88" t="s">
        <v>1208</v>
      </c>
      <c r="T212" s="88" t="s">
        <v>1077</v>
      </c>
      <c r="U212" s="88" t="s">
        <v>148</v>
      </c>
      <c r="V212" s="88"/>
      <c r="W212" s="88"/>
      <c r="X212" s="88"/>
      <c r="Y212" s="88" t="s">
        <v>1915</v>
      </c>
      <c r="Z212" s="88" t="s">
        <v>118</v>
      </c>
      <c r="AA212" s="88" t="s">
        <v>137</v>
      </c>
      <c r="AB212" s="88" t="s">
        <v>150</v>
      </c>
    </row>
    <row r="213" spans="1:28" ht="39.950000000000003" customHeight="1">
      <c r="A213" s="88" t="s">
        <v>1047</v>
      </c>
      <c r="B213" s="88">
        <v>209</v>
      </c>
      <c r="C213" s="88">
        <v>1</v>
      </c>
      <c r="D213" s="88">
        <v>10</v>
      </c>
      <c r="E213" s="88" t="s">
        <v>3163</v>
      </c>
      <c r="F213" s="88" t="s">
        <v>2603</v>
      </c>
      <c r="G213" s="88" t="s">
        <v>110</v>
      </c>
      <c r="H213" s="88" t="s">
        <v>3316</v>
      </c>
      <c r="I213" s="88">
        <v>2</v>
      </c>
      <c r="J213" s="88" t="s">
        <v>3178</v>
      </c>
      <c r="K213" s="88" t="s">
        <v>137</v>
      </c>
      <c r="L213" s="88" t="s">
        <v>1102</v>
      </c>
      <c r="M213" s="88" t="s">
        <v>1958</v>
      </c>
      <c r="N213" s="130">
        <v>0.13790509259259259</v>
      </c>
      <c r="O213" s="88" t="s">
        <v>2048</v>
      </c>
      <c r="P213" s="88">
        <v>5</v>
      </c>
      <c r="Q213" s="88">
        <f t="shared" si="10"/>
        <v>996</v>
      </c>
      <c r="R213" s="88" t="s">
        <v>150</v>
      </c>
      <c r="S213" s="88" t="s">
        <v>1102</v>
      </c>
      <c r="T213" s="88" t="s">
        <v>1079</v>
      </c>
      <c r="U213" s="88" t="s">
        <v>148</v>
      </c>
      <c r="V213" s="88"/>
      <c r="W213" s="88"/>
      <c r="X213" s="88"/>
      <c r="Y213" s="88" t="s">
        <v>1915</v>
      </c>
      <c r="Z213" s="88" t="s">
        <v>3364</v>
      </c>
      <c r="AA213" s="88" t="s">
        <v>1511</v>
      </c>
      <c r="AB213" s="88" t="s">
        <v>150</v>
      </c>
    </row>
    <row r="214" spans="1:28" ht="39.950000000000003" customHeight="1">
      <c r="A214" s="88" t="s">
        <v>1047</v>
      </c>
      <c r="B214" s="88">
        <v>210</v>
      </c>
      <c r="C214" s="88">
        <v>2</v>
      </c>
      <c r="D214" s="88">
        <v>10</v>
      </c>
      <c r="E214" s="88" t="s">
        <v>3184</v>
      </c>
      <c r="F214" s="88" t="s">
        <v>1316</v>
      </c>
      <c r="G214" s="88" t="s">
        <v>3348</v>
      </c>
      <c r="H214" s="88" t="s">
        <v>3065</v>
      </c>
      <c r="I214" s="88">
        <v>1</v>
      </c>
      <c r="J214" s="88" t="s">
        <v>2060</v>
      </c>
      <c r="K214" s="88" t="s">
        <v>137</v>
      </c>
      <c r="L214" s="88" t="s">
        <v>1166</v>
      </c>
      <c r="M214" s="88" t="s">
        <v>1959</v>
      </c>
      <c r="N214" s="130">
        <v>0.13929398148148148</v>
      </c>
      <c r="O214" s="88" t="s">
        <v>2048</v>
      </c>
      <c r="P214" s="88">
        <v>3</v>
      </c>
      <c r="Q214" s="88">
        <f t="shared" si="10"/>
        <v>999</v>
      </c>
      <c r="R214" s="88" t="s">
        <v>150</v>
      </c>
      <c r="S214" s="88" t="s">
        <v>1166</v>
      </c>
      <c r="T214" s="88" t="s">
        <v>935</v>
      </c>
      <c r="U214" s="88" t="s">
        <v>925</v>
      </c>
      <c r="V214" s="88" t="s">
        <v>2427</v>
      </c>
      <c r="W214" s="88"/>
      <c r="X214" s="88" t="s">
        <v>2467</v>
      </c>
      <c r="Y214" s="88" t="s">
        <v>1915</v>
      </c>
      <c r="Z214" s="88" t="s">
        <v>2495</v>
      </c>
      <c r="AA214" s="88" t="s">
        <v>137</v>
      </c>
      <c r="AB214" s="88" t="s">
        <v>150</v>
      </c>
    </row>
    <row r="215" spans="1:28" ht="39.950000000000003" customHeight="1">
      <c r="A215" s="148" t="s">
        <v>1047</v>
      </c>
      <c r="B215" s="148">
        <v>211</v>
      </c>
      <c r="C215" s="148">
        <v>3</v>
      </c>
      <c r="D215" s="148">
        <v>6</v>
      </c>
      <c r="E215" s="148" t="s">
        <v>116</v>
      </c>
      <c r="F215" s="148" t="s">
        <v>2591</v>
      </c>
      <c r="G215" s="148" t="s">
        <v>2579</v>
      </c>
      <c r="H215" s="148" t="s">
        <v>1864</v>
      </c>
      <c r="I215" s="148">
        <v>1</v>
      </c>
      <c r="J215" s="148" t="s">
        <v>739</v>
      </c>
      <c r="K215" s="148" t="s">
        <v>3149</v>
      </c>
      <c r="L215" s="148" t="s">
        <v>1162</v>
      </c>
      <c r="M215" s="148" t="s">
        <v>262</v>
      </c>
      <c r="N215" s="149">
        <v>0.13969907407407409</v>
      </c>
      <c r="O215" s="148" t="s">
        <v>3373</v>
      </c>
      <c r="P215" s="148">
        <v>4</v>
      </c>
      <c r="Q215" s="148">
        <v>1003</v>
      </c>
      <c r="R215" s="148" t="s">
        <v>150</v>
      </c>
      <c r="S215" s="148" t="s">
        <v>1162</v>
      </c>
      <c r="T215" s="148" t="s">
        <v>1171</v>
      </c>
      <c r="U215" s="148" t="s">
        <v>1171</v>
      </c>
      <c r="V215" s="148"/>
      <c r="W215" s="148"/>
      <c r="X215" s="148"/>
      <c r="Y215" s="148" t="s">
        <v>1373</v>
      </c>
      <c r="Z215" s="148" t="s">
        <v>2849</v>
      </c>
      <c r="AA215" s="148" t="s">
        <v>137</v>
      </c>
      <c r="AB215" s="148" t="s">
        <v>150</v>
      </c>
    </row>
    <row r="216" spans="1:28" ht="39.950000000000003" customHeight="1">
      <c r="A216" s="148" t="s">
        <v>1047</v>
      </c>
      <c r="B216" s="148">
        <v>212</v>
      </c>
      <c r="C216" s="148">
        <v>3</v>
      </c>
      <c r="D216" s="148">
        <v>6</v>
      </c>
      <c r="E216" s="148" t="s">
        <v>3369</v>
      </c>
      <c r="F216" s="148" t="s">
        <v>2908</v>
      </c>
      <c r="G216" s="148" t="s">
        <v>1880</v>
      </c>
      <c r="H216" s="148" t="s">
        <v>1896</v>
      </c>
      <c r="I216" s="148">
        <v>4</v>
      </c>
      <c r="J216" s="148" t="s">
        <v>3361</v>
      </c>
      <c r="K216" s="148" t="s">
        <v>377</v>
      </c>
      <c r="L216" s="148" t="s">
        <v>141</v>
      </c>
      <c r="M216" s="148" t="s">
        <v>2421</v>
      </c>
      <c r="N216" s="149">
        <v>0.14021990740740742</v>
      </c>
      <c r="O216" s="148" t="s">
        <v>3373</v>
      </c>
      <c r="P216" s="148">
        <v>4</v>
      </c>
      <c r="Q216" s="148">
        <v>1007</v>
      </c>
      <c r="R216" s="148" t="s">
        <v>150</v>
      </c>
      <c r="S216" s="148" t="s">
        <v>141</v>
      </c>
      <c r="T216" s="148" t="s">
        <v>152</v>
      </c>
      <c r="U216" s="148" t="s">
        <v>152</v>
      </c>
      <c r="V216" s="148"/>
      <c r="W216" s="148"/>
      <c r="X216" s="148"/>
      <c r="Y216" s="148" t="s">
        <v>2259</v>
      </c>
      <c r="Z216" s="148" t="s">
        <v>2387</v>
      </c>
      <c r="AA216" s="148" t="s">
        <v>137</v>
      </c>
      <c r="AB216" s="148" t="s">
        <v>150</v>
      </c>
    </row>
    <row r="217" spans="1:28" ht="39.950000000000003" customHeight="1">
      <c r="A217" s="148" t="s">
        <v>1047</v>
      </c>
      <c r="B217" s="148">
        <v>213</v>
      </c>
      <c r="C217" s="148">
        <v>5</v>
      </c>
      <c r="D217" s="148">
        <v>8</v>
      </c>
      <c r="E217" s="148" t="s">
        <v>270</v>
      </c>
      <c r="F217" s="148" t="s">
        <v>1857</v>
      </c>
      <c r="G217" s="148" t="s">
        <v>1514</v>
      </c>
      <c r="H217" s="148" t="s">
        <v>2569</v>
      </c>
      <c r="I217" s="148">
        <v>5</v>
      </c>
      <c r="J217" s="148" t="s">
        <v>2055</v>
      </c>
      <c r="K217" s="148" t="s">
        <v>2033</v>
      </c>
      <c r="L217" s="148" t="s">
        <v>141</v>
      </c>
      <c r="M217" s="148" t="s">
        <v>2570</v>
      </c>
      <c r="N217" s="149">
        <v>0.14074074074074075</v>
      </c>
      <c r="O217" s="148" t="s">
        <v>2428</v>
      </c>
      <c r="P217" s="148">
        <v>6</v>
      </c>
      <c r="Q217" s="148">
        <v>1013</v>
      </c>
      <c r="R217" s="148" t="s">
        <v>150</v>
      </c>
      <c r="S217" s="148" t="s">
        <v>141</v>
      </c>
      <c r="T217" s="148" t="s">
        <v>152</v>
      </c>
      <c r="U217" s="148" t="s">
        <v>152</v>
      </c>
      <c r="V217" s="148"/>
      <c r="W217" s="148"/>
      <c r="X217" s="148"/>
      <c r="Y217" s="148" t="s">
        <v>3059</v>
      </c>
      <c r="Z217" s="148" t="s">
        <v>2850</v>
      </c>
      <c r="AA217" s="148" t="s">
        <v>137</v>
      </c>
      <c r="AB217" s="148" t="s">
        <v>150</v>
      </c>
    </row>
    <row r="218" spans="1:28" ht="39.950000000000003" customHeight="1">
      <c r="A218" s="148" t="s">
        <v>1047</v>
      </c>
      <c r="B218" s="148">
        <v>214</v>
      </c>
      <c r="C218" s="148">
        <v>4</v>
      </c>
      <c r="D218" s="148">
        <v>7</v>
      </c>
      <c r="E218" s="148" t="s">
        <v>3370</v>
      </c>
      <c r="F218" s="148" t="s">
        <v>2586</v>
      </c>
      <c r="G218" s="148" t="s">
        <v>1852</v>
      </c>
      <c r="H218" s="148" t="s">
        <v>2589</v>
      </c>
      <c r="I218" s="148">
        <v>6</v>
      </c>
      <c r="J218" s="148" t="s">
        <v>2040</v>
      </c>
      <c r="K218" s="148" t="s">
        <v>137</v>
      </c>
      <c r="L218" s="148" t="s">
        <v>1215</v>
      </c>
      <c r="M218" s="148" t="s">
        <v>2003</v>
      </c>
      <c r="N218" s="149">
        <v>0.14149305555555555</v>
      </c>
      <c r="O218" s="148" t="s">
        <v>2428</v>
      </c>
      <c r="P218" s="148">
        <v>5</v>
      </c>
      <c r="Q218" s="148">
        <v>1018</v>
      </c>
      <c r="R218" s="148" t="s">
        <v>150</v>
      </c>
      <c r="S218" s="148" t="s">
        <v>1215</v>
      </c>
      <c r="T218" s="148" t="s">
        <v>1150</v>
      </c>
      <c r="U218" s="148" t="s">
        <v>1150</v>
      </c>
      <c r="V218" s="148"/>
      <c r="W218" s="148"/>
      <c r="X218" s="148"/>
      <c r="Y218" s="148" t="s">
        <v>2259</v>
      </c>
      <c r="Z218" s="148" t="s">
        <v>2387</v>
      </c>
      <c r="AA218" s="148" t="s">
        <v>137</v>
      </c>
      <c r="AB218" s="148" t="s">
        <v>150</v>
      </c>
    </row>
    <row r="219" spans="1:28" ht="39.950000000000003" customHeight="1">
      <c r="A219" s="148" t="s">
        <v>1047</v>
      </c>
      <c r="B219" s="148">
        <v>215</v>
      </c>
      <c r="C219" s="148">
        <v>6</v>
      </c>
      <c r="D219" s="148">
        <v>9</v>
      </c>
      <c r="E219" s="148" t="s">
        <v>3371</v>
      </c>
      <c r="F219" s="148" t="s">
        <v>1851</v>
      </c>
      <c r="G219" s="148" t="s">
        <v>1519</v>
      </c>
      <c r="H219" s="148" t="s">
        <v>1847</v>
      </c>
      <c r="I219" s="148">
        <v>5</v>
      </c>
      <c r="J219" s="148" t="s">
        <v>3188</v>
      </c>
      <c r="K219" s="148" t="s">
        <v>2896</v>
      </c>
      <c r="L219" s="148" t="s">
        <v>700</v>
      </c>
      <c r="M219" s="148" t="s">
        <v>2444</v>
      </c>
      <c r="N219" s="149">
        <v>0.14270833333333333</v>
      </c>
      <c r="O219" s="148" t="s">
        <v>2428</v>
      </c>
      <c r="P219" s="148">
        <v>10</v>
      </c>
      <c r="Q219" s="148">
        <v>1028</v>
      </c>
      <c r="R219" s="148" t="s">
        <v>150</v>
      </c>
      <c r="S219" s="148" t="s">
        <v>700</v>
      </c>
      <c r="T219" s="148" t="s">
        <v>1102</v>
      </c>
      <c r="U219" s="148" t="s">
        <v>1102</v>
      </c>
      <c r="V219" s="148"/>
      <c r="W219" s="148"/>
      <c r="X219" s="148"/>
      <c r="Y219" s="148" t="s">
        <v>3081</v>
      </c>
      <c r="Z219" s="148" t="s">
        <v>2561</v>
      </c>
      <c r="AA219" s="148" t="s">
        <v>137</v>
      </c>
      <c r="AB219" s="148">
        <v>7</v>
      </c>
    </row>
    <row r="220" spans="1:28" ht="39.950000000000003" customHeight="1">
      <c r="A220" s="148" t="s">
        <v>1047</v>
      </c>
      <c r="B220" s="148">
        <v>216</v>
      </c>
      <c r="C220" s="148">
        <v>3</v>
      </c>
      <c r="D220" s="148">
        <v>8</v>
      </c>
      <c r="E220" s="148" t="s">
        <v>2493</v>
      </c>
      <c r="F220" s="148" t="s">
        <v>1462</v>
      </c>
      <c r="G220" s="148" t="s">
        <v>89</v>
      </c>
      <c r="H220" s="148" t="s">
        <v>1758</v>
      </c>
      <c r="I220" s="148">
        <v>5</v>
      </c>
      <c r="J220" s="148" t="s">
        <v>2414</v>
      </c>
      <c r="K220" s="148" t="s">
        <v>2043</v>
      </c>
      <c r="L220" s="148" t="s">
        <v>148</v>
      </c>
      <c r="M220" s="148" t="s">
        <v>473</v>
      </c>
      <c r="N220" s="149">
        <v>0.14340277777777777</v>
      </c>
      <c r="O220" s="148" t="s">
        <v>2428</v>
      </c>
      <c r="P220" s="148">
        <v>5</v>
      </c>
      <c r="Q220" s="148">
        <v>1033</v>
      </c>
      <c r="R220" s="148" t="s">
        <v>150</v>
      </c>
      <c r="S220" s="148" t="s">
        <v>148</v>
      </c>
      <c r="T220" s="148" t="s">
        <v>135</v>
      </c>
      <c r="U220" s="148" t="s">
        <v>135</v>
      </c>
      <c r="V220" s="148"/>
      <c r="W220" s="148"/>
      <c r="X220" s="148"/>
      <c r="Y220" s="148" t="s">
        <v>3293</v>
      </c>
      <c r="Z220" s="148" t="s">
        <v>2850</v>
      </c>
      <c r="AA220" s="148" t="s">
        <v>137</v>
      </c>
      <c r="AB220" s="148" t="s">
        <v>150</v>
      </c>
    </row>
    <row r="221" spans="1:28" ht="39.950000000000003" customHeight="1">
      <c r="A221" s="148" t="s">
        <v>1047</v>
      </c>
      <c r="B221" s="148">
        <v>217</v>
      </c>
      <c r="C221" s="148">
        <v>5</v>
      </c>
      <c r="D221" s="148">
        <v>7</v>
      </c>
      <c r="E221" s="148" t="s">
        <v>2432</v>
      </c>
      <c r="F221" s="148" t="s">
        <v>64</v>
      </c>
      <c r="G221" s="148" t="s">
        <v>1516</v>
      </c>
      <c r="H221" s="148" t="s">
        <v>1506</v>
      </c>
      <c r="I221" s="148">
        <v>4</v>
      </c>
      <c r="J221" s="148" t="s">
        <v>3360</v>
      </c>
      <c r="K221" s="148" t="s">
        <v>2052</v>
      </c>
      <c r="L221" s="148" t="s">
        <v>148</v>
      </c>
      <c r="M221" s="148" t="s">
        <v>2056</v>
      </c>
      <c r="N221" s="149">
        <v>0.14409722222222221</v>
      </c>
      <c r="O221" s="148" t="s">
        <v>2428</v>
      </c>
      <c r="P221" s="148">
        <v>6</v>
      </c>
      <c r="Q221" s="148">
        <v>1039</v>
      </c>
      <c r="R221" s="148" t="s">
        <v>150</v>
      </c>
      <c r="S221" s="148" t="s">
        <v>148</v>
      </c>
      <c r="T221" s="148" t="s">
        <v>135</v>
      </c>
      <c r="U221" s="148" t="s">
        <v>135</v>
      </c>
      <c r="V221" s="148"/>
      <c r="W221" s="148"/>
      <c r="X221" s="148" t="s">
        <v>424</v>
      </c>
      <c r="Y221" s="148" t="s">
        <v>2259</v>
      </c>
      <c r="Z221" s="148" t="s">
        <v>2850</v>
      </c>
      <c r="AA221" s="148" t="s">
        <v>137</v>
      </c>
      <c r="AB221" s="148" t="s">
        <v>150</v>
      </c>
    </row>
    <row r="222" spans="1:28" ht="39.950000000000003" customHeight="1">
      <c r="A222" s="148" t="s">
        <v>1047</v>
      </c>
      <c r="B222" s="148">
        <v>218</v>
      </c>
      <c r="C222" s="148">
        <v>4</v>
      </c>
      <c r="D222" s="148">
        <v>7</v>
      </c>
      <c r="E222" s="148" t="s">
        <v>2422</v>
      </c>
      <c r="F222" s="148" t="s">
        <v>3009</v>
      </c>
      <c r="G222" s="148" t="s">
        <v>2901</v>
      </c>
      <c r="H222" s="148" t="s">
        <v>2195</v>
      </c>
      <c r="I222" s="148">
        <v>1</v>
      </c>
      <c r="J222" s="148" t="s">
        <v>2524</v>
      </c>
      <c r="K222" s="148" t="s">
        <v>3054</v>
      </c>
      <c r="L222" s="148" t="s">
        <v>1171</v>
      </c>
      <c r="M222" s="148" t="s">
        <v>361</v>
      </c>
      <c r="N222" s="149">
        <v>0.14444444444444443</v>
      </c>
      <c r="O222" s="148" t="s">
        <v>2051</v>
      </c>
      <c r="P222" s="148">
        <v>4</v>
      </c>
      <c r="Q222" s="148">
        <v>1043</v>
      </c>
      <c r="R222" s="148" t="s">
        <v>150</v>
      </c>
      <c r="S222" s="148" t="s">
        <v>1171</v>
      </c>
      <c r="T222" s="148" t="s">
        <v>1163</v>
      </c>
      <c r="U222" s="148" t="s">
        <v>1163</v>
      </c>
      <c r="V222" s="148"/>
      <c r="W222" s="148"/>
      <c r="X222" s="148"/>
      <c r="Y222" s="148" t="s">
        <v>1373</v>
      </c>
      <c r="Z222" s="148" t="s">
        <v>2849</v>
      </c>
      <c r="AA222" s="148" t="s">
        <v>137</v>
      </c>
      <c r="AB222" s="148" t="s">
        <v>150</v>
      </c>
    </row>
    <row r="223" spans="1:28" ht="39.950000000000003" customHeight="1">
      <c r="A223" s="148" t="s">
        <v>1047</v>
      </c>
      <c r="B223" s="148">
        <v>219</v>
      </c>
      <c r="C223" s="148">
        <v>4</v>
      </c>
      <c r="D223" s="148">
        <v>8</v>
      </c>
      <c r="E223" s="148" t="s">
        <v>451</v>
      </c>
      <c r="F223" s="148" t="s">
        <v>237</v>
      </c>
      <c r="G223" s="148" t="s">
        <v>2576</v>
      </c>
      <c r="H223" s="148" t="s">
        <v>3034</v>
      </c>
      <c r="I223" s="148">
        <v>4</v>
      </c>
      <c r="J223" s="148" t="s">
        <v>2635</v>
      </c>
      <c r="K223" s="148" t="s">
        <v>2466</v>
      </c>
      <c r="L223" s="148" t="s">
        <v>1208</v>
      </c>
      <c r="M223" s="148" t="s">
        <v>2001</v>
      </c>
      <c r="N223" s="149">
        <v>0.14548611111111112</v>
      </c>
      <c r="O223" s="148" t="s">
        <v>2051</v>
      </c>
      <c r="P223" s="148">
        <v>6</v>
      </c>
      <c r="Q223" s="148">
        <v>1049</v>
      </c>
      <c r="R223" s="148" t="s">
        <v>150</v>
      </c>
      <c r="S223" s="148" t="s">
        <v>1208</v>
      </c>
      <c r="T223" s="148" t="s">
        <v>1077</v>
      </c>
      <c r="U223" s="148" t="s">
        <v>148</v>
      </c>
      <c r="V223" s="148"/>
      <c r="W223" s="148"/>
      <c r="X223" s="148"/>
      <c r="Y223" s="148" t="s">
        <v>1915</v>
      </c>
      <c r="Z223" s="148" t="s">
        <v>118</v>
      </c>
      <c r="AA223" s="148" t="s">
        <v>137</v>
      </c>
      <c r="AB223" s="148" t="s">
        <v>150</v>
      </c>
    </row>
    <row r="224" spans="1:28" ht="39.950000000000003" customHeight="1">
      <c r="A224" s="148" t="s">
        <v>1047</v>
      </c>
      <c r="B224" s="148">
        <v>220</v>
      </c>
      <c r="C224" s="148">
        <v>1</v>
      </c>
      <c r="D224" s="148">
        <v>10</v>
      </c>
      <c r="E224" s="148" t="s">
        <v>2030</v>
      </c>
      <c r="F224" s="148" t="s">
        <v>235</v>
      </c>
      <c r="G224" s="148" t="s">
        <v>1494</v>
      </c>
      <c r="H224" s="148" t="s">
        <v>3316</v>
      </c>
      <c r="I224" s="148">
        <v>2</v>
      </c>
      <c r="J224" s="148" t="s">
        <v>113</v>
      </c>
      <c r="K224" s="148" t="s">
        <v>137</v>
      </c>
      <c r="L224" s="148" t="s">
        <v>1102</v>
      </c>
      <c r="M224" s="148" t="s">
        <v>1958</v>
      </c>
      <c r="N224" s="149">
        <v>0.14641203703703703</v>
      </c>
      <c r="O224" s="148" t="s">
        <v>2051</v>
      </c>
      <c r="P224" s="148">
        <v>5</v>
      </c>
      <c r="Q224" s="148">
        <v>1054</v>
      </c>
      <c r="R224" s="148" t="s">
        <v>150</v>
      </c>
      <c r="S224" s="148" t="s">
        <v>1102</v>
      </c>
      <c r="T224" s="148" t="s">
        <v>1079</v>
      </c>
      <c r="U224" s="148" t="s">
        <v>148</v>
      </c>
      <c r="V224" s="148"/>
      <c r="W224" s="148"/>
      <c r="X224" s="148"/>
      <c r="Y224" s="148" t="s">
        <v>1915</v>
      </c>
      <c r="Z224" s="148" t="s">
        <v>3364</v>
      </c>
      <c r="AA224" s="148" t="s">
        <v>137</v>
      </c>
      <c r="AB224" s="148" t="s">
        <v>150</v>
      </c>
    </row>
    <row r="225" spans="1:28" ht="39.950000000000003" customHeight="1">
      <c r="A225" s="148" t="s">
        <v>1047</v>
      </c>
      <c r="B225" s="148">
        <v>221</v>
      </c>
      <c r="C225" s="148">
        <v>2</v>
      </c>
      <c r="D225" s="148">
        <v>5</v>
      </c>
      <c r="E225" s="148" t="s">
        <v>2038</v>
      </c>
      <c r="F225" s="148" t="s">
        <v>1541</v>
      </c>
      <c r="G225" s="148" t="s">
        <v>1310</v>
      </c>
      <c r="H225" s="148" t="s">
        <v>3065</v>
      </c>
      <c r="I225" s="148">
        <v>1</v>
      </c>
      <c r="J225" s="148" t="s">
        <v>2627</v>
      </c>
      <c r="K225" s="148" t="s">
        <v>137</v>
      </c>
      <c r="L225" s="148" t="s">
        <v>1162</v>
      </c>
      <c r="M225" s="148" t="s">
        <v>1959</v>
      </c>
      <c r="N225" s="149">
        <v>0.14681712962962962</v>
      </c>
      <c r="O225" s="148" t="s">
        <v>2051</v>
      </c>
      <c r="P225" s="148">
        <v>3</v>
      </c>
      <c r="Q225" s="148">
        <v>1057</v>
      </c>
      <c r="R225" s="148" t="s">
        <v>150</v>
      </c>
      <c r="S225" s="148" t="s">
        <v>1162</v>
      </c>
      <c r="T225" s="148" t="s">
        <v>1171</v>
      </c>
      <c r="U225" s="148" t="s">
        <v>1163</v>
      </c>
      <c r="V225" s="148"/>
      <c r="W225" s="148"/>
      <c r="X225" s="148"/>
      <c r="Y225" s="148" t="s">
        <v>1915</v>
      </c>
      <c r="Z225" s="148" t="s">
        <v>738</v>
      </c>
      <c r="AA225" s="148" t="s">
        <v>137</v>
      </c>
      <c r="AB225" s="148" t="s">
        <v>150</v>
      </c>
    </row>
    <row r="226" spans="1:28" ht="39.950000000000003" customHeight="1">
      <c r="A226" s="148" t="s">
        <v>1047</v>
      </c>
      <c r="B226" s="148">
        <v>222</v>
      </c>
      <c r="C226" s="148">
        <v>2</v>
      </c>
      <c r="D226" s="148">
        <v>8</v>
      </c>
      <c r="E226" s="148" t="s">
        <v>2465</v>
      </c>
      <c r="F226" s="148" t="s">
        <v>1498</v>
      </c>
      <c r="G226" s="148" t="s">
        <v>2917</v>
      </c>
      <c r="H226" s="148" t="s">
        <v>3159</v>
      </c>
      <c r="I226" s="148">
        <v>5</v>
      </c>
      <c r="J226" s="148" t="s">
        <v>2639</v>
      </c>
      <c r="K226" s="148" t="s">
        <v>1912</v>
      </c>
      <c r="L226" s="148" t="s">
        <v>148</v>
      </c>
      <c r="M226" s="148" t="s">
        <v>3302</v>
      </c>
      <c r="N226" s="149">
        <v>0.14751157407407409</v>
      </c>
      <c r="O226" s="148" t="s">
        <v>2051</v>
      </c>
      <c r="P226" s="148">
        <v>6</v>
      </c>
      <c r="Q226" s="148">
        <v>1063</v>
      </c>
      <c r="R226" s="148" t="s">
        <v>150</v>
      </c>
      <c r="S226" s="148" t="s">
        <v>148</v>
      </c>
      <c r="T226" s="148" t="s">
        <v>135</v>
      </c>
      <c r="U226" s="148" t="s">
        <v>141</v>
      </c>
      <c r="V226" s="148"/>
      <c r="W226" s="148"/>
      <c r="X226" s="148"/>
      <c r="Y226" s="148" t="s">
        <v>1915</v>
      </c>
      <c r="Z226" s="148" t="s">
        <v>2407</v>
      </c>
      <c r="AA226" s="148" t="s">
        <v>137</v>
      </c>
      <c r="AB226" s="148" t="s">
        <v>150</v>
      </c>
    </row>
    <row r="227" spans="1:28" ht="39.950000000000003" customHeight="1">
      <c r="A227" s="148" t="s">
        <v>1047</v>
      </c>
      <c r="B227" s="148">
        <v>223</v>
      </c>
      <c r="C227" s="148">
        <v>1</v>
      </c>
      <c r="D227" s="148">
        <v>10</v>
      </c>
      <c r="E227" s="148" t="s">
        <v>2046</v>
      </c>
      <c r="F227" s="148" t="s">
        <v>1334</v>
      </c>
      <c r="G227" s="148" t="s">
        <v>1493</v>
      </c>
      <c r="H227" s="148" t="s">
        <v>3316</v>
      </c>
      <c r="I227" s="148">
        <v>2</v>
      </c>
      <c r="J227" s="148" t="s">
        <v>475</v>
      </c>
      <c r="K227" s="148" t="s">
        <v>137</v>
      </c>
      <c r="L227" s="148" t="s">
        <v>1102</v>
      </c>
      <c r="M227" s="148" t="s">
        <v>1958</v>
      </c>
      <c r="N227" s="149">
        <v>0.1484375</v>
      </c>
      <c r="O227" s="148" t="s">
        <v>2051</v>
      </c>
      <c r="P227" s="148">
        <v>5</v>
      </c>
      <c r="Q227" s="148">
        <v>1068</v>
      </c>
      <c r="R227" s="148" t="s">
        <v>150</v>
      </c>
      <c r="S227" s="148" t="s">
        <v>1102</v>
      </c>
      <c r="T227" s="148" t="s">
        <v>1079</v>
      </c>
      <c r="U227" s="148" t="s">
        <v>148</v>
      </c>
      <c r="V227" s="148"/>
      <c r="W227" s="148"/>
      <c r="X227" s="148"/>
      <c r="Y227" s="148" t="s">
        <v>1915</v>
      </c>
      <c r="Z227" s="148" t="s">
        <v>3364</v>
      </c>
      <c r="AA227" s="148" t="s">
        <v>137</v>
      </c>
      <c r="AB227" s="148" t="s">
        <v>150</v>
      </c>
    </row>
    <row r="228" spans="1:28" ht="39.950000000000003" customHeight="1">
      <c r="A228" s="148" t="s">
        <v>1047</v>
      </c>
      <c r="B228" s="148">
        <v>224</v>
      </c>
      <c r="C228" s="148">
        <v>2</v>
      </c>
      <c r="D228" s="148">
        <v>5</v>
      </c>
      <c r="E228" s="148" t="s">
        <v>442</v>
      </c>
      <c r="F228" s="148" t="s">
        <v>1343</v>
      </c>
      <c r="G228" s="148" t="s">
        <v>2037</v>
      </c>
      <c r="H228" s="148" t="s">
        <v>3065</v>
      </c>
      <c r="I228" s="148">
        <v>1</v>
      </c>
      <c r="J228" s="148" t="s">
        <v>2630</v>
      </c>
      <c r="K228" s="148" t="s">
        <v>137</v>
      </c>
      <c r="L228" s="148" t="s">
        <v>1162</v>
      </c>
      <c r="M228" s="148" t="s">
        <v>1959</v>
      </c>
      <c r="N228" s="149">
        <v>0.14884259259259258</v>
      </c>
      <c r="O228" s="148" t="s">
        <v>2051</v>
      </c>
      <c r="P228" s="148">
        <v>3</v>
      </c>
      <c r="Q228" s="148">
        <v>1071</v>
      </c>
      <c r="R228" s="148" t="s">
        <v>150</v>
      </c>
      <c r="S228" s="148" t="s">
        <v>1162</v>
      </c>
      <c r="T228" s="148" t="s">
        <v>1171</v>
      </c>
      <c r="U228" s="148" t="s">
        <v>1163</v>
      </c>
      <c r="V228" s="148"/>
      <c r="W228" s="148"/>
      <c r="X228" s="148"/>
      <c r="Y228" s="148" t="s">
        <v>1915</v>
      </c>
      <c r="Z228" s="148" t="s">
        <v>738</v>
      </c>
      <c r="AA228" s="148" t="s">
        <v>137</v>
      </c>
      <c r="AB228" s="148" t="s">
        <v>150</v>
      </c>
    </row>
    <row r="229" spans="1:28" ht="39.950000000000003" customHeight="1">
      <c r="A229" s="148" t="s">
        <v>1047</v>
      </c>
      <c r="B229" s="148">
        <v>225</v>
      </c>
      <c r="C229" s="148">
        <v>1</v>
      </c>
      <c r="D229" s="148">
        <v>10</v>
      </c>
      <c r="E229" s="148" t="s">
        <v>505</v>
      </c>
      <c r="F229" s="148" t="s">
        <v>1341</v>
      </c>
      <c r="G229" s="148" t="s">
        <v>1854</v>
      </c>
      <c r="H229" s="148" t="s">
        <v>3316</v>
      </c>
      <c r="I229" s="148">
        <v>2</v>
      </c>
      <c r="J229" s="148" t="s">
        <v>2035</v>
      </c>
      <c r="K229" s="148" t="s">
        <v>137</v>
      </c>
      <c r="L229" s="148" t="s">
        <v>1102</v>
      </c>
      <c r="M229" s="148" t="s">
        <v>1958</v>
      </c>
      <c r="N229" s="149">
        <v>0.14976851851851852</v>
      </c>
      <c r="O229" s="148" t="s">
        <v>2051</v>
      </c>
      <c r="P229" s="148">
        <v>5</v>
      </c>
      <c r="Q229" s="148">
        <v>1076</v>
      </c>
      <c r="R229" s="148" t="s">
        <v>150</v>
      </c>
      <c r="S229" s="148" t="s">
        <v>1102</v>
      </c>
      <c r="T229" s="148" t="s">
        <v>1079</v>
      </c>
      <c r="U229" s="148" t="s">
        <v>148</v>
      </c>
      <c r="V229" s="148"/>
      <c r="W229" s="148"/>
      <c r="X229" s="148"/>
      <c r="Y229" s="148" t="s">
        <v>1915</v>
      </c>
      <c r="Z229" s="148" t="s">
        <v>3364</v>
      </c>
      <c r="AA229" s="148" t="s">
        <v>137</v>
      </c>
      <c r="AB229" s="148" t="s">
        <v>150</v>
      </c>
    </row>
    <row r="230" spans="1:28" ht="39.950000000000003" customHeight="1">
      <c r="A230" s="148" t="s">
        <v>1047</v>
      </c>
      <c r="B230" s="148">
        <v>226</v>
      </c>
      <c r="C230" s="148">
        <v>3</v>
      </c>
      <c r="D230" s="148">
        <v>8</v>
      </c>
      <c r="E230" s="148" t="s">
        <v>468</v>
      </c>
      <c r="F230" s="148" t="s">
        <v>1342</v>
      </c>
      <c r="G230" s="148" t="s">
        <v>221</v>
      </c>
      <c r="H230" s="148" t="s">
        <v>3164</v>
      </c>
      <c r="I230" s="148">
        <v>5</v>
      </c>
      <c r="J230" s="148" t="s">
        <v>2634</v>
      </c>
      <c r="K230" s="148" t="s">
        <v>1912</v>
      </c>
      <c r="L230" s="148" t="s">
        <v>935</v>
      </c>
      <c r="M230" s="148" t="s">
        <v>3302</v>
      </c>
      <c r="N230" s="149">
        <v>0.15092592592592594</v>
      </c>
      <c r="O230" s="148" t="s">
        <v>2051</v>
      </c>
      <c r="P230" s="148">
        <v>6</v>
      </c>
      <c r="Q230" s="148">
        <v>1082</v>
      </c>
      <c r="R230" s="148" t="s">
        <v>150</v>
      </c>
      <c r="S230" s="148" t="s">
        <v>935</v>
      </c>
      <c r="T230" s="148" t="s">
        <v>1102</v>
      </c>
      <c r="U230" s="148" t="s">
        <v>1215</v>
      </c>
      <c r="V230" s="148"/>
      <c r="W230" s="148"/>
      <c r="X230" s="148"/>
      <c r="Y230" s="148" t="s">
        <v>1915</v>
      </c>
      <c r="Z230" s="148" t="s">
        <v>2407</v>
      </c>
      <c r="AA230" s="148" t="s">
        <v>137</v>
      </c>
      <c r="AB230" s="148" t="s">
        <v>150</v>
      </c>
    </row>
    <row r="231" spans="1:28" ht="39.950000000000003" customHeight="1">
      <c r="A231" s="148" t="s">
        <v>1047</v>
      </c>
      <c r="B231" s="148">
        <v>227</v>
      </c>
      <c r="C231" s="148">
        <v>2</v>
      </c>
      <c r="D231" s="148">
        <v>5</v>
      </c>
      <c r="E231" s="148" t="s">
        <v>2461</v>
      </c>
      <c r="F231" s="148" t="s">
        <v>1855</v>
      </c>
      <c r="G231" s="148" t="s">
        <v>1856</v>
      </c>
      <c r="H231" s="148" t="s">
        <v>3065</v>
      </c>
      <c r="I231" s="148">
        <v>1</v>
      </c>
      <c r="J231" s="148" t="s">
        <v>2446</v>
      </c>
      <c r="K231" s="148" t="s">
        <v>137</v>
      </c>
      <c r="L231" s="148" t="s">
        <v>1162</v>
      </c>
      <c r="M231" s="148" t="s">
        <v>1959</v>
      </c>
      <c r="N231" s="149">
        <v>0.15133101851851852</v>
      </c>
      <c r="O231" s="148" t="s">
        <v>2051</v>
      </c>
      <c r="P231" s="148">
        <v>3</v>
      </c>
      <c r="Q231" s="148">
        <v>1085</v>
      </c>
      <c r="R231" s="148" t="s">
        <v>150</v>
      </c>
      <c r="S231" s="148" t="s">
        <v>1162</v>
      </c>
      <c r="T231" s="148" t="s">
        <v>1171</v>
      </c>
      <c r="U231" s="148" t="s">
        <v>1163</v>
      </c>
      <c r="V231" s="148"/>
      <c r="W231" s="148"/>
      <c r="X231" s="148"/>
      <c r="Y231" s="148" t="s">
        <v>1915</v>
      </c>
      <c r="Z231" s="148" t="s">
        <v>738</v>
      </c>
      <c r="AA231" s="148" t="s">
        <v>137</v>
      </c>
      <c r="AB231" s="148" t="s">
        <v>150</v>
      </c>
    </row>
    <row r="232" spans="1:28" ht="39.950000000000003" customHeight="1">
      <c r="A232" s="148" t="s">
        <v>1047</v>
      </c>
      <c r="B232" s="148">
        <v>228</v>
      </c>
      <c r="C232" s="148">
        <v>1</v>
      </c>
      <c r="D232" s="148">
        <v>10</v>
      </c>
      <c r="E232" s="148" t="s">
        <v>2031</v>
      </c>
      <c r="F232" s="148" t="s">
        <v>1512</v>
      </c>
      <c r="G232" s="148" t="s">
        <v>224</v>
      </c>
      <c r="H232" s="148" t="s">
        <v>3316</v>
      </c>
      <c r="I232" s="148">
        <v>2</v>
      </c>
      <c r="J232" s="148" t="s">
        <v>490</v>
      </c>
      <c r="K232" s="148" t="s">
        <v>137</v>
      </c>
      <c r="L232" s="148" t="s">
        <v>1166</v>
      </c>
      <c r="M232" s="148" t="s">
        <v>1958</v>
      </c>
      <c r="N232" s="149">
        <v>0.1527199074074074</v>
      </c>
      <c r="O232" s="148" t="s">
        <v>2051</v>
      </c>
      <c r="P232" s="148">
        <v>5</v>
      </c>
      <c r="Q232" s="148">
        <v>1090</v>
      </c>
      <c r="R232" s="148" t="s">
        <v>150</v>
      </c>
      <c r="S232" s="148" t="s">
        <v>1166</v>
      </c>
      <c r="T232" s="148" t="s">
        <v>700</v>
      </c>
      <c r="U232" s="148" t="s">
        <v>1208</v>
      </c>
      <c r="V232" s="148" t="s">
        <v>2450</v>
      </c>
      <c r="W232" s="148"/>
      <c r="X232" s="148"/>
      <c r="Y232" s="148" t="s">
        <v>1915</v>
      </c>
      <c r="Z232" s="148" t="s">
        <v>3364</v>
      </c>
      <c r="AA232" s="148" t="s">
        <v>137</v>
      </c>
      <c r="AB232" s="148" t="s">
        <v>150</v>
      </c>
    </row>
    <row r="233" spans="1:28" ht="39.950000000000003" customHeight="1">
      <c r="A233" s="148" t="s">
        <v>1047</v>
      </c>
      <c r="B233" s="148">
        <v>229</v>
      </c>
      <c r="C233" s="148">
        <v>1</v>
      </c>
      <c r="D233" s="148">
        <v>10</v>
      </c>
      <c r="E233" s="148" t="s">
        <v>2083</v>
      </c>
      <c r="F233" s="148" t="s">
        <v>1871</v>
      </c>
      <c r="G233" s="148" t="s">
        <v>236</v>
      </c>
      <c r="H233" s="148" t="s">
        <v>3316</v>
      </c>
      <c r="I233" s="148">
        <v>2</v>
      </c>
      <c r="J233" s="148" t="s">
        <v>2460</v>
      </c>
      <c r="K233" s="148" t="s">
        <v>137</v>
      </c>
      <c r="L233" s="148" t="s">
        <v>1102</v>
      </c>
      <c r="M233" s="148" t="s">
        <v>1958</v>
      </c>
      <c r="N233" s="149">
        <v>0.15364583333333334</v>
      </c>
      <c r="O233" s="148" t="s">
        <v>2051</v>
      </c>
      <c r="P233" s="148">
        <v>5</v>
      </c>
      <c r="Q233" s="148">
        <v>1095</v>
      </c>
      <c r="R233" s="148" t="s">
        <v>150</v>
      </c>
      <c r="S233" s="148" t="s">
        <v>1102</v>
      </c>
      <c r="T233" s="148" t="s">
        <v>1079</v>
      </c>
      <c r="U233" s="148" t="s">
        <v>148</v>
      </c>
      <c r="V233" s="148"/>
      <c r="W233" s="148"/>
      <c r="X233" s="148"/>
      <c r="Y233" s="148" t="s">
        <v>1915</v>
      </c>
      <c r="Z233" s="148" t="s">
        <v>3364</v>
      </c>
      <c r="AA233" s="148" t="s">
        <v>137</v>
      </c>
      <c r="AB233" s="148" t="s">
        <v>150</v>
      </c>
    </row>
    <row r="234" spans="1:28" ht="39.950000000000003" customHeight="1">
      <c r="A234" s="148" t="s">
        <v>1047</v>
      </c>
      <c r="B234" s="148">
        <v>230</v>
      </c>
      <c r="C234" s="148">
        <v>4</v>
      </c>
      <c r="D234" s="148">
        <v>7</v>
      </c>
      <c r="E234" s="148" t="s">
        <v>2429</v>
      </c>
      <c r="F234" s="148" t="s">
        <v>3009</v>
      </c>
      <c r="G234" s="148" t="s">
        <v>2571</v>
      </c>
      <c r="H234" s="148" t="s">
        <v>2195</v>
      </c>
      <c r="I234" s="148">
        <v>1</v>
      </c>
      <c r="J234" s="148" t="s">
        <v>2524</v>
      </c>
      <c r="K234" s="148" t="s">
        <v>3054</v>
      </c>
      <c r="L234" s="148" t="s">
        <v>1162</v>
      </c>
      <c r="M234" s="148" t="s">
        <v>361</v>
      </c>
      <c r="N234" s="149">
        <v>0.15405092592592592</v>
      </c>
      <c r="O234" s="148" t="s">
        <v>2090</v>
      </c>
      <c r="P234" s="148">
        <v>4</v>
      </c>
      <c r="Q234" s="148">
        <v>1099</v>
      </c>
      <c r="R234" s="148" t="s">
        <v>150</v>
      </c>
      <c r="S234" s="148" t="s">
        <v>1162</v>
      </c>
      <c r="T234" s="148" t="s">
        <v>1171</v>
      </c>
      <c r="U234" s="148" t="s">
        <v>1171</v>
      </c>
      <c r="V234" s="148"/>
      <c r="W234" s="148"/>
      <c r="X234" s="148"/>
      <c r="Y234" s="148" t="s">
        <v>1373</v>
      </c>
      <c r="Z234" s="148" t="s">
        <v>2849</v>
      </c>
      <c r="AA234" s="148" t="s">
        <v>137</v>
      </c>
      <c r="AB234" s="148" t="s">
        <v>150</v>
      </c>
    </row>
    <row r="235" spans="1:28" ht="39.950000000000003" customHeight="1">
      <c r="A235" s="148" t="s">
        <v>1047</v>
      </c>
      <c r="B235" s="148">
        <v>231</v>
      </c>
      <c r="C235" s="148">
        <v>4</v>
      </c>
      <c r="D235" s="148">
        <v>8</v>
      </c>
      <c r="E235" s="148" t="s">
        <v>3204</v>
      </c>
      <c r="F235" s="148" t="s">
        <v>1853</v>
      </c>
      <c r="G235" s="148" t="s">
        <v>1865</v>
      </c>
      <c r="H235" s="148" t="s">
        <v>3034</v>
      </c>
      <c r="I235" s="148">
        <v>4</v>
      </c>
      <c r="J235" s="148" t="s">
        <v>2471</v>
      </c>
      <c r="K235" s="148" t="s">
        <v>2466</v>
      </c>
      <c r="L235" s="148" t="s">
        <v>1208</v>
      </c>
      <c r="M235" s="148" t="s">
        <v>2001</v>
      </c>
      <c r="N235" s="149">
        <v>0.15509259259259259</v>
      </c>
      <c r="O235" s="148" t="s">
        <v>2090</v>
      </c>
      <c r="P235" s="148">
        <v>6</v>
      </c>
      <c r="Q235" s="148">
        <v>1105</v>
      </c>
      <c r="R235" s="148" t="s">
        <v>150</v>
      </c>
      <c r="S235" s="148" t="s">
        <v>1208</v>
      </c>
      <c r="T235" s="148" t="s">
        <v>1077</v>
      </c>
      <c r="U235" s="148" t="s">
        <v>148</v>
      </c>
      <c r="V235" s="148"/>
      <c r="W235" s="148"/>
      <c r="X235" s="148"/>
      <c r="Y235" s="148" t="s">
        <v>1915</v>
      </c>
      <c r="Z235" s="148" t="s">
        <v>118</v>
      </c>
      <c r="AA235" s="148" t="s">
        <v>137</v>
      </c>
      <c r="AB235" s="148" t="s">
        <v>150</v>
      </c>
    </row>
    <row r="236" spans="1:28" ht="39.950000000000003" customHeight="1">
      <c r="A236" s="148" t="s">
        <v>1047</v>
      </c>
      <c r="B236" s="148">
        <v>232</v>
      </c>
      <c r="C236" s="148">
        <v>1</v>
      </c>
      <c r="D236" s="148">
        <v>10</v>
      </c>
      <c r="E236" s="148" t="s">
        <v>3183</v>
      </c>
      <c r="F236" s="148" t="s">
        <v>1495</v>
      </c>
      <c r="G236" s="148" t="s">
        <v>1496</v>
      </c>
      <c r="H236" s="148" t="s">
        <v>3316</v>
      </c>
      <c r="I236" s="148">
        <v>2</v>
      </c>
      <c r="J236" s="148" t="s">
        <v>466</v>
      </c>
      <c r="K236" s="148" t="s">
        <v>137</v>
      </c>
      <c r="L236" s="148" t="s">
        <v>1102</v>
      </c>
      <c r="M236" s="148" t="s">
        <v>1958</v>
      </c>
      <c r="N236" s="149">
        <v>0.15601851851851853</v>
      </c>
      <c r="O236" s="148" t="s">
        <v>2090</v>
      </c>
      <c r="P236" s="148">
        <v>5</v>
      </c>
      <c r="Q236" s="148">
        <v>1110</v>
      </c>
      <c r="R236" s="148" t="s">
        <v>150</v>
      </c>
      <c r="S236" s="148" t="s">
        <v>1102</v>
      </c>
      <c r="T236" s="148" t="s">
        <v>1079</v>
      </c>
      <c r="U236" s="148" t="s">
        <v>148</v>
      </c>
      <c r="V236" s="148"/>
      <c r="W236" s="148"/>
      <c r="X236" s="148"/>
      <c r="Y236" s="148" t="s">
        <v>1915</v>
      </c>
      <c r="Z236" s="148" t="s">
        <v>3364</v>
      </c>
      <c r="AA236" s="148" t="s">
        <v>137</v>
      </c>
      <c r="AB236" s="148" t="s">
        <v>150</v>
      </c>
    </row>
    <row r="237" spans="1:28" ht="39.950000000000003" customHeight="1">
      <c r="A237" s="148" t="s">
        <v>1047</v>
      </c>
      <c r="B237" s="148">
        <v>233</v>
      </c>
      <c r="C237" s="148">
        <v>1</v>
      </c>
      <c r="D237" s="148">
        <v>8</v>
      </c>
      <c r="E237" s="148" t="s">
        <v>2925</v>
      </c>
      <c r="F237" s="148" t="s">
        <v>254</v>
      </c>
      <c r="G237" s="148" t="s">
        <v>84</v>
      </c>
      <c r="H237" s="148" t="s">
        <v>1362</v>
      </c>
      <c r="I237" s="148">
        <v>2</v>
      </c>
      <c r="J237" s="148" t="s">
        <v>471</v>
      </c>
      <c r="K237" s="148" t="s">
        <v>137</v>
      </c>
      <c r="L237" s="148" t="s">
        <v>141</v>
      </c>
      <c r="M237" s="148" t="s">
        <v>1363</v>
      </c>
      <c r="N237" s="149">
        <v>0.15653935185185186</v>
      </c>
      <c r="O237" s="148" t="s">
        <v>2090</v>
      </c>
      <c r="P237" s="148">
        <v>4</v>
      </c>
      <c r="Q237" s="148">
        <v>1114</v>
      </c>
      <c r="R237" s="148" t="s">
        <v>150</v>
      </c>
      <c r="S237" s="148" t="s">
        <v>141</v>
      </c>
      <c r="T237" s="148" t="s">
        <v>152</v>
      </c>
      <c r="U237" s="148" t="s">
        <v>1162</v>
      </c>
      <c r="V237" s="148"/>
      <c r="W237" s="148"/>
      <c r="X237" s="148"/>
      <c r="Y237" s="148" t="s">
        <v>1915</v>
      </c>
      <c r="Z237" s="148" t="s">
        <v>2382</v>
      </c>
      <c r="AA237" s="148" t="s">
        <v>137</v>
      </c>
      <c r="AB237" s="148" t="s">
        <v>150</v>
      </c>
    </row>
    <row r="238" spans="1:28" ht="39.950000000000003" customHeight="1">
      <c r="A238" s="148" t="s">
        <v>1047</v>
      </c>
      <c r="B238" s="148">
        <v>234</v>
      </c>
      <c r="C238" s="148">
        <v>1</v>
      </c>
      <c r="D238" s="148">
        <v>10</v>
      </c>
      <c r="E238" s="148" t="s">
        <v>2595</v>
      </c>
      <c r="F238" s="148" t="s">
        <v>1515</v>
      </c>
      <c r="G238" s="148" t="s">
        <v>1504</v>
      </c>
      <c r="H238" s="148" t="s">
        <v>3316</v>
      </c>
      <c r="I238" s="148">
        <v>2</v>
      </c>
      <c r="J238" s="148" t="s">
        <v>2050</v>
      </c>
      <c r="K238" s="148" t="s">
        <v>137</v>
      </c>
      <c r="L238" s="148" t="s">
        <v>1102</v>
      </c>
      <c r="M238" s="148" t="s">
        <v>1958</v>
      </c>
      <c r="N238" s="149">
        <v>0.15746527777777777</v>
      </c>
      <c r="O238" s="148" t="s">
        <v>2090</v>
      </c>
      <c r="P238" s="148">
        <v>5</v>
      </c>
      <c r="Q238" s="148">
        <v>1119</v>
      </c>
      <c r="R238" s="148" t="s">
        <v>150</v>
      </c>
      <c r="S238" s="148" t="s">
        <v>1102</v>
      </c>
      <c r="T238" s="148" t="s">
        <v>1079</v>
      </c>
      <c r="U238" s="148" t="s">
        <v>148</v>
      </c>
      <c r="V238" s="148"/>
      <c r="W238" s="148"/>
      <c r="X238" s="148"/>
      <c r="Y238" s="148" t="s">
        <v>1915</v>
      </c>
      <c r="Z238" s="148" t="s">
        <v>3364</v>
      </c>
      <c r="AA238" s="148" t="s">
        <v>137</v>
      </c>
      <c r="AB238" s="148" t="s">
        <v>150</v>
      </c>
    </row>
    <row r="239" spans="1:28" ht="39.950000000000003" customHeight="1">
      <c r="A239" s="148" t="s">
        <v>1047</v>
      </c>
      <c r="B239" s="148">
        <v>235</v>
      </c>
      <c r="C239" s="148">
        <v>5</v>
      </c>
      <c r="D239" s="148">
        <v>9</v>
      </c>
      <c r="E239" s="148" t="s">
        <v>2462</v>
      </c>
      <c r="F239" s="148" t="s">
        <v>1860</v>
      </c>
      <c r="G239" s="148" t="s">
        <v>24</v>
      </c>
      <c r="H239" s="148" t="s">
        <v>2599</v>
      </c>
      <c r="I239" s="148">
        <v>6</v>
      </c>
      <c r="J239" s="148" t="s">
        <v>441</v>
      </c>
      <c r="K239" s="148" t="s">
        <v>2061</v>
      </c>
      <c r="L239" s="148" t="s">
        <v>1150</v>
      </c>
      <c r="M239" s="148" t="s">
        <v>3220</v>
      </c>
      <c r="N239" s="149">
        <v>0.15810185185185185</v>
      </c>
      <c r="O239" s="148" t="s">
        <v>2090</v>
      </c>
      <c r="P239" s="148">
        <v>7</v>
      </c>
      <c r="Q239" s="148">
        <v>1126</v>
      </c>
      <c r="R239" s="148" t="s">
        <v>150</v>
      </c>
      <c r="S239" s="148" t="s">
        <v>1150</v>
      </c>
      <c r="T239" s="148" t="s">
        <v>141</v>
      </c>
      <c r="U239" s="148" t="s">
        <v>141</v>
      </c>
      <c r="V239" s="148"/>
      <c r="W239" s="148"/>
      <c r="X239" s="148"/>
      <c r="Y239" s="148" t="s">
        <v>3059</v>
      </c>
      <c r="Z239" s="148" t="s">
        <v>2850</v>
      </c>
      <c r="AA239" s="148" t="s">
        <v>137</v>
      </c>
      <c r="AB239" s="148" t="s">
        <v>150</v>
      </c>
    </row>
    <row r="240" spans="1:28" ht="39.950000000000003" customHeight="1">
      <c r="A240" s="148" t="s">
        <v>1047</v>
      </c>
      <c r="B240" s="148">
        <v>236</v>
      </c>
      <c r="C240" s="148">
        <v>6</v>
      </c>
      <c r="D240" s="148">
        <v>8</v>
      </c>
      <c r="E240" s="148" t="s">
        <v>2637</v>
      </c>
      <c r="F240" s="148" t="s">
        <v>1312</v>
      </c>
      <c r="G240" s="148" t="s">
        <v>3353</v>
      </c>
      <c r="H240" s="148" t="s">
        <v>1492</v>
      </c>
      <c r="I240" s="148">
        <v>5</v>
      </c>
      <c r="J240" s="148" t="s">
        <v>440</v>
      </c>
      <c r="K240" s="148" t="s">
        <v>2068</v>
      </c>
      <c r="L240" s="148" t="s">
        <v>141</v>
      </c>
      <c r="M240" s="148" t="s">
        <v>2074</v>
      </c>
      <c r="N240" s="149">
        <v>0.15862268518518519</v>
      </c>
      <c r="O240" s="148" t="s">
        <v>2090</v>
      </c>
      <c r="P240" s="148">
        <v>6</v>
      </c>
      <c r="Q240" s="148">
        <v>1132</v>
      </c>
      <c r="R240" s="148" t="s">
        <v>150</v>
      </c>
      <c r="S240" s="148" t="s">
        <v>141</v>
      </c>
      <c r="T240" s="148" t="s">
        <v>152</v>
      </c>
      <c r="U240" s="148" t="s">
        <v>152</v>
      </c>
      <c r="V240" s="148"/>
      <c r="W240" s="148"/>
      <c r="X240" s="148"/>
      <c r="Y240" s="148" t="s">
        <v>2259</v>
      </c>
      <c r="Z240" s="148" t="s">
        <v>2387</v>
      </c>
      <c r="AA240" s="148" t="s">
        <v>137</v>
      </c>
      <c r="AB240" s="148" t="s">
        <v>150</v>
      </c>
    </row>
    <row r="241" spans="1:28" ht="39.950000000000003" customHeight="1">
      <c r="A241" s="148" t="s">
        <v>1047</v>
      </c>
      <c r="B241" s="148">
        <v>237</v>
      </c>
      <c r="C241" s="148">
        <v>3</v>
      </c>
      <c r="D241" s="148">
        <v>10</v>
      </c>
      <c r="E241" s="148" t="s">
        <v>2079</v>
      </c>
      <c r="F241" s="148" t="s">
        <v>3347</v>
      </c>
      <c r="G241" s="148" t="s">
        <v>1704</v>
      </c>
      <c r="H241" s="148" t="s">
        <v>1898</v>
      </c>
      <c r="I241" s="148">
        <v>2</v>
      </c>
      <c r="J241" s="148" t="s">
        <v>437</v>
      </c>
      <c r="K241" s="148" t="s">
        <v>137</v>
      </c>
      <c r="L241" s="148" t="s">
        <v>1171</v>
      </c>
      <c r="M241" s="148" t="s">
        <v>2927</v>
      </c>
      <c r="N241" s="149">
        <v>0.15896990740740741</v>
      </c>
      <c r="O241" s="148" t="s">
        <v>2090</v>
      </c>
      <c r="P241" s="148">
        <v>5</v>
      </c>
      <c r="Q241" s="148">
        <v>1137</v>
      </c>
      <c r="R241" s="148" t="s">
        <v>150</v>
      </c>
      <c r="S241" s="148" t="s">
        <v>1171</v>
      </c>
      <c r="T241" s="148" t="s">
        <v>1163</v>
      </c>
      <c r="U241" s="148" t="s">
        <v>1163</v>
      </c>
      <c r="V241" s="148"/>
      <c r="W241" s="148"/>
      <c r="X241" s="148"/>
      <c r="Y241" s="148" t="s">
        <v>2259</v>
      </c>
      <c r="Z241" s="148" t="s">
        <v>2387</v>
      </c>
      <c r="AA241" s="148" t="s">
        <v>137</v>
      </c>
      <c r="AB241" s="148" t="s">
        <v>150</v>
      </c>
    </row>
    <row r="242" spans="1:28" ht="39.950000000000003" customHeight="1">
      <c r="A242" s="148" t="s">
        <v>1047</v>
      </c>
      <c r="B242" s="148">
        <v>238</v>
      </c>
      <c r="C242" s="148">
        <v>6</v>
      </c>
      <c r="D242" s="148">
        <v>9</v>
      </c>
      <c r="E242" s="148" t="s">
        <v>446</v>
      </c>
      <c r="F242" s="148" t="s">
        <v>1471</v>
      </c>
      <c r="G242" s="148" t="s">
        <v>1443</v>
      </c>
      <c r="H242" s="148" t="s">
        <v>1513</v>
      </c>
      <c r="I242" s="148">
        <v>1</v>
      </c>
      <c r="J242" s="148" t="s">
        <v>434</v>
      </c>
      <c r="K242" s="148" t="s">
        <v>2078</v>
      </c>
      <c r="L242" s="148" t="s">
        <v>1171</v>
      </c>
      <c r="M242" s="148" t="s">
        <v>2616</v>
      </c>
      <c r="N242" s="149">
        <v>0.15931712962962963</v>
      </c>
      <c r="O242" s="148" t="s">
        <v>2090</v>
      </c>
      <c r="P242" s="148">
        <v>7</v>
      </c>
      <c r="Q242" s="148">
        <v>1144</v>
      </c>
      <c r="R242" s="148" t="s">
        <v>150</v>
      </c>
      <c r="S242" s="148" t="s">
        <v>1171</v>
      </c>
      <c r="T242" s="148" t="s">
        <v>1163</v>
      </c>
      <c r="U242" s="148" t="s">
        <v>1163</v>
      </c>
      <c r="V242" s="148"/>
      <c r="W242" s="148"/>
      <c r="X242" s="148"/>
      <c r="Y242" s="148" t="s">
        <v>3081</v>
      </c>
      <c r="Z242" s="148" t="s">
        <v>2561</v>
      </c>
      <c r="AA242" s="148" t="s">
        <v>137</v>
      </c>
      <c r="AB242" s="148">
        <v>7</v>
      </c>
    </row>
    <row r="243" spans="1:28" ht="39.950000000000003" customHeight="1">
      <c r="A243" s="148" t="s">
        <v>1047</v>
      </c>
      <c r="B243" s="148">
        <v>239</v>
      </c>
      <c r="C243" s="148">
        <v>5</v>
      </c>
      <c r="D243" s="148">
        <v>7</v>
      </c>
      <c r="E243" s="148" t="s">
        <v>2470</v>
      </c>
      <c r="F243" s="148" t="s">
        <v>2188</v>
      </c>
      <c r="G243" s="148" t="s">
        <v>3341</v>
      </c>
      <c r="H243" s="148" t="s">
        <v>1503</v>
      </c>
      <c r="I243" s="148">
        <v>4</v>
      </c>
      <c r="J243" s="148" t="s">
        <v>2445</v>
      </c>
      <c r="K243" s="148" t="s">
        <v>3156</v>
      </c>
      <c r="L243" s="148" t="s">
        <v>1150</v>
      </c>
      <c r="M243" s="148" t="s">
        <v>2087</v>
      </c>
      <c r="N243" s="149">
        <v>0.15995370370370371</v>
      </c>
      <c r="O243" s="148" t="s">
        <v>2090</v>
      </c>
      <c r="P243" s="148">
        <v>6</v>
      </c>
      <c r="Q243" s="148">
        <v>1150</v>
      </c>
      <c r="R243" s="148" t="s">
        <v>150</v>
      </c>
      <c r="S243" s="148" t="s">
        <v>1150</v>
      </c>
      <c r="T243" s="148" t="s">
        <v>141</v>
      </c>
      <c r="U243" s="148" t="s">
        <v>141</v>
      </c>
      <c r="V243" s="148"/>
      <c r="W243" s="148"/>
      <c r="X243" s="148"/>
      <c r="Y243" s="148" t="s">
        <v>3059</v>
      </c>
      <c r="Z243" s="148" t="s">
        <v>2850</v>
      </c>
      <c r="AA243" s="148" t="s">
        <v>137</v>
      </c>
      <c r="AB243" s="148" t="s">
        <v>150</v>
      </c>
    </row>
    <row r="244" spans="1:28" ht="39.950000000000003" customHeight="1">
      <c r="A244" s="148" t="s">
        <v>1047</v>
      </c>
      <c r="B244" s="148">
        <v>240</v>
      </c>
      <c r="C244" s="148">
        <v>4</v>
      </c>
      <c r="D244" s="148">
        <v>7</v>
      </c>
      <c r="E244" s="148" t="s">
        <v>2629</v>
      </c>
      <c r="F244" s="148" t="s">
        <v>1794</v>
      </c>
      <c r="G244" s="148" t="s">
        <v>1507</v>
      </c>
      <c r="H244" s="148" t="s">
        <v>1881</v>
      </c>
      <c r="I244" s="148">
        <v>6</v>
      </c>
      <c r="J244" s="148" t="s">
        <v>2916</v>
      </c>
      <c r="K244" s="148" t="s">
        <v>137</v>
      </c>
      <c r="L244" s="148" t="s">
        <v>1215</v>
      </c>
      <c r="M244" s="148" t="s">
        <v>1376</v>
      </c>
      <c r="N244" s="149">
        <v>0.16070601851851851</v>
      </c>
      <c r="O244" s="148" t="s">
        <v>2090</v>
      </c>
      <c r="P244" s="148">
        <v>5</v>
      </c>
      <c r="Q244" s="148">
        <v>1155</v>
      </c>
      <c r="R244" s="148" t="s">
        <v>150</v>
      </c>
      <c r="S244" s="148" t="s">
        <v>1215</v>
      </c>
      <c r="T244" s="148" t="s">
        <v>1150</v>
      </c>
      <c r="U244" s="148" t="s">
        <v>1150</v>
      </c>
      <c r="V244" s="148"/>
      <c r="W244" s="148"/>
      <c r="X244" s="148"/>
      <c r="Y244" s="148" t="s">
        <v>3059</v>
      </c>
      <c r="Z244" s="148" t="s">
        <v>2850</v>
      </c>
      <c r="AA244" s="148" t="s">
        <v>137</v>
      </c>
      <c r="AB244" s="148" t="s">
        <v>150</v>
      </c>
    </row>
    <row r="245" spans="1:28" ht="39.950000000000003" customHeight="1">
      <c r="A245" s="148" t="s">
        <v>1047</v>
      </c>
      <c r="B245" s="148">
        <v>241</v>
      </c>
      <c r="C245" s="148">
        <v>2</v>
      </c>
      <c r="D245" s="148">
        <v>8</v>
      </c>
      <c r="E245" s="148" t="s">
        <v>2633</v>
      </c>
      <c r="F245" s="148" t="s">
        <v>2908</v>
      </c>
      <c r="G245" s="148" t="s">
        <v>1837</v>
      </c>
      <c r="H245" s="148" t="s">
        <v>1887</v>
      </c>
      <c r="I245" s="148">
        <v>2</v>
      </c>
      <c r="J245" s="148" t="s">
        <v>3361</v>
      </c>
      <c r="K245" s="148" t="s">
        <v>377</v>
      </c>
      <c r="L245" s="148" t="s">
        <v>1157</v>
      </c>
      <c r="M245" s="148" t="s">
        <v>2421</v>
      </c>
      <c r="N245" s="149">
        <v>0.16093750000000001</v>
      </c>
      <c r="O245" s="148" t="s">
        <v>2457</v>
      </c>
      <c r="P245" s="148">
        <v>4</v>
      </c>
      <c r="Q245" s="148">
        <v>1159</v>
      </c>
      <c r="R245" s="148" t="s">
        <v>150</v>
      </c>
      <c r="S245" s="148" t="s">
        <v>1157</v>
      </c>
      <c r="T245" s="148" t="s">
        <v>1157</v>
      </c>
      <c r="U245" s="148" t="s">
        <v>1157</v>
      </c>
      <c r="V245" s="148"/>
      <c r="W245" s="148"/>
      <c r="X245" s="148" t="s">
        <v>2638</v>
      </c>
      <c r="Y245" s="148" t="s">
        <v>2259</v>
      </c>
      <c r="Z245" s="148" t="s">
        <v>2387</v>
      </c>
      <c r="AA245" s="148" t="s">
        <v>137</v>
      </c>
      <c r="AB245" s="148" t="s">
        <v>150</v>
      </c>
    </row>
    <row r="246" spans="1:28" ht="39.950000000000003" customHeight="1">
      <c r="A246" s="148" t="s">
        <v>1047</v>
      </c>
      <c r="B246" s="148">
        <v>242</v>
      </c>
      <c r="C246" s="148">
        <v>2</v>
      </c>
      <c r="D246" s="148">
        <v>9</v>
      </c>
      <c r="E246" s="148" t="s">
        <v>472</v>
      </c>
      <c r="F246" s="148" t="s">
        <v>1491</v>
      </c>
      <c r="G246" s="148" t="s">
        <v>1721</v>
      </c>
      <c r="H246" s="148" t="s">
        <v>2933</v>
      </c>
      <c r="I246" s="148">
        <v>3</v>
      </c>
      <c r="J246" s="148" t="s">
        <v>3150</v>
      </c>
      <c r="K246" s="148" t="s">
        <v>3185</v>
      </c>
      <c r="L246" s="148" t="s">
        <v>141</v>
      </c>
      <c r="M246" s="148" t="s">
        <v>2914</v>
      </c>
      <c r="N246" s="149">
        <v>0.16145833333333334</v>
      </c>
      <c r="O246" s="148" t="s">
        <v>2457</v>
      </c>
      <c r="P246" s="148">
        <v>4</v>
      </c>
      <c r="Q246" s="148">
        <v>1163</v>
      </c>
      <c r="R246" s="148" t="s">
        <v>150</v>
      </c>
      <c r="S246" s="148" t="s">
        <v>141</v>
      </c>
      <c r="T246" s="148" t="s">
        <v>141</v>
      </c>
      <c r="U246" s="148" t="s">
        <v>141</v>
      </c>
      <c r="V246" s="148"/>
      <c r="W246" s="148"/>
      <c r="X246" s="148"/>
      <c r="Y246" s="148" t="s">
        <v>1840</v>
      </c>
      <c r="Z246" s="148" t="s">
        <v>457</v>
      </c>
      <c r="AA246" s="148" t="s">
        <v>2912</v>
      </c>
      <c r="AB246" s="148" t="s">
        <v>150</v>
      </c>
    </row>
    <row r="247" spans="1:28" ht="39.950000000000003" customHeight="1">
      <c r="A247" s="148" t="s">
        <v>1047</v>
      </c>
      <c r="B247" s="148">
        <v>243</v>
      </c>
      <c r="C247" s="148">
        <v>4</v>
      </c>
      <c r="D247" s="148">
        <v>10</v>
      </c>
      <c r="E247" s="148" t="s">
        <v>426</v>
      </c>
      <c r="F247" s="148" t="s">
        <v>2</v>
      </c>
      <c r="G247" s="148" t="s">
        <v>29</v>
      </c>
      <c r="H247" s="148" t="s">
        <v>1538</v>
      </c>
      <c r="I247" s="148">
        <v>5</v>
      </c>
      <c r="J247" s="148" t="s">
        <v>3171</v>
      </c>
      <c r="K247" s="148" t="s">
        <v>2924</v>
      </c>
      <c r="L247" s="148" t="s">
        <v>1157</v>
      </c>
      <c r="M247" s="148" t="s">
        <v>3151</v>
      </c>
      <c r="N247" s="149">
        <v>0.16168981481481481</v>
      </c>
      <c r="O247" s="148" t="s">
        <v>2457</v>
      </c>
      <c r="P247" s="148">
        <v>6</v>
      </c>
      <c r="Q247" s="148">
        <v>1169</v>
      </c>
      <c r="R247" s="148" t="s">
        <v>150</v>
      </c>
      <c r="S247" s="148" t="s">
        <v>1157</v>
      </c>
      <c r="T247" s="148" t="s">
        <v>1157</v>
      </c>
      <c r="U247" s="148" t="s">
        <v>1157</v>
      </c>
      <c r="V247" s="148"/>
      <c r="W247" s="148"/>
      <c r="X247" s="148"/>
      <c r="Y247" s="148" t="s">
        <v>1375</v>
      </c>
      <c r="Z247" s="148" t="s">
        <v>2268</v>
      </c>
      <c r="AA247" s="148" t="s">
        <v>137</v>
      </c>
      <c r="AB247" s="148" t="s">
        <v>150</v>
      </c>
    </row>
    <row r="248" spans="1:28" ht="39.950000000000003" customHeight="1">
      <c r="A248" s="148" t="s">
        <v>1047</v>
      </c>
      <c r="B248" s="148">
        <v>244</v>
      </c>
      <c r="C248" s="148">
        <v>5</v>
      </c>
      <c r="D248" s="148">
        <v>9</v>
      </c>
      <c r="E248" s="148" t="s">
        <v>2473</v>
      </c>
      <c r="F248" s="148" t="s">
        <v>19</v>
      </c>
      <c r="G248" s="148" t="s">
        <v>3354</v>
      </c>
      <c r="H248" s="148" t="s">
        <v>1893</v>
      </c>
      <c r="I248" s="148">
        <v>3</v>
      </c>
      <c r="J248" s="148" t="s">
        <v>2089</v>
      </c>
      <c r="K248" s="148" t="s">
        <v>3177</v>
      </c>
      <c r="L248" s="148" t="s">
        <v>152</v>
      </c>
      <c r="M248" s="148" t="s">
        <v>2582</v>
      </c>
      <c r="N248" s="149">
        <v>0.16215277777777778</v>
      </c>
      <c r="O248" s="148" t="s">
        <v>2457</v>
      </c>
      <c r="P248" s="148">
        <v>6</v>
      </c>
      <c r="Q248" s="148">
        <v>1175</v>
      </c>
      <c r="R248" s="148" t="s">
        <v>150</v>
      </c>
      <c r="S248" s="148" t="s">
        <v>152</v>
      </c>
      <c r="T248" s="148" t="s">
        <v>1162</v>
      </c>
      <c r="U248" s="148" t="s">
        <v>1162</v>
      </c>
      <c r="V248" s="148"/>
      <c r="W248" s="148"/>
      <c r="X248" s="148"/>
      <c r="Y248" s="148" t="s">
        <v>2259</v>
      </c>
      <c r="Z248" s="148" t="s">
        <v>2387</v>
      </c>
      <c r="AA248" s="148" t="s">
        <v>137</v>
      </c>
      <c r="AB248" s="148" t="s">
        <v>150</v>
      </c>
    </row>
    <row r="249" spans="1:28" ht="39.950000000000003" customHeight="1">
      <c r="A249" s="148" t="s">
        <v>1047</v>
      </c>
      <c r="B249" s="148">
        <v>245</v>
      </c>
      <c r="C249" s="148">
        <v>1</v>
      </c>
      <c r="D249" s="148">
        <v>10</v>
      </c>
      <c r="E249" s="148" t="s">
        <v>2918</v>
      </c>
      <c r="F249" s="148" t="s">
        <v>3351</v>
      </c>
      <c r="G249" s="148" t="s">
        <v>222</v>
      </c>
      <c r="H249" s="148" t="s">
        <v>3316</v>
      </c>
      <c r="I249" s="148">
        <v>2</v>
      </c>
      <c r="J249" s="148" t="s">
        <v>469</v>
      </c>
      <c r="K249" s="148" t="s">
        <v>137</v>
      </c>
      <c r="L249" s="148" t="s">
        <v>1102</v>
      </c>
      <c r="M249" s="148" t="s">
        <v>1958</v>
      </c>
      <c r="N249" s="149">
        <v>0.1630787037037037</v>
      </c>
      <c r="O249" s="148" t="s">
        <v>2457</v>
      </c>
      <c r="P249" s="148">
        <v>5</v>
      </c>
      <c r="Q249" s="148">
        <v>1180</v>
      </c>
      <c r="R249" s="148" t="s">
        <v>150</v>
      </c>
      <c r="S249" s="148" t="s">
        <v>1102</v>
      </c>
      <c r="T249" s="148" t="s">
        <v>1079</v>
      </c>
      <c r="U249" s="148" t="s">
        <v>148</v>
      </c>
      <c r="V249" s="148"/>
      <c r="W249" s="148"/>
      <c r="X249" s="148"/>
      <c r="Y249" s="148" t="s">
        <v>1915</v>
      </c>
      <c r="Z249" s="148" t="s">
        <v>3364</v>
      </c>
      <c r="AA249" s="148" t="s">
        <v>137</v>
      </c>
      <c r="AB249" s="148" t="s">
        <v>150</v>
      </c>
    </row>
    <row r="250" spans="1:28" ht="39.950000000000003" customHeight="1">
      <c r="A250" s="148" t="s">
        <v>1047</v>
      </c>
      <c r="B250" s="148">
        <v>246</v>
      </c>
      <c r="C250" s="148">
        <v>8</v>
      </c>
      <c r="D250" s="148">
        <v>10</v>
      </c>
      <c r="E250" s="148" t="s">
        <v>2072</v>
      </c>
      <c r="F250" s="148" t="s">
        <v>223</v>
      </c>
      <c r="G250" s="148" t="s">
        <v>1798</v>
      </c>
      <c r="H250" s="148" t="s">
        <v>31</v>
      </c>
      <c r="I250" s="148">
        <v>3</v>
      </c>
      <c r="J250" s="148" t="s">
        <v>3221</v>
      </c>
      <c r="K250" s="148" t="s">
        <v>3165</v>
      </c>
      <c r="L250" s="148" t="s">
        <v>720</v>
      </c>
      <c r="M250" s="148" t="s">
        <v>423</v>
      </c>
      <c r="N250" s="149">
        <v>0.16568287037037038</v>
      </c>
      <c r="O250" s="148" t="s">
        <v>2457</v>
      </c>
      <c r="P250" s="148">
        <v>12</v>
      </c>
      <c r="Q250" s="148">
        <v>1192</v>
      </c>
      <c r="R250" s="148" t="s">
        <v>150</v>
      </c>
      <c r="S250" s="148" t="s">
        <v>720</v>
      </c>
      <c r="T250" s="148" t="s">
        <v>1151</v>
      </c>
      <c r="U250" s="148" t="s">
        <v>1151</v>
      </c>
      <c r="V250" s="148"/>
      <c r="W250" s="148"/>
      <c r="X250" s="148"/>
      <c r="Y250" s="148" t="s">
        <v>3091</v>
      </c>
      <c r="Z250" s="148" t="s">
        <v>2548</v>
      </c>
      <c r="AA250" s="148" t="s">
        <v>137</v>
      </c>
      <c r="AB250" s="148">
        <v>8</v>
      </c>
    </row>
    <row r="251" spans="1:28" ht="39.950000000000003" customHeight="1">
      <c r="A251" s="148" t="s">
        <v>1047</v>
      </c>
      <c r="B251" s="148">
        <v>247</v>
      </c>
      <c r="C251" s="148">
        <v>8</v>
      </c>
      <c r="D251" s="148">
        <v>10</v>
      </c>
      <c r="E251" s="148" t="s">
        <v>476</v>
      </c>
      <c r="F251" s="148" t="s">
        <v>7</v>
      </c>
      <c r="G251" s="148" t="s">
        <v>1697</v>
      </c>
      <c r="H251" s="148" t="s">
        <v>1332</v>
      </c>
      <c r="I251" s="148">
        <v>3</v>
      </c>
      <c r="J251" s="148" t="s">
        <v>2086</v>
      </c>
      <c r="K251" s="148" t="s">
        <v>3174</v>
      </c>
      <c r="L251" s="148" t="s">
        <v>743</v>
      </c>
      <c r="M251" s="148" t="s">
        <v>2073</v>
      </c>
      <c r="N251" s="149">
        <v>0.16788194444444443</v>
      </c>
      <c r="O251" s="148" t="s">
        <v>2457</v>
      </c>
      <c r="P251" s="148">
        <v>12</v>
      </c>
      <c r="Q251" s="148">
        <v>1204</v>
      </c>
      <c r="R251" s="148" t="s">
        <v>150</v>
      </c>
      <c r="S251" s="148" t="s">
        <v>743</v>
      </c>
      <c r="T251" s="148" t="s">
        <v>1098</v>
      </c>
      <c r="U251" s="148" t="s">
        <v>1098</v>
      </c>
      <c r="V251" s="148"/>
      <c r="W251" s="148"/>
      <c r="X251" s="148"/>
      <c r="Y251" s="148" t="s">
        <v>3091</v>
      </c>
      <c r="Z251" s="148" t="s">
        <v>2548</v>
      </c>
      <c r="AA251" s="148" t="s">
        <v>137</v>
      </c>
      <c r="AB251" s="148">
        <v>8</v>
      </c>
    </row>
    <row r="252" spans="1:28" ht="39.950000000000003" customHeight="1">
      <c r="A252" s="148" t="s">
        <v>1047</v>
      </c>
      <c r="B252" s="148">
        <v>248</v>
      </c>
      <c r="C252" s="148">
        <v>7</v>
      </c>
      <c r="D252" s="148">
        <v>10</v>
      </c>
      <c r="E252" s="148" t="s">
        <v>2478</v>
      </c>
      <c r="F252" s="148" t="s">
        <v>228</v>
      </c>
      <c r="G252" s="148" t="s">
        <v>26</v>
      </c>
      <c r="H252" s="148" t="s">
        <v>3356</v>
      </c>
      <c r="I252" s="148">
        <v>3</v>
      </c>
      <c r="J252" s="148" t="s">
        <v>2071</v>
      </c>
      <c r="K252" s="148" t="s">
        <v>1489</v>
      </c>
      <c r="L252" s="148" t="s">
        <v>1098</v>
      </c>
      <c r="M252" s="148" t="s">
        <v>2913</v>
      </c>
      <c r="N252" s="149">
        <v>0.16961805555555556</v>
      </c>
      <c r="O252" s="148" t="s">
        <v>2457</v>
      </c>
      <c r="P252" s="148">
        <v>12</v>
      </c>
      <c r="Q252" s="148">
        <v>1216</v>
      </c>
      <c r="R252" s="148" t="s">
        <v>150</v>
      </c>
      <c r="S252" s="148" t="s">
        <v>1098</v>
      </c>
      <c r="T252" s="148" t="s">
        <v>1166</v>
      </c>
      <c r="U252" s="148" t="s">
        <v>1166</v>
      </c>
      <c r="V252" s="148"/>
      <c r="W252" s="148"/>
      <c r="X252" s="148"/>
      <c r="Y252" s="148" t="s">
        <v>3091</v>
      </c>
      <c r="Z252" s="148" t="s">
        <v>2548</v>
      </c>
      <c r="AA252" s="148" t="s">
        <v>137</v>
      </c>
      <c r="AB252" s="148">
        <v>8</v>
      </c>
    </row>
    <row r="253" spans="1:28" ht="39.950000000000003" customHeight="1">
      <c r="A253" s="148" t="s">
        <v>1047</v>
      </c>
      <c r="B253" s="148">
        <v>249</v>
      </c>
      <c r="C253" s="148">
        <v>1</v>
      </c>
      <c r="D253" s="148">
        <v>10</v>
      </c>
      <c r="E253" s="148" t="s">
        <v>2080</v>
      </c>
      <c r="F253" s="148" t="s">
        <v>1879</v>
      </c>
      <c r="G253" s="148" t="s">
        <v>3350</v>
      </c>
      <c r="H253" s="148" t="s">
        <v>3157</v>
      </c>
      <c r="I253" s="148">
        <v>3</v>
      </c>
      <c r="J253" s="148" t="s">
        <v>3169</v>
      </c>
      <c r="K253" s="148" t="s">
        <v>137</v>
      </c>
      <c r="L253" s="148" t="s">
        <v>700</v>
      </c>
      <c r="M253" s="148" t="s">
        <v>2600</v>
      </c>
      <c r="N253" s="149">
        <v>0.17083333333333334</v>
      </c>
      <c r="O253" s="148" t="s">
        <v>2457</v>
      </c>
      <c r="P253" s="148">
        <v>6</v>
      </c>
      <c r="Q253" s="148">
        <v>1222</v>
      </c>
      <c r="R253" s="148" t="s">
        <v>150</v>
      </c>
      <c r="S253" s="148" t="s">
        <v>700</v>
      </c>
      <c r="T253" s="148" t="s">
        <v>1208</v>
      </c>
      <c r="U253" s="148" t="s">
        <v>1208</v>
      </c>
      <c r="V253" s="148" t="s">
        <v>2413</v>
      </c>
      <c r="W253" s="148"/>
      <c r="X253" s="148" t="s">
        <v>501</v>
      </c>
      <c r="Y253" s="148" t="s">
        <v>2601</v>
      </c>
      <c r="Z253" s="148" t="s">
        <v>450</v>
      </c>
      <c r="AA253" s="148" t="s">
        <v>2583</v>
      </c>
      <c r="AB253" s="148" t="s">
        <v>150</v>
      </c>
    </row>
    <row r="254" spans="1:28" ht="39.950000000000003" customHeight="1">
      <c r="A254" s="148" t="s">
        <v>1047</v>
      </c>
      <c r="B254" s="148">
        <v>250</v>
      </c>
      <c r="C254" s="148">
        <v>9</v>
      </c>
      <c r="D254" s="148">
        <v>9</v>
      </c>
      <c r="E254" s="148" t="s">
        <v>2084</v>
      </c>
      <c r="F254" s="148" t="s">
        <v>1508</v>
      </c>
      <c r="G254" s="148" t="s">
        <v>3352</v>
      </c>
      <c r="H254" s="148" t="s">
        <v>2937</v>
      </c>
      <c r="I254" s="148">
        <v>4</v>
      </c>
      <c r="J254" s="148" t="s">
        <v>459</v>
      </c>
      <c r="K254" s="148" t="s">
        <v>506</v>
      </c>
      <c r="L254" s="148" t="s">
        <v>136</v>
      </c>
      <c r="M254" s="148" t="s">
        <v>3192</v>
      </c>
      <c r="N254" s="149">
        <v>0.17569444444444443</v>
      </c>
      <c r="O254" s="148" t="s">
        <v>2457</v>
      </c>
      <c r="P254" s="148">
        <v>8</v>
      </c>
      <c r="Q254" s="148">
        <v>1230</v>
      </c>
      <c r="R254" s="148" t="s">
        <v>2058</v>
      </c>
      <c r="S254" s="148" t="s">
        <v>136</v>
      </c>
      <c r="T254" s="148" t="s">
        <v>703</v>
      </c>
      <c r="U254" s="148" t="s">
        <v>697</v>
      </c>
      <c r="V254" s="148"/>
      <c r="W254" s="148"/>
      <c r="X254" s="148"/>
      <c r="Y254" s="148" t="s">
        <v>1915</v>
      </c>
      <c r="Z254" s="148" t="s">
        <v>2420</v>
      </c>
      <c r="AA254" s="148" t="s">
        <v>137</v>
      </c>
      <c r="AB254" s="148">
        <v>9</v>
      </c>
    </row>
    <row r="255" spans="1:28" ht="39.950000000000003" customHeight="1">
      <c r="A255" s="148" t="s">
        <v>1047</v>
      </c>
      <c r="B255" s="148">
        <v>251</v>
      </c>
      <c r="C255" s="148">
        <v>8</v>
      </c>
      <c r="D255" s="148">
        <v>9</v>
      </c>
      <c r="E255" s="148" t="s">
        <v>3195</v>
      </c>
      <c r="F255" s="148" t="s">
        <v>30</v>
      </c>
      <c r="G255" s="148" t="s">
        <v>1797</v>
      </c>
      <c r="H255" s="148" t="s">
        <v>2597</v>
      </c>
      <c r="I255" s="148">
        <v>4</v>
      </c>
      <c r="J255" s="148" t="s">
        <v>2923</v>
      </c>
      <c r="K255" s="148" t="s">
        <v>506</v>
      </c>
      <c r="L255" s="148" t="s">
        <v>1159</v>
      </c>
      <c r="M255" s="148" t="s">
        <v>3192</v>
      </c>
      <c r="N255" s="149">
        <v>0.17847222222222223</v>
      </c>
      <c r="O255" s="148" t="s">
        <v>2457</v>
      </c>
      <c r="P255" s="148">
        <v>8</v>
      </c>
      <c r="Q255" s="148">
        <v>1238</v>
      </c>
      <c r="R255" s="148" t="s">
        <v>504</v>
      </c>
      <c r="S255" s="148" t="s">
        <v>1159</v>
      </c>
      <c r="T255" s="148" t="s">
        <v>710</v>
      </c>
      <c r="U255" s="148" t="s">
        <v>646</v>
      </c>
      <c r="V255" s="148"/>
      <c r="W255" s="148"/>
      <c r="X255" s="148"/>
      <c r="Y255" s="148" t="s">
        <v>1915</v>
      </c>
      <c r="Z255" s="148" t="s">
        <v>2420</v>
      </c>
      <c r="AA255" s="148" t="s">
        <v>137</v>
      </c>
      <c r="AB255" s="148">
        <v>9</v>
      </c>
    </row>
    <row r="256" spans="1:28" ht="39.950000000000003" customHeight="1">
      <c r="A256" s="148" t="s">
        <v>1047</v>
      </c>
      <c r="B256" s="148">
        <v>252</v>
      </c>
      <c r="C256" s="148">
        <v>1</v>
      </c>
      <c r="D256" s="148">
        <v>10</v>
      </c>
      <c r="E256" s="148" t="s">
        <v>2628</v>
      </c>
      <c r="F256" s="148" t="s">
        <v>1890</v>
      </c>
      <c r="G256" s="148" t="s">
        <v>1830</v>
      </c>
      <c r="H256" s="148" t="s">
        <v>1876</v>
      </c>
      <c r="I256" s="148">
        <v>1</v>
      </c>
      <c r="J256" s="148" t="s">
        <v>2631</v>
      </c>
      <c r="K256" s="148" t="s">
        <v>2076</v>
      </c>
      <c r="L256" s="148" t="s">
        <v>1171</v>
      </c>
      <c r="M256" s="148" t="s">
        <v>2921</v>
      </c>
      <c r="N256" s="149">
        <v>0.17881944444444445</v>
      </c>
      <c r="O256" s="148" t="s">
        <v>2457</v>
      </c>
      <c r="P256" s="148">
        <v>4</v>
      </c>
      <c r="Q256" s="148">
        <v>1242</v>
      </c>
      <c r="R256" s="148" t="s">
        <v>150</v>
      </c>
      <c r="S256" s="148" t="s">
        <v>1171</v>
      </c>
      <c r="T256" s="148" t="s">
        <v>1163</v>
      </c>
      <c r="U256" s="148" t="s">
        <v>1163</v>
      </c>
      <c r="V256" s="148"/>
      <c r="W256" s="148"/>
      <c r="X256" s="148"/>
      <c r="Y256" s="148" t="s">
        <v>2211</v>
      </c>
      <c r="Z256" s="148" t="s">
        <v>2387</v>
      </c>
      <c r="AA256" s="148" t="s">
        <v>137</v>
      </c>
      <c r="AB256" s="148" t="s">
        <v>150</v>
      </c>
    </row>
    <row r="257" spans="1:28" ht="39.950000000000003" customHeight="1">
      <c r="A257" s="148" t="s">
        <v>1047</v>
      </c>
      <c r="B257" s="148">
        <v>253</v>
      </c>
      <c r="C257" s="148">
        <v>1</v>
      </c>
      <c r="D257" s="148">
        <v>10</v>
      </c>
      <c r="E257" s="148" t="s">
        <v>2602</v>
      </c>
      <c r="F257" s="148" t="s">
        <v>1749</v>
      </c>
      <c r="G257" s="148" t="s">
        <v>2592</v>
      </c>
      <c r="H257" s="148" t="s">
        <v>3316</v>
      </c>
      <c r="I257" s="148">
        <v>2</v>
      </c>
      <c r="J257" s="148" t="s">
        <v>2091</v>
      </c>
      <c r="K257" s="148" t="s">
        <v>137</v>
      </c>
      <c r="L257" s="148" t="s">
        <v>1102</v>
      </c>
      <c r="M257" s="148" t="s">
        <v>1958</v>
      </c>
      <c r="N257" s="149">
        <v>0.17974537037037036</v>
      </c>
      <c r="O257" s="148" t="s">
        <v>2457</v>
      </c>
      <c r="P257" s="148">
        <v>5</v>
      </c>
      <c r="Q257" s="148">
        <v>1247</v>
      </c>
      <c r="R257" s="148" t="s">
        <v>150</v>
      </c>
      <c r="S257" s="148" t="s">
        <v>1102</v>
      </c>
      <c r="T257" s="148" t="s">
        <v>1079</v>
      </c>
      <c r="U257" s="148" t="s">
        <v>148</v>
      </c>
      <c r="V257" s="148"/>
      <c r="W257" s="148"/>
      <c r="X257" s="148"/>
      <c r="Y257" s="148" t="s">
        <v>1915</v>
      </c>
      <c r="Z257" s="148" t="s">
        <v>3364</v>
      </c>
      <c r="AA257" s="148" t="s">
        <v>137</v>
      </c>
      <c r="AB257" s="148" t="s">
        <v>150</v>
      </c>
    </row>
    <row r="258" spans="1:28" ht="39.950000000000003" customHeight="1">
      <c r="A258" s="148" t="s">
        <v>1047</v>
      </c>
      <c r="B258" s="148">
        <v>254</v>
      </c>
      <c r="C258" s="148">
        <v>1</v>
      </c>
      <c r="D258" s="148">
        <v>10</v>
      </c>
      <c r="E258" s="148" t="s">
        <v>3240</v>
      </c>
      <c r="F258" s="148" t="s">
        <v>1684</v>
      </c>
      <c r="G258" s="148" t="s">
        <v>1499</v>
      </c>
      <c r="H258" s="148" t="s">
        <v>3316</v>
      </c>
      <c r="I258" s="148">
        <v>2</v>
      </c>
      <c r="J258" s="148" t="s">
        <v>2480</v>
      </c>
      <c r="K258" s="148" t="s">
        <v>137</v>
      </c>
      <c r="L258" s="148" t="s">
        <v>1102</v>
      </c>
      <c r="M258" s="148" t="s">
        <v>1958</v>
      </c>
      <c r="N258" s="149">
        <v>0.1806712962962963</v>
      </c>
      <c r="O258" s="148" t="s">
        <v>2457</v>
      </c>
      <c r="P258" s="148">
        <v>5</v>
      </c>
      <c r="Q258" s="148">
        <v>1252</v>
      </c>
      <c r="R258" s="148" t="s">
        <v>150</v>
      </c>
      <c r="S258" s="148" t="s">
        <v>1102</v>
      </c>
      <c r="T258" s="148" t="s">
        <v>1079</v>
      </c>
      <c r="U258" s="148" t="s">
        <v>148</v>
      </c>
      <c r="V258" s="148"/>
      <c r="W258" s="148"/>
      <c r="X258" s="148"/>
      <c r="Y258" s="148" t="s">
        <v>1915</v>
      </c>
      <c r="Z258" s="148" t="s">
        <v>3364</v>
      </c>
      <c r="AA258" s="148" t="s">
        <v>137</v>
      </c>
      <c r="AB258" s="148" t="s">
        <v>150</v>
      </c>
    </row>
    <row r="259" spans="1:28" ht="39.950000000000003" customHeight="1">
      <c r="A259" s="148" t="s">
        <v>1047</v>
      </c>
      <c r="B259" s="148">
        <v>255</v>
      </c>
      <c r="C259" s="148">
        <v>1</v>
      </c>
      <c r="D259" s="148">
        <v>10</v>
      </c>
      <c r="E259" s="148" t="s">
        <v>449</v>
      </c>
      <c r="F259" s="148" t="s">
        <v>3342</v>
      </c>
      <c r="G259" s="148" t="s">
        <v>1834</v>
      </c>
      <c r="H259" s="148" t="s">
        <v>3316</v>
      </c>
      <c r="I259" s="148">
        <v>2</v>
      </c>
      <c r="J259" s="148" t="s">
        <v>486</v>
      </c>
      <c r="K259" s="148" t="s">
        <v>137</v>
      </c>
      <c r="L259" s="148" t="s">
        <v>1098</v>
      </c>
      <c r="M259" s="148" t="s">
        <v>1958</v>
      </c>
      <c r="N259" s="149">
        <v>0.18240740740740741</v>
      </c>
      <c r="O259" s="148" t="s">
        <v>2457</v>
      </c>
      <c r="P259" s="148">
        <v>12</v>
      </c>
      <c r="Q259" s="148">
        <v>1264</v>
      </c>
      <c r="R259" s="148" t="s">
        <v>150</v>
      </c>
      <c r="S259" s="148" t="s">
        <v>1098</v>
      </c>
      <c r="T259" s="148" t="s">
        <v>734</v>
      </c>
      <c r="U259" s="148" t="s">
        <v>1166</v>
      </c>
      <c r="V259" s="148" t="s">
        <v>2443</v>
      </c>
      <c r="W259" s="148"/>
      <c r="X259" s="148" t="s">
        <v>462</v>
      </c>
      <c r="Y259" s="148" t="s">
        <v>1915</v>
      </c>
      <c r="Z259" s="148" t="s">
        <v>3364</v>
      </c>
      <c r="AA259" s="148" t="s">
        <v>137</v>
      </c>
      <c r="AB259" s="148" t="s">
        <v>150</v>
      </c>
    </row>
    <row r="260" spans="1:28" ht="39.950000000000003" customHeight="1">
      <c r="A260" s="148" t="s">
        <v>1047</v>
      </c>
      <c r="B260" s="148">
        <v>256</v>
      </c>
      <c r="C260" s="148">
        <v>6</v>
      </c>
      <c r="D260" s="148">
        <v>9</v>
      </c>
      <c r="E260" s="148" t="s">
        <v>2642</v>
      </c>
      <c r="F260" s="148" t="s">
        <v>2578</v>
      </c>
      <c r="G260" s="148" t="s">
        <v>2577</v>
      </c>
      <c r="H260" s="148" t="s">
        <v>1500</v>
      </c>
      <c r="I260" s="148">
        <v>1</v>
      </c>
      <c r="J260" s="148" t="s">
        <v>474</v>
      </c>
      <c r="K260" s="148" t="s">
        <v>2077</v>
      </c>
      <c r="L260" s="148" t="s">
        <v>1150</v>
      </c>
      <c r="M260" s="148" t="s">
        <v>2062</v>
      </c>
      <c r="N260" s="149">
        <v>0.18304398148148149</v>
      </c>
      <c r="O260" s="148" t="s">
        <v>2464</v>
      </c>
      <c r="P260" s="148">
        <v>6</v>
      </c>
      <c r="Q260" s="148">
        <v>1270</v>
      </c>
      <c r="R260" s="148" t="s">
        <v>150</v>
      </c>
      <c r="S260" s="148" t="s">
        <v>1150</v>
      </c>
      <c r="T260" s="148" t="s">
        <v>141</v>
      </c>
      <c r="U260" s="148" t="s">
        <v>141</v>
      </c>
      <c r="V260" s="148"/>
      <c r="W260" s="148"/>
      <c r="X260" s="148"/>
      <c r="Y260" s="148" t="s">
        <v>1373</v>
      </c>
      <c r="Z260" s="148" t="s">
        <v>363</v>
      </c>
      <c r="AA260" s="148" t="s">
        <v>137</v>
      </c>
      <c r="AB260" s="148" t="s">
        <v>150</v>
      </c>
    </row>
    <row r="261" spans="1:28" ht="39.950000000000003" customHeight="1">
      <c r="A261" s="148" t="s">
        <v>1047</v>
      </c>
      <c r="B261" s="148">
        <v>257</v>
      </c>
      <c r="C261" s="148">
        <v>1</v>
      </c>
      <c r="D261" s="148">
        <v>8</v>
      </c>
      <c r="E261" s="148" t="s">
        <v>2459</v>
      </c>
      <c r="F261" s="148" t="s">
        <v>16</v>
      </c>
      <c r="G261" s="148" t="s">
        <v>1438</v>
      </c>
      <c r="H261" s="148" t="s">
        <v>2243</v>
      </c>
      <c r="I261" s="148">
        <v>3</v>
      </c>
      <c r="J261" s="148" t="s">
        <v>2183</v>
      </c>
      <c r="K261" s="148" t="s">
        <v>342</v>
      </c>
      <c r="L261" s="148" t="s">
        <v>141</v>
      </c>
      <c r="M261" s="148" t="s">
        <v>328</v>
      </c>
      <c r="N261" s="149">
        <v>0.18356481481481482</v>
      </c>
      <c r="O261" s="148" t="s">
        <v>2464</v>
      </c>
      <c r="P261" s="148">
        <v>4</v>
      </c>
      <c r="Q261" s="148">
        <v>1274</v>
      </c>
      <c r="R261" s="148" t="s">
        <v>150</v>
      </c>
      <c r="S261" s="148" t="s">
        <v>141</v>
      </c>
      <c r="T261" s="148" t="s">
        <v>152</v>
      </c>
      <c r="U261" s="148" t="s">
        <v>152</v>
      </c>
      <c r="V261" s="148"/>
      <c r="W261" s="148"/>
      <c r="X261" s="148" t="s">
        <v>2526</v>
      </c>
      <c r="Y261" s="148" t="s">
        <v>2259</v>
      </c>
      <c r="Z261" s="148" t="s">
        <v>2387</v>
      </c>
      <c r="AA261" s="148" t="s">
        <v>137</v>
      </c>
      <c r="AB261" s="148" t="s">
        <v>150</v>
      </c>
    </row>
    <row r="262" spans="1:28" ht="39.950000000000003" customHeight="1">
      <c r="A262" s="150" t="s">
        <v>1036</v>
      </c>
      <c r="B262" s="150">
        <v>258</v>
      </c>
      <c r="C262" s="150">
        <v>1</v>
      </c>
      <c r="D262" s="150">
        <v>8</v>
      </c>
      <c r="E262" s="150" t="s">
        <v>2225</v>
      </c>
      <c r="F262" s="150" t="s">
        <v>3343</v>
      </c>
      <c r="G262" s="150" t="s">
        <v>102</v>
      </c>
      <c r="H262" s="150" t="s">
        <v>2224</v>
      </c>
      <c r="I262" s="150">
        <v>3</v>
      </c>
      <c r="J262" s="150" t="s">
        <v>2489</v>
      </c>
      <c r="K262" s="150" t="s">
        <v>137</v>
      </c>
      <c r="L262" s="150" t="s">
        <v>1162</v>
      </c>
      <c r="M262" s="150" t="s">
        <v>2911</v>
      </c>
      <c r="N262" s="149">
        <v>0.1839699074074074</v>
      </c>
      <c r="O262" s="150" t="s">
        <v>460</v>
      </c>
      <c r="P262" s="150">
        <v>5</v>
      </c>
      <c r="Q262" s="150">
        <v>1279</v>
      </c>
      <c r="R262" s="150" t="s">
        <v>150</v>
      </c>
      <c r="S262" s="150" t="s">
        <v>1162</v>
      </c>
      <c r="T262" s="150" t="s">
        <v>1171</v>
      </c>
      <c r="U262" s="150" t="s">
        <v>1171</v>
      </c>
      <c r="V262" s="150"/>
      <c r="W262" s="150"/>
      <c r="X262" s="150" t="s">
        <v>2489</v>
      </c>
      <c r="Y262" s="150" t="s">
        <v>2920</v>
      </c>
      <c r="Z262" s="150" t="s">
        <v>458</v>
      </c>
      <c r="AA262" s="150" t="s">
        <v>2081</v>
      </c>
      <c r="AB262" s="150" t="s">
        <v>150</v>
      </c>
    </row>
    <row r="263" spans="1:28" ht="39.950000000000003" customHeight="1">
      <c r="A263" s="148" t="s">
        <v>1036</v>
      </c>
      <c r="B263" s="148">
        <v>259</v>
      </c>
      <c r="C263" s="148">
        <v>1</v>
      </c>
      <c r="D263" s="148">
        <v>8</v>
      </c>
      <c r="E263" s="148" t="s">
        <v>2199</v>
      </c>
      <c r="F263" s="148" t="s">
        <v>1723</v>
      </c>
      <c r="G263" s="148" t="s">
        <v>2929</v>
      </c>
      <c r="H263" s="148" t="s">
        <v>1362</v>
      </c>
      <c r="I263" s="148">
        <v>2</v>
      </c>
      <c r="J263" s="148" t="s">
        <v>3236</v>
      </c>
      <c r="K263" s="148" t="s">
        <v>137</v>
      </c>
      <c r="L263" s="148" t="s">
        <v>141</v>
      </c>
      <c r="M263" s="148" t="s">
        <v>1363</v>
      </c>
      <c r="N263" s="149">
        <v>0.18449074074074073</v>
      </c>
      <c r="O263" s="148" t="s">
        <v>2065</v>
      </c>
      <c r="P263" s="148">
        <v>4</v>
      </c>
      <c r="Q263" s="148">
        <v>1283</v>
      </c>
      <c r="R263" s="148" t="s">
        <v>150</v>
      </c>
      <c r="S263" s="148" t="s">
        <v>141</v>
      </c>
      <c r="T263" s="148" t="s">
        <v>152</v>
      </c>
      <c r="U263" s="148" t="s">
        <v>1162</v>
      </c>
      <c r="V263" s="148"/>
      <c r="W263" s="148"/>
      <c r="X263" s="148"/>
      <c r="Y263" s="148" t="s">
        <v>1915</v>
      </c>
      <c r="Z263" s="148" t="s">
        <v>2382</v>
      </c>
      <c r="AA263" s="148" t="s">
        <v>137</v>
      </c>
      <c r="AB263" s="148" t="s">
        <v>150</v>
      </c>
    </row>
    <row r="264" spans="1:28" ht="39.950000000000003" customHeight="1">
      <c r="A264" s="148" t="s">
        <v>1036</v>
      </c>
      <c r="B264" s="148">
        <v>260</v>
      </c>
      <c r="C264" s="148">
        <v>1</v>
      </c>
      <c r="D264" s="148">
        <v>10</v>
      </c>
      <c r="E264" s="148" t="s">
        <v>2928</v>
      </c>
      <c r="F264" s="148" t="s">
        <v>25</v>
      </c>
      <c r="G264" s="148" t="s">
        <v>2214</v>
      </c>
      <c r="H264" s="148" t="s">
        <v>3316</v>
      </c>
      <c r="I264" s="148">
        <v>2</v>
      </c>
      <c r="J264" s="148" t="s">
        <v>2483</v>
      </c>
      <c r="K264" s="148" t="s">
        <v>137</v>
      </c>
      <c r="L264" s="148" t="s">
        <v>1102</v>
      </c>
      <c r="M264" s="148" t="s">
        <v>1958</v>
      </c>
      <c r="N264" s="149">
        <v>0.18541666666666667</v>
      </c>
      <c r="O264" s="148" t="s">
        <v>2065</v>
      </c>
      <c r="P264" s="148">
        <v>5</v>
      </c>
      <c r="Q264" s="148">
        <v>1288</v>
      </c>
      <c r="R264" s="148" t="s">
        <v>150</v>
      </c>
      <c r="S264" s="148" t="s">
        <v>1102</v>
      </c>
      <c r="T264" s="148" t="s">
        <v>1079</v>
      </c>
      <c r="U264" s="148" t="s">
        <v>148</v>
      </c>
      <c r="V264" s="148"/>
      <c r="W264" s="148"/>
      <c r="X264" s="148"/>
      <c r="Y264" s="148" t="s">
        <v>1915</v>
      </c>
      <c r="Z264" s="148" t="s">
        <v>3364</v>
      </c>
      <c r="AA264" s="148" t="s">
        <v>137</v>
      </c>
      <c r="AB264" s="148" t="s">
        <v>150</v>
      </c>
    </row>
    <row r="265" spans="1:28" ht="39.950000000000003" customHeight="1">
      <c r="A265" s="148" t="s">
        <v>1036</v>
      </c>
      <c r="B265" s="148">
        <v>261</v>
      </c>
      <c r="C265" s="148">
        <v>2</v>
      </c>
      <c r="D265" s="148">
        <v>7</v>
      </c>
      <c r="E265" s="148" t="s">
        <v>2203</v>
      </c>
      <c r="F265" s="148" t="s">
        <v>3357</v>
      </c>
      <c r="G265" s="148" t="s">
        <v>2216</v>
      </c>
      <c r="H265" s="148" t="s">
        <v>1941</v>
      </c>
      <c r="I265" s="148">
        <v>3</v>
      </c>
      <c r="J265" s="148" t="s">
        <v>2486</v>
      </c>
      <c r="K265" s="148" t="s">
        <v>137</v>
      </c>
      <c r="L265" s="148" t="s">
        <v>152</v>
      </c>
      <c r="M265" s="148" t="s">
        <v>3333</v>
      </c>
      <c r="N265" s="149">
        <v>0.18587962962962962</v>
      </c>
      <c r="O265" s="148" t="s">
        <v>2065</v>
      </c>
      <c r="P265" s="148">
        <v>4</v>
      </c>
      <c r="Q265" s="148">
        <v>1292</v>
      </c>
      <c r="R265" s="148" t="s">
        <v>150</v>
      </c>
      <c r="S265" s="148" t="s">
        <v>152</v>
      </c>
      <c r="T265" s="148" t="s">
        <v>1162</v>
      </c>
      <c r="U265" s="148" t="s">
        <v>1171</v>
      </c>
      <c r="V265" s="148"/>
      <c r="W265" s="148"/>
      <c r="X265" s="148"/>
      <c r="Y265" s="148" t="s">
        <v>1915</v>
      </c>
      <c r="Z265" s="148" t="s">
        <v>2542</v>
      </c>
      <c r="AA265" s="148" t="s">
        <v>137</v>
      </c>
      <c r="AB265" s="148" t="s">
        <v>150</v>
      </c>
    </row>
    <row r="266" spans="1:28" ht="39.950000000000003" customHeight="1">
      <c r="A266" s="148" t="s">
        <v>1036</v>
      </c>
      <c r="B266" s="148">
        <v>262</v>
      </c>
      <c r="C266" s="148">
        <v>1</v>
      </c>
      <c r="D266" s="148">
        <v>10</v>
      </c>
      <c r="E266" s="148" t="s">
        <v>2231</v>
      </c>
      <c r="F266" s="148" t="s">
        <v>1722</v>
      </c>
      <c r="G266" s="148" t="s">
        <v>229</v>
      </c>
      <c r="H266" s="148" t="s">
        <v>3316</v>
      </c>
      <c r="I266" s="148">
        <v>2</v>
      </c>
      <c r="J266" s="148" t="s">
        <v>503</v>
      </c>
      <c r="K266" s="148" t="s">
        <v>137</v>
      </c>
      <c r="L266" s="148" t="s">
        <v>1102</v>
      </c>
      <c r="M266" s="148" t="s">
        <v>1958</v>
      </c>
      <c r="N266" s="149">
        <v>0.18680555555555556</v>
      </c>
      <c r="O266" s="148" t="s">
        <v>2065</v>
      </c>
      <c r="P266" s="148">
        <v>5</v>
      </c>
      <c r="Q266" s="148">
        <v>1297</v>
      </c>
      <c r="R266" s="148" t="s">
        <v>150</v>
      </c>
      <c r="S266" s="148" t="s">
        <v>1102</v>
      </c>
      <c r="T266" s="148" t="s">
        <v>1079</v>
      </c>
      <c r="U266" s="148" t="s">
        <v>148</v>
      </c>
      <c r="V266" s="148" t="s">
        <v>2499</v>
      </c>
      <c r="W266" s="148"/>
      <c r="X266" s="148" t="s">
        <v>2931</v>
      </c>
      <c r="Y266" s="148" t="s">
        <v>1915</v>
      </c>
      <c r="Z266" s="148" t="s">
        <v>3364</v>
      </c>
      <c r="AA266" s="148" t="s">
        <v>137</v>
      </c>
      <c r="AB266" s="148" t="s">
        <v>150</v>
      </c>
    </row>
    <row r="267" spans="1:28" ht="39.950000000000003" customHeight="1">
      <c r="A267" s="148" t="s">
        <v>1036</v>
      </c>
      <c r="B267" s="148">
        <v>263</v>
      </c>
      <c r="C267" s="148">
        <v>1</v>
      </c>
      <c r="D267" s="148">
        <v>8</v>
      </c>
      <c r="E267" s="148" t="s">
        <v>3205</v>
      </c>
      <c r="F267" s="148" t="s">
        <v>1710</v>
      </c>
      <c r="G267" s="148" t="s">
        <v>1720</v>
      </c>
      <c r="H267" s="148" t="s">
        <v>1362</v>
      </c>
      <c r="I267" s="148">
        <v>2</v>
      </c>
      <c r="J267" s="148" t="s">
        <v>511</v>
      </c>
      <c r="K267" s="148" t="s">
        <v>137</v>
      </c>
      <c r="L267" s="148" t="s">
        <v>141</v>
      </c>
      <c r="M267" s="148" t="s">
        <v>1363</v>
      </c>
      <c r="N267" s="149">
        <v>0.18732638888888889</v>
      </c>
      <c r="O267" s="148" t="s">
        <v>2500</v>
      </c>
      <c r="P267" s="148">
        <v>4</v>
      </c>
      <c r="Q267" s="148">
        <v>1301</v>
      </c>
      <c r="R267" s="148" t="s">
        <v>150</v>
      </c>
      <c r="S267" s="148" t="s">
        <v>141</v>
      </c>
      <c r="T267" s="148" t="s">
        <v>152</v>
      </c>
      <c r="U267" s="148" t="s">
        <v>1162</v>
      </c>
      <c r="V267" s="148"/>
      <c r="W267" s="148" t="s">
        <v>532</v>
      </c>
      <c r="X267" s="148"/>
      <c r="Y267" s="148" t="s">
        <v>1915</v>
      </c>
      <c r="Z267" s="148" t="s">
        <v>2382</v>
      </c>
      <c r="AA267" s="148" t="s">
        <v>137</v>
      </c>
      <c r="AB267" s="148" t="s">
        <v>150</v>
      </c>
    </row>
    <row r="268" spans="1:28" ht="39.950000000000003" customHeight="1">
      <c r="A268" s="148" t="s">
        <v>1036</v>
      </c>
      <c r="B268" s="148">
        <v>264</v>
      </c>
      <c r="C268" s="148">
        <v>1</v>
      </c>
      <c r="D268" s="148">
        <v>8</v>
      </c>
      <c r="E268" s="148" t="s">
        <v>2196</v>
      </c>
      <c r="F268" s="148" t="s">
        <v>1490</v>
      </c>
      <c r="G268" s="148" t="s">
        <v>23</v>
      </c>
      <c r="H268" s="148" t="s">
        <v>1362</v>
      </c>
      <c r="I268" s="148">
        <v>2</v>
      </c>
      <c r="J268" s="148" t="s">
        <v>2479</v>
      </c>
      <c r="K268" s="148" t="s">
        <v>137</v>
      </c>
      <c r="L268" s="148" t="s">
        <v>141</v>
      </c>
      <c r="M268" s="148" t="s">
        <v>1363</v>
      </c>
      <c r="N268" s="149">
        <v>0.18784722222222222</v>
      </c>
      <c r="O268" s="148" t="s">
        <v>2500</v>
      </c>
      <c r="P268" s="148">
        <v>4</v>
      </c>
      <c r="Q268" s="148">
        <v>1305</v>
      </c>
      <c r="R268" s="148" t="s">
        <v>150</v>
      </c>
      <c r="S268" s="148" t="s">
        <v>141</v>
      </c>
      <c r="T268" s="148" t="s">
        <v>152</v>
      </c>
      <c r="U268" s="148" t="s">
        <v>1162</v>
      </c>
      <c r="V268" s="148"/>
      <c r="W268" s="148" t="s">
        <v>510</v>
      </c>
      <c r="X268" s="148"/>
      <c r="Y268" s="148" t="s">
        <v>1915</v>
      </c>
      <c r="Z268" s="148" t="s">
        <v>2382</v>
      </c>
      <c r="AA268" s="148" t="s">
        <v>137</v>
      </c>
      <c r="AB268" s="148" t="s">
        <v>150</v>
      </c>
    </row>
    <row r="269" spans="1:28" ht="39.950000000000003" customHeight="1">
      <c r="A269" s="148" t="s">
        <v>1036</v>
      </c>
      <c r="B269" s="148">
        <v>265</v>
      </c>
      <c r="C269" s="148">
        <v>1</v>
      </c>
      <c r="D269" s="148">
        <v>10</v>
      </c>
      <c r="E269" s="148" t="s">
        <v>2045</v>
      </c>
      <c r="F269" s="148" t="s">
        <v>103</v>
      </c>
      <c r="G269" s="148" t="s">
        <v>1502</v>
      </c>
      <c r="H269" s="148" t="s">
        <v>2240</v>
      </c>
      <c r="I269" s="148">
        <v>3</v>
      </c>
      <c r="J269" s="148" t="s">
        <v>2472</v>
      </c>
      <c r="K269" s="148" t="s">
        <v>137</v>
      </c>
      <c r="L269" s="148" t="s">
        <v>734</v>
      </c>
      <c r="M269" s="148" t="s">
        <v>2934</v>
      </c>
      <c r="N269" s="149">
        <v>0.18940972222222222</v>
      </c>
      <c r="O269" s="148" t="s">
        <v>2500</v>
      </c>
      <c r="P269" s="148">
        <v>6</v>
      </c>
      <c r="Q269" s="148">
        <v>1311</v>
      </c>
      <c r="R269" s="148" t="s">
        <v>150</v>
      </c>
      <c r="S269" s="148" t="s">
        <v>734</v>
      </c>
      <c r="T269" s="148" t="s">
        <v>852</v>
      </c>
      <c r="U269" s="148" t="s">
        <v>1208</v>
      </c>
      <c r="V269" s="148" t="s">
        <v>2496</v>
      </c>
      <c r="W269" s="148" t="s">
        <v>479</v>
      </c>
      <c r="X269" s="148"/>
      <c r="Y269" s="148" t="s">
        <v>2221</v>
      </c>
      <c r="Z269" s="148" t="s">
        <v>484</v>
      </c>
      <c r="AA269" s="148" t="s">
        <v>3209</v>
      </c>
      <c r="AB269" s="148" t="s">
        <v>150</v>
      </c>
    </row>
    <row r="270" spans="1:28" ht="39.950000000000003" customHeight="1">
      <c r="A270" s="148" t="s">
        <v>1036</v>
      </c>
      <c r="B270" s="148">
        <v>266</v>
      </c>
      <c r="C270" s="148">
        <v>2</v>
      </c>
      <c r="D270" s="148">
        <v>8</v>
      </c>
      <c r="E270" s="148" t="s">
        <v>1892</v>
      </c>
      <c r="F270" s="148" t="s">
        <v>1469</v>
      </c>
      <c r="G270" s="148" t="s">
        <v>256</v>
      </c>
      <c r="H270" s="148" t="s">
        <v>1374</v>
      </c>
      <c r="I270" s="148">
        <v>2</v>
      </c>
      <c r="J270" s="148" t="s">
        <v>2064</v>
      </c>
      <c r="K270" s="148" t="s">
        <v>137</v>
      </c>
      <c r="L270" s="148" t="s">
        <v>135</v>
      </c>
      <c r="M270" s="148" t="s">
        <v>3283</v>
      </c>
      <c r="N270" s="149">
        <v>0.18998842592592594</v>
      </c>
      <c r="O270" s="148" t="s">
        <v>2500</v>
      </c>
      <c r="P270" s="148">
        <v>3</v>
      </c>
      <c r="Q270" s="148">
        <v>1314</v>
      </c>
      <c r="R270" s="148" t="s">
        <v>150</v>
      </c>
      <c r="S270" s="148" t="s">
        <v>135</v>
      </c>
      <c r="T270" s="148" t="s">
        <v>141</v>
      </c>
      <c r="U270" s="148" t="s">
        <v>152</v>
      </c>
      <c r="V270" s="148"/>
      <c r="W270" s="148" t="s">
        <v>2930</v>
      </c>
      <c r="X270" s="148"/>
      <c r="Y270" s="148" t="s">
        <v>1915</v>
      </c>
      <c r="Z270" s="148" t="s">
        <v>2410</v>
      </c>
      <c r="AA270" s="148" t="s">
        <v>2932</v>
      </c>
      <c r="AB270" s="148" t="s">
        <v>150</v>
      </c>
    </row>
    <row r="271" spans="1:28" ht="39.950000000000003" customHeight="1">
      <c r="A271" s="148" t="s">
        <v>1036</v>
      </c>
      <c r="B271" s="148">
        <v>267</v>
      </c>
      <c r="C271" s="148">
        <v>5</v>
      </c>
      <c r="D271" s="148">
        <v>10</v>
      </c>
      <c r="E271" s="148" t="s">
        <v>2088</v>
      </c>
      <c r="F271" s="148" t="s">
        <v>1509</v>
      </c>
      <c r="G271" s="148" t="s">
        <v>1510</v>
      </c>
      <c r="H271" s="148" t="s">
        <v>2222</v>
      </c>
      <c r="I271" s="148">
        <v>3</v>
      </c>
      <c r="J271" s="148" t="s">
        <v>489</v>
      </c>
      <c r="K271" s="148" t="s">
        <v>3198</v>
      </c>
      <c r="L271" s="148" t="s">
        <v>1151</v>
      </c>
      <c r="M271" s="148" t="s">
        <v>2237</v>
      </c>
      <c r="N271" s="149">
        <v>0.19207175925925926</v>
      </c>
      <c r="O271" s="148" t="s">
        <v>2500</v>
      </c>
      <c r="P271" s="148">
        <v>7</v>
      </c>
      <c r="Q271" s="148">
        <v>1321</v>
      </c>
      <c r="R271" s="148" t="s">
        <v>150</v>
      </c>
      <c r="S271" s="148" t="s">
        <v>1151</v>
      </c>
      <c r="T271" s="148" t="s">
        <v>1071</v>
      </c>
      <c r="U271" s="148" t="s">
        <v>1166</v>
      </c>
      <c r="V271" s="148"/>
      <c r="W271" s="148" t="s">
        <v>2451</v>
      </c>
      <c r="X271" s="148"/>
      <c r="Y271" s="148" t="s">
        <v>2206</v>
      </c>
      <c r="Z271" s="148" t="s">
        <v>454</v>
      </c>
      <c r="AA271" s="148" t="s">
        <v>3189</v>
      </c>
      <c r="AB271" s="148" t="s">
        <v>150</v>
      </c>
    </row>
    <row r="272" spans="1:28" ht="39.950000000000003" customHeight="1">
      <c r="A272" s="148" t="s">
        <v>1036</v>
      </c>
      <c r="B272" s="148">
        <v>268</v>
      </c>
      <c r="C272" s="148">
        <v>1</v>
      </c>
      <c r="D272" s="148">
        <v>10</v>
      </c>
      <c r="E272" s="148" t="s">
        <v>2494</v>
      </c>
      <c r="F272" s="148" t="s">
        <v>1718</v>
      </c>
      <c r="G272" s="148" t="s">
        <v>1527</v>
      </c>
      <c r="H272" s="148" t="s">
        <v>2212</v>
      </c>
      <c r="I272" s="148">
        <v>3</v>
      </c>
      <c r="J272" s="148" t="s">
        <v>2070</v>
      </c>
      <c r="K272" s="148" t="s">
        <v>137</v>
      </c>
      <c r="L272" s="148" t="s">
        <v>867</v>
      </c>
      <c r="M272" s="148" t="s">
        <v>2926</v>
      </c>
      <c r="N272" s="149">
        <v>0.1935763888888889</v>
      </c>
      <c r="O272" s="148" t="s">
        <v>493</v>
      </c>
      <c r="P272" s="148">
        <v>5</v>
      </c>
      <c r="Q272" s="148">
        <v>1326</v>
      </c>
      <c r="R272" s="148" t="s">
        <v>150</v>
      </c>
      <c r="S272" s="148" t="s">
        <v>867</v>
      </c>
      <c r="T272" s="148" t="s">
        <v>852</v>
      </c>
      <c r="U272" s="148" t="s">
        <v>852</v>
      </c>
      <c r="V272" s="148"/>
      <c r="W272" s="148" t="s">
        <v>464</v>
      </c>
      <c r="X272" s="148"/>
      <c r="Y272" s="148" t="s">
        <v>3180</v>
      </c>
      <c r="Z272" s="148" t="s">
        <v>461</v>
      </c>
      <c r="AA272" s="148" t="s">
        <v>2863</v>
      </c>
      <c r="AB272" s="148" t="s">
        <v>150</v>
      </c>
    </row>
    <row r="273" spans="1:28" ht="39.950000000000003" customHeight="1">
      <c r="A273" s="148" t="s">
        <v>1036</v>
      </c>
      <c r="B273" s="148">
        <v>269</v>
      </c>
      <c r="C273" s="148">
        <v>1</v>
      </c>
      <c r="D273" s="148">
        <v>10</v>
      </c>
      <c r="E273" s="148" t="s">
        <v>480</v>
      </c>
      <c r="F273" s="148" t="s">
        <v>13</v>
      </c>
      <c r="G273" s="148" t="s">
        <v>1528</v>
      </c>
      <c r="H273" s="148" t="s">
        <v>3194</v>
      </c>
      <c r="I273" s="148">
        <v>3</v>
      </c>
      <c r="J273" s="148" t="s">
        <v>448</v>
      </c>
      <c r="K273" s="148" t="s">
        <v>137</v>
      </c>
      <c r="L273" s="148" t="s">
        <v>935</v>
      </c>
      <c r="M273" s="148" t="s">
        <v>2228</v>
      </c>
      <c r="N273" s="149">
        <v>0.19473379629629631</v>
      </c>
      <c r="O273" s="148" t="s">
        <v>493</v>
      </c>
      <c r="P273" s="148">
        <v>5</v>
      </c>
      <c r="Q273" s="148">
        <v>1331</v>
      </c>
      <c r="R273" s="148" t="s">
        <v>150</v>
      </c>
      <c r="S273" s="148" t="s">
        <v>935</v>
      </c>
      <c r="T273" s="148" t="s">
        <v>1208</v>
      </c>
      <c r="U273" s="148" t="s">
        <v>1208</v>
      </c>
      <c r="V273" s="148"/>
      <c r="W273" s="148" t="s">
        <v>483</v>
      </c>
      <c r="X273" s="148"/>
      <c r="Y273" s="148" t="s">
        <v>3217</v>
      </c>
      <c r="Z273" s="148" t="s">
        <v>2504</v>
      </c>
      <c r="AA273" s="148" t="s">
        <v>2870</v>
      </c>
      <c r="AB273" s="148" t="s">
        <v>150</v>
      </c>
    </row>
    <row r="274" spans="1:28" ht="39.950000000000003" customHeight="1">
      <c r="A274" s="148" t="s">
        <v>1036</v>
      </c>
      <c r="B274" s="148">
        <v>270</v>
      </c>
      <c r="C274" s="148">
        <v>1</v>
      </c>
      <c r="D274" s="148">
        <v>9</v>
      </c>
      <c r="E274" s="148" t="s">
        <v>3224</v>
      </c>
      <c r="F274" s="148" t="s">
        <v>1679</v>
      </c>
      <c r="G274" s="148" t="s">
        <v>1452</v>
      </c>
      <c r="H274" s="148" t="s">
        <v>1899</v>
      </c>
      <c r="I274" s="148">
        <v>2</v>
      </c>
      <c r="J274" s="148" t="s">
        <v>2066</v>
      </c>
      <c r="K274" s="148" t="s">
        <v>137</v>
      </c>
      <c r="L274" s="148" t="s">
        <v>1077</v>
      </c>
      <c r="M274" s="148" t="s">
        <v>2874</v>
      </c>
      <c r="N274" s="149">
        <v>0.19560185185185186</v>
      </c>
      <c r="O274" s="148" t="s">
        <v>493</v>
      </c>
      <c r="P274" s="148">
        <v>4</v>
      </c>
      <c r="Q274" s="148">
        <v>1335</v>
      </c>
      <c r="R274" s="148" t="s">
        <v>150</v>
      </c>
      <c r="S274" s="148" t="s">
        <v>1077</v>
      </c>
      <c r="T274" s="148" t="s">
        <v>1215</v>
      </c>
      <c r="U274" s="148" t="s">
        <v>1215</v>
      </c>
      <c r="V274" s="148"/>
      <c r="W274" s="148" t="s">
        <v>465</v>
      </c>
      <c r="X274" s="148" t="s">
        <v>2862</v>
      </c>
      <c r="Y274" s="148" t="s">
        <v>1497</v>
      </c>
      <c r="Z274" s="148" t="s">
        <v>131</v>
      </c>
      <c r="AA274" s="148" t="s">
        <v>3051</v>
      </c>
      <c r="AB274" s="148" t="s">
        <v>150</v>
      </c>
    </row>
    <row r="275" spans="1:28" ht="39.950000000000003" customHeight="1">
      <c r="A275" s="148" t="s">
        <v>1036</v>
      </c>
      <c r="B275" s="148">
        <v>271</v>
      </c>
      <c r="C275" s="148">
        <v>1</v>
      </c>
      <c r="D275" s="148">
        <v>9</v>
      </c>
      <c r="E275" s="148" t="s">
        <v>3241</v>
      </c>
      <c r="F275" s="148" t="s">
        <v>1501</v>
      </c>
      <c r="G275" s="148" t="s">
        <v>1542</v>
      </c>
      <c r="H275" s="148" t="s">
        <v>2614</v>
      </c>
      <c r="I275" s="148">
        <v>3</v>
      </c>
      <c r="J275" s="148" t="s">
        <v>3199</v>
      </c>
      <c r="K275" s="148" t="s">
        <v>137</v>
      </c>
      <c r="L275" s="148" t="s">
        <v>141</v>
      </c>
      <c r="M275" s="148" t="s">
        <v>3201</v>
      </c>
      <c r="N275" s="149">
        <v>0.19612268518518519</v>
      </c>
      <c r="O275" s="148" t="s">
        <v>493</v>
      </c>
      <c r="P275" s="148">
        <v>5</v>
      </c>
      <c r="Q275" s="148">
        <v>1340</v>
      </c>
      <c r="R275" s="148" t="s">
        <v>150</v>
      </c>
      <c r="S275" s="148" t="s">
        <v>141</v>
      </c>
      <c r="T275" s="148" t="s">
        <v>141</v>
      </c>
      <c r="U275" s="148" t="s">
        <v>141</v>
      </c>
      <c r="V275" s="148"/>
      <c r="W275" s="148"/>
      <c r="X275" s="148" t="s">
        <v>2649</v>
      </c>
      <c r="Y275" s="148" t="s">
        <v>2200</v>
      </c>
      <c r="Z275" s="148" t="s">
        <v>2536</v>
      </c>
      <c r="AA275" s="148" t="s">
        <v>3187</v>
      </c>
      <c r="AB275" s="148" t="s">
        <v>150</v>
      </c>
    </row>
    <row r="276" spans="1:28" ht="39.950000000000003" customHeight="1">
      <c r="A276" s="148" t="s">
        <v>1036</v>
      </c>
      <c r="B276" s="148">
        <v>272</v>
      </c>
      <c r="C276" s="148">
        <v>5</v>
      </c>
      <c r="D276" s="148">
        <v>9</v>
      </c>
      <c r="E276" s="148" t="s">
        <v>2490</v>
      </c>
      <c r="F276" s="148" t="s">
        <v>1801</v>
      </c>
      <c r="G276" s="148" t="s">
        <v>15</v>
      </c>
      <c r="H276" s="148" t="s">
        <v>1748</v>
      </c>
      <c r="I276" s="148">
        <v>1</v>
      </c>
      <c r="J276" s="148" t="s">
        <v>3202</v>
      </c>
      <c r="K276" s="148" t="s">
        <v>137</v>
      </c>
      <c r="L276" s="148" t="s">
        <v>135</v>
      </c>
      <c r="M276" s="148" t="s">
        <v>3285</v>
      </c>
      <c r="N276" s="149">
        <v>0.19670138888888888</v>
      </c>
      <c r="O276" s="148" t="s">
        <v>2530</v>
      </c>
      <c r="P276" s="148">
        <v>6</v>
      </c>
      <c r="Q276" s="148">
        <v>1346</v>
      </c>
      <c r="R276" s="148" t="s">
        <v>150</v>
      </c>
      <c r="S276" s="148" t="s">
        <v>135</v>
      </c>
      <c r="T276" s="148" t="s">
        <v>141</v>
      </c>
      <c r="U276" s="148" t="s">
        <v>141</v>
      </c>
      <c r="V276" s="148"/>
      <c r="W276" s="148"/>
      <c r="X276" s="148" t="s">
        <v>2509</v>
      </c>
      <c r="Y276" s="148" t="s">
        <v>1373</v>
      </c>
      <c r="Z276" s="148" t="s">
        <v>2849</v>
      </c>
      <c r="AA276" s="148" t="s">
        <v>137</v>
      </c>
      <c r="AB276" s="148" t="s">
        <v>150</v>
      </c>
    </row>
    <row r="277" spans="1:28" ht="39.950000000000003" customHeight="1">
      <c r="A277" s="148" t="s">
        <v>1036</v>
      </c>
      <c r="B277" s="148">
        <v>273</v>
      </c>
      <c r="C277" s="148">
        <v>6</v>
      </c>
      <c r="D277" s="148">
        <v>10</v>
      </c>
      <c r="E277" s="148" t="s">
        <v>2650</v>
      </c>
      <c r="F277" s="148" t="s">
        <v>97</v>
      </c>
      <c r="G277" s="148" t="s">
        <v>1897</v>
      </c>
      <c r="H277" s="148" t="s">
        <v>1884</v>
      </c>
      <c r="I277" s="148">
        <v>3</v>
      </c>
      <c r="J277" s="148" t="s">
        <v>3190</v>
      </c>
      <c r="K277" s="148" t="s">
        <v>2085</v>
      </c>
      <c r="L277" s="148" t="s">
        <v>152</v>
      </c>
      <c r="M277" s="148" t="s">
        <v>495</v>
      </c>
      <c r="N277" s="149">
        <v>0.19716435185185185</v>
      </c>
      <c r="O277" s="148" t="s">
        <v>518</v>
      </c>
      <c r="P277" s="148">
        <v>7</v>
      </c>
      <c r="Q277" s="148">
        <v>1353</v>
      </c>
      <c r="R277" s="148" t="s">
        <v>150</v>
      </c>
      <c r="S277" s="148" t="s">
        <v>152</v>
      </c>
      <c r="T277" s="148" t="s">
        <v>1162</v>
      </c>
      <c r="U277" s="148" t="s">
        <v>1162</v>
      </c>
      <c r="V277" s="148"/>
      <c r="W277" s="148"/>
      <c r="X277" s="148"/>
      <c r="Y277" s="148" t="s">
        <v>2259</v>
      </c>
      <c r="Z277" s="148" t="s">
        <v>2387</v>
      </c>
      <c r="AA277" s="148" t="s">
        <v>137</v>
      </c>
      <c r="AB277" s="148" t="s">
        <v>150</v>
      </c>
    </row>
    <row r="278" spans="1:28" ht="39.950000000000003" customHeight="1">
      <c r="A278" s="148" t="s">
        <v>1036</v>
      </c>
      <c r="B278" s="148">
        <v>274</v>
      </c>
      <c r="C278" s="148">
        <v>4</v>
      </c>
      <c r="D278" s="148">
        <v>8</v>
      </c>
      <c r="E278" s="148" t="s">
        <v>2878</v>
      </c>
      <c r="F278" s="148" t="s">
        <v>9</v>
      </c>
      <c r="G278" s="148" t="s">
        <v>1708</v>
      </c>
      <c r="H278" s="148" t="s">
        <v>3034</v>
      </c>
      <c r="I278" s="148">
        <v>4</v>
      </c>
      <c r="J278" s="148" t="s">
        <v>2484</v>
      </c>
      <c r="K278" s="148" t="s">
        <v>2466</v>
      </c>
      <c r="L278" s="148" t="s">
        <v>1208</v>
      </c>
      <c r="M278" s="148" t="s">
        <v>2001</v>
      </c>
      <c r="N278" s="149">
        <v>0.19820601851851852</v>
      </c>
      <c r="O278" s="148" t="s">
        <v>518</v>
      </c>
      <c r="P278" s="148">
        <v>6</v>
      </c>
      <c r="Q278" s="148">
        <v>1359</v>
      </c>
      <c r="R278" s="148" t="s">
        <v>150</v>
      </c>
      <c r="S278" s="148" t="s">
        <v>1208</v>
      </c>
      <c r="T278" s="148" t="s">
        <v>1077</v>
      </c>
      <c r="U278" s="148" t="s">
        <v>148</v>
      </c>
      <c r="V278" s="148"/>
      <c r="W278" s="148"/>
      <c r="X278" s="148"/>
      <c r="Y278" s="148" t="s">
        <v>1915</v>
      </c>
      <c r="Z278" s="148" t="s">
        <v>118</v>
      </c>
      <c r="AA278" s="148" t="s">
        <v>137</v>
      </c>
      <c r="AB278" s="148" t="s">
        <v>150</v>
      </c>
    </row>
    <row r="279" spans="1:28" ht="39.950000000000003" customHeight="1">
      <c r="A279" s="148" t="s">
        <v>1036</v>
      </c>
      <c r="B279" s="148">
        <v>275</v>
      </c>
      <c r="C279" s="148">
        <v>4</v>
      </c>
      <c r="D279" s="148">
        <v>8</v>
      </c>
      <c r="E279" s="148" t="s">
        <v>3197</v>
      </c>
      <c r="F279" s="148" t="s">
        <v>88</v>
      </c>
      <c r="G279" s="148" t="s">
        <v>1543</v>
      </c>
      <c r="H279" s="148" t="s">
        <v>3034</v>
      </c>
      <c r="I279" s="148">
        <v>4</v>
      </c>
      <c r="J279" s="148" t="s">
        <v>2501</v>
      </c>
      <c r="K279" s="148" t="s">
        <v>2466</v>
      </c>
      <c r="L279" s="148" t="s">
        <v>1208</v>
      </c>
      <c r="M279" s="148" t="s">
        <v>2001</v>
      </c>
      <c r="N279" s="149">
        <v>0.19924768518518518</v>
      </c>
      <c r="O279" s="148" t="s">
        <v>470</v>
      </c>
      <c r="P279" s="148">
        <v>6</v>
      </c>
      <c r="Q279" s="148">
        <v>1365</v>
      </c>
      <c r="R279" s="148" t="s">
        <v>150</v>
      </c>
      <c r="S279" s="148" t="s">
        <v>1208</v>
      </c>
      <c r="T279" s="148" t="s">
        <v>1077</v>
      </c>
      <c r="U279" s="148" t="s">
        <v>148</v>
      </c>
      <c r="V279" s="148"/>
      <c r="W279" s="148"/>
      <c r="X279" s="148"/>
      <c r="Y279" s="148" t="s">
        <v>1915</v>
      </c>
      <c r="Z279" s="148" t="s">
        <v>118</v>
      </c>
      <c r="AA279" s="148" t="s">
        <v>137</v>
      </c>
      <c r="AB279" s="148" t="s">
        <v>150</v>
      </c>
    </row>
    <row r="280" spans="1:28" ht="39.950000000000003" customHeight="1">
      <c r="A280" s="148" t="s">
        <v>1036</v>
      </c>
      <c r="B280" s="148">
        <v>276</v>
      </c>
      <c r="C280" s="148">
        <v>7</v>
      </c>
      <c r="D280" s="148">
        <v>8</v>
      </c>
      <c r="E280" s="148" t="s">
        <v>455</v>
      </c>
      <c r="F280" s="148" t="s">
        <v>225</v>
      </c>
      <c r="G280" s="148" t="s">
        <v>3340</v>
      </c>
      <c r="H280" s="148" t="s">
        <v>2876</v>
      </c>
      <c r="I280" s="148">
        <v>4</v>
      </c>
      <c r="J280" s="148" t="s">
        <v>2455</v>
      </c>
      <c r="K280" s="148" t="s">
        <v>2466</v>
      </c>
      <c r="L280" s="148" t="s">
        <v>1159</v>
      </c>
      <c r="M280" s="148" t="s">
        <v>2001</v>
      </c>
      <c r="N280" s="149">
        <v>0.20202546296296298</v>
      </c>
      <c r="O280" s="148" t="s">
        <v>470</v>
      </c>
      <c r="P280" s="148">
        <v>6</v>
      </c>
      <c r="Q280" s="148">
        <v>1371</v>
      </c>
      <c r="R280" s="148" t="s">
        <v>150</v>
      </c>
      <c r="S280" s="148" t="s">
        <v>1159</v>
      </c>
      <c r="T280" s="148" t="s">
        <v>710</v>
      </c>
      <c r="U280" s="148" t="s">
        <v>646</v>
      </c>
      <c r="V280" s="148" t="s">
        <v>2449</v>
      </c>
      <c r="W280" s="148"/>
      <c r="X280" s="148"/>
      <c r="Y280" s="148" t="s">
        <v>1915</v>
      </c>
      <c r="Z280" s="148" t="s">
        <v>118</v>
      </c>
      <c r="AA280" s="148" t="s">
        <v>137</v>
      </c>
      <c r="AB280" s="148" t="s">
        <v>150</v>
      </c>
    </row>
    <row r="281" spans="1:28" ht="39.950000000000003" customHeight="1">
      <c r="A281" s="148" t="s">
        <v>1036</v>
      </c>
      <c r="B281" s="148">
        <v>277</v>
      </c>
      <c r="C281" s="148">
        <v>4</v>
      </c>
      <c r="D281" s="148">
        <v>8</v>
      </c>
      <c r="E281" s="148" t="s">
        <v>3179</v>
      </c>
      <c r="F281" s="148" t="s">
        <v>3345</v>
      </c>
      <c r="G281" s="148" t="s">
        <v>6</v>
      </c>
      <c r="H281" s="148" t="s">
        <v>3034</v>
      </c>
      <c r="I281" s="148">
        <v>4</v>
      </c>
      <c r="J281" s="148" t="s">
        <v>2647</v>
      </c>
      <c r="K281" s="148" t="s">
        <v>2466</v>
      </c>
      <c r="L281" s="148" t="s">
        <v>1208</v>
      </c>
      <c r="M281" s="148" t="s">
        <v>2001</v>
      </c>
      <c r="N281" s="149">
        <v>0.20306712962962964</v>
      </c>
      <c r="O281" s="148" t="s">
        <v>470</v>
      </c>
      <c r="P281" s="148">
        <v>6</v>
      </c>
      <c r="Q281" s="148">
        <v>1377</v>
      </c>
      <c r="R281" s="148" t="s">
        <v>150</v>
      </c>
      <c r="S281" s="148" t="s">
        <v>1208</v>
      </c>
      <c r="T281" s="148" t="s">
        <v>1077</v>
      </c>
      <c r="U281" s="148" t="s">
        <v>148</v>
      </c>
      <c r="V281" s="148"/>
      <c r="W281" s="148"/>
      <c r="X281" s="148"/>
      <c r="Y281" s="148" t="s">
        <v>1915</v>
      </c>
      <c r="Z281" s="148" t="s">
        <v>118</v>
      </c>
      <c r="AA281" s="148" t="s">
        <v>137</v>
      </c>
      <c r="AB281" s="148" t="s">
        <v>150</v>
      </c>
    </row>
    <row r="282" spans="1:28" ht="39.950000000000003" customHeight="1">
      <c r="A282" s="148" t="s">
        <v>1036</v>
      </c>
      <c r="B282" s="148">
        <v>278</v>
      </c>
      <c r="C282" s="148">
        <v>1</v>
      </c>
      <c r="D282" s="148">
        <v>10</v>
      </c>
      <c r="E282" s="148" t="s">
        <v>2872</v>
      </c>
      <c r="F282" s="148" t="s">
        <v>1445</v>
      </c>
      <c r="G282" s="148" t="s">
        <v>1733</v>
      </c>
      <c r="H282" s="148" t="s">
        <v>3316</v>
      </c>
      <c r="I282" s="148">
        <v>2</v>
      </c>
      <c r="J282" s="148" t="s">
        <v>2049</v>
      </c>
      <c r="K282" s="148" t="s">
        <v>137</v>
      </c>
      <c r="L282" s="148" t="s">
        <v>1102</v>
      </c>
      <c r="M282" s="148" t="s">
        <v>1958</v>
      </c>
      <c r="N282" s="149">
        <v>0.20399305555555555</v>
      </c>
      <c r="O282" s="148" t="s">
        <v>2041</v>
      </c>
      <c r="P282" s="148">
        <v>5</v>
      </c>
      <c r="Q282" s="148">
        <v>1382</v>
      </c>
      <c r="R282" s="148" t="s">
        <v>150</v>
      </c>
      <c r="S282" s="148" t="s">
        <v>1102</v>
      </c>
      <c r="T282" s="148" t="s">
        <v>1079</v>
      </c>
      <c r="U282" s="148" t="s">
        <v>148</v>
      </c>
      <c r="V282" s="148"/>
      <c r="W282" s="148"/>
      <c r="X282" s="148"/>
      <c r="Y282" s="148" t="s">
        <v>1915</v>
      </c>
      <c r="Z282" s="148" t="s">
        <v>3364</v>
      </c>
      <c r="AA282" s="148" t="s">
        <v>137</v>
      </c>
      <c r="AB282" s="148" t="s">
        <v>150</v>
      </c>
    </row>
    <row r="283" spans="1:28" ht="39.950000000000003" customHeight="1">
      <c r="A283" s="148" t="s">
        <v>1036</v>
      </c>
      <c r="B283" s="148">
        <v>279</v>
      </c>
      <c r="C283" s="148">
        <v>1</v>
      </c>
      <c r="D283" s="148">
        <v>10</v>
      </c>
      <c r="E283" s="148" t="s">
        <v>3234</v>
      </c>
      <c r="F283" s="148" t="s">
        <v>3344</v>
      </c>
      <c r="G283" s="148" t="s">
        <v>10</v>
      </c>
      <c r="H283" s="148" t="s">
        <v>3316</v>
      </c>
      <c r="I283" s="148">
        <v>2</v>
      </c>
      <c r="J283" s="148" t="s">
        <v>2505</v>
      </c>
      <c r="K283" s="148" t="s">
        <v>137</v>
      </c>
      <c r="L283" s="148" t="s">
        <v>1102</v>
      </c>
      <c r="M283" s="148" t="s">
        <v>1958</v>
      </c>
      <c r="N283" s="149">
        <v>0.20491898148148149</v>
      </c>
      <c r="O283" s="148" t="s">
        <v>2041</v>
      </c>
      <c r="P283" s="148">
        <v>5</v>
      </c>
      <c r="Q283" s="148">
        <v>1387</v>
      </c>
      <c r="R283" s="148" t="s">
        <v>150</v>
      </c>
      <c r="S283" s="148" t="s">
        <v>1102</v>
      </c>
      <c r="T283" s="148" t="s">
        <v>1079</v>
      </c>
      <c r="U283" s="148" t="s">
        <v>148</v>
      </c>
      <c r="V283" s="148" t="s">
        <v>2507</v>
      </c>
      <c r="W283" s="148"/>
      <c r="X283" s="148"/>
      <c r="Y283" s="148" t="s">
        <v>1915</v>
      </c>
      <c r="Z283" s="148" t="s">
        <v>3364</v>
      </c>
      <c r="AA283" s="148" t="s">
        <v>137</v>
      </c>
      <c r="AB283" s="148" t="s">
        <v>150</v>
      </c>
    </row>
    <row r="284" spans="1:28" ht="39.950000000000003" customHeight="1">
      <c r="A284" s="148" t="s">
        <v>1036</v>
      </c>
      <c r="B284" s="148">
        <v>280</v>
      </c>
      <c r="C284" s="148">
        <v>2</v>
      </c>
      <c r="D284" s="148">
        <v>7</v>
      </c>
      <c r="E284" s="148" t="s">
        <v>2205</v>
      </c>
      <c r="F284" s="148" t="s">
        <v>8</v>
      </c>
      <c r="G284" s="148" t="s">
        <v>12</v>
      </c>
      <c r="H284" s="148" t="s">
        <v>1941</v>
      </c>
      <c r="I284" s="148">
        <v>3</v>
      </c>
      <c r="J284" s="148" t="s">
        <v>2118</v>
      </c>
      <c r="K284" s="148" t="s">
        <v>137</v>
      </c>
      <c r="L284" s="148" t="s">
        <v>152</v>
      </c>
      <c r="M284" s="148" t="s">
        <v>3333</v>
      </c>
      <c r="N284" s="149">
        <v>0.20538194444444444</v>
      </c>
      <c r="O284" s="148" t="s">
        <v>463</v>
      </c>
      <c r="P284" s="148">
        <v>4</v>
      </c>
      <c r="Q284" s="148">
        <v>1391</v>
      </c>
      <c r="R284" s="148" t="s">
        <v>150</v>
      </c>
      <c r="S284" s="148" t="s">
        <v>152</v>
      </c>
      <c r="T284" s="148" t="s">
        <v>1162</v>
      </c>
      <c r="U284" s="148" t="s">
        <v>1171</v>
      </c>
      <c r="V284" s="148"/>
      <c r="W284" s="148"/>
      <c r="X284" s="148"/>
      <c r="Y284" s="148" t="s">
        <v>1915</v>
      </c>
      <c r="Z284" s="148" t="s">
        <v>2542</v>
      </c>
      <c r="AA284" s="148" t="s">
        <v>137</v>
      </c>
      <c r="AB284" s="148" t="s">
        <v>150</v>
      </c>
    </row>
    <row r="285" spans="1:28" ht="39.950000000000003" customHeight="1">
      <c r="A285" s="148" t="s">
        <v>1036</v>
      </c>
      <c r="B285" s="148">
        <v>281</v>
      </c>
      <c r="C285" s="148">
        <v>1</v>
      </c>
      <c r="D285" s="148">
        <v>10</v>
      </c>
      <c r="E285" s="148" t="s">
        <v>3207</v>
      </c>
      <c r="F285" s="148" t="s">
        <v>3358</v>
      </c>
      <c r="G285" s="148" t="s">
        <v>248</v>
      </c>
      <c r="H285" s="148" t="s">
        <v>3316</v>
      </c>
      <c r="I285" s="148">
        <v>2</v>
      </c>
      <c r="J285" s="148" t="s">
        <v>351</v>
      </c>
      <c r="K285" s="148" t="s">
        <v>137</v>
      </c>
      <c r="L285" s="148" t="s">
        <v>935</v>
      </c>
      <c r="M285" s="148" t="s">
        <v>1958</v>
      </c>
      <c r="N285" s="149">
        <v>0.20653935185185185</v>
      </c>
      <c r="O285" s="148" t="s">
        <v>259</v>
      </c>
      <c r="P285" s="148">
        <v>5</v>
      </c>
      <c r="Q285" s="148">
        <v>1396</v>
      </c>
      <c r="R285" s="148" t="s">
        <v>150</v>
      </c>
      <c r="S285" s="148" t="s">
        <v>935</v>
      </c>
      <c r="T285" s="148" t="s">
        <v>1208</v>
      </c>
      <c r="U285" s="148" t="s">
        <v>1102</v>
      </c>
      <c r="V285" s="148" t="s">
        <v>2278</v>
      </c>
      <c r="W285" s="148"/>
      <c r="X285" s="148"/>
      <c r="Y285" s="148" t="s">
        <v>1915</v>
      </c>
      <c r="Z285" s="148" t="s">
        <v>3364</v>
      </c>
      <c r="AA285" s="148" t="s">
        <v>137</v>
      </c>
      <c r="AB285" s="148" t="s">
        <v>150</v>
      </c>
    </row>
    <row r="286" spans="1:28" ht="39.950000000000003" customHeight="1">
      <c r="A286" s="148" t="s">
        <v>1036</v>
      </c>
      <c r="B286" s="148">
        <v>282</v>
      </c>
      <c r="C286" s="148">
        <v>2</v>
      </c>
      <c r="D286" s="148">
        <v>5</v>
      </c>
      <c r="E286" s="148" t="s">
        <v>1391</v>
      </c>
      <c r="F286" s="148" t="s">
        <v>1484</v>
      </c>
      <c r="G286" s="148" t="s">
        <v>257</v>
      </c>
      <c r="H286" s="148" t="s">
        <v>3065</v>
      </c>
      <c r="I286" s="148">
        <v>1</v>
      </c>
      <c r="J286" s="148" t="s">
        <v>2645</v>
      </c>
      <c r="K286" s="148" t="s">
        <v>137</v>
      </c>
      <c r="L286" s="148" t="s">
        <v>1162</v>
      </c>
      <c r="M286" s="148" t="s">
        <v>1959</v>
      </c>
      <c r="N286" s="149">
        <v>0.20694444444444443</v>
      </c>
      <c r="O286" s="148" t="s">
        <v>259</v>
      </c>
      <c r="P286" s="148">
        <v>3</v>
      </c>
      <c r="Q286" s="148">
        <v>1399</v>
      </c>
      <c r="R286" s="148" t="s">
        <v>150</v>
      </c>
      <c r="S286" s="148" t="s">
        <v>1162</v>
      </c>
      <c r="T286" s="148" t="s">
        <v>1171</v>
      </c>
      <c r="U286" s="148" t="s">
        <v>1163</v>
      </c>
      <c r="V286" s="148"/>
      <c r="W286" s="148"/>
      <c r="X286" s="148"/>
      <c r="Y286" s="148" t="s">
        <v>1915</v>
      </c>
      <c r="Z286" s="148" t="s">
        <v>738</v>
      </c>
      <c r="AA286" s="148" t="s">
        <v>137</v>
      </c>
      <c r="AB286" s="148" t="s">
        <v>150</v>
      </c>
    </row>
    <row r="287" spans="1:28" ht="39.950000000000003" customHeight="1">
      <c r="A287" s="148" t="s">
        <v>1036</v>
      </c>
      <c r="B287" s="148">
        <v>283</v>
      </c>
      <c r="C287" s="148">
        <v>9</v>
      </c>
      <c r="D287" s="148">
        <v>10</v>
      </c>
      <c r="E287" s="148" t="s">
        <v>497</v>
      </c>
      <c r="F287" s="148" t="s">
        <v>241</v>
      </c>
      <c r="G287" s="148" t="s">
        <v>14</v>
      </c>
      <c r="H287" s="148" t="s">
        <v>1317</v>
      </c>
      <c r="I287" s="148">
        <v>6</v>
      </c>
      <c r="J287" s="148" t="s">
        <v>2485</v>
      </c>
      <c r="K287" s="148" t="s">
        <v>3196</v>
      </c>
      <c r="L287" s="148" t="s">
        <v>692</v>
      </c>
      <c r="M287" s="148" t="s">
        <v>1382</v>
      </c>
      <c r="N287" s="149">
        <v>0.2083912037037037</v>
      </c>
      <c r="O287" s="148" t="s">
        <v>259</v>
      </c>
      <c r="P287" s="148">
        <v>12</v>
      </c>
      <c r="Q287" s="148">
        <v>1411</v>
      </c>
      <c r="R287" s="148" t="s">
        <v>150</v>
      </c>
      <c r="S287" s="148" t="s">
        <v>692</v>
      </c>
      <c r="T287" s="148" t="s">
        <v>851</v>
      </c>
      <c r="U287" s="148" t="s">
        <v>851</v>
      </c>
      <c r="V287" s="148"/>
      <c r="W287" s="148"/>
      <c r="X287" s="148" t="s">
        <v>537</v>
      </c>
      <c r="Y287" s="148" t="s">
        <v>3081</v>
      </c>
      <c r="Z287" s="148" t="s">
        <v>2561</v>
      </c>
      <c r="AA287" s="148" t="s">
        <v>137</v>
      </c>
      <c r="AB287" s="148">
        <v>8</v>
      </c>
    </row>
    <row r="288" spans="1:28" ht="39.950000000000003" customHeight="1">
      <c r="A288" s="148" t="s">
        <v>1036</v>
      </c>
      <c r="B288" s="148">
        <v>284</v>
      </c>
      <c r="C288" s="148">
        <v>1</v>
      </c>
      <c r="D288" s="148">
        <v>10</v>
      </c>
      <c r="E288" s="148" t="s">
        <v>514</v>
      </c>
      <c r="F288" s="148" t="s">
        <v>3355</v>
      </c>
      <c r="G288" s="148" t="s">
        <v>1725</v>
      </c>
      <c r="H288" s="148" t="s">
        <v>3316</v>
      </c>
      <c r="I288" s="148">
        <v>2</v>
      </c>
      <c r="J288" s="148" t="s">
        <v>2452</v>
      </c>
      <c r="K288" s="148" t="s">
        <v>137</v>
      </c>
      <c r="L288" s="148" t="s">
        <v>1102</v>
      </c>
      <c r="M288" s="148" t="s">
        <v>1958</v>
      </c>
      <c r="N288" s="149">
        <v>0.20931712962962962</v>
      </c>
      <c r="O288" s="148" t="s">
        <v>528</v>
      </c>
      <c r="P288" s="148">
        <v>5</v>
      </c>
      <c r="Q288" s="148">
        <v>1416</v>
      </c>
      <c r="R288" s="148" t="s">
        <v>150</v>
      </c>
      <c r="S288" s="148" t="s">
        <v>1102</v>
      </c>
      <c r="T288" s="148" t="s">
        <v>1079</v>
      </c>
      <c r="U288" s="148" t="s">
        <v>148</v>
      </c>
      <c r="V288" s="148"/>
      <c r="W288" s="148"/>
      <c r="X288" s="148"/>
      <c r="Y288" s="148" t="s">
        <v>1915</v>
      </c>
      <c r="Z288" s="148" t="s">
        <v>3364</v>
      </c>
      <c r="AA288" s="148" t="s">
        <v>137</v>
      </c>
      <c r="AB288" s="148" t="s">
        <v>150</v>
      </c>
    </row>
    <row r="289" spans="1:28" ht="39.950000000000003" customHeight="1">
      <c r="A289" s="148" t="s">
        <v>1036</v>
      </c>
      <c r="B289" s="148">
        <v>285</v>
      </c>
      <c r="C289" s="148">
        <v>8</v>
      </c>
      <c r="D289" s="148">
        <v>10</v>
      </c>
      <c r="E289" s="148" t="s">
        <v>2113</v>
      </c>
      <c r="F289" s="148" t="s">
        <v>32</v>
      </c>
      <c r="G289" s="148" t="s">
        <v>1750</v>
      </c>
      <c r="H289" s="148" t="s">
        <v>1545</v>
      </c>
      <c r="I289" s="148">
        <v>4</v>
      </c>
      <c r="J289" s="148" t="s">
        <v>2497</v>
      </c>
      <c r="K289" s="148" t="s">
        <v>1387</v>
      </c>
      <c r="L289" s="148" t="s">
        <v>720</v>
      </c>
      <c r="M289" s="148" t="s">
        <v>1377</v>
      </c>
      <c r="N289" s="149">
        <v>0.2119212962962963</v>
      </c>
      <c r="O289" s="148" t="s">
        <v>528</v>
      </c>
      <c r="P289" s="148">
        <v>12</v>
      </c>
      <c r="Q289" s="148">
        <v>1428</v>
      </c>
      <c r="R289" s="148" t="s">
        <v>150</v>
      </c>
      <c r="S289" s="148" t="s">
        <v>720</v>
      </c>
      <c r="T289" s="148" t="s">
        <v>1151</v>
      </c>
      <c r="U289" s="148" t="s">
        <v>1151</v>
      </c>
      <c r="V289" s="148"/>
      <c r="W289" s="148"/>
      <c r="X289" s="148"/>
      <c r="Y289" s="148" t="s">
        <v>3091</v>
      </c>
      <c r="Z289" s="148" t="s">
        <v>2548</v>
      </c>
      <c r="AA289" s="148" t="s">
        <v>137</v>
      </c>
      <c r="AB289" s="148">
        <v>9</v>
      </c>
    </row>
    <row r="290" spans="1:28" ht="39.950000000000003" customHeight="1">
      <c r="A290" s="148" t="s">
        <v>1036</v>
      </c>
      <c r="B290" s="148">
        <v>286</v>
      </c>
      <c r="C290" s="148">
        <v>8</v>
      </c>
      <c r="D290" s="148">
        <v>10</v>
      </c>
      <c r="E290" s="148" t="s">
        <v>2104</v>
      </c>
      <c r="F290" s="148" t="s">
        <v>1717</v>
      </c>
      <c r="G290" s="148" t="s">
        <v>1692</v>
      </c>
      <c r="H290" s="148" t="s">
        <v>1522</v>
      </c>
      <c r="I290" s="148">
        <v>6</v>
      </c>
      <c r="J290" s="148" t="s">
        <v>515</v>
      </c>
      <c r="K290" s="148" t="s">
        <v>3232</v>
      </c>
      <c r="L290" s="148" t="s">
        <v>720</v>
      </c>
      <c r="M290" s="148" t="s">
        <v>3208</v>
      </c>
      <c r="N290" s="149">
        <v>0.21452546296296296</v>
      </c>
      <c r="O290" s="148" t="s">
        <v>528</v>
      </c>
      <c r="P290" s="148">
        <v>12</v>
      </c>
      <c r="Q290" s="148">
        <v>1440</v>
      </c>
      <c r="R290" s="148" t="s">
        <v>150</v>
      </c>
      <c r="S290" s="148" t="s">
        <v>720</v>
      </c>
      <c r="T290" s="148" t="s">
        <v>1151</v>
      </c>
      <c r="U290" s="148" t="s">
        <v>1151</v>
      </c>
      <c r="V290" s="148"/>
      <c r="W290" s="148"/>
      <c r="X290" s="148"/>
      <c r="Y290" s="148" t="s">
        <v>3091</v>
      </c>
      <c r="Z290" s="148" t="s">
        <v>2548</v>
      </c>
      <c r="AA290" s="148" t="s">
        <v>137</v>
      </c>
      <c r="AB290" s="148">
        <v>9</v>
      </c>
    </row>
    <row r="291" spans="1:28" ht="39.950000000000003" customHeight="1">
      <c r="A291" s="148" t="s">
        <v>1036</v>
      </c>
      <c r="B291" s="148">
        <v>287</v>
      </c>
      <c r="C291" s="148">
        <v>9</v>
      </c>
      <c r="D291" s="148">
        <v>10</v>
      </c>
      <c r="E291" s="148" t="s">
        <v>3212</v>
      </c>
      <c r="F291" s="148" t="s">
        <v>11</v>
      </c>
      <c r="G291" s="148" t="s">
        <v>1706</v>
      </c>
      <c r="H291" s="148" t="s">
        <v>232</v>
      </c>
      <c r="I291" s="148">
        <v>4</v>
      </c>
      <c r="J291" s="148" t="s">
        <v>517</v>
      </c>
      <c r="K291" s="148" t="s">
        <v>1381</v>
      </c>
      <c r="L291" s="148" t="s">
        <v>139</v>
      </c>
      <c r="M291" s="148" t="s">
        <v>3182</v>
      </c>
      <c r="N291" s="149">
        <v>0.2179976851851852</v>
      </c>
      <c r="O291" s="148" t="s">
        <v>528</v>
      </c>
      <c r="P291" s="148">
        <v>12</v>
      </c>
      <c r="Q291" s="148">
        <v>1452</v>
      </c>
      <c r="R291" s="148" t="s">
        <v>150</v>
      </c>
      <c r="S291" s="148" t="s">
        <v>139</v>
      </c>
      <c r="T291" s="148" t="s">
        <v>1159</v>
      </c>
      <c r="U291" s="148" t="s">
        <v>1159</v>
      </c>
      <c r="V291" s="148"/>
      <c r="W291" s="148"/>
      <c r="X291" s="148"/>
      <c r="Y291" s="148" t="s">
        <v>3091</v>
      </c>
      <c r="Z291" s="148" t="s">
        <v>2548</v>
      </c>
      <c r="AA291" s="148" t="s">
        <v>137</v>
      </c>
      <c r="AB291" s="148">
        <v>9</v>
      </c>
    </row>
    <row r="292" spans="1:28" ht="39.950000000000003" customHeight="1">
      <c r="A292" s="148" t="s">
        <v>1036</v>
      </c>
      <c r="B292" s="148">
        <v>288</v>
      </c>
      <c r="C292" s="148">
        <v>10</v>
      </c>
      <c r="D292" s="148">
        <v>10</v>
      </c>
      <c r="E292" s="148" t="s">
        <v>3181</v>
      </c>
      <c r="F292" s="148" t="s">
        <v>1473</v>
      </c>
      <c r="G292" s="148" t="s">
        <v>1729</v>
      </c>
      <c r="H292" s="148" t="s">
        <v>100</v>
      </c>
      <c r="I292" s="148">
        <v>5</v>
      </c>
      <c r="J292" s="148" t="s">
        <v>3186</v>
      </c>
      <c r="K292" s="148" t="s">
        <v>2213</v>
      </c>
      <c r="L292" s="148" t="s">
        <v>2487</v>
      </c>
      <c r="M292" s="148" t="s">
        <v>1383</v>
      </c>
      <c r="N292" s="149">
        <v>0.22216435185185185</v>
      </c>
      <c r="O292" s="148" t="s">
        <v>528</v>
      </c>
      <c r="P292" s="148">
        <v>12</v>
      </c>
      <c r="Q292" s="148">
        <v>1464</v>
      </c>
      <c r="R292" s="148" t="s">
        <v>560</v>
      </c>
      <c r="S292" s="148" t="s">
        <v>2487</v>
      </c>
      <c r="T292" s="148" t="s">
        <v>2644</v>
      </c>
      <c r="U292" s="148" t="s">
        <v>2644</v>
      </c>
      <c r="V292" s="148"/>
      <c r="W292" s="148"/>
      <c r="X292" s="148" t="s">
        <v>2523</v>
      </c>
      <c r="Y292" s="148" t="s">
        <v>3091</v>
      </c>
      <c r="Z292" s="148" t="s">
        <v>2548</v>
      </c>
      <c r="AA292" s="148" t="s">
        <v>2246</v>
      </c>
      <c r="AB292" s="148">
        <v>9</v>
      </c>
    </row>
    <row r="293" spans="1:28" ht="39.950000000000003" customHeight="1">
      <c r="A293" s="148" t="s">
        <v>1036</v>
      </c>
      <c r="B293" s="148">
        <v>289</v>
      </c>
      <c r="C293" s="148">
        <v>1</v>
      </c>
      <c r="D293" s="148">
        <v>10</v>
      </c>
      <c r="E293" s="148" t="s">
        <v>2094</v>
      </c>
      <c r="F293" s="148" t="s">
        <v>1701</v>
      </c>
      <c r="G293" s="148" t="s">
        <v>20</v>
      </c>
      <c r="H293" s="148" t="s">
        <v>3316</v>
      </c>
      <c r="I293" s="148">
        <v>2</v>
      </c>
      <c r="J293" s="148" t="s">
        <v>488</v>
      </c>
      <c r="K293" s="148" t="s">
        <v>137</v>
      </c>
      <c r="L293" s="148" t="s">
        <v>1102</v>
      </c>
      <c r="M293" s="148" t="s">
        <v>1958</v>
      </c>
      <c r="N293" s="149">
        <v>0.22309027777777779</v>
      </c>
      <c r="O293" s="148" t="s">
        <v>528</v>
      </c>
      <c r="P293" s="148">
        <v>10</v>
      </c>
      <c r="Q293" s="148">
        <v>1474</v>
      </c>
      <c r="R293" s="148" t="s">
        <v>150</v>
      </c>
      <c r="S293" s="148" t="s">
        <v>1102</v>
      </c>
      <c r="T293" s="148" t="s">
        <v>1079</v>
      </c>
      <c r="U293" s="148" t="s">
        <v>148</v>
      </c>
      <c r="V293" s="148"/>
      <c r="W293" s="148"/>
      <c r="X293" s="148"/>
      <c r="Y293" s="148" t="s">
        <v>1915</v>
      </c>
      <c r="Z293" s="148" t="s">
        <v>3364</v>
      </c>
      <c r="AA293" s="148" t="s">
        <v>137</v>
      </c>
      <c r="AB293" s="148" t="s">
        <v>150</v>
      </c>
    </row>
    <row r="294" spans="1:28" ht="39.950000000000003" customHeight="1">
      <c r="A294" s="148" t="s">
        <v>1036</v>
      </c>
      <c r="B294" s="148">
        <v>290</v>
      </c>
      <c r="C294" s="148">
        <v>1</v>
      </c>
      <c r="D294" s="148">
        <v>10</v>
      </c>
      <c r="E294" s="148" t="s">
        <v>2943</v>
      </c>
      <c r="F294" s="148" t="s">
        <v>1455</v>
      </c>
      <c r="G294" s="148" t="s">
        <v>28</v>
      </c>
      <c r="H294" s="148" t="s">
        <v>3316</v>
      </c>
      <c r="I294" s="148">
        <v>2</v>
      </c>
      <c r="J294" s="148" t="s">
        <v>2952</v>
      </c>
      <c r="K294" s="148" t="s">
        <v>137</v>
      </c>
      <c r="L294" s="148" t="s">
        <v>1102</v>
      </c>
      <c r="M294" s="148" t="s">
        <v>1958</v>
      </c>
      <c r="N294" s="149">
        <v>0.2240162037037037</v>
      </c>
      <c r="O294" s="148" t="s">
        <v>491</v>
      </c>
      <c r="P294" s="148">
        <v>5</v>
      </c>
      <c r="Q294" s="148">
        <v>1479</v>
      </c>
      <c r="R294" s="148" t="s">
        <v>150</v>
      </c>
      <c r="S294" s="148" t="s">
        <v>1102</v>
      </c>
      <c r="T294" s="148" t="s">
        <v>1079</v>
      </c>
      <c r="U294" s="148" t="s">
        <v>148</v>
      </c>
      <c r="V294" s="148" t="s">
        <v>2498</v>
      </c>
      <c r="W294" s="148"/>
      <c r="X294" s="148" t="s">
        <v>2096</v>
      </c>
      <c r="Y294" s="148" t="s">
        <v>1915</v>
      </c>
      <c r="Z294" s="148" t="s">
        <v>3364</v>
      </c>
      <c r="AA294" s="148" t="s">
        <v>137</v>
      </c>
      <c r="AB294" s="148" t="s">
        <v>150</v>
      </c>
    </row>
    <row r="295" spans="1:28" ht="39.950000000000003" customHeight="1">
      <c r="A295" s="148" t="s">
        <v>1036</v>
      </c>
      <c r="B295" s="148">
        <v>291</v>
      </c>
      <c r="C295" s="148">
        <v>1</v>
      </c>
      <c r="D295" s="148">
        <v>8</v>
      </c>
      <c r="E295" s="148" t="s">
        <v>2114</v>
      </c>
      <c r="F295" s="148" t="s">
        <v>1699</v>
      </c>
      <c r="G295" s="148" t="s">
        <v>1686</v>
      </c>
      <c r="H295" s="148" t="s">
        <v>1362</v>
      </c>
      <c r="I295" s="148">
        <v>2</v>
      </c>
      <c r="J295" s="148" t="s">
        <v>525</v>
      </c>
      <c r="K295" s="148" t="s">
        <v>137</v>
      </c>
      <c r="L295" s="148" t="s">
        <v>141</v>
      </c>
      <c r="M295" s="148" t="s">
        <v>1363</v>
      </c>
      <c r="N295" s="149">
        <v>0.22453703703703703</v>
      </c>
      <c r="O295" s="148" t="s">
        <v>491</v>
      </c>
      <c r="P295" s="148">
        <v>4</v>
      </c>
      <c r="Q295" s="148">
        <v>1483</v>
      </c>
      <c r="R295" s="148" t="s">
        <v>150</v>
      </c>
      <c r="S295" s="148" t="s">
        <v>141</v>
      </c>
      <c r="T295" s="148" t="s">
        <v>152</v>
      </c>
      <c r="U295" s="148" t="s">
        <v>1162</v>
      </c>
      <c r="V295" s="148"/>
      <c r="W295" s="148"/>
      <c r="X295" s="148"/>
      <c r="Y295" s="148" t="s">
        <v>1915</v>
      </c>
      <c r="Z295" s="148" t="s">
        <v>2382</v>
      </c>
      <c r="AA295" s="148" t="s">
        <v>137</v>
      </c>
      <c r="AB295" s="148" t="s">
        <v>150</v>
      </c>
    </row>
    <row r="296" spans="1:28" ht="39.950000000000003" customHeight="1">
      <c r="A296" s="148" t="s">
        <v>1036</v>
      </c>
      <c r="B296" s="148">
        <v>292</v>
      </c>
      <c r="C296" s="148">
        <v>1</v>
      </c>
      <c r="D296" s="148">
        <v>8</v>
      </c>
      <c r="E296" s="148" t="s">
        <v>3215</v>
      </c>
      <c r="F296" s="148" t="s">
        <v>1476</v>
      </c>
      <c r="G296" s="148" t="s">
        <v>1384</v>
      </c>
      <c r="H296" s="148" t="s">
        <v>1362</v>
      </c>
      <c r="I296" s="148">
        <v>2</v>
      </c>
      <c r="J296" s="148" t="s">
        <v>2652</v>
      </c>
      <c r="K296" s="148" t="s">
        <v>137</v>
      </c>
      <c r="L296" s="148" t="s">
        <v>141</v>
      </c>
      <c r="M296" s="148" t="s">
        <v>1363</v>
      </c>
      <c r="N296" s="149">
        <v>0.22505787037037037</v>
      </c>
      <c r="O296" s="148" t="s">
        <v>491</v>
      </c>
      <c r="P296" s="148">
        <v>4</v>
      </c>
      <c r="Q296" s="148">
        <v>1487</v>
      </c>
      <c r="R296" s="148" t="s">
        <v>150</v>
      </c>
      <c r="S296" s="148" t="s">
        <v>141</v>
      </c>
      <c r="T296" s="148" t="s">
        <v>152</v>
      </c>
      <c r="U296" s="148" t="s">
        <v>1162</v>
      </c>
      <c r="V296" s="148"/>
      <c r="W296" s="148"/>
      <c r="X296" s="148"/>
      <c r="Y296" s="148" t="s">
        <v>1915</v>
      </c>
      <c r="Z296" s="148" t="s">
        <v>2382</v>
      </c>
      <c r="AA296" s="148" t="s">
        <v>2646</v>
      </c>
      <c r="AB296" s="148" t="s">
        <v>150</v>
      </c>
    </row>
    <row r="297" spans="1:28" ht="39.950000000000003" customHeight="1">
      <c r="A297" s="148" t="s">
        <v>1036</v>
      </c>
      <c r="B297" s="148">
        <v>293</v>
      </c>
      <c r="C297" s="148">
        <v>1</v>
      </c>
      <c r="D297" s="148">
        <v>10</v>
      </c>
      <c r="E297" s="148" t="s">
        <v>2948</v>
      </c>
      <c r="F297" s="148" t="s">
        <v>1313</v>
      </c>
      <c r="G297" s="148" t="s">
        <v>2625</v>
      </c>
      <c r="H297" s="148" t="s">
        <v>3316</v>
      </c>
      <c r="I297" s="148">
        <v>2</v>
      </c>
      <c r="J297" s="148" t="s">
        <v>3206</v>
      </c>
      <c r="K297" s="148" t="s">
        <v>137</v>
      </c>
      <c r="L297" s="148" t="s">
        <v>1151</v>
      </c>
      <c r="M297" s="148" t="s">
        <v>1958</v>
      </c>
      <c r="N297" s="149">
        <v>0.22714120370370369</v>
      </c>
      <c r="O297" s="148" t="s">
        <v>2093</v>
      </c>
      <c r="P297" s="148">
        <v>8</v>
      </c>
      <c r="Q297" s="148">
        <v>1495</v>
      </c>
      <c r="R297" s="148" t="s">
        <v>150</v>
      </c>
      <c r="S297" s="148" t="s">
        <v>1151</v>
      </c>
      <c r="T297" s="148" t="s">
        <v>936</v>
      </c>
      <c r="U297" s="148" t="s">
        <v>1071</v>
      </c>
      <c r="V297" s="148"/>
      <c r="W297" s="148"/>
      <c r="X297" s="148"/>
      <c r="Y297" s="148" t="s">
        <v>1915</v>
      </c>
      <c r="Z297" s="148" t="s">
        <v>3364</v>
      </c>
      <c r="AA297" s="148" t="s">
        <v>618</v>
      </c>
      <c r="AB297" s="148" t="s">
        <v>150</v>
      </c>
    </row>
    <row r="298" spans="1:28" ht="39.950000000000003" customHeight="1">
      <c r="A298" s="148" t="s">
        <v>1036</v>
      </c>
      <c r="B298" s="148">
        <v>294</v>
      </c>
      <c r="C298" s="148">
        <v>1</v>
      </c>
      <c r="D298" s="148">
        <v>10</v>
      </c>
      <c r="E298" s="148" t="s">
        <v>3211</v>
      </c>
      <c r="F298" s="148" t="s">
        <v>101</v>
      </c>
      <c r="G298" s="148" t="s">
        <v>1356</v>
      </c>
      <c r="H298" s="148" t="s">
        <v>3316</v>
      </c>
      <c r="I298" s="148">
        <v>2</v>
      </c>
      <c r="J298" s="148" t="s">
        <v>524</v>
      </c>
      <c r="K298" s="148" t="s">
        <v>137</v>
      </c>
      <c r="L298" s="148" t="s">
        <v>1102</v>
      </c>
      <c r="M298" s="148" t="s">
        <v>1958</v>
      </c>
      <c r="N298" s="149">
        <v>0.22806712962962963</v>
      </c>
      <c r="O298" s="148" t="s">
        <v>2093</v>
      </c>
      <c r="P298" s="148">
        <v>5</v>
      </c>
      <c r="Q298" s="148">
        <v>1500</v>
      </c>
      <c r="R298" s="148" t="s">
        <v>150</v>
      </c>
      <c r="S298" s="148" t="s">
        <v>1102</v>
      </c>
      <c r="T298" s="148" t="s">
        <v>1079</v>
      </c>
      <c r="U298" s="148" t="s">
        <v>148</v>
      </c>
      <c r="V298" s="148"/>
      <c r="W298" s="148"/>
      <c r="X298" s="148"/>
      <c r="Y298" s="148" t="s">
        <v>1915</v>
      </c>
      <c r="Z298" s="148" t="s">
        <v>3364</v>
      </c>
      <c r="AA298" s="148" t="s">
        <v>542</v>
      </c>
      <c r="AB298" s="148" t="s">
        <v>150</v>
      </c>
    </row>
    <row r="299" spans="1:28" ht="39.950000000000003" customHeight="1">
      <c r="A299" s="148" t="s">
        <v>1036</v>
      </c>
      <c r="B299" s="148">
        <v>295</v>
      </c>
      <c r="C299" s="148">
        <v>1</v>
      </c>
      <c r="D299" s="148">
        <v>10</v>
      </c>
      <c r="E299" s="148" t="s">
        <v>3255</v>
      </c>
      <c r="F299" s="148" t="s">
        <v>1417</v>
      </c>
      <c r="G299" s="148" t="s">
        <v>1707</v>
      </c>
      <c r="H299" s="148" t="s">
        <v>3316</v>
      </c>
      <c r="I299" s="148">
        <v>2</v>
      </c>
      <c r="J299" s="148" t="s">
        <v>2124</v>
      </c>
      <c r="K299" s="148" t="s">
        <v>137</v>
      </c>
      <c r="L299" s="148" t="s">
        <v>1102</v>
      </c>
      <c r="M299" s="148" t="s">
        <v>1958</v>
      </c>
      <c r="N299" s="149">
        <v>0.22899305555555555</v>
      </c>
      <c r="O299" s="148" t="s">
        <v>2093</v>
      </c>
      <c r="P299" s="148">
        <v>5</v>
      </c>
      <c r="Q299" s="148">
        <v>1505</v>
      </c>
      <c r="R299" s="148" t="s">
        <v>150</v>
      </c>
      <c r="S299" s="148" t="s">
        <v>1102</v>
      </c>
      <c r="T299" s="148" t="s">
        <v>1079</v>
      </c>
      <c r="U299" s="148" t="s">
        <v>148</v>
      </c>
      <c r="V299" s="148"/>
      <c r="W299" s="148"/>
      <c r="X299" s="148"/>
      <c r="Y299" s="148" t="s">
        <v>1915</v>
      </c>
      <c r="Z299" s="148" t="s">
        <v>3364</v>
      </c>
      <c r="AA299" s="148" t="s">
        <v>542</v>
      </c>
      <c r="AB299" s="148" t="s">
        <v>150</v>
      </c>
    </row>
    <row r="300" spans="1:28" ht="39.950000000000003" customHeight="1">
      <c r="A300" s="148" t="s">
        <v>1036</v>
      </c>
      <c r="B300" s="148">
        <v>296</v>
      </c>
      <c r="C300" s="148">
        <v>1</v>
      </c>
      <c r="D300" s="148">
        <v>10</v>
      </c>
      <c r="E300" s="148" t="s">
        <v>2082</v>
      </c>
      <c r="F300" s="148" t="s">
        <v>1472</v>
      </c>
      <c r="G300" s="148" t="s">
        <v>1479</v>
      </c>
      <c r="H300" s="148" t="s">
        <v>3316</v>
      </c>
      <c r="I300" s="148">
        <v>2</v>
      </c>
      <c r="J300" s="148" t="s">
        <v>2454</v>
      </c>
      <c r="K300" s="148" t="s">
        <v>137</v>
      </c>
      <c r="L300" s="148" t="s">
        <v>1102</v>
      </c>
      <c r="M300" s="148" t="s">
        <v>1958</v>
      </c>
      <c r="N300" s="149">
        <v>0.22991898148148149</v>
      </c>
      <c r="O300" s="148" t="s">
        <v>2093</v>
      </c>
      <c r="P300" s="148">
        <v>5</v>
      </c>
      <c r="Q300" s="148">
        <v>1510</v>
      </c>
      <c r="R300" s="148" t="s">
        <v>150</v>
      </c>
      <c r="S300" s="148" t="s">
        <v>1102</v>
      </c>
      <c r="T300" s="148" t="s">
        <v>1079</v>
      </c>
      <c r="U300" s="148" t="s">
        <v>148</v>
      </c>
      <c r="V300" s="148"/>
      <c r="W300" s="148"/>
      <c r="X300" s="148" t="s">
        <v>3244</v>
      </c>
      <c r="Y300" s="148" t="s">
        <v>1915</v>
      </c>
      <c r="Z300" s="148" t="s">
        <v>3364</v>
      </c>
      <c r="AA300" s="148" t="s">
        <v>137</v>
      </c>
      <c r="AB300" s="148" t="s">
        <v>150</v>
      </c>
    </row>
    <row r="301" spans="1:28" ht="39.950000000000003" customHeight="1">
      <c r="A301" s="148" t="s">
        <v>1036</v>
      </c>
      <c r="B301" s="148">
        <v>297</v>
      </c>
      <c r="C301" s="148">
        <v>1</v>
      </c>
      <c r="D301" s="148">
        <v>10</v>
      </c>
      <c r="E301" s="148" t="s">
        <v>2201</v>
      </c>
      <c r="F301" s="148" t="s">
        <v>1448</v>
      </c>
      <c r="G301" s="148" t="s">
        <v>1451</v>
      </c>
      <c r="H301" s="148" t="s">
        <v>3316</v>
      </c>
      <c r="I301" s="148">
        <v>2</v>
      </c>
      <c r="J301" s="148" t="s">
        <v>2945</v>
      </c>
      <c r="K301" s="148" t="s">
        <v>137</v>
      </c>
      <c r="L301" s="148" t="s">
        <v>1151</v>
      </c>
      <c r="M301" s="148" t="s">
        <v>1958</v>
      </c>
      <c r="N301" s="149">
        <v>0.23200231481481481</v>
      </c>
      <c r="O301" s="148" t="s">
        <v>2657</v>
      </c>
      <c r="P301" s="148">
        <v>10</v>
      </c>
      <c r="Q301" s="148">
        <v>1520</v>
      </c>
      <c r="R301" s="148" t="s">
        <v>150</v>
      </c>
      <c r="S301" s="148" t="s">
        <v>1151</v>
      </c>
      <c r="T301" s="148" t="s">
        <v>936</v>
      </c>
      <c r="U301" s="148" t="s">
        <v>1071</v>
      </c>
      <c r="V301" s="148"/>
      <c r="W301" s="148"/>
      <c r="X301" s="148"/>
      <c r="Y301" s="148" t="s">
        <v>1915</v>
      </c>
      <c r="Z301" s="148" t="s">
        <v>3364</v>
      </c>
      <c r="AA301" s="148" t="s">
        <v>2075</v>
      </c>
      <c r="AB301" s="148" t="s">
        <v>150</v>
      </c>
    </row>
    <row r="302" spans="1:28" ht="39.950000000000003" customHeight="1">
      <c r="A302" s="148" t="s">
        <v>1036</v>
      </c>
      <c r="B302" s="148">
        <v>298</v>
      </c>
      <c r="C302" s="148">
        <v>1</v>
      </c>
      <c r="D302" s="148">
        <v>10</v>
      </c>
      <c r="E302" s="148" t="s">
        <v>3214</v>
      </c>
      <c r="F302" s="148" t="s">
        <v>1328</v>
      </c>
      <c r="G302" s="148" t="s">
        <v>1715</v>
      </c>
      <c r="H302" s="148" t="s">
        <v>3316</v>
      </c>
      <c r="I302" s="148">
        <v>2</v>
      </c>
      <c r="J302" s="148" t="s">
        <v>2103</v>
      </c>
      <c r="K302" s="148" t="s">
        <v>137</v>
      </c>
      <c r="L302" s="148" t="s">
        <v>1151</v>
      </c>
      <c r="M302" s="148" t="s">
        <v>1958</v>
      </c>
      <c r="N302" s="149">
        <v>0.23408564814814814</v>
      </c>
      <c r="O302" s="148" t="s">
        <v>2657</v>
      </c>
      <c r="P302" s="148">
        <v>10</v>
      </c>
      <c r="Q302" s="148">
        <v>1530</v>
      </c>
      <c r="R302" s="148" t="s">
        <v>150</v>
      </c>
      <c r="S302" s="148" t="s">
        <v>1151</v>
      </c>
      <c r="T302" s="148" t="s">
        <v>936</v>
      </c>
      <c r="U302" s="148" t="s">
        <v>1071</v>
      </c>
      <c r="V302" s="148"/>
      <c r="W302" s="148"/>
      <c r="X302" s="148"/>
      <c r="Y302" s="148" t="s">
        <v>1915</v>
      </c>
      <c r="Z302" s="148" t="s">
        <v>3364</v>
      </c>
      <c r="AA302" s="148" t="s">
        <v>2940</v>
      </c>
      <c r="AB302" s="148" t="s">
        <v>150</v>
      </c>
    </row>
    <row r="303" spans="1:28" ht="39.950000000000003" customHeight="1">
      <c r="A303" s="148" t="s">
        <v>1036</v>
      </c>
      <c r="B303" s="148">
        <v>299</v>
      </c>
      <c r="C303" s="148">
        <v>1</v>
      </c>
      <c r="D303" s="148">
        <v>8</v>
      </c>
      <c r="E303" s="148" t="s">
        <v>2112</v>
      </c>
      <c r="F303" s="148" t="s">
        <v>1487</v>
      </c>
      <c r="G303" s="148" t="s">
        <v>1877</v>
      </c>
      <c r="H303" s="148" t="s">
        <v>1362</v>
      </c>
      <c r="I303" s="148">
        <v>2</v>
      </c>
      <c r="J303" s="148" t="s">
        <v>2513</v>
      </c>
      <c r="K303" s="148" t="s">
        <v>137</v>
      </c>
      <c r="L303" s="148" t="s">
        <v>141</v>
      </c>
      <c r="M303" s="148" t="s">
        <v>1363</v>
      </c>
      <c r="N303" s="149">
        <v>0.23460648148148147</v>
      </c>
      <c r="O303" s="148" t="s">
        <v>2657</v>
      </c>
      <c r="P303" s="148">
        <v>4</v>
      </c>
      <c r="Q303" s="148">
        <v>1534</v>
      </c>
      <c r="R303" s="148" t="s">
        <v>150</v>
      </c>
      <c r="S303" s="148" t="s">
        <v>141</v>
      </c>
      <c r="T303" s="148" t="s">
        <v>152</v>
      </c>
      <c r="U303" s="148" t="s">
        <v>1162</v>
      </c>
      <c r="V303" s="148"/>
      <c r="W303" s="148"/>
      <c r="X303" s="148"/>
      <c r="Y303" s="148" t="s">
        <v>1915</v>
      </c>
      <c r="Z303" s="148" t="s">
        <v>2382</v>
      </c>
      <c r="AA303" s="148" t="s">
        <v>137</v>
      </c>
      <c r="AB303" s="148" t="s">
        <v>150</v>
      </c>
    </row>
    <row r="304" spans="1:28" ht="39.950000000000003" customHeight="1">
      <c r="A304" s="148" t="s">
        <v>1036</v>
      </c>
      <c r="B304" s="148">
        <v>300</v>
      </c>
      <c r="C304" s="148">
        <v>1</v>
      </c>
      <c r="D304" s="148">
        <v>10</v>
      </c>
      <c r="E304" s="148" t="s">
        <v>2116</v>
      </c>
      <c r="F304" s="148" t="s">
        <v>1831</v>
      </c>
      <c r="G304" s="148" t="s">
        <v>2209</v>
      </c>
      <c r="H304" s="148" t="s">
        <v>1533</v>
      </c>
      <c r="I304" s="148">
        <v>4</v>
      </c>
      <c r="J304" s="148" t="s">
        <v>2475</v>
      </c>
      <c r="K304" s="148" t="s">
        <v>137</v>
      </c>
      <c r="L304" s="148" t="s">
        <v>135</v>
      </c>
      <c r="M304" s="148" t="s">
        <v>2067</v>
      </c>
      <c r="N304" s="149">
        <v>0.23518518518518519</v>
      </c>
      <c r="O304" s="148" t="s">
        <v>2640</v>
      </c>
      <c r="P304" s="148">
        <v>5</v>
      </c>
      <c r="Q304" s="148">
        <v>1539</v>
      </c>
      <c r="R304" s="148" t="s">
        <v>150</v>
      </c>
      <c r="S304" s="148" t="s">
        <v>135</v>
      </c>
      <c r="T304" s="148" t="s">
        <v>141</v>
      </c>
      <c r="U304" s="148" t="s">
        <v>141</v>
      </c>
      <c r="V304" s="148"/>
      <c r="W304" s="148"/>
      <c r="X304" s="148"/>
      <c r="Y304" s="148" t="s">
        <v>1375</v>
      </c>
      <c r="Z304" s="148" t="s">
        <v>2268</v>
      </c>
      <c r="AA304" s="148" t="s">
        <v>137</v>
      </c>
      <c r="AB304" s="148" t="s">
        <v>150</v>
      </c>
    </row>
    <row r="305" spans="1:28" ht="39.950000000000003" customHeight="1">
      <c r="A305" s="148" t="s">
        <v>1036</v>
      </c>
      <c r="B305" s="148">
        <v>301</v>
      </c>
      <c r="C305" s="148">
        <v>1</v>
      </c>
      <c r="D305" s="148">
        <v>10</v>
      </c>
      <c r="E305" s="148" t="s">
        <v>2941</v>
      </c>
      <c r="F305" s="148" t="s">
        <v>1485</v>
      </c>
      <c r="G305" s="148" t="s">
        <v>2119</v>
      </c>
      <c r="H305" s="148" t="s">
        <v>2039</v>
      </c>
      <c r="I305" s="148">
        <v>3</v>
      </c>
      <c r="J305" s="148" t="s">
        <v>2508</v>
      </c>
      <c r="K305" s="148" t="s">
        <v>137</v>
      </c>
      <c r="L305" s="148" t="s">
        <v>700</v>
      </c>
      <c r="M305" s="148" t="s">
        <v>3250</v>
      </c>
      <c r="N305" s="149">
        <v>0.23640046296296297</v>
      </c>
      <c r="O305" s="148" t="s">
        <v>2640</v>
      </c>
      <c r="P305" s="148">
        <v>4</v>
      </c>
      <c r="Q305" s="148">
        <v>1543</v>
      </c>
      <c r="R305" s="148" t="s">
        <v>150</v>
      </c>
      <c r="S305" s="148" t="s">
        <v>700</v>
      </c>
      <c r="T305" s="148" t="s">
        <v>1208</v>
      </c>
      <c r="U305" s="148" t="s">
        <v>1208</v>
      </c>
      <c r="V305" s="148"/>
      <c r="W305" s="148" t="s">
        <v>536</v>
      </c>
      <c r="X305" s="148"/>
      <c r="Y305" s="148" t="s">
        <v>1878</v>
      </c>
      <c r="Z305" s="148" t="s">
        <v>2477</v>
      </c>
      <c r="AA305" s="148" t="s">
        <v>2247</v>
      </c>
      <c r="AB305" s="148" t="s">
        <v>150</v>
      </c>
    </row>
    <row r="306" spans="1:28" ht="39.950000000000003" customHeight="1">
      <c r="A306" s="148" t="s">
        <v>1036</v>
      </c>
      <c r="B306" s="148">
        <v>302</v>
      </c>
      <c r="C306" s="148">
        <v>1</v>
      </c>
      <c r="D306" s="148">
        <v>9</v>
      </c>
      <c r="E306" s="148" t="s">
        <v>2938</v>
      </c>
      <c r="F306" s="148" t="s">
        <v>1713</v>
      </c>
      <c r="G306" s="148" t="s">
        <v>2950</v>
      </c>
      <c r="H306" s="148" t="s">
        <v>2939</v>
      </c>
      <c r="I306" s="148">
        <v>3</v>
      </c>
      <c r="J306" s="148" t="s">
        <v>519</v>
      </c>
      <c r="K306" s="148" t="s">
        <v>137</v>
      </c>
      <c r="L306" s="148" t="s">
        <v>867</v>
      </c>
      <c r="M306" s="148" t="s">
        <v>3238</v>
      </c>
      <c r="N306" s="149">
        <v>0.2379050925925926</v>
      </c>
      <c r="O306" s="148" t="s">
        <v>2640</v>
      </c>
      <c r="P306" s="148">
        <v>5</v>
      </c>
      <c r="Q306" s="148">
        <v>1548</v>
      </c>
      <c r="R306" s="148" t="s">
        <v>150</v>
      </c>
      <c r="S306" s="148" t="s">
        <v>867</v>
      </c>
      <c r="T306" s="148" t="s">
        <v>852</v>
      </c>
      <c r="U306" s="148" t="s">
        <v>852</v>
      </c>
      <c r="V306" s="148"/>
      <c r="W306" s="148" t="s">
        <v>2491</v>
      </c>
      <c r="X306" s="148"/>
      <c r="Y306" s="148" t="s">
        <v>2111</v>
      </c>
      <c r="Z306" s="148" t="s">
        <v>2520</v>
      </c>
      <c r="AA306" s="148" t="s">
        <v>2953</v>
      </c>
      <c r="AB306" s="148" t="s">
        <v>150</v>
      </c>
    </row>
    <row r="307" spans="1:28" ht="39.950000000000003" customHeight="1">
      <c r="A307" s="148" t="s">
        <v>1036</v>
      </c>
      <c r="B307" s="148">
        <v>303</v>
      </c>
      <c r="C307" s="148">
        <v>1</v>
      </c>
      <c r="D307" s="148">
        <v>9</v>
      </c>
      <c r="E307" s="148" t="s">
        <v>2092</v>
      </c>
      <c r="F307" s="148" t="s">
        <v>1724</v>
      </c>
      <c r="G307" s="148" t="s">
        <v>1327</v>
      </c>
      <c r="H307" s="148" t="s">
        <v>3270</v>
      </c>
      <c r="I307" s="148">
        <v>2</v>
      </c>
      <c r="J307" s="148" t="s">
        <v>2503</v>
      </c>
      <c r="K307" s="148" t="s">
        <v>137</v>
      </c>
      <c r="L307" s="148" t="s">
        <v>1102</v>
      </c>
      <c r="M307" s="148" t="s">
        <v>2101</v>
      </c>
      <c r="N307" s="149">
        <v>0.23883101851851851</v>
      </c>
      <c r="O307" s="148" t="s">
        <v>2640</v>
      </c>
      <c r="P307" s="148">
        <v>4</v>
      </c>
      <c r="Q307" s="148">
        <v>1552</v>
      </c>
      <c r="R307" s="148" t="s">
        <v>150</v>
      </c>
      <c r="S307" s="148" t="s">
        <v>1102</v>
      </c>
      <c r="T307" s="148" t="s">
        <v>1079</v>
      </c>
      <c r="U307" s="148" t="s">
        <v>1079</v>
      </c>
      <c r="V307" s="148"/>
      <c r="W307" s="148" t="s">
        <v>2389</v>
      </c>
      <c r="X307" s="148"/>
      <c r="Y307" s="148" t="s">
        <v>2951</v>
      </c>
      <c r="Z307" s="148" t="s">
        <v>2331</v>
      </c>
      <c r="AA307" s="148" t="s">
        <v>2946</v>
      </c>
      <c r="AB307" s="148" t="s">
        <v>150</v>
      </c>
    </row>
    <row r="308" spans="1:28" ht="39.950000000000003" customHeight="1">
      <c r="A308" s="148" t="s">
        <v>1036</v>
      </c>
      <c r="B308" s="148">
        <v>304</v>
      </c>
      <c r="C308" s="148">
        <v>1</v>
      </c>
      <c r="D308" s="148">
        <v>10</v>
      </c>
      <c r="E308" s="148" t="s">
        <v>3230</v>
      </c>
      <c r="F308" s="148" t="s">
        <v>99</v>
      </c>
      <c r="G308" s="148" t="s">
        <v>2108</v>
      </c>
      <c r="H308" s="148" t="s">
        <v>2039</v>
      </c>
      <c r="I308" s="148">
        <v>3</v>
      </c>
      <c r="J308" s="148" t="s">
        <v>556</v>
      </c>
      <c r="K308" s="148" t="s">
        <v>137</v>
      </c>
      <c r="L308" s="148" t="s">
        <v>1102</v>
      </c>
      <c r="M308" s="148" t="s">
        <v>2095</v>
      </c>
      <c r="N308" s="149">
        <v>0.23975694444444445</v>
      </c>
      <c r="O308" s="148" t="s">
        <v>2640</v>
      </c>
      <c r="P308" s="148">
        <v>4</v>
      </c>
      <c r="Q308" s="148">
        <v>1556</v>
      </c>
      <c r="R308" s="148" t="s">
        <v>150</v>
      </c>
      <c r="S308" s="148" t="s">
        <v>1102</v>
      </c>
      <c r="T308" s="148" t="s">
        <v>1079</v>
      </c>
      <c r="U308" s="148" t="s">
        <v>1079</v>
      </c>
      <c r="V308" s="148"/>
      <c r="W308" s="148"/>
      <c r="X308" s="148" t="s">
        <v>2353</v>
      </c>
      <c r="Y308" s="148" t="s">
        <v>3216</v>
      </c>
      <c r="Z308" s="148" t="s">
        <v>2651</v>
      </c>
      <c r="AA308" s="148" t="s">
        <v>1430</v>
      </c>
      <c r="AB308" s="148" t="s">
        <v>150</v>
      </c>
    </row>
    <row r="309" spans="1:28" ht="39.950000000000003" customHeight="1">
      <c r="A309" s="148" t="s">
        <v>1036</v>
      </c>
      <c r="B309" s="148">
        <v>305</v>
      </c>
      <c r="C309" s="148">
        <v>1</v>
      </c>
      <c r="D309" s="148">
        <v>9</v>
      </c>
      <c r="E309" s="148" t="s">
        <v>2063</v>
      </c>
      <c r="F309" s="148" t="s">
        <v>2202</v>
      </c>
      <c r="G309" s="148" t="s">
        <v>252</v>
      </c>
      <c r="H309" s="148" t="s">
        <v>1533</v>
      </c>
      <c r="I309" s="148">
        <v>5</v>
      </c>
      <c r="J309" s="148" t="s">
        <v>2475</v>
      </c>
      <c r="K309" s="148" t="s">
        <v>137</v>
      </c>
      <c r="L309" s="148" t="s">
        <v>852</v>
      </c>
      <c r="M309" s="148" t="s">
        <v>2067</v>
      </c>
      <c r="N309" s="149">
        <v>0.24103009259259259</v>
      </c>
      <c r="O309" s="148" t="s">
        <v>2640</v>
      </c>
      <c r="P309" s="148">
        <v>5</v>
      </c>
      <c r="Q309" s="148">
        <v>1561</v>
      </c>
      <c r="R309" s="148" t="s">
        <v>150</v>
      </c>
      <c r="S309" s="148" t="s">
        <v>852</v>
      </c>
      <c r="T309" s="148" t="s">
        <v>700</v>
      </c>
      <c r="U309" s="148" t="s">
        <v>700</v>
      </c>
      <c r="V309" s="148"/>
      <c r="W309" s="148"/>
      <c r="X309" s="148"/>
      <c r="Y309" s="148" t="s">
        <v>1375</v>
      </c>
      <c r="Z309" s="148" t="s">
        <v>2268</v>
      </c>
      <c r="AA309" s="148" t="s">
        <v>541</v>
      </c>
      <c r="AB309" s="148" t="s">
        <v>150</v>
      </c>
    </row>
    <row r="310" spans="1:28" ht="39.950000000000003" customHeight="1">
      <c r="A310" s="148" t="s">
        <v>1036</v>
      </c>
      <c r="B310" s="148">
        <v>306</v>
      </c>
      <c r="C310" s="148">
        <v>1</v>
      </c>
      <c r="D310" s="148">
        <v>9</v>
      </c>
      <c r="E310" s="148" t="s">
        <v>2656</v>
      </c>
      <c r="F310" s="148" t="s">
        <v>2949</v>
      </c>
      <c r="G310" s="148" t="s">
        <v>1885</v>
      </c>
      <c r="H310" s="148" t="s">
        <v>1790</v>
      </c>
      <c r="I310" s="148">
        <v>1</v>
      </c>
      <c r="J310" s="148" t="s">
        <v>701</v>
      </c>
      <c r="K310" s="148" t="s">
        <v>137</v>
      </c>
      <c r="L310" s="148" t="s">
        <v>851</v>
      </c>
      <c r="M310" s="148" t="s">
        <v>529</v>
      </c>
      <c r="N310" s="149">
        <v>0.24212962962962964</v>
      </c>
      <c r="O310" s="148" t="s">
        <v>2640</v>
      </c>
      <c r="P310" s="148">
        <v>5</v>
      </c>
      <c r="Q310" s="148">
        <v>1566</v>
      </c>
      <c r="R310" s="148" t="s">
        <v>150</v>
      </c>
      <c r="S310" s="148" t="s">
        <v>851</v>
      </c>
      <c r="T310" s="148" t="s">
        <v>1208</v>
      </c>
      <c r="U310" s="148" t="s">
        <v>1208</v>
      </c>
      <c r="V310" s="148"/>
      <c r="W310" s="148"/>
      <c r="X310" s="148"/>
      <c r="Y310" s="148" t="s">
        <v>1375</v>
      </c>
      <c r="Z310" s="148" t="s">
        <v>2268</v>
      </c>
      <c r="AA310" s="148" t="s">
        <v>137</v>
      </c>
      <c r="AB310" s="148" t="s">
        <v>150</v>
      </c>
    </row>
  </sheetData>
  <mergeCells count="2">
    <mergeCell ref="V2:AA2"/>
    <mergeCell ref="S3:U3"/>
  </mergeCells>
  <phoneticPr fontId="22" type="noConversion"/>
  <conditionalFormatting sqref="A4:A123">
    <cfRule type="colorScale" priority="112">
      <colorScale>
        <cfvo type="min"/>
        <cfvo type="max"/>
        <color rgb="FF9BCFD9"/>
        <color rgb="FFC6A5CB"/>
      </colorScale>
    </cfRule>
    <cfRule type="colorScale" priority="113">
      <colorScale>
        <cfvo type="min"/>
        <cfvo type="max"/>
        <color rgb="FF63BE7B"/>
        <color rgb="FFFCFCFF"/>
      </colorScale>
    </cfRule>
    <cfRule type="colorScale" priority="114">
      <colorScale>
        <cfvo type="min"/>
        <cfvo type="percentile" val="50"/>
        <cfvo type="max"/>
        <color rgb="FF63BE7B"/>
        <color rgb="FFFFEB84"/>
        <color rgb="FFF8696B"/>
      </colorScale>
    </cfRule>
  </conditionalFormatting>
  <conditionalFormatting sqref="I5:I123">
    <cfRule type="dataBar" priority="108">
      <dataBar>
        <cfvo type="min"/>
        <cfvo type="max"/>
        <color rgb="FF315F97"/>
      </dataBar>
      <extLst>
        <ext xmlns:x14="http://schemas.microsoft.com/office/spreadsheetml/2009/9/main" uri="{B025F937-C7B1-47D3-B67F-A62EFF666E3E}">
          <x14:id>{F24E8DC4-0681-4667-91E5-C587E593DBD1}</x14:id>
        </ext>
      </extLst>
    </cfRule>
  </conditionalFormatting>
  <conditionalFormatting sqref="D1:D1048574">
    <cfRule type="iconSet" priority="101">
      <iconSet iconSet="4TrafficLights">
        <cfvo type="percent" val="0"/>
        <cfvo type="percent" val="25"/>
        <cfvo type="percent" val="50"/>
        <cfvo type="percent" val="75"/>
      </iconSet>
    </cfRule>
    <cfRule type="iconSet" priority="106">
      <iconSet iconSet="3Signs">
        <cfvo type="percent" val="0"/>
        <cfvo type="percent" val="33"/>
        <cfvo type="percent" val="67"/>
      </iconSet>
    </cfRule>
  </conditionalFormatting>
  <conditionalFormatting sqref="C1:C1048574">
    <cfRule type="iconSet" priority="103">
      <iconSet iconSet="4TrafficLights">
        <cfvo type="percent" val="0"/>
        <cfvo type="percent" val="25"/>
        <cfvo type="percent" val="50"/>
        <cfvo type="percent" val="75"/>
      </iconSet>
    </cfRule>
  </conditionalFormatting>
  <conditionalFormatting sqref="I124:I153">
    <cfRule type="dataBar" priority="1">
      <dataBar>
        <cfvo type="min"/>
        <cfvo type="max"/>
        <color rgb="FF315F97"/>
      </dataBar>
      <extLst>
        <ext xmlns:x14="http://schemas.microsoft.com/office/spreadsheetml/2009/9/main" uri="{B025F937-C7B1-47D3-B67F-A62EFF666E3E}">
          <x14:id>{28331834-6A98-4ADB-94A2-8B89AEB2BDBC}</x14:id>
        </ext>
      </extLst>
    </cfRule>
  </conditionalFormatting>
  <conditionalFormatting sqref="I5:I123">
    <cfRule type="dataBar" priority="118">
      <dataBar>
        <cfvo type="min"/>
        <cfvo type="max"/>
        <color rgb="FF315F97"/>
      </dataBar>
      <extLst>
        <ext xmlns:x14="http://schemas.microsoft.com/office/spreadsheetml/2009/9/main" uri="{B025F937-C7B1-47D3-B67F-A62EFF666E3E}">
          <x14:id>{BC29EF9C-4D78-481A-95B4-ADF5F58CA1EB}</x14:id>
        </ext>
      </extLst>
    </cfRule>
  </conditionalFormatting>
  <conditionalFormatting sqref="I124:I153">
    <cfRule type="dataBar" priority="119">
      <dataBar>
        <cfvo type="min"/>
        <cfvo type="max"/>
        <color rgb="FF315F97"/>
      </dataBar>
      <extLst>
        <ext xmlns:x14="http://schemas.microsoft.com/office/spreadsheetml/2009/9/main" uri="{B025F937-C7B1-47D3-B67F-A62EFF666E3E}">
          <x14:id>{AA321EA1-7CF9-4AE5-983B-EE817CB6C731}</x14:id>
        </ext>
      </extLst>
    </cfRule>
  </conditionalFormatting>
  <conditionalFormatting sqref="I5:I123">
    <cfRule type="dataBar" priority="120">
      <dataBar>
        <cfvo type="min"/>
        <cfvo type="max"/>
        <color rgb="FF315F97"/>
      </dataBar>
      <extLst>
        <ext xmlns:x14="http://schemas.microsoft.com/office/spreadsheetml/2009/9/main" uri="{B025F937-C7B1-47D3-B67F-A62EFF666E3E}">
          <x14:id>{6843000B-287F-4180-9367-81ABAB0FDB58}</x14:id>
        </ext>
      </extLst>
    </cfRule>
  </conditionalFormatting>
  <conditionalFormatting sqref="I124:I153">
    <cfRule type="dataBar" priority="121">
      <dataBar>
        <cfvo type="min"/>
        <cfvo type="max"/>
        <color rgb="FF315F97"/>
      </dataBar>
      <extLst>
        <ext xmlns:x14="http://schemas.microsoft.com/office/spreadsheetml/2009/9/main" uri="{B025F937-C7B1-47D3-B67F-A62EFF666E3E}">
          <x14:id>{41622E63-7FF1-4558-8865-394393934398}</x14:id>
        </ext>
      </extLst>
    </cfRule>
  </conditionalFormatting>
  <conditionalFormatting sqref="I5:I123">
    <cfRule type="dataBar" priority="122">
      <dataBar>
        <cfvo type="min"/>
        <cfvo type="max"/>
        <color rgb="FF315F97"/>
      </dataBar>
      <extLst>
        <ext xmlns:x14="http://schemas.microsoft.com/office/spreadsheetml/2009/9/main" uri="{B025F937-C7B1-47D3-B67F-A62EFF666E3E}">
          <x14:id>{4519EABF-E98C-4F91-BB4C-368C3406E630}</x14:id>
        </ext>
      </extLst>
    </cfRule>
  </conditionalFormatting>
  <conditionalFormatting sqref="I124:I153">
    <cfRule type="dataBar" priority="123">
      <dataBar>
        <cfvo type="min"/>
        <cfvo type="max"/>
        <color rgb="FF315F97"/>
      </dataBar>
      <extLst>
        <ext xmlns:x14="http://schemas.microsoft.com/office/spreadsheetml/2009/9/main" uri="{B025F937-C7B1-47D3-B67F-A62EFF666E3E}">
          <x14:id>{14E5FB9A-60C5-48CB-9CC0-E0CE98D31F9A}</x14:id>
        </ext>
      </extLst>
    </cfRule>
  </conditionalFormatting>
  <conditionalFormatting sqref="I5:I123">
    <cfRule type="dataBar" priority="124">
      <dataBar>
        <cfvo type="min"/>
        <cfvo type="max"/>
        <color rgb="FF315F97"/>
      </dataBar>
      <extLst>
        <ext xmlns:x14="http://schemas.microsoft.com/office/spreadsheetml/2009/9/main" uri="{B025F937-C7B1-47D3-B67F-A62EFF666E3E}">
          <x14:id>{08858FE6-D243-4645-A78D-474DA7F75503}</x14:id>
        </ext>
      </extLst>
    </cfRule>
  </conditionalFormatting>
  <conditionalFormatting sqref="I124:I153">
    <cfRule type="dataBar" priority="125">
      <dataBar>
        <cfvo type="min"/>
        <cfvo type="max"/>
        <color rgb="FF315F97"/>
      </dataBar>
      <extLst>
        <ext xmlns:x14="http://schemas.microsoft.com/office/spreadsheetml/2009/9/main" uri="{B025F937-C7B1-47D3-B67F-A62EFF666E3E}">
          <x14:id>{C68E78AD-11C9-4001-AA6A-3C78734F788B}</x14:id>
        </ext>
      </extLst>
    </cfRule>
  </conditionalFormatting>
  <conditionalFormatting sqref="I5:I123">
    <cfRule type="dataBar" priority="126">
      <dataBar>
        <cfvo type="min"/>
        <cfvo type="max"/>
        <color rgb="FF315F97"/>
      </dataBar>
      <extLst>
        <ext xmlns:x14="http://schemas.microsoft.com/office/spreadsheetml/2009/9/main" uri="{B025F937-C7B1-47D3-B67F-A62EFF666E3E}">
          <x14:id>{3C14976B-4698-461A-B07B-5031C87C6F65}</x14:id>
        </ext>
      </extLst>
    </cfRule>
  </conditionalFormatting>
  <conditionalFormatting sqref="I124:I153">
    <cfRule type="dataBar" priority="127">
      <dataBar>
        <cfvo type="min"/>
        <cfvo type="max"/>
        <color rgb="FF315F97"/>
      </dataBar>
      <extLst>
        <ext xmlns:x14="http://schemas.microsoft.com/office/spreadsheetml/2009/9/main" uri="{B025F937-C7B1-47D3-B67F-A62EFF666E3E}">
          <x14:id>{77FA7204-B4B1-4D2B-95A6-4E5B50DD149A}</x14:id>
        </ext>
      </extLst>
    </cfRule>
  </conditionalFormatting>
  <conditionalFormatting sqref="I5:I123">
    <cfRule type="dataBar" priority="128">
      <dataBar>
        <cfvo type="min"/>
        <cfvo type="max"/>
        <color rgb="FF315F97"/>
      </dataBar>
      <extLst>
        <ext xmlns:x14="http://schemas.microsoft.com/office/spreadsheetml/2009/9/main" uri="{B025F937-C7B1-47D3-B67F-A62EFF666E3E}">
          <x14:id>{EDE3BAA9-5209-42FC-BCF1-A8CB88055286}</x14:id>
        </ext>
      </extLst>
    </cfRule>
  </conditionalFormatting>
  <conditionalFormatting sqref="I124:I153">
    <cfRule type="dataBar" priority="129">
      <dataBar>
        <cfvo type="min"/>
        <cfvo type="max"/>
        <color rgb="FF315F97"/>
      </dataBar>
      <extLst>
        <ext xmlns:x14="http://schemas.microsoft.com/office/spreadsheetml/2009/9/main" uri="{B025F937-C7B1-47D3-B67F-A62EFF666E3E}">
          <x14:id>{85E75C23-9428-4032-B615-30467E69807E}</x14:id>
        </ext>
      </extLst>
    </cfRule>
  </conditionalFormatting>
  <conditionalFormatting sqref="I5:I123">
    <cfRule type="dataBar" priority="130">
      <dataBar>
        <cfvo type="min"/>
        <cfvo type="max"/>
        <color rgb="FF315F97"/>
      </dataBar>
      <extLst>
        <ext xmlns:x14="http://schemas.microsoft.com/office/spreadsheetml/2009/9/main" uri="{B025F937-C7B1-47D3-B67F-A62EFF666E3E}">
          <x14:id>{4FE09D53-C985-4C54-8C97-4FF56E7FC9C8}</x14:id>
        </ext>
      </extLst>
    </cfRule>
  </conditionalFormatting>
  <conditionalFormatting sqref="I124:I153">
    <cfRule type="dataBar" priority="131">
      <dataBar>
        <cfvo type="min"/>
        <cfvo type="max"/>
        <color rgb="FF315F97"/>
      </dataBar>
      <extLst>
        <ext xmlns:x14="http://schemas.microsoft.com/office/spreadsheetml/2009/9/main" uri="{B025F937-C7B1-47D3-B67F-A62EFF666E3E}">
          <x14:id>{9E6D56C8-8044-4C95-8A17-4BD2BA1D57EA}</x14:id>
        </ext>
      </extLst>
    </cfRule>
  </conditionalFormatting>
  <conditionalFormatting sqref="I5:I123">
    <cfRule type="dataBar" priority="132">
      <dataBar>
        <cfvo type="min"/>
        <cfvo type="max"/>
        <color rgb="FF315F97"/>
      </dataBar>
      <extLst>
        <ext xmlns:x14="http://schemas.microsoft.com/office/spreadsheetml/2009/9/main" uri="{B025F937-C7B1-47D3-B67F-A62EFF666E3E}">
          <x14:id>{17AC1685-36A8-48A5-8E72-F6D28FCAA4A6}</x14:id>
        </ext>
      </extLst>
    </cfRule>
  </conditionalFormatting>
  <conditionalFormatting sqref="I124:I153">
    <cfRule type="dataBar" priority="133">
      <dataBar>
        <cfvo type="min"/>
        <cfvo type="max"/>
        <color rgb="FF315F97"/>
      </dataBar>
      <extLst>
        <ext xmlns:x14="http://schemas.microsoft.com/office/spreadsheetml/2009/9/main" uri="{B025F937-C7B1-47D3-B67F-A62EFF666E3E}">
          <x14:id>{449ABDE2-E690-4112-95B1-AC8D876876F8}</x14:id>
        </ext>
      </extLst>
    </cfRule>
  </conditionalFormatting>
  <conditionalFormatting sqref="I5:I123">
    <cfRule type="dataBar" priority="134">
      <dataBar>
        <cfvo type="min"/>
        <cfvo type="max"/>
        <color rgb="FF315F97"/>
      </dataBar>
      <extLst>
        <ext xmlns:x14="http://schemas.microsoft.com/office/spreadsheetml/2009/9/main" uri="{B025F937-C7B1-47D3-B67F-A62EFF666E3E}">
          <x14:id>{E4B07ABE-A5B0-40E3-B080-0CD441A5CAC9}</x14:id>
        </ext>
      </extLst>
    </cfRule>
  </conditionalFormatting>
  <conditionalFormatting sqref="I124:I153">
    <cfRule type="dataBar" priority="135">
      <dataBar>
        <cfvo type="min"/>
        <cfvo type="max"/>
        <color rgb="FF315F97"/>
      </dataBar>
      <extLst>
        <ext xmlns:x14="http://schemas.microsoft.com/office/spreadsheetml/2009/9/main" uri="{B025F937-C7B1-47D3-B67F-A62EFF666E3E}">
          <x14:id>{5EADAB9E-EBE7-4E16-B8BE-148C31B5B404}</x14:id>
        </ext>
      </extLst>
    </cfRule>
  </conditionalFormatting>
  <conditionalFormatting sqref="I5:I123">
    <cfRule type="dataBar" priority="136">
      <dataBar>
        <cfvo type="min"/>
        <cfvo type="max"/>
        <color rgb="FF315F97"/>
      </dataBar>
      <extLst>
        <ext xmlns:x14="http://schemas.microsoft.com/office/spreadsheetml/2009/9/main" uri="{B025F937-C7B1-47D3-B67F-A62EFF666E3E}">
          <x14:id>{3A9A8D6B-91EB-4850-B12B-8CC14CEAF25B}</x14:id>
        </ext>
      </extLst>
    </cfRule>
  </conditionalFormatting>
  <conditionalFormatting sqref="I124:I153">
    <cfRule type="dataBar" priority="137">
      <dataBar>
        <cfvo type="min"/>
        <cfvo type="max"/>
        <color rgb="FF315F97"/>
      </dataBar>
      <extLst>
        <ext xmlns:x14="http://schemas.microsoft.com/office/spreadsheetml/2009/9/main" uri="{B025F937-C7B1-47D3-B67F-A62EFF666E3E}">
          <x14:id>{7C931990-C8D3-4837-AAF7-9657DAD2FA83}</x14:id>
        </ext>
      </extLst>
    </cfRule>
  </conditionalFormatting>
  <conditionalFormatting sqref="I5:I123">
    <cfRule type="dataBar" priority="138">
      <dataBar>
        <cfvo type="min"/>
        <cfvo type="max"/>
        <color rgb="FF315F97"/>
      </dataBar>
      <extLst>
        <ext xmlns:x14="http://schemas.microsoft.com/office/spreadsheetml/2009/9/main" uri="{B025F937-C7B1-47D3-B67F-A62EFF666E3E}">
          <x14:id>{659E5B17-89D6-4435-8667-EC15D5A6E4C6}</x14:id>
        </ext>
      </extLst>
    </cfRule>
  </conditionalFormatting>
  <conditionalFormatting sqref="I124:I153">
    <cfRule type="dataBar" priority="139">
      <dataBar>
        <cfvo type="min"/>
        <cfvo type="max"/>
        <color rgb="FF315F97"/>
      </dataBar>
      <extLst>
        <ext xmlns:x14="http://schemas.microsoft.com/office/spreadsheetml/2009/9/main" uri="{B025F937-C7B1-47D3-B67F-A62EFF666E3E}">
          <x14:id>{62750C26-6D8F-4AF7-882D-C0FFC9EEEA6F}</x14:id>
        </ext>
      </extLst>
    </cfRule>
  </conditionalFormatting>
  <conditionalFormatting sqref="I5:I123">
    <cfRule type="dataBar" priority="140">
      <dataBar>
        <cfvo type="min"/>
        <cfvo type="max"/>
        <color rgb="FF315F97"/>
      </dataBar>
      <extLst>
        <ext xmlns:x14="http://schemas.microsoft.com/office/spreadsheetml/2009/9/main" uri="{B025F937-C7B1-47D3-B67F-A62EFF666E3E}">
          <x14:id>{58011ED5-5A2D-46AA-AB51-0207D47F94AE}</x14:id>
        </ext>
      </extLst>
    </cfRule>
  </conditionalFormatting>
  <conditionalFormatting sqref="I124:I153">
    <cfRule type="dataBar" priority="141">
      <dataBar>
        <cfvo type="min"/>
        <cfvo type="max"/>
        <color rgb="FF315F97"/>
      </dataBar>
      <extLst>
        <ext xmlns:x14="http://schemas.microsoft.com/office/spreadsheetml/2009/9/main" uri="{B025F937-C7B1-47D3-B67F-A62EFF666E3E}">
          <x14:id>{DA23299E-6058-49FA-AB70-7B8AC4D184E4}</x14:id>
        </ext>
      </extLst>
    </cfRule>
  </conditionalFormatting>
  <conditionalFormatting sqref="I5:I123">
    <cfRule type="dataBar" priority="142">
      <dataBar>
        <cfvo type="min"/>
        <cfvo type="max"/>
        <color rgb="FF315F97"/>
      </dataBar>
      <extLst>
        <ext xmlns:x14="http://schemas.microsoft.com/office/spreadsheetml/2009/9/main" uri="{B025F937-C7B1-47D3-B67F-A62EFF666E3E}">
          <x14:id>{862B846C-4A9E-4532-906D-970A52E0C9FC}</x14:id>
        </ext>
      </extLst>
    </cfRule>
  </conditionalFormatting>
  <conditionalFormatting sqref="I124:I153">
    <cfRule type="dataBar" priority="143">
      <dataBar>
        <cfvo type="min"/>
        <cfvo type="max"/>
        <color rgb="FF315F97"/>
      </dataBar>
      <extLst>
        <ext xmlns:x14="http://schemas.microsoft.com/office/spreadsheetml/2009/9/main" uri="{B025F937-C7B1-47D3-B67F-A62EFF666E3E}">
          <x14:id>{46C549CD-4841-49F0-B65A-03B52EBEFE9F}</x14:id>
        </ext>
      </extLst>
    </cfRule>
  </conditionalFormatting>
  <conditionalFormatting sqref="I5:I123">
    <cfRule type="dataBar" priority="144">
      <dataBar>
        <cfvo type="min"/>
        <cfvo type="max"/>
        <color rgb="FF315F97"/>
      </dataBar>
      <extLst>
        <ext xmlns:x14="http://schemas.microsoft.com/office/spreadsheetml/2009/9/main" uri="{B025F937-C7B1-47D3-B67F-A62EFF666E3E}">
          <x14:id>{3927F930-B064-4161-B5AE-85B081BED448}</x14:id>
        </ext>
      </extLst>
    </cfRule>
  </conditionalFormatting>
  <conditionalFormatting sqref="I124:I153">
    <cfRule type="dataBar" priority="145">
      <dataBar>
        <cfvo type="min"/>
        <cfvo type="max"/>
        <color rgb="FF315F97"/>
      </dataBar>
      <extLst>
        <ext xmlns:x14="http://schemas.microsoft.com/office/spreadsheetml/2009/9/main" uri="{B025F937-C7B1-47D3-B67F-A62EFF666E3E}">
          <x14:id>{C53C1610-FC93-4100-B4FF-7D39B8C2C465}</x14:id>
        </ext>
      </extLst>
    </cfRule>
  </conditionalFormatting>
  <conditionalFormatting sqref="I5:I123">
    <cfRule type="dataBar" priority="146">
      <dataBar>
        <cfvo type="min"/>
        <cfvo type="max"/>
        <color rgb="FF315F97"/>
      </dataBar>
      <extLst>
        <ext xmlns:x14="http://schemas.microsoft.com/office/spreadsheetml/2009/9/main" uri="{B025F937-C7B1-47D3-B67F-A62EFF666E3E}">
          <x14:id>{2A9F635A-0BBC-4B2A-A8A1-21B4C6DFA89C}</x14:id>
        </ext>
      </extLst>
    </cfRule>
  </conditionalFormatting>
  <conditionalFormatting sqref="I124:I153">
    <cfRule type="dataBar" priority="147">
      <dataBar>
        <cfvo type="min"/>
        <cfvo type="max"/>
        <color rgb="FF315F97"/>
      </dataBar>
      <extLst>
        <ext xmlns:x14="http://schemas.microsoft.com/office/spreadsheetml/2009/9/main" uri="{B025F937-C7B1-47D3-B67F-A62EFF666E3E}">
          <x14:id>{B4096ADE-8136-436A-9C60-FA450D85833A}</x14:id>
        </ext>
      </extLst>
    </cfRule>
  </conditionalFormatting>
  <conditionalFormatting sqref="I5:I123">
    <cfRule type="dataBar" priority="148">
      <dataBar>
        <cfvo type="min"/>
        <cfvo type="max"/>
        <color rgb="FF315F97"/>
      </dataBar>
      <extLst>
        <ext xmlns:x14="http://schemas.microsoft.com/office/spreadsheetml/2009/9/main" uri="{B025F937-C7B1-47D3-B67F-A62EFF666E3E}">
          <x14:id>{0F64D0F5-87E5-46A5-96DD-5AF881568766}</x14:id>
        </ext>
      </extLst>
    </cfRule>
  </conditionalFormatting>
  <conditionalFormatting sqref="I124:I153">
    <cfRule type="dataBar" priority="149">
      <dataBar>
        <cfvo type="min"/>
        <cfvo type="max"/>
        <color rgb="FF315F97"/>
      </dataBar>
      <extLst>
        <ext xmlns:x14="http://schemas.microsoft.com/office/spreadsheetml/2009/9/main" uri="{B025F937-C7B1-47D3-B67F-A62EFF666E3E}">
          <x14:id>{9BCE80BB-AC25-44E6-8B87-1F22A3B62B6D}</x14:id>
        </ext>
      </extLst>
    </cfRule>
  </conditionalFormatting>
  <conditionalFormatting sqref="I5:I123">
    <cfRule type="dataBar" priority="150">
      <dataBar>
        <cfvo type="min"/>
        <cfvo type="max"/>
        <color rgb="FF315F97"/>
      </dataBar>
      <extLst>
        <ext xmlns:x14="http://schemas.microsoft.com/office/spreadsheetml/2009/9/main" uri="{B025F937-C7B1-47D3-B67F-A62EFF666E3E}">
          <x14:id>{E283735E-0D25-40A4-A27F-D855DC2886A2}</x14:id>
        </ext>
      </extLst>
    </cfRule>
  </conditionalFormatting>
  <conditionalFormatting sqref="I124:I153">
    <cfRule type="dataBar" priority="151">
      <dataBar>
        <cfvo type="min"/>
        <cfvo type="max"/>
        <color rgb="FF315F97"/>
      </dataBar>
      <extLst>
        <ext xmlns:x14="http://schemas.microsoft.com/office/spreadsheetml/2009/9/main" uri="{B025F937-C7B1-47D3-B67F-A62EFF666E3E}">
          <x14:id>{64055532-8071-4FA0-B483-A13F55B033BA}</x14:id>
        </ext>
      </extLst>
    </cfRule>
  </conditionalFormatting>
  <conditionalFormatting sqref="I5:I123">
    <cfRule type="dataBar" priority="152">
      <dataBar>
        <cfvo type="min"/>
        <cfvo type="max"/>
        <color rgb="FF315F97"/>
      </dataBar>
      <extLst>
        <ext xmlns:x14="http://schemas.microsoft.com/office/spreadsheetml/2009/9/main" uri="{B025F937-C7B1-47D3-B67F-A62EFF666E3E}">
          <x14:id>{426C25A3-D7A3-48C3-A42F-8B160D7C37D4}</x14:id>
        </ext>
      </extLst>
    </cfRule>
  </conditionalFormatting>
  <conditionalFormatting sqref="I124:I153">
    <cfRule type="dataBar" priority="153">
      <dataBar>
        <cfvo type="min"/>
        <cfvo type="max"/>
        <color rgb="FF315F97"/>
      </dataBar>
      <extLst>
        <ext xmlns:x14="http://schemas.microsoft.com/office/spreadsheetml/2009/9/main" uri="{B025F937-C7B1-47D3-B67F-A62EFF666E3E}">
          <x14:id>{76A5F10C-04EB-4629-9161-EE54A71FD907}</x14:id>
        </ext>
      </extLst>
    </cfRule>
  </conditionalFormatting>
  <conditionalFormatting sqref="I5:I123">
    <cfRule type="dataBar" priority="154">
      <dataBar>
        <cfvo type="min"/>
        <cfvo type="max"/>
        <color rgb="FF315F97"/>
      </dataBar>
      <extLst>
        <ext xmlns:x14="http://schemas.microsoft.com/office/spreadsheetml/2009/9/main" uri="{B025F937-C7B1-47D3-B67F-A62EFF666E3E}">
          <x14:id>{4FCD72C5-7062-4FE1-BC5B-DA0CB0916824}</x14:id>
        </ext>
      </extLst>
    </cfRule>
  </conditionalFormatting>
  <conditionalFormatting sqref="I124:I153">
    <cfRule type="dataBar" priority="155">
      <dataBar>
        <cfvo type="min"/>
        <cfvo type="max"/>
        <color rgb="FF315F97"/>
      </dataBar>
      <extLst>
        <ext xmlns:x14="http://schemas.microsoft.com/office/spreadsheetml/2009/9/main" uri="{B025F937-C7B1-47D3-B67F-A62EFF666E3E}">
          <x14:id>{856D9B3B-7D8F-4A48-AD59-20289D434E48}</x14:id>
        </ext>
      </extLst>
    </cfRule>
  </conditionalFormatting>
  <conditionalFormatting sqref="I5:I123">
    <cfRule type="dataBar" priority="156">
      <dataBar>
        <cfvo type="min"/>
        <cfvo type="max"/>
        <color rgb="FF315F97"/>
      </dataBar>
      <extLst>
        <ext xmlns:x14="http://schemas.microsoft.com/office/spreadsheetml/2009/9/main" uri="{B025F937-C7B1-47D3-B67F-A62EFF666E3E}">
          <x14:id>{6CD2FF93-D3E0-47FE-8F85-75ED14D4BB94}</x14:id>
        </ext>
      </extLst>
    </cfRule>
  </conditionalFormatting>
  <conditionalFormatting sqref="I124:I153">
    <cfRule type="dataBar" priority="157">
      <dataBar>
        <cfvo type="min"/>
        <cfvo type="max"/>
        <color rgb="FF315F97"/>
      </dataBar>
      <extLst>
        <ext xmlns:x14="http://schemas.microsoft.com/office/spreadsheetml/2009/9/main" uri="{B025F937-C7B1-47D3-B67F-A62EFF666E3E}">
          <x14:id>{AF7CB7D7-3F4E-4298-AD18-A43DC9C56FCC}</x14:id>
        </ext>
      </extLst>
    </cfRule>
  </conditionalFormatting>
  <conditionalFormatting sqref="I5:I123">
    <cfRule type="dataBar" priority="158">
      <dataBar>
        <cfvo type="min"/>
        <cfvo type="max"/>
        <color rgb="FF315F97"/>
      </dataBar>
      <extLst>
        <ext xmlns:x14="http://schemas.microsoft.com/office/spreadsheetml/2009/9/main" uri="{B025F937-C7B1-47D3-B67F-A62EFF666E3E}">
          <x14:id>{88A1741D-7EAA-4CB4-ACD1-83BD0A3170B7}</x14:id>
        </ext>
      </extLst>
    </cfRule>
  </conditionalFormatting>
  <conditionalFormatting sqref="I124:I153">
    <cfRule type="dataBar" priority="159">
      <dataBar>
        <cfvo type="min"/>
        <cfvo type="max"/>
        <color rgb="FF315F97"/>
      </dataBar>
      <extLst>
        <ext xmlns:x14="http://schemas.microsoft.com/office/spreadsheetml/2009/9/main" uri="{B025F937-C7B1-47D3-B67F-A62EFF666E3E}">
          <x14:id>{B62EE75F-E388-4773-9F5A-5B54FD1612BE}</x14:id>
        </ext>
      </extLst>
    </cfRule>
  </conditionalFormatting>
  <conditionalFormatting sqref="I5:I123">
    <cfRule type="dataBar" priority="160">
      <dataBar>
        <cfvo type="min"/>
        <cfvo type="max"/>
        <color rgb="FF315F97"/>
      </dataBar>
      <extLst>
        <ext xmlns:x14="http://schemas.microsoft.com/office/spreadsheetml/2009/9/main" uri="{B025F937-C7B1-47D3-B67F-A62EFF666E3E}">
          <x14:id>{D3F1A8CC-F075-4321-998E-663F5D4C41E8}</x14:id>
        </ext>
      </extLst>
    </cfRule>
  </conditionalFormatting>
  <conditionalFormatting sqref="I124:I153">
    <cfRule type="dataBar" priority="161">
      <dataBar>
        <cfvo type="min"/>
        <cfvo type="max"/>
        <color rgb="FF315F97"/>
      </dataBar>
      <extLst>
        <ext xmlns:x14="http://schemas.microsoft.com/office/spreadsheetml/2009/9/main" uri="{B025F937-C7B1-47D3-B67F-A62EFF666E3E}">
          <x14:id>{4B30A085-1558-4456-A999-C4F6388128E0}</x14:id>
        </ext>
      </extLst>
    </cfRule>
  </conditionalFormatting>
  <conditionalFormatting sqref="I5:I123">
    <cfRule type="dataBar" priority="162">
      <dataBar>
        <cfvo type="min"/>
        <cfvo type="max"/>
        <color rgb="FF315F97"/>
      </dataBar>
      <extLst>
        <ext xmlns:x14="http://schemas.microsoft.com/office/spreadsheetml/2009/9/main" uri="{B025F937-C7B1-47D3-B67F-A62EFF666E3E}">
          <x14:id>{490B5580-130C-4016-AE14-24D19E0D948D}</x14:id>
        </ext>
      </extLst>
    </cfRule>
  </conditionalFormatting>
  <conditionalFormatting sqref="I124:I153">
    <cfRule type="dataBar" priority="163">
      <dataBar>
        <cfvo type="min"/>
        <cfvo type="max"/>
        <color rgb="FF315F97"/>
      </dataBar>
      <extLst>
        <ext xmlns:x14="http://schemas.microsoft.com/office/spreadsheetml/2009/9/main" uri="{B025F937-C7B1-47D3-B67F-A62EFF666E3E}">
          <x14:id>{851A5A4D-7740-4FB1-90BE-A2B2D0AB238A}</x14:id>
        </ext>
      </extLst>
    </cfRule>
  </conditionalFormatting>
  <conditionalFormatting sqref="I5:I123">
    <cfRule type="dataBar" priority="164">
      <dataBar>
        <cfvo type="min"/>
        <cfvo type="max"/>
        <color rgb="FF315F97"/>
      </dataBar>
      <extLst>
        <ext xmlns:x14="http://schemas.microsoft.com/office/spreadsheetml/2009/9/main" uri="{B025F937-C7B1-47D3-B67F-A62EFF666E3E}">
          <x14:id>{F802AC94-788D-4B80-8839-6CA61E5EF444}</x14:id>
        </ext>
      </extLst>
    </cfRule>
  </conditionalFormatting>
  <conditionalFormatting sqref="I124:I153">
    <cfRule type="dataBar" priority="165">
      <dataBar>
        <cfvo type="min"/>
        <cfvo type="max"/>
        <color rgb="FF315F97"/>
      </dataBar>
      <extLst>
        <ext xmlns:x14="http://schemas.microsoft.com/office/spreadsheetml/2009/9/main" uri="{B025F937-C7B1-47D3-B67F-A62EFF666E3E}">
          <x14:id>{876C9E2C-E4B9-4351-9D0B-1E9359472B80}</x14:id>
        </ext>
      </extLst>
    </cfRule>
  </conditionalFormatting>
  <conditionalFormatting sqref="I5:I123">
    <cfRule type="dataBar" priority="166">
      <dataBar>
        <cfvo type="min"/>
        <cfvo type="max"/>
        <color rgb="FF315F97"/>
      </dataBar>
      <extLst>
        <ext xmlns:x14="http://schemas.microsoft.com/office/spreadsheetml/2009/9/main" uri="{B025F937-C7B1-47D3-B67F-A62EFF666E3E}">
          <x14:id>{E3853DC2-AA55-4DD9-A3BE-E3BB27C44418}</x14:id>
        </ext>
      </extLst>
    </cfRule>
  </conditionalFormatting>
  <conditionalFormatting sqref="I124:I153">
    <cfRule type="dataBar" priority="167">
      <dataBar>
        <cfvo type="min"/>
        <cfvo type="max"/>
        <color rgb="FF315F97"/>
      </dataBar>
      <extLst>
        <ext xmlns:x14="http://schemas.microsoft.com/office/spreadsheetml/2009/9/main" uri="{B025F937-C7B1-47D3-B67F-A62EFF666E3E}">
          <x14:id>{6799CFCA-1C5D-47CA-BC65-7662C604B070}</x14:id>
        </ext>
      </extLst>
    </cfRule>
  </conditionalFormatting>
  <conditionalFormatting sqref="I5:I123">
    <cfRule type="dataBar" priority="168">
      <dataBar>
        <cfvo type="min"/>
        <cfvo type="max"/>
        <color rgb="FF315F97"/>
      </dataBar>
      <extLst>
        <ext xmlns:x14="http://schemas.microsoft.com/office/spreadsheetml/2009/9/main" uri="{B025F937-C7B1-47D3-B67F-A62EFF666E3E}">
          <x14:id>{E57E1805-525C-4152-9E43-50267D7315C1}</x14:id>
        </ext>
      </extLst>
    </cfRule>
  </conditionalFormatting>
  <conditionalFormatting sqref="I124:I153">
    <cfRule type="dataBar" priority="169">
      <dataBar>
        <cfvo type="min"/>
        <cfvo type="max"/>
        <color rgb="FF315F97"/>
      </dataBar>
      <extLst>
        <ext xmlns:x14="http://schemas.microsoft.com/office/spreadsheetml/2009/9/main" uri="{B025F937-C7B1-47D3-B67F-A62EFF666E3E}">
          <x14:id>{9780886C-6774-426D-91FE-888B5D219E6D}</x14:id>
        </ext>
      </extLst>
    </cfRule>
  </conditionalFormatting>
  <conditionalFormatting sqref="I5:I123">
    <cfRule type="dataBar" priority="170">
      <dataBar>
        <cfvo type="min"/>
        <cfvo type="max"/>
        <color rgb="FF315F97"/>
      </dataBar>
      <extLst>
        <ext xmlns:x14="http://schemas.microsoft.com/office/spreadsheetml/2009/9/main" uri="{B025F937-C7B1-47D3-B67F-A62EFF666E3E}">
          <x14:id>{5F56C3FA-E83A-45AB-B437-A2C68CD03ABC}</x14:id>
        </ext>
      </extLst>
    </cfRule>
  </conditionalFormatting>
  <conditionalFormatting sqref="I124:I153">
    <cfRule type="dataBar" priority="171">
      <dataBar>
        <cfvo type="min"/>
        <cfvo type="max"/>
        <color rgb="FF315F97"/>
      </dataBar>
      <extLst>
        <ext xmlns:x14="http://schemas.microsoft.com/office/spreadsheetml/2009/9/main" uri="{B025F937-C7B1-47D3-B67F-A62EFF666E3E}">
          <x14:id>{768835A2-0B75-4A14-BA17-A736AB5D7D2E}</x14:id>
        </ext>
      </extLst>
    </cfRule>
  </conditionalFormatting>
  <conditionalFormatting sqref="I5:I123">
    <cfRule type="dataBar" priority="172">
      <dataBar>
        <cfvo type="min"/>
        <cfvo type="max"/>
        <color rgb="FF315F97"/>
      </dataBar>
      <extLst>
        <ext xmlns:x14="http://schemas.microsoft.com/office/spreadsheetml/2009/9/main" uri="{B025F937-C7B1-47D3-B67F-A62EFF666E3E}">
          <x14:id>{9282DF2E-981F-4A15-AFFF-7957F15C6CEB}</x14:id>
        </ext>
      </extLst>
    </cfRule>
  </conditionalFormatting>
  <conditionalFormatting sqref="I124:I153">
    <cfRule type="dataBar" priority="173">
      <dataBar>
        <cfvo type="min"/>
        <cfvo type="max"/>
        <color rgb="FF315F97"/>
      </dataBar>
      <extLst>
        <ext xmlns:x14="http://schemas.microsoft.com/office/spreadsheetml/2009/9/main" uri="{B025F937-C7B1-47D3-B67F-A62EFF666E3E}">
          <x14:id>{A3442C03-EDD5-4FD0-8F0F-B8AF1DC6810A}</x14:id>
        </ext>
      </extLst>
    </cfRule>
  </conditionalFormatting>
  <conditionalFormatting sqref="I5:I123">
    <cfRule type="dataBar" priority="174">
      <dataBar>
        <cfvo type="min"/>
        <cfvo type="max"/>
        <color rgb="FF315F97"/>
      </dataBar>
      <extLst>
        <ext xmlns:x14="http://schemas.microsoft.com/office/spreadsheetml/2009/9/main" uri="{B025F937-C7B1-47D3-B67F-A62EFF666E3E}">
          <x14:id>{08142C74-489B-4AD4-82B9-36601E0814DB}</x14:id>
        </ext>
      </extLst>
    </cfRule>
  </conditionalFormatting>
  <conditionalFormatting sqref="I124:I153">
    <cfRule type="dataBar" priority="175">
      <dataBar>
        <cfvo type="min"/>
        <cfvo type="max"/>
        <color rgb="FF315F97"/>
      </dataBar>
      <extLst>
        <ext xmlns:x14="http://schemas.microsoft.com/office/spreadsheetml/2009/9/main" uri="{B025F937-C7B1-47D3-B67F-A62EFF666E3E}">
          <x14:id>{E5178FC2-0365-4D85-8C68-ED8CD7F3D05E}</x14:id>
        </ext>
      </extLst>
    </cfRule>
  </conditionalFormatting>
  <conditionalFormatting sqref="I5:I123">
    <cfRule type="dataBar" priority="176">
      <dataBar>
        <cfvo type="min"/>
        <cfvo type="max"/>
        <color rgb="FF315F97"/>
      </dataBar>
      <extLst>
        <ext xmlns:x14="http://schemas.microsoft.com/office/spreadsheetml/2009/9/main" uri="{B025F937-C7B1-47D3-B67F-A62EFF666E3E}">
          <x14:id>{90E3DA20-DB1F-438C-96A8-9F072608D363}</x14:id>
        </ext>
      </extLst>
    </cfRule>
  </conditionalFormatting>
  <conditionalFormatting sqref="I124:I153">
    <cfRule type="dataBar" priority="177">
      <dataBar>
        <cfvo type="min"/>
        <cfvo type="max"/>
        <color rgb="FF315F97"/>
      </dataBar>
      <extLst>
        <ext xmlns:x14="http://schemas.microsoft.com/office/spreadsheetml/2009/9/main" uri="{B025F937-C7B1-47D3-B67F-A62EFF666E3E}">
          <x14:id>{701CFFA1-8296-455D-8A5E-353E135FB98A}</x14:id>
        </ext>
      </extLst>
    </cfRule>
  </conditionalFormatting>
  <conditionalFormatting sqref="I5:I123">
    <cfRule type="dataBar" priority="178">
      <dataBar>
        <cfvo type="min"/>
        <cfvo type="max"/>
        <color rgb="FF315F97"/>
      </dataBar>
      <extLst>
        <ext xmlns:x14="http://schemas.microsoft.com/office/spreadsheetml/2009/9/main" uri="{B025F937-C7B1-47D3-B67F-A62EFF666E3E}">
          <x14:id>{4A88F091-4320-4919-A1F5-526116C511B5}</x14:id>
        </ext>
      </extLst>
    </cfRule>
  </conditionalFormatting>
  <conditionalFormatting sqref="I124:I153">
    <cfRule type="dataBar" priority="179">
      <dataBar>
        <cfvo type="min"/>
        <cfvo type="max"/>
        <color rgb="FF315F97"/>
      </dataBar>
      <extLst>
        <ext xmlns:x14="http://schemas.microsoft.com/office/spreadsheetml/2009/9/main" uri="{B025F937-C7B1-47D3-B67F-A62EFF666E3E}">
          <x14:id>{B84E9321-CC9F-4F24-9A37-661E39FBBE81}</x14:id>
        </ext>
      </extLst>
    </cfRule>
  </conditionalFormatting>
  <pageMargins left="0.69972223043441772" right="0.69972223043441772" top="0.75" bottom="0.75" header="0.30000001192092896" footer="0.30000001192092896"/>
  <pageSetup paperSize="9" fitToWidth="0" fitToHeight="0" orientation="portrait" horizontalDpi="0" verticalDpi="0"/>
  <drawing r:id="rId1"/>
  <legacyDrawing r:id="rId2"/>
  <extLst>
    <ext xmlns:x14="http://schemas.microsoft.com/office/spreadsheetml/2009/9/main" uri="{78C0D931-6437-407d-A8EE-F0AAD7539E65}">
      <x14:conditionalFormattings>
        <x14:conditionalFormatting xmlns:xm="http://schemas.microsoft.com/office/excel/2006/main">
          <x14:cfRule type="dataBar" id="{F24E8DC4-0681-4667-91E5-C587E593DBD1}">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28331834-6A98-4ADB-94A2-8B89AEB2BDBC}">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BC29EF9C-4D78-481A-95B4-ADF5F58CA1EB}">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AA321EA1-7CF9-4AE5-983B-EE817CB6C731}">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6843000B-287F-4180-9367-81ABAB0FDB58}">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41622E63-7FF1-4558-8865-394393934398}">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4519EABF-E98C-4F91-BB4C-368C3406E630}">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14E5FB9A-60C5-48CB-9CC0-E0CE98D31F9A}">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08858FE6-D243-4645-A78D-474DA7F75503}">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C68E78AD-11C9-4001-AA6A-3C78734F788B}">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3C14976B-4698-461A-B07B-5031C87C6F65}">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77FA7204-B4B1-4D2B-95A6-4E5B50DD149A}">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EDE3BAA9-5209-42FC-BCF1-A8CB88055286}">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85E75C23-9428-4032-B615-30467E69807E}">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4FE09D53-C985-4C54-8C97-4FF56E7FC9C8}">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9E6D56C8-8044-4C95-8A17-4BD2BA1D57EA}">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17AC1685-36A8-48A5-8E72-F6D28FCAA4A6}">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449ABDE2-E690-4112-95B1-AC8D876876F8}">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E4B07ABE-A5B0-40E3-B080-0CD441A5CAC9}">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5EADAB9E-EBE7-4E16-B8BE-148C31B5B404}">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3A9A8D6B-91EB-4850-B12B-8CC14CEAF25B}">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7C931990-C8D3-4837-AAF7-9657DAD2FA83}">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659E5B17-89D6-4435-8667-EC15D5A6E4C6}">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62750C26-6D8F-4AF7-882D-C0FFC9EEEA6F}">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58011ED5-5A2D-46AA-AB51-0207D47F94AE}">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DA23299E-6058-49FA-AB70-7B8AC4D184E4}">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862B846C-4A9E-4532-906D-970A52E0C9FC}">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46C549CD-4841-49F0-B65A-03B52EBEFE9F}">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3927F930-B064-4161-B5AE-85B081BED448}">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C53C1610-FC93-4100-B4FF-7D39B8C2C465}">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2A9F635A-0BBC-4B2A-A8A1-21B4C6DFA89C}">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B4096ADE-8136-436A-9C60-FA450D85833A}">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0F64D0F5-87E5-46A5-96DD-5AF881568766}">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9BCE80BB-AC25-44E6-8B87-1F22A3B62B6D}">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E283735E-0D25-40A4-A27F-D855DC2886A2}">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64055532-8071-4FA0-B483-A13F55B033BA}">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426C25A3-D7A3-48C3-A42F-8B160D7C37D4}">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76A5F10C-04EB-4629-9161-EE54A71FD907}">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4FCD72C5-7062-4FE1-BC5B-DA0CB0916824}">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856D9B3B-7D8F-4A48-AD59-20289D434E48}">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6CD2FF93-D3E0-47FE-8F85-75ED14D4BB94}">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AF7CB7D7-3F4E-4298-AD18-A43DC9C56FCC}">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88A1741D-7EAA-4CB4-ACD1-83BD0A3170B7}">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B62EE75F-E388-4773-9F5A-5B54FD1612BE}">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D3F1A8CC-F075-4321-998E-663F5D4C41E8}">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4B30A085-1558-4456-A999-C4F6388128E0}">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490B5580-130C-4016-AE14-24D19E0D948D}">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851A5A4D-7740-4FB1-90BE-A2B2D0AB238A}">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F802AC94-788D-4B80-8839-6CA61E5EF444}">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876C9E2C-E4B9-4351-9D0B-1E9359472B80}">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E3853DC2-AA55-4DD9-A3BE-E3BB27C44418}">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6799CFCA-1C5D-47CA-BC65-7662C604B070}">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E57E1805-525C-4152-9E43-50267D7315C1}">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9780886C-6774-426D-91FE-888B5D219E6D}">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5F56C3FA-E83A-45AB-B437-A2C68CD03ABC}">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768835A2-0B75-4A14-BA17-A736AB5D7D2E}">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9282DF2E-981F-4A15-AFFF-7957F15C6CEB}">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A3442C03-EDD5-4FD0-8F0F-B8AF1DC6810A}">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08142C74-489B-4AD4-82B9-36601E0814DB}">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E5178FC2-0365-4D85-8C68-ED8CD7F3D05E}">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90E3DA20-DB1F-438C-96A8-9F072608D363}">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701CFFA1-8296-455D-8A5E-353E135FB98A}">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4A88F091-4320-4919-A1F5-526116C511B5}">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B84E9321-CC9F-4F24-9A37-661E39FBBE81}">
            <x14:dataBar minLength="0" maxLength="100" gradient="0">
              <x14:cfvo type="autoMin"/>
              <x14:cfvo type="autoMax"/>
              <x14:negativeFillColor rgb="FFFF0000"/>
              <x14:axisColor rgb="FFFFFFFF"/>
            </x14:dataBar>
          </x14:cfRule>
          <xm:sqref>I124:I153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K308"/>
  <sheetViews>
    <sheetView zoomScale="85" zoomScaleNormal="85" zoomScaleSheetLayoutView="85" workbookViewId="0">
      <selection activeCell="I4" sqref="I4"/>
    </sheetView>
  </sheetViews>
  <sheetFormatPr defaultColWidth="9" defaultRowHeight="13.5"/>
  <cols>
    <col min="1" max="1" width="22" style="167" customWidth="1"/>
    <col min="2" max="2" width="16" style="167" customWidth="1"/>
    <col min="3" max="3" width="38" style="167" customWidth="1"/>
    <col min="4" max="5" width="21" style="167" customWidth="1"/>
    <col min="6" max="6" width="14" style="167" customWidth="1"/>
    <col min="7" max="7" width="20.375" style="167" customWidth="1"/>
    <col min="8" max="8" width="14" style="167" customWidth="1"/>
    <col min="9" max="9" width="23" style="167" customWidth="1"/>
    <col min="10" max="10" width="18.5" style="167" customWidth="1"/>
    <col min="11" max="11" width="54" style="167" customWidth="1"/>
    <col min="12" max="16384" width="9" style="167"/>
  </cols>
  <sheetData>
    <row r="1" spans="1:11" ht="33.950000000000003" customHeight="1">
      <c r="A1" s="144" t="s">
        <v>1167</v>
      </c>
      <c r="B1" s="144" t="s">
        <v>2812</v>
      </c>
      <c r="C1" s="144" t="s">
        <v>955</v>
      </c>
      <c r="D1" s="144" t="s">
        <v>2376</v>
      </c>
      <c r="E1" s="144" t="s">
        <v>725</v>
      </c>
      <c r="F1" s="144" t="s">
        <v>729</v>
      </c>
      <c r="G1" s="144" t="s">
        <v>2286</v>
      </c>
      <c r="H1" s="145" t="s">
        <v>699</v>
      </c>
      <c r="I1" s="145" t="s">
        <v>502</v>
      </c>
      <c r="J1" s="145" t="s">
        <v>2643</v>
      </c>
      <c r="K1" s="145" t="s">
        <v>2713</v>
      </c>
    </row>
    <row r="2" spans="1:11" ht="66" customHeight="1">
      <c r="A2" s="213" t="s">
        <v>1353</v>
      </c>
      <c r="B2" s="213"/>
      <c r="C2" s="213"/>
      <c r="D2" s="213"/>
      <c r="E2" s="213"/>
      <c r="F2" s="213"/>
      <c r="G2" s="213"/>
      <c r="H2" s="214"/>
      <c r="I2" s="214"/>
      <c r="J2" s="214"/>
      <c r="K2" s="214"/>
    </row>
    <row r="3" spans="1:11" ht="44.1" customHeight="1">
      <c r="A3" s="160" t="s">
        <v>2826</v>
      </c>
      <c r="B3" s="160">
        <v>1</v>
      </c>
      <c r="C3" s="160" t="s">
        <v>2360</v>
      </c>
      <c r="D3" s="160" t="s">
        <v>140</v>
      </c>
      <c r="E3" s="160" t="s">
        <v>2720</v>
      </c>
      <c r="F3" s="160">
        <v>10</v>
      </c>
      <c r="G3" s="161" t="s">
        <v>150</v>
      </c>
      <c r="H3" s="160">
        <v>10</v>
      </c>
      <c r="I3" s="162" t="s">
        <v>150</v>
      </c>
      <c r="J3" s="162" t="s">
        <v>150</v>
      </c>
      <c r="K3" s="162" t="s">
        <v>2165</v>
      </c>
    </row>
    <row r="4" spans="1:11" ht="44.1" customHeight="1">
      <c r="A4" s="163" t="s">
        <v>2826</v>
      </c>
      <c r="B4" s="163">
        <v>2</v>
      </c>
      <c r="C4" s="163" t="s">
        <v>667</v>
      </c>
      <c r="D4" s="163" t="s">
        <v>140</v>
      </c>
      <c r="E4" s="163" t="s">
        <v>2720</v>
      </c>
      <c r="F4" s="163">
        <v>10</v>
      </c>
      <c r="G4" s="164" t="s">
        <v>150</v>
      </c>
      <c r="H4" s="51">
        <v>10</v>
      </c>
      <c r="I4" s="86" t="s">
        <v>150</v>
      </c>
      <c r="J4" s="86" t="s">
        <v>150</v>
      </c>
      <c r="K4" s="86" t="s">
        <v>2272</v>
      </c>
    </row>
    <row r="5" spans="1:11" ht="44.1" customHeight="1">
      <c r="A5" s="163" t="s">
        <v>2826</v>
      </c>
      <c r="B5" s="163">
        <v>3</v>
      </c>
      <c r="C5" s="163" t="s">
        <v>2273</v>
      </c>
      <c r="D5" s="163" t="s">
        <v>140</v>
      </c>
      <c r="E5" s="163" t="s">
        <v>2720</v>
      </c>
      <c r="F5" s="163">
        <v>10</v>
      </c>
      <c r="G5" s="164" t="s">
        <v>150</v>
      </c>
      <c r="H5" s="51">
        <v>10</v>
      </c>
      <c r="I5" s="86" t="s">
        <v>150</v>
      </c>
      <c r="J5" s="86" t="s">
        <v>150</v>
      </c>
      <c r="K5" s="86" t="s">
        <v>2272</v>
      </c>
    </row>
    <row r="6" spans="1:11" ht="44.1" customHeight="1">
      <c r="A6" s="163" t="s">
        <v>2826</v>
      </c>
      <c r="B6" s="163">
        <v>4</v>
      </c>
      <c r="C6" s="163" t="s">
        <v>2821</v>
      </c>
      <c r="D6" s="163" t="s">
        <v>140</v>
      </c>
      <c r="E6" s="163" t="s">
        <v>2720</v>
      </c>
      <c r="F6" s="163">
        <v>10</v>
      </c>
      <c r="G6" s="164" t="s">
        <v>150</v>
      </c>
      <c r="H6" s="51">
        <v>10</v>
      </c>
      <c r="I6" s="86" t="s">
        <v>150</v>
      </c>
      <c r="J6" s="86" t="s">
        <v>150</v>
      </c>
      <c r="K6" s="86" t="s">
        <v>2272</v>
      </c>
    </row>
    <row r="7" spans="1:11" ht="44.1" customHeight="1">
      <c r="A7" s="163" t="s">
        <v>2826</v>
      </c>
      <c r="B7" s="163">
        <v>5</v>
      </c>
      <c r="C7" s="163" t="s">
        <v>2836</v>
      </c>
      <c r="D7" s="163" t="s">
        <v>140</v>
      </c>
      <c r="E7" s="163" t="s">
        <v>2720</v>
      </c>
      <c r="F7" s="163">
        <v>10</v>
      </c>
      <c r="G7" s="164" t="s">
        <v>150</v>
      </c>
      <c r="H7" s="51">
        <v>10</v>
      </c>
      <c r="I7" s="86" t="s">
        <v>150</v>
      </c>
      <c r="J7" s="86" t="s">
        <v>150</v>
      </c>
      <c r="K7" s="86" t="s">
        <v>2272</v>
      </c>
    </row>
    <row r="8" spans="1:11" ht="44.1" customHeight="1">
      <c r="A8" s="163" t="s">
        <v>2826</v>
      </c>
      <c r="B8" s="163">
        <v>6</v>
      </c>
      <c r="C8" s="163" t="s">
        <v>2843</v>
      </c>
      <c r="D8" s="163" t="s">
        <v>140</v>
      </c>
      <c r="E8" s="163" t="s">
        <v>2720</v>
      </c>
      <c r="F8" s="163">
        <v>10</v>
      </c>
      <c r="G8" s="164" t="s">
        <v>150</v>
      </c>
      <c r="H8" s="51">
        <v>10</v>
      </c>
      <c r="I8" s="86" t="s">
        <v>150</v>
      </c>
      <c r="J8" s="86" t="s">
        <v>150</v>
      </c>
      <c r="K8" s="86" t="s">
        <v>2272</v>
      </c>
    </row>
    <row r="9" spans="1:11" ht="44.1" customHeight="1">
      <c r="A9" s="163" t="s">
        <v>2826</v>
      </c>
      <c r="B9" s="163">
        <v>7</v>
      </c>
      <c r="C9" s="163" t="s">
        <v>2852</v>
      </c>
      <c r="D9" s="163" t="s">
        <v>140</v>
      </c>
      <c r="E9" s="163" t="s">
        <v>2720</v>
      </c>
      <c r="F9" s="163">
        <v>10</v>
      </c>
      <c r="G9" s="164" t="s">
        <v>150</v>
      </c>
      <c r="H9" s="51">
        <v>10</v>
      </c>
      <c r="I9" s="86" t="s">
        <v>150</v>
      </c>
      <c r="J9" s="86" t="s">
        <v>150</v>
      </c>
      <c r="K9" s="86" t="s">
        <v>2272</v>
      </c>
    </row>
    <row r="10" spans="1:11" ht="44.1" customHeight="1">
      <c r="A10" s="163" t="s">
        <v>2826</v>
      </c>
      <c r="B10" s="163">
        <v>8</v>
      </c>
      <c r="C10" s="163" t="s">
        <v>2371</v>
      </c>
      <c r="D10" s="163" t="s">
        <v>140</v>
      </c>
      <c r="E10" s="163" t="s">
        <v>2720</v>
      </c>
      <c r="F10" s="163">
        <v>10</v>
      </c>
      <c r="G10" s="164" t="s">
        <v>150</v>
      </c>
      <c r="H10" s="51">
        <v>10</v>
      </c>
      <c r="I10" s="86" t="s">
        <v>150</v>
      </c>
      <c r="J10" s="86" t="s">
        <v>150</v>
      </c>
      <c r="K10" s="86" t="s">
        <v>2272</v>
      </c>
    </row>
    <row r="11" spans="1:11" ht="44.1" customHeight="1">
      <c r="A11" s="163" t="s">
        <v>2826</v>
      </c>
      <c r="B11" s="163">
        <v>9</v>
      </c>
      <c r="C11" s="163" t="s">
        <v>2835</v>
      </c>
      <c r="D11" s="163" t="s">
        <v>140</v>
      </c>
      <c r="E11" s="163" t="s">
        <v>2720</v>
      </c>
      <c r="F11" s="163">
        <v>10</v>
      </c>
      <c r="G11" s="164" t="s">
        <v>150</v>
      </c>
      <c r="H11" s="51">
        <v>10</v>
      </c>
      <c r="I11" s="86" t="s">
        <v>150</v>
      </c>
      <c r="J11" s="86" t="s">
        <v>150</v>
      </c>
      <c r="K11" s="86" t="s">
        <v>2272</v>
      </c>
    </row>
    <row r="12" spans="1:11" ht="44.1" customHeight="1">
      <c r="A12" s="163" t="s">
        <v>2826</v>
      </c>
      <c r="B12" s="163">
        <v>10</v>
      </c>
      <c r="C12" s="163" t="s">
        <v>3306</v>
      </c>
      <c r="D12" s="163" t="s">
        <v>140</v>
      </c>
      <c r="E12" s="163" t="s">
        <v>2720</v>
      </c>
      <c r="F12" s="163">
        <v>10</v>
      </c>
      <c r="G12" s="164" t="s">
        <v>150</v>
      </c>
      <c r="H12" s="51">
        <v>10</v>
      </c>
      <c r="I12" s="86" t="s">
        <v>150</v>
      </c>
      <c r="J12" s="86" t="s">
        <v>150</v>
      </c>
      <c r="K12" s="86" t="s">
        <v>2272</v>
      </c>
    </row>
    <row r="13" spans="1:11" ht="44.1" customHeight="1">
      <c r="A13" s="163" t="s">
        <v>2826</v>
      </c>
      <c r="B13" s="163">
        <v>11</v>
      </c>
      <c r="C13" s="163" t="s">
        <v>3303</v>
      </c>
      <c r="D13" s="163" t="s">
        <v>140</v>
      </c>
      <c r="E13" s="163" t="s">
        <v>2720</v>
      </c>
      <c r="F13" s="163">
        <v>10</v>
      </c>
      <c r="G13" s="164" t="s">
        <v>150</v>
      </c>
      <c r="H13" s="51">
        <v>10</v>
      </c>
      <c r="I13" s="86" t="s">
        <v>150</v>
      </c>
      <c r="J13" s="86" t="s">
        <v>150</v>
      </c>
      <c r="K13" s="86" t="s">
        <v>2272</v>
      </c>
    </row>
    <row r="14" spans="1:11" ht="44.1" customHeight="1">
      <c r="A14" s="163" t="s">
        <v>2826</v>
      </c>
      <c r="B14" s="163">
        <v>12</v>
      </c>
      <c r="C14" s="163" t="s">
        <v>1907</v>
      </c>
      <c r="D14" s="163" t="s">
        <v>140</v>
      </c>
      <c r="E14" s="163" t="s">
        <v>2720</v>
      </c>
      <c r="F14" s="163">
        <v>10</v>
      </c>
      <c r="G14" s="164" t="s">
        <v>150</v>
      </c>
      <c r="H14" s="51">
        <v>10</v>
      </c>
      <c r="I14" s="86" t="s">
        <v>150</v>
      </c>
      <c r="J14" s="86" t="s">
        <v>150</v>
      </c>
      <c r="K14" s="86" t="s">
        <v>2272</v>
      </c>
    </row>
    <row r="15" spans="1:11" ht="44.1" customHeight="1">
      <c r="A15" s="163" t="s">
        <v>2826</v>
      </c>
      <c r="B15" s="163">
        <v>13</v>
      </c>
      <c r="C15" s="163" t="s">
        <v>1929</v>
      </c>
      <c r="D15" s="163" t="s">
        <v>140</v>
      </c>
      <c r="E15" s="163" t="s">
        <v>2720</v>
      </c>
      <c r="F15" s="163">
        <v>10</v>
      </c>
      <c r="G15" s="164" t="s">
        <v>150</v>
      </c>
      <c r="H15" s="51">
        <v>10</v>
      </c>
      <c r="I15" s="86" t="s">
        <v>150</v>
      </c>
      <c r="J15" s="86" t="s">
        <v>150</v>
      </c>
      <c r="K15" s="86" t="s">
        <v>2272</v>
      </c>
    </row>
    <row r="16" spans="1:11" ht="44.1" customHeight="1">
      <c r="A16" s="163" t="s">
        <v>2826</v>
      </c>
      <c r="B16" s="163">
        <v>14</v>
      </c>
      <c r="C16" s="163" t="s">
        <v>2844</v>
      </c>
      <c r="D16" s="163" t="s">
        <v>140</v>
      </c>
      <c r="E16" s="163" t="s">
        <v>2720</v>
      </c>
      <c r="F16" s="163">
        <v>10</v>
      </c>
      <c r="G16" s="164" t="s">
        <v>150</v>
      </c>
      <c r="H16" s="51">
        <v>10</v>
      </c>
      <c r="I16" s="86" t="s">
        <v>150</v>
      </c>
      <c r="J16" s="86" t="s">
        <v>150</v>
      </c>
      <c r="K16" s="86" t="s">
        <v>2272</v>
      </c>
    </row>
    <row r="17" spans="1:11" ht="44.1" customHeight="1">
      <c r="A17" s="163" t="s">
        <v>2826</v>
      </c>
      <c r="B17" s="163">
        <v>15</v>
      </c>
      <c r="C17" s="163" t="s">
        <v>2847</v>
      </c>
      <c r="D17" s="163" t="s">
        <v>140</v>
      </c>
      <c r="E17" s="163" t="s">
        <v>2720</v>
      </c>
      <c r="F17" s="163">
        <v>10</v>
      </c>
      <c r="G17" s="164" t="s">
        <v>150</v>
      </c>
      <c r="H17" s="51">
        <v>10</v>
      </c>
      <c r="I17" s="86" t="s">
        <v>150</v>
      </c>
      <c r="J17" s="86" t="s">
        <v>150</v>
      </c>
      <c r="K17" s="86" t="s">
        <v>2272</v>
      </c>
    </row>
    <row r="18" spans="1:11" ht="44.1" customHeight="1">
      <c r="A18" s="163" t="s">
        <v>2826</v>
      </c>
      <c r="B18" s="163">
        <v>16</v>
      </c>
      <c r="C18" s="163" t="s">
        <v>2851</v>
      </c>
      <c r="D18" s="163" t="s">
        <v>140</v>
      </c>
      <c r="E18" s="163" t="s">
        <v>2720</v>
      </c>
      <c r="F18" s="163">
        <v>10</v>
      </c>
      <c r="G18" s="164" t="s">
        <v>150</v>
      </c>
      <c r="H18" s="51">
        <v>10</v>
      </c>
      <c r="I18" s="86" t="s">
        <v>150</v>
      </c>
      <c r="J18" s="86" t="s">
        <v>150</v>
      </c>
      <c r="K18" s="86" t="s">
        <v>2272</v>
      </c>
    </row>
    <row r="19" spans="1:11" ht="44.1" customHeight="1">
      <c r="A19" s="163" t="s">
        <v>2826</v>
      </c>
      <c r="B19" s="163">
        <v>17</v>
      </c>
      <c r="C19" s="163" t="s">
        <v>2840</v>
      </c>
      <c r="D19" s="163" t="s">
        <v>140</v>
      </c>
      <c r="E19" s="163" t="s">
        <v>2720</v>
      </c>
      <c r="F19" s="163">
        <v>10</v>
      </c>
      <c r="G19" s="164" t="s">
        <v>150</v>
      </c>
      <c r="H19" s="51">
        <v>10</v>
      </c>
      <c r="I19" s="86" t="s">
        <v>150</v>
      </c>
      <c r="J19" s="86" t="s">
        <v>150</v>
      </c>
      <c r="K19" s="86" t="s">
        <v>2272</v>
      </c>
    </row>
    <row r="20" spans="1:11" ht="44.1" customHeight="1">
      <c r="A20" s="163" t="s">
        <v>2826</v>
      </c>
      <c r="B20" s="163">
        <v>18</v>
      </c>
      <c r="C20" s="163" t="s">
        <v>682</v>
      </c>
      <c r="D20" s="163" t="s">
        <v>140</v>
      </c>
      <c r="E20" s="163" t="s">
        <v>2720</v>
      </c>
      <c r="F20" s="163">
        <v>10</v>
      </c>
      <c r="G20" s="164" t="s">
        <v>150</v>
      </c>
      <c r="H20" s="51">
        <v>10</v>
      </c>
      <c r="I20" s="86" t="s">
        <v>150</v>
      </c>
      <c r="J20" s="86" t="s">
        <v>150</v>
      </c>
      <c r="K20" s="86" t="s">
        <v>2272</v>
      </c>
    </row>
    <row r="21" spans="1:11" ht="44.1" customHeight="1">
      <c r="A21" s="163" t="s">
        <v>2826</v>
      </c>
      <c r="B21" s="163">
        <v>19</v>
      </c>
      <c r="C21" s="163" t="s">
        <v>1917</v>
      </c>
      <c r="D21" s="163" t="s">
        <v>140</v>
      </c>
      <c r="E21" s="163" t="s">
        <v>2720</v>
      </c>
      <c r="F21" s="163">
        <v>10</v>
      </c>
      <c r="G21" s="164" t="s">
        <v>150</v>
      </c>
      <c r="H21" s="51">
        <v>10</v>
      </c>
      <c r="I21" s="86" t="s">
        <v>150</v>
      </c>
      <c r="J21" s="86" t="s">
        <v>150</v>
      </c>
      <c r="K21" s="86" t="s">
        <v>2272</v>
      </c>
    </row>
    <row r="22" spans="1:11" ht="44.1" customHeight="1">
      <c r="A22" s="163" t="s">
        <v>2826</v>
      </c>
      <c r="B22" s="163">
        <v>20</v>
      </c>
      <c r="C22" s="163" t="s">
        <v>1924</v>
      </c>
      <c r="D22" s="163" t="s">
        <v>140</v>
      </c>
      <c r="E22" s="163" t="s">
        <v>2720</v>
      </c>
      <c r="F22" s="163">
        <v>10</v>
      </c>
      <c r="G22" s="164" t="s">
        <v>150</v>
      </c>
      <c r="H22" s="51">
        <v>10</v>
      </c>
      <c r="I22" s="86" t="s">
        <v>150</v>
      </c>
      <c r="J22" s="86" t="s">
        <v>150</v>
      </c>
      <c r="K22" s="86" t="s">
        <v>2272</v>
      </c>
    </row>
    <row r="23" spans="1:11" ht="44.1" customHeight="1">
      <c r="A23" s="163" t="s">
        <v>2826</v>
      </c>
      <c r="B23" s="163">
        <v>21</v>
      </c>
      <c r="C23" s="163" t="s">
        <v>362</v>
      </c>
      <c r="D23" s="163" t="s">
        <v>140</v>
      </c>
      <c r="E23" s="163" t="s">
        <v>2720</v>
      </c>
      <c r="F23" s="163">
        <v>10</v>
      </c>
      <c r="G23" s="164" t="s">
        <v>150</v>
      </c>
      <c r="H23" s="51">
        <v>10</v>
      </c>
      <c r="I23" s="86" t="s">
        <v>150</v>
      </c>
      <c r="J23" s="86" t="s">
        <v>150</v>
      </c>
      <c r="K23" s="86" t="s">
        <v>2272</v>
      </c>
    </row>
    <row r="24" spans="1:11" ht="44.1" customHeight="1">
      <c r="A24" s="163" t="s">
        <v>2826</v>
      </c>
      <c r="B24" s="163">
        <v>22</v>
      </c>
      <c r="C24" s="163" t="s">
        <v>378</v>
      </c>
      <c r="D24" s="163" t="s">
        <v>140</v>
      </c>
      <c r="E24" s="163" t="s">
        <v>2720</v>
      </c>
      <c r="F24" s="163">
        <v>10</v>
      </c>
      <c r="G24" s="164" t="s">
        <v>150</v>
      </c>
      <c r="H24" s="51">
        <v>10</v>
      </c>
      <c r="I24" s="86" t="s">
        <v>150</v>
      </c>
      <c r="J24" s="86" t="s">
        <v>150</v>
      </c>
      <c r="K24" s="86" t="s">
        <v>2272</v>
      </c>
    </row>
    <row r="25" spans="1:11" ht="44.1" customHeight="1">
      <c r="A25" s="163" t="s">
        <v>2826</v>
      </c>
      <c r="B25" s="163">
        <v>23</v>
      </c>
      <c r="C25" s="163" t="s">
        <v>2357</v>
      </c>
      <c r="D25" s="163" t="s">
        <v>140</v>
      </c>
      <c r="E25" s="163" t="s">
        <v>2720</v>
      </c>
      <c r="F25" s="163">
        <v>10</v>
      </c>
      <c r="G25" s="164" t="s">
        <v>150</v>
      </c>
      <c r="H25" s="51">
        <v>10</v>
      </c>
      <c r="I25" s="86" t="s">
        <v>150</v>
      </c>
      <c r="J25" s="86" t="s">
        <v>150</v>
      </c>
      <c r="K25" s="86" t="s">
        <v>2272</v>
      </c>
    </row>
    <row r="26" spans="1:11" ht="44.1" customHeight="1">
      <c r="A26" s="163" t="s">
        <v>2826</v>
      </c>
      <c r="B26" s="163">
        <v>24</v>
      </c>
      <c r="C26" s="163" t="s">
        <v>2408</v>
      </c>
      <c r="D26" s="163" t="s">
        <v>140</v>
      </c>
      <c r="E26" s="163" t="s">
        <v>2720</v>
      </c>
      <c r="F26" s="163">
        <v>10</v>
      </c>
      <c r="G26" s="164" t="s">
        <v>150</v>
      </c>
      <c r="H26" s="51">
        <v>10</v>
      </c>
      <c r="I26" s="86" t="s">
        <v>150</v>
      </c>
      <c r="J26" s="86" t="s">
        <v>150</v>
      </c>
      <c r="K26" s="86" t="s">
        <v>2272</v>
      </c>
    </row>
    <row r="27" spans="1:11" ht="44.1" customHeight="1">
      <c r="A27" s="163" t="s">
        <v>2826</v>
      </c>
      <c r="B27" s="163">
        <v>25</v>
      </c>
      <c r="C27" s="163" t="s">
        <v>1928</v>
      </c>
      <c r="D27" s="163" t="s">
        <v>140</v>
      </c>
      <c r="E27" s="163" t="s">
        <v>2720</v>
      </c>
      <c r="F27" s="163">
        <v>10</v>
      </c>
      <c r="G27" s="164" t="s">
        <v>150</v>
      </c>
      <c r="H27" s="51">
        <v>10</v>
      </c>
      <c r="I27" s="86" t="s">
        <v>150</v>
      </c>
      <c r="J27" s="86" t="s">
        <v>150</v>
      </c>
      <c r="K27" s="86" t="s">
        <v>2272</v>
      </c>
    </row>
    <row r="28" spans="1:11" ht="44.1" customHeight="1">
      <c r="A28" s="163" t="s">
        <v>2826</v>
      </c>
      <c r="B28" s="163">
        <v>26</v>
      </c>
      <c r="C28" s="163" t="s">
        <v>1906</v>
      </c>
      <c r="D28" s="163" t="s">
        <v>140</v>
      </c>
      <c r="E28" s="163" t="s">
        <v>2720</v>
      </c>
      <c r="F28" s="163">
        <v>10</v>
      </c>
      <c r="G28" s="164" t="s">
        <v>150</v>
      </c>
      <c r="H28" s="51">
        <v>10</v>
      </c>
      <c r="I28" s="86" t="s">
        <v>150</v>
      </c>
      <c r="J28" s="86" t="s">
        <v>150</v>
      </c>
      <c r="K28" s="86" t="s">
        <v>2272</v>
      </c>
    </row>
    <row r="29" spans="1:11" ht="44.1" customHeight="1">
      <c r="A29" s="163" t="s">
        <v>2826</v>
      </c>
      <c r="B29" s="163">
        <v>27</v>
      </c>
      <c r="C29" s="163" t="s">
        <v>376</v>
      </c>
      <c r="D29" s="163" t="s">
        <v>140</v>
      </c>
      <c r="E29" s="163" t="s">
        <v>2720</v>
      </c>
      <c r="F29" s="163">
        <v>10</v>
      </c>
      <c r="G29" s="164" t="s">
        <v>150</v>
      </c>
      <c r="H29" s="51">
        <v>10</v>
      </c>
      <c r="I29" s="86" t="s">
        <v>150</v>
      </c>
      <c r="J29" s="86" t="s">
        <v>150</v>
      </c>
      <c r="K29" s="86" t="s">
        <v>2272</v>
      </c>
    </row>
    <row r="30" spans="1:11" ht="44.1" customHeight="1">
      <c r="A30" s="165" t="s">
        <v>2826</v>
      </c>
      <c r="B30" s="165">
        <v>28</v>
      </c>
      <c r="C30" s="165" t="s">
        <v>2366</v>
      </c>
      <c r="D30" s="165" t="s">
        <v>140</v>
      </c>
      <c r="E30" s="165" t="s">
        <v>2720</v>
      </c>
      <c r="F30" s="165">
        <v>10</v>
      </c>
      <c r="G30" s="166" t="s">
        <v>150</v>
      </c>
      <c r="H30" s="51">
        <v>10</v>
      </c>
      <c r="I30" s="86" t="s">
        <v>150</v>
      </c>
      <c r="J30" s="86" t="s">
        <v>150</v>
      </c>
      <c r="K30" s="86" t="s">
        <v>2272</v>
      </c>
    </row>
    <row r="31" spans="1:11" ht="44.1" customHeight="1">
      <c r="A31" s="163" t="s">
        <v>2826</v>
      </c>
      <c r="B31" s="163">
        <v>29</v>
      </c>
      <c r="C31" s="163" t="s">
        <v>1902</v>
      </c>
      <c r="D31" s="163" t="s">
        <v>140</v>
      </c>
      <c r="E31" s="163" t="s">
        <v>2720</v>
      </c>
      <c r="F31" s="163">
        <v>10</v>
      </c>
      <c r="G31" s="164" t="s">
        <v>150</v>
      </c>
      <c r="H31" s="51">
        <v>10</v>
      </c>
      <c r="I31" s="86" t="s">
        <v>150</v>
      </c>
      <c r="J31" s="86" t="s">
        <v>150</v>
      </c>
      <c r="K31" s="86" t="s">
        <v>2272</v>
      </c>
    </row>
    <row r="32" spans="1:11" ht="44.1" customHeight="1">
      <c r="A32" s="163" t="s">
        <v>2826</v>
      </c>
      <c r="B32" s="163">
        <v>30</v>
      </c>
      <c r="C32" s="163" t="s">
        <v>2399</v>
      </c>
      <c r="D32" s="163" t="s">
        <v>140</v>
      </c>
      <c r="E32" s="163" t="s">
        <v>2720</v>
      </c>
      <c r="F32" s="163">
        <v>10</v>
      </c>
      <c r="G32" s="164" t="s">
        <v>150</v>
      </c>
      <c r="H32" s="51">
        <v>10</v>
      </c>
      <c r="I32" s="86" t="s">
        <v>150</v>
      </c>
      <c r="J32" s="86" t="s">
        <v>150</v>
      </c>
      <c r="K32" s="86" t="s">
        <v>2272</v>
      </c>
    </row>
    <row r="33" spans="1:11" ht="44.1" customHeight="1">
      <c r="A33" s="163" t="s">
        <v>2826</v>
      </c>
      <c r="B33" s="163">
        <v>31</v>
      </c>
      <c r="C33" s="163" t="s">
        <v>2806</v>
      </c>
      <c r="D33" s="163" t="s">
        <v>140</v>
      </c>
      <c r="E33" s="163" t="s">
        <v>2720</v>
      </c>
      <c r="F33" s="163">
        <v>10</v>
      </c>
      <c r="G33" s="164" t="s">
        <v>150</v>
      </c>
      <c r="H33" s="51">
        <v>10</v>
      </c>
      <c r="I33" s="86" t="s">
        <v>150</v>
      </c>
      <c r="J33" s="86" t="s">
        <v>150</v>
      </c>
      <c r="K33" s="86" t="s">
        <v>2272</v>
      </c>
    </row>
    <row r="34" spans="1:11" ht="44.1" customHeight="1">
      <c r="A34" s="163" t="s">
        <v>2826</v>
      </c>
      <c r="B34" s="163">
        <v>32</v>
      </c>
      <c r="C34" s="163" t="s">
        <v>2794</v>
      </c>
      <c r="D34" s="163" t="s">
        <v>140</v>
      </c>
      <c r="E34" s="163" t="s">
        <v>2720</v>
      </c>
      <c r="F34" s="163">
        <v>10</v>
      </c>
      <c r="G34" s="164" t="s">
        <v>150</v>
      </c>
      <c r="H34" s="51">
        <v>10</v>
      </c>
      <c r="I34" s="86" t="s">
        <v>150</v>
      </c>
      <c r="J34" s="86" t="s">
        <v>150</v>
      </c>
      <c r="K34" s="86" t="s">
        <v>2272</v>
      </c>
    </row>
    <row r="35" spans="1:11" ht="44.1" customHeight="1">
      <c r="A35" s="163" t="s">
        <v>2826</v>
      </c>
      <c r="B35" s="163">
        <v>33</v>
      </c>
      <c r="C35" s="163" t="s">
        <v>2815</v>
      </c>
      <c r="D35" s="163" t="s">
        <v>140</v>
      </c>
      <c r="E35" s="163" t="s">
        <v>2720</v>
      </c>
      <c r="F35" s="163">
        <v>10</v>
      </c>
      <c r="G35" s="164" t="s">
        <v>150</v>
      </c>
      <c r="H35" s="51">
        <v>10</v>
      </c>
      <c r="I35" s="86" t="s">
        <v>150</v>
      </c>
      <c r="J35" s="86" t="s">
        <v>150</v>
      </c>
      <c r="K35" s="86" t="s">
        <v>2272</v>
      </c>
    </row>
    <row r="36" spans="1:11" ht="44.1" customHeight="1">
      <c r="A36" s="163" t="s">
        <v>2826</v>
      </c>
      <c r="B36" s="163">
        <v>34</v>
      </c>
      <c r="C36" s="163" t="s">
        <v>2361</v>
      </c>
      <c r="D36" s="163" t="s">
        <v>140</v>
      </c>
      <c r="E36" s="163" t="s">
        <v>2720</v>
      </c>
      <c r="F36" s="163">
        <v>10</v>
      </c>
      <c r="G36" s="164" t="s">
        <v>150</v>
      </c>
      <c r="H36" s="51">
        <v>10</v>
      </c>
      <c r="I36" s="86" t="s">
        <v>150</v>
      </c>
      <c r="J36" s="86" t="s">
        <v>150</v>
      </c>
      <c r="K36" s="86" t="s">
        <v>2272</v>
      </c>
    </row>
    <row r="37" spans="1:11" ht="44.1" customHeight="1">
      <c r="A37" s="163" t="s">
        <v>2826</v>
      </c>
      <c r="B37" s="163">
        <v>35</v>
      </c>
      <c r="C37" s="163" t="s">
        <v>2814</v>
      </c>
      <c r="D37" s="163" t="s">
        <v>140</v>
      </c>
      <c r="E37" s="163" t="s">
        <v>2720</v>
      </c>
      <c r="F37" s="163">
        <v>10</v>
      </c>
      <c r="G37" s="164" t="s">
        <v>150</v>
      </c>
      <c r="H37" s="51">
        <v>10</v>
      </c>
      <c r="I37" s="86" t="s">
        <v>150</v>
      </c>
      <c r="J37" s="86" t="s">
        <v>150</v>
      </c>
      <c r="K37" s="86" t="s">
        <v>2272</v>
      </c>
    </row>
    <row r="38" spans="1:11" ht="44.1" customHeight="1">
      <c r="A38" s="163" t="s">
        <v>2826</v>
      </c>
      <c r="B38" s="163">
        <v>36</v>
      </c>
      <c r="C38" s="163" t="s">
        <v>2813</v>
      </c>
      <c r="D38" s="163" t="s">
        <v>140</v>
      </c>
      <c r="E38" s="163" t="s">
        <v>2720</v>
      </c>
      <c r="F38" s="163">
        <v>10</v>
      </c>
      <c r="G38" s="164" t="s">
        <v>150</v>
      </c>
      <c r="H38" s="51">
        <v>10</v>
      </c>
      <c r="I38" s="86" t="s">
        <v>150</v>
      </c>
      <c r="J38" s="86" t="s">
        <v>150</v>
      </c>
      <c r="K38" s="86" t="s">
        <v>2272</v>
      </c>
    </row>
    <row r="39" spans="1:11" ht="44.1" customHeight="1">
      <c r="A39" s="163" t="s">
        <v>2826</v>
      </c>
      <c r="B39" s="163">
        <v>37</v>
      </c>
      <c r="C39" s="163" t="s">
        <v>1913</v>
      </c>
      <c r="D39" s="163" t="s">
        <v>140</v>
      </c>
      <c r="E39" s="163" t="s">
        <v>2720</v>
      </c>
      <c r="F39" s="163">
        <v>10</v>
      </c>
      <c r="G39" s="164" t="s">
        <v>150</v>
      </c>
      <c r="H39" s="51">
        <v>10</v>
      </c>
      <c r="I39" s="86" t="s">
        <v>150</v>
      </c>
      <c r="J39" s="86" t="s">
        <v>150</v>
      </c>
      <c r="K39" s="86" t="s">
        <v>2272</v>
      </c>
    </row>
    <row r="40" spans="1:11" ht="44.1" customHeight="1">
      <c r="A40" s="160" t="s">
        <v>1002</v>
      </c>
      <c r="B40" s="160">
        <v>38</v>
      </c>
      <c r="C40" s="160" t="s">
        <v>1956</v>
      </c>
      <c r="D40" s="160" t="s">
        <v>140</v>
      </c>
      <c r="E40" s="160" t="s">
        <v>2720</v>
      </c>
      <c r="F40" s="160">
        <v>10</v>
      </c>
      <c r="G40" s="161" t="s">
        <v>150</v>
      </c>
      <c r="H40" s="168">
        <v>10</v>
      </c>
      <c r="I40" s="169" t="s">
        <v>150</v>
      </c>
      <c r="J40" s="169" t="s">
        <v>150</v>
      </c>
      <c r="K40" s="169" t="s">
        <v>2272</v>
      </c>
    </row>
    <row r="41" spans="1:11" ht="44.1" customHeight="1">
      <c r="A41" s="163" t="s">
        <v>1002</v>
      </c>
      <c r="B41" s="163">
        <v>39</v>
      </c>
      <c r="C41" s="163" t="s">
        <v>3325</v>
      </c>
      <c r="D41" s="163" t="s">
        <v>140</v>
      </c>
      <c r="E41" s="163" t="s">
        <v>2720</v>
      </c>
      <c r="F41" s="163">
        <v>10</v>
      </c>
      <c r="G41" s="164" t="s">
        <v>150</v>
      </c>
      <c r="H41" s="51">
        <v>10</v>
      </c>
      <c r="I41" s="86" t="s">
        <v>150</v>
      </c>
      <c r="J41" s="86" t="s">
        <v>150</v>
      </c>
      <c r="K41" s="86" t="s">
        <v>2272</v>
      </c>
    </row>
    <row r="42" spans="1:11" ht="44.1" customHeight="1">
      <c r="A42" s="163" t="s">
        <v>1002</v>
      </c>
      <c r="B42" s="163">
        <v>40</v>
      </c>
      <c r="C42" s="163" t="s">
        <v>2397</v>
      </c>
      <c r="D42" s="163" t="s">
        <v>140</v>
      </c>
      <c r="E42" s="163" t="s">
        <v>2720</v>
      </c>
      <c r="F42" s="163">
        <v>10</v>
      </c>
      <c r="G42" s="164" t="s">
        <v>150</v>
      </c>
      <c r="H42" s="51">
        <v>10</v>
      </c>
      <c r="I42" s="86" t="s">
        <v>150</v>
      </c>
      <c r="J42" s="86" t="s">
        <v>150</v>
      </c>
      <c r="K42" s="86" t="s">
        <v>2272</v>
      </c>
    </row>
    <row r="43" spans="1:11" ht="44.1" customHeight="1">
      <c r="A43" s="163" t="s">
        <v>1002</v>
      </c>
      <c r="B43" s="163">
        <v>41</v>
      </c>
      <c r="C43" s="163" t="s">
        <v>2802</v>
      </c>
      <c r="D43" s="163" t="s">
        <v>140</v>
      </c>
      <c r="E43" s="163" t="s">
        <v>2720</v>
      </c>
      <c r="F43" s="163">
        <v>10</v>
      </c>
      <c r="G43" s="164" t="s">
        <v>150</v>
      </c>
      <c r="H43" s="51">
        <v>10</v>
      </c>
      <c r="I43" s="86" t="s">
        <v>150</v>
      </c>
      <c r="J43" s="86" t="s">
        <v>150</v>
      </c>
      <c r="K43" s="86" t="s">
        <v>2272</v>
      </c>
    </row>
    <row r="44" spans="1:11" ht="44.1" customHeight="1">
      <c r="A44" s="163" t="s">
        <v>1002</v>
      </c>
      <c r="B44" s="163">
        <v>42</v>
      </c>
      <c r="C44" s="163" t="s">
        <v>427</v>
      </c>
      <c r="D44" s="163" t="s">
        <v>140</v>
      </c>
      <c r="E44" s="163" t="s">
        <v>2720</v>
      </c>
      <c r="F44" s="163">
        <v>10</v>
      </c>
      <c r="G44" s="164" t="s">
        <v>150</v>
      </c>
      <c r="H44" s="51">
        <v>10</v>
      </c>
      <c r="I44" s="86" t="s">
        <v>150</v>
      </c>
      <c r="J44" s="86" t="s">
        <v>150</v>
      </c>
      <c r="K44" s="86" t="s">
        <v>2272</v>
      </c>
    </row>
    <row r="45" spans="1:11" ht="44.1" customHeight="1">
      <c r="A45" s="163" t="s">
        <v>1002</v>
      </c>
      <c r="B45" s="163">
        <v>43</v>
      </c>
      <c r="C45" s="163" t="s">
        <v>2822</v>
      </c>
      <c r="D45" s="163" t="s">
        <v>140</v>
      </c>
      <c r="E45" s="163" t="s">
        <v>2720</v>
      </c>
      <c r="F45" s="163">
        <v>10</v>
      </c>
      <c r="G45" s="164" t="s">
        <v>150</v>
      </c>
      <c r="H45" s="51">
        <v>10</v>
      </c>
      <c r="I45" s="86" t="s">
        <v>150</v>
      </c>
      <c r="J45" s="86" t="s">
        <v>150</v>
      </c>
      <c r="K45" s="86" t="s">
        <v>2272</v>
      </c>
    </row>
    <row r="46" spans="1:11" ht="44.1" customHeight="1">
      <c r="A46" s="163" t="s">
        <v>1002</v>
      </c>
      <c r="B46" s="163">
        <v>44</v>
      </c>
      <c r="C46" s="163" t="s">
        <v>2398</v>
      </c>
      <c r="D46" s="163" t="s">
        <v>140</v>
      </c>
      <c r="E46" s="163" t="s">
        <v>2720</v>
      </c>
      <c r="F46" s="163">
        <v>10</v>
      </c>
      <c r="G46" s="164" t="s">
        <v>150</v>
      </c>
      <c r="H46" s="51">
        <v>10</v>
      </c>
      <c r="I46" s="86" t="s">
        <v>150</v>
      </c>
      <c r="J46" s="86" t="s">
        <v>150</v>
      </c>
      <c r="K46" s="86" t="s">
        <v>2272</v>
      </c>
    </row>
    <row r="47" spans="1:11" ht="44.1" customHeight="1">
      <c r="A47" s="163" t="s">
        <v>1002</v>
      </c>
      <c r="B47" s="163">
        <v>45</v>
      </c>
      <c r="C47" s="163" t="s">
        <v>2369</v>
      </c>
      <c r="D47" s="163" t="s">
        <v>140</v>
      </c>
      <c r="E47" s="163" t="s">
        <v>2720</v>
      </c>
      <c r="F47" s="163">
        <v>10</v>
      </c>
      <c r="G47" s="164" t="s">
        <v>150</v>
      </c>
      <c r="H47" s="51">
        <v>10</v>
      </c>
      <c r="I47" s="86" t="s">
        <v>150</v>
      </c>
      <c r="J47" s="86" t="s">
        <v>150</v>
      </c>
      <c r="K47" s="86" t="s">
        <v>2272</v>
      </c>
    </row>
    <row r="48" spans="1:11" ht="44.1" customHeight="1">
      <c r="A48" s="163" t="s">
        <v>1002</v>
      </c>
      <c r="B48" s="163">
        <v>46</v>
      </c>
      <c r="C48" s="163" t="s">
        <v>3336</v>
      </c>
      <c r="D48" s="163" t="s">
        <v>140</v>
      </c>
      <c r="E48" s="163" t="s">
        <v>2720</v>
      </c>
      <c r="F48" s="163">
        <v>10</v>
      </c>
      <c r="G48" s="164" t="s">
        <v>150</v>
      </c>
      <c r="H48" s="51">
        <v>10</v>
      </c>
      <c r="I48" s="86" t="s">
        <v>150</v>
      </c>
      <c r="J48" s="86" t="s">
        <v>150</v>
      </c>
      <c r="K48" s="86" t="s">
        <v>2272</v>
      </c>
    </row>
    <row r="49" spans="1:11" ht="44.1" customHeight="1">
      <c r="A49" s="163" t="s">
        <v>1002</v>
      </c>
      <c r="B49" s="163">
        <v>47</v>
      </c>
      <c r="C49" s="163" t="s">
        <v>1936</v>
      </c>
      <c r="D49" s="163" t="s">
        <v>140</v>
      </c>
      <c r="E49" s="163" t="s">
        <v>2720</v>
      </c>
      <c r="F49" s="163">
        <v>10</v>
      </c>
      <c r="G49" s="164" t="s">
        <v>150</v>
      </c>
      <c r="H49" s="51">
        <v>10</v>
      </c>
      <c r="I49" s="86" t="s">
        <v>150</v>
      </c>
      <c r="J49" s="86" t="s">
        <v>150</v>
      </c>
      <c r="K49" s="86" t="s">
        <v>2272</v>
      </c>
    </row>
    <row r="50" spans="1:11" ht="44.1" customHeight="1">
      <c r="A50" s="163" t="s">
        <v>1002</v>
      </c>
      <c r="B50" s="163">
        <v>48</v>
      </c>
      <c r="C50" s="163" t="s">
        <v>1923</v>
      </c>
      <c r="D50" s="163" t="s">
        <v>140</v>
      </c>
      <c r="E50" s="163" t="s">
        <v>2720</v>
      </c>
      <c r="F50" s="163">
        <v>10</v>
      </c>
      <c r="G50" s="164" t="s">
        <v>150</v>
      </c>
      <c r="H50" s="51">
        <v>10</v>
      </c>
      <c r="I50" s="86" t="s">
        <v>150</v>
      </c>
      <c r="J50" s="86" t="s">
        <v>150</v>
      </c>
      <c r="K50" s="86" t="s">
        <v>2272</v>
      </c>
    </row>
    <row r="51" spans="1:11" ht="44.1" customHeight="1">
      <c r="A51" s="163" t="s">
        <v>1002</v>
      </c>
      <c r="B51" s="163">
        <v>49</v>
      </c>
      <c r="C51" s="163" t="s">
        <v>2356</v>
      </c>
      <c r="D51" s="163" t="s">
        <v>140</v>
      </c>
      <c r="E51" s="163" t="s">
        <v>2720</v>
      </c>
      <c r="F51" s="163">
        <v>10</v>
      </c>
      <c r="G51" s="164" t="s">
        <v>150</v>
      </c>
      <c r="H51" s="51">
        <v>10</v>
      </c>
      <c r="I51" s="86" t="s">
        <v>150</v>
      </c>
      <c r="J51" s="86" t="s">
        <v>150</v>
      </c>
      <c r="K51" s="86" t="s">
        <v>2272</v>
      </c>
    </row>
    <row r="52" spans="1:11" ht="44.1" customHeight="1">
      <c r="A52" s="163" t="s">
        <v>1002</v>
      </c>
      <c r="B52" s="163">
        <v>50</v>
      </c>
      <c r="C52" s="163" t="s">
        <v>2827</v>
      </c>
      <c r="D52" s="163" t="s">
        <v>140</v>
      </c>
      <c r="E52" s="163" t="s">
        <v>2720</v>
      </c>
      <c r="F52" s="163">
        <v>10</v>
      </c>
      <c r="G52" s="164" t="s">
        <v>150</v>
      </c>
      <c r="H52" s="51">
        <v>10</v>
      </c>
      <c r="I52" s="86" t="s">
        <v>150</v>
      </c>
      <c r="J52" s="86" t="s">
        <v>150</v>
      </c>
      <c r="K52" s="86" t="s">
        <v>2272</v>
      </c>
    </row>
    <row r="53" spans="1:11" ht="44.1" customHeight="1">
      <c r="A53" s="163" t="s">
        <v>1002</v>
      </c>
      <c r="B53" s="163">
        <v>51</v>
      </c>
      <c r="C53" s="163" t="s">
        <v>2441</v>
      </c>
      <c r="D53" s="163" t="s">
        <v>140</v>
      </c>
      <c r="E53" s="163" t="s">
        <v>2720</v>
      </c>
      <c r="F53" s="163">
        <v>10</v>
      </c>
      <c r="G53" s="164" t="s">
        <v>150</v>
      </c>
      <c r="H53" s="51">
        <v>10</v>
      </c>
      <c r="I53" s="86" t="s">
        <v>150</v>
      </c>
      <c r="J53" s="86" t="s">
        <v>150</v>
      </c>
      <c r="K53" s="86" t="s">
        <v>2272</v>
      </c>
    </row>
    <row r="54" spans="1:11" ht="44.1" customHeight="1">
      <c r="A54" s="163" t="s">
        <v>1002</v>
      </c>
      <c r="B54" s="163">
        <v>52</v>
      </c>
      <c r="C54" s="163" t="s">
        <v>2817</v>
      </c>
      <c r="D54" s="163" t="s">
        <v>140</v>
      </c>
      <c r="E54" s="163" t="s">
        <v>2720</v>
      </c>
      <c r="F54" s="163">
        <v>10</v>
      </c>
      <c r="G54" s="164" t="s">
        <v>150</v>
      </c>
      <c r="H54" s="51">
        <v>10</v>
      </c>
      <c r="I54" s="86" t="s">
        <v>150</v>
      </c>
      <c r="J54" s="86" t="s">
        <v>150</v>
      </c>
      <c r="K54" s="86" t="s">
        <v>2272</v>
      </c>
    </row>
    <row r="55" spans="1:11" ht="44.1" customHeight="1">
      <c r="A55" s="163" t="s">
        <v>1002</v>
      </c>
      <c r="B55" s="163">
        <v>53</v>
      </c>
      <c r="C55" s="163" t="s">
        <v>1961</v>
      </c>
      <c r="D55" s="163" t="s">
        <v>140</v>
      </c>
      <c r="E55" s="163" t="s">
        <v>2720</v>
      </c>
      <c r="F55" s="163">
        <v>10</v>
      </c>
      <c r="G55" s="164" t="s">
        <v>150</v>
      </c>
      <c r="H55" s="51">
        <v>10</v>
      </c>
      <c r="I55" s="86" t="s">
        <v>150</v>
      </c>
      <c r="J55" s="86" t="s">
        <v>150</v>
      </c>
      <c r="K55" s="86" t="s">
        <v>2272</v>
      </c>
    </row>
    <row r="56" spans="1:11" ht="44.1" customHeight="1">
      <c r="A56" s="163" t="s">
        <v>1002</v>
      </c>
      <c r="B56" s="163">
        <v>54</v>
      </c>
      <c r="C56" s="163" t="s">
        <v>373</v>
      </c>
      <c r="D56" s="163" t="s">
        <v>140</v>
      </c>
      <c r="E56" s="163" t="s">
        <v>2720</v>
      </c>
      <c r="F56" s="163">
        <v>10</v>
      </c>
      <c r="G56" s="164" t="s">
        <v>150</v>
      </c>
      <c r="H56" s="51">
        <v>10</v>
      </c>
      <c r="I56" s="86" t="s">
        <v>150</v>
      </c>
      <c r="J56" s="86" t="s">
        <v>150</v>
      </c>
      <c r="K56" s="86" t="s">
        <v>2272</v>
      </c>
    </row>
    <row r="57" spans="1:11" ht="44.1" customHeight="1">
      <c r="A57" s="165" t="s">
        <v>1002</v>
      </c>
      <c r="B57" s="165">
        <v>55</v>
      </c>
      <c r="C57" s="165" t="s">
        <v>2828</v>
      </c>
      <c r="D57" s="165" t="s">
        <v>140</v>
      </c>
      <c r="E57" s="165" t="s">
        <v>2720</v>
      </c>
      <c r="F57" s="165">
        <v>10</v>
      </c>
      <c r="G57" s="166" t="s">
        <v>150</v>
      </c>
      <c r="H57" s="51">
        <v>10</v>
      </c>
      <c r="I57" s="86" t="s">
        <v>150</v>
      </c>
      <c r="J57" s="86" t="s">
        <v>150</v>
      </c>
      <c r="K57" s="86" t="s">
        <v>2272</v>
      </c>
    </row>
    <row r="58" spans="1:11" ht="44.1" customHeight="1">
      <c r="A58" s="163" t="s">
        <v>1002</v>
      </c>
      <c r="B58" s="163">
        <v>56</v>
      </c>
      <c r="C58" s="163" t="s">
        <v>2527</v>
      </c>
      <c r="D58" s="163" t="s">
        <v>140</v>
      </c>
      <c r="E58" s="163" t="s">
        <v>2720</v>
      </c>
      <c r="F58" s="163">
        <v>10</v>
      </c>
      <c r="G58" s="164" t="s">
        <v>150</v>
      </c>
      <c r="H58" s="51">
        <v>10</v>
      </c>
      <c r="I58" s="86" t="s">
        <v>150</v>
      </c>
      <c r="J58" s="86" t="s">
        <v>150</v>
      </c>
      <c r="K58" s="86" t="s">
        <v>2272</v>
      </c>
    </row>
    <row r="59" spans="1:11" ht="44.1" customHeight="1">
      <c r="A59" s="163" t="s">
        <v>1002</v>
      </c>
      <c r="B59" s="163">
        <v>57</v>
      </c>
      <c r="C59" s="163" t="s">
        <v>3078</v>
      </c>
      <c r="D59" s="163" t="s">
        <v>140</v>
      </c>
      <c r="E59" s="163" t="s">
        <v>2720</v>
      </c>
      <c r="F59" s="163">
        <v>10</v>
      </c>
      <c r="G59" s="164" t="s">
        <v>150</v>
      </c>
      <c r="H59" s="51">
        <v>10</v>
      </c>
      <c r="I59" s="86" t="s">
        <v>150</v>
      </c>
      <c r="J59" s="86" t="s">
        <v>150</v>
      </c>
      <c r="K59" s="86" t="s">
        <v>2272</v>
      </c>
    </row>
    <row r="60" spans="1:11" ht="44.1" customHeight="1">
      <c r="A60" s="163" t="s">
        <v>1002</v>
      </c>
      <c r="B60" s="163">
        <v>58</v>
      </c>
      <c r="C60" s="163" t="s">
        <v>1963</v>
      </c>
      <c r="D60" s="163" t="s">
        <v>140</v>
      </c>
      <c r="E60" s="163" t="s">
        <v>2720</v>
      </c>
      <c r="F60" s="163">
        <v>10</v>
      </c>
      <c r="G60" s="164" t="s">
        <v>150</v>
      </c>
      <c r="H60" s="51">
        <v>10</v>
      </c>
      <c r="I60" s="86" t="s">
        <v>150</v>
      </c>
      <c r="J60" s="86" t="s">
        <v>150</v>
      </c>
      <c r="K60" s="86" t="s">
        <v>2272</v>
      </c>
    </row>
    <row r="61" spans="1:11" ht="44.1" customHeight="1">
      <c r="A61" s="163" t="s">
        <v>1002</v>
      </c>
      <c r="B61" s="163">
        <v>59</v>
      </c>
      <c r="C61" s="163" t="s">
        <v>2797</v>
      </c>
      <c r="D61" s="163" t="s">
        <v>140</v>
      </c>
      <c r="E61" s="163" t="s">
        <v>2720</v>
      </c>
      <c r="F61" s="163">
        <v>10</v>
      </c>
      <c r="G61" s="164" t="s">
        <v>150</v>
      </c>
      <c r="H61" s="51">
        <v>10</v>
      </c>
      <c r="I61" s="86" t="s">
        <v>150</v>
      </c>
      <c r="J61" s="86" t="s">
        <v>150</v>
      </c>
      <c r="K61" s="86" t="s">
        <v>2272</v>
      </c>
    </row>
    <row r="62" spans="1:11" ht="44.1" customHeight="1">
      <c r="A62" s="163" t="s">
        <v>1002</v>
      </c>
      <c r="B62" s="163">
        <v>60</v>
      </c>
      <c r="C62" s="163" t="s">
        <v>2793</v>
      </c>
      <c r="D62" s="163" t="s">
        <v>140</v>
      </c>
      <c r="E62" s="163" t="s">
        <v>2720</v>
      </c>
      <c r="F62" s="163">
        <v>10</v>
      </c>
      <c r="G62" s="164" t="s">
        <v>150</v>
      </c>
      <c r="H62" s="51">
        <v>10</v>
      </c>
      <c r="I62" s="86" t="s">
        <v>150</v>
      </c>
      <c r="J62" s="86" t="s">
        <v>150</v>
      </c>
      <c r="K62" s="86" t="s">
        <v>2272</v>
      </c>
    </row>
    <row r="63" spans="1:11" ht="44.1" customHeight="1">
      <c r="A63" s="163" t="s">
        <v>1002</v>
      </c>
      <c r="B63" s="163">
        <v>61</v>
      </c>
      <c r="C63" s="163" t="s">
        <v>2519</v>
      </c>
      <c r="D63" s="163" t="s">
        <v>140</v>
      </c>
      <c r="E63" s="163" t="s">
        <v>2720</v>
      </c>
      <c r="F63" s="163">
        <v>10</v>
      </c>
      <c r="G63" s="164" t="s">
        <v>150</v>
      </c>
      <c r="H63" s="51">
        <v>10</v>
      </c>
      <c r="I63" s="86" t="s">
        <v>150</v>
      </c>
      <c r="J63" s="86" t="s">
        <v>150</v>
      </c>
      <c r="K63" s="86" t="s">
        <v>2272</v>
      </c>
    </row>
    <row r="64" spans="1:11" ht="44.1" customHeight="1">
      <c r="A64" s="163" t="s">
        <v>1002</v>
      </c>
      <c r="B64" s="163">
        <v>62</v>
      </c>
      <c r="C64" s="163" t="s">
        <v>2554</v>
      </c>
      <c r="D64" s="163" t="s">
        <v>140</v>
      </c>
      <c r="E64" s="163" t="s">
        <v>2720</v>
      </c>
      <c r="F64" s="163">
        <v>10</v>
      </c>
      <c r="G64" s="164" t="s">
        <v>150</v>
      </c>
      <c r="H64" s="51">
        <v>10</v>
      </c>
      <c r="I64" s="86" t="s">
        <v>150</v>
      </c>
      <c r="J64" s="86" t="s">
        <v>150</v>
      </c>
      <c r="K64" s="86" t="s">
        <v>2272</v>
      </c>
    </row>
    <row r="65" spans="1:11" ht="44.1" customHeight="1">
      <c r="A65" s="163" t="s">
        <v>1002</v>
      </c>
      <c r="B65" s="163">
        <v>63</v>
      </c>
      <c r="C65" s="163" t="s">
        <v>3101</v>
      </c>
      <c r="D65" s="163" t="s">
        <v>140</v>
      </c>
      <c r="E65" s="163" t="s">
        <v>2720</v>
      </c>
      <c r="F65" s="163">
        <v>10</v>
      </c>
      <c r="G65" s="164" t="s">
        <v>150</v>
      </c>
      <c r="H65" s="51">
        <v>10</v>
      </c>
      <c r="I65" s="86" t="s">
        <v>150</v>
      </c>
      <c r="J65" s="86" t="s">
        <v>150</v>
      </c>
      <c r="K65" s="86" t="s">
        <v>2272</v>
      </c>
    </row>
    <row r="66" spans="1:11" ht="44.1" customHeight="1">
      <c r="A66" s="163" t="s">
        <v>1002</v>
      </c>
      <c r="B66" s="163">
        <v>64</v>
      </c>
      <c r="C66" s="163" t="s">
        <v>364</v>
      </c>
      <c r="D66" s="163" t="s">
        <v>140</v>
      </c>
      <c r="E66" s="163" t="s">
        <v>2720</v>
      </c>
      <c r="F66" s="163">
        <v>10</v>
      </c>
      <c r="G66" s="164" t="s">
        <v>150</v>
      </c>
      <c r="H66" s="51">
        <v>10</v>
      </c>
      <c r="I66" s="86" t="s">
        <v>150</v>
      </c>
      <c r="J66" s="86" t="s">
        <v>150</v>
      </c>
      <c r="K66" s="86" t="s">
        <v>2272</v>
      </c>
    </row>
    <row r="67" spans="1:11" ht="44.1" customHeight="1">
      <c r="A67" s="163" t="s">
        <v>1002</v>
      </c>
      <c r="B67" s="163">
        <v>65</v>
      </c>
      <c r="C67" s="163" t="s">
        <v>3001</v>
      </c>
      <c r="D67" s="163" t="s">
        <v>140</v>
      </c>
      <c r="E67" s="163" t="s">
        <v>2720</v>
      </c>
      <c r="F67" s="163">
        <v>10</v>
      </c>
      <c r="G67" s="164" t="s">
        <v>150</v>
      </c>
      <c r="H67" s="51">
        <v>10</v>
      </c>
      <c r="I67" s="86" t="s">
        <v>150</v>
      </c>
      <c r="J67" s="86" t="s">
        <v>150</v>
      </c>
      <c r="K67" s="86" t="s">
        <v>2272</v>
      </c>
    </row>
    <row r="68" spans="1:11" ht="44.1" customHeight="1">
      <c r="A68" s="163" t="s">
        <v>1002</v>
      </c>
      <c r="B68" s="163">
        <v>66</v>
      </c>
      <c r="C68" s="163" t="s">
        <v>3319</v>
      </c>
      <c r="D68" s="163" t="s">
        <v>140</v>
      </c>
      <c r="E68" s="163" t="s">
        <v>2720</v>
      </c>
      <c r="F68" s="163">
        <v>10</v>
      </c>
      <c r="G68" s="164" t="s">
        <v>150</v>
      </c>
      <c r="H68" s="51">
        <v>10</v>
      </c>
      <c r="I68" s="86" t="s">
        <v>150</v>
      </c>
      <c r="J68" s="86" t="s">
        <v>150</v>
      </c>
      <c r="K68" s="86" t="s">
        <v>2272</v>
      </c>
    </row>
    <row r="69" spans="1:11" ht="44.1" customHeight="1">
      <c r="A69" s="163" t="s">
        <v>1002</v>
      </c>
      <c r="B69" s="163">
        <v>67</v>
      </c>
      <c r="C69" s="163" t="s">
        <v>3334</v>
      </c>
      <c r="D69" s="163" t="s">
        <v>140</v>
      </c>
      <c r="E69" s="163" t="s">
        <v>2720</v>
      </c>
      <c r="F69" s="163">
        <v>10</v>
      </c>
      <c r="G69" s="164" t="s">
        <v>150</v>
      </c>
      <c r="H69" s="51">
        <v>10</v>
      </c>
      <c r="I69" s="86" t="s">
        <v>150</v>
      </c>
      <c r="J69" s="86" t="s">
        <v>150</v>
      </c>
      <c r="K69" s="86" t="s">
        <v>2272</v>
      </c>
    </row>
    <row r="70" spans="1:11" ht="44.1" customHeight="1">
      <c r="A70" s="163" t="s">
        <v>1002</v>
      </c>
      <c r="B70" s="163">
        <v>68</v>
      </c>
      <c r="C70" s="163" t="s">
        <v>1934</v>
      </c>
      <c r="D70" s="163" t="s">
        <v>140</v>
      </c>
      <c r="E70" s="163" t="s">
        <v>2720</v>
      </c>
      <c r="F70" s="163">
        <v>10</v>
      </c>
      <c r="G70" s="164" t="s">
        <v>150</v>
      </c>
      <c r="H70" s="51">
        <v>10</v>
      </c>
      <c r="I70" s="86" t="s">
        <v>150</v>
      </c>
      <c r="J70" s="86" t="s">
        <v>150</v>
      </c>
      <c r="K70" s="86" t="s">
        <v>2272</v>
      </c>
    </row>
    <row r="71" spans="1:11" ht="44.1" customHeight="1">
      <c r="A71" s="163" t="s">
        <v>1002</v>
      </c>
      <c r="B71" s="163">
        <v>69</v>
      </c>
      <c r="C71" s="163" t="s">
        <v>3321</v>
      </c>
      <c r="D71" s="163" t="s">
        <v>140</v>
      </c>
      <c r="E71" s="163" t="s">
        <v>2720</v>
      </c>
      <c r="F71" s="163">
        <v>10</v>
      </c>
      <c r="G71" s="164" t="s">
        <v>150</v>
      </c>
      <c r="H71" s="51">
        <v>10</v>
      </c>
      <c r="I71" s="86" t="s">
        <v>150</v>
      </c>
      <c r="J71" s="86" t="s">
        <v>150</v>
      </c>
      <c r="K71" s="86" t="s">
        <v>2272</v>
      </c>
    </row>
    <row r="72" spans="1:11" ht="44.1" customHeight="1">
      <c r="A72" s="160" t="s">
        <v>1022</v>
      </c>
      <c r="B72" s="160">
        <v>70</v>
      </c>
      <c r="C72" s="160" t="s">
        <v>2540</v>
      </c>
      <c r="D72" s="160" t="s">
        <v>140</v>
      </c>
      <c r="E72" s="160" t="s">
        <v>2720</v>
      </c>
      <c r="F72" s="160">
        <v>10</v>
      </c>
      <c r="G72" s="161" t="s">
        <v>150</v>
      </c>
      <c r="H72" s="168">
        <v>10</v>
      </c>
      <c r="I72" s="169" t="s">
        <v>150</v>
      </c>
      <c r="J72" s="169" t="s">
        <v>150</v>
      </c>
      <c r="K72" s="169" t="s">
        <v>2272</v>
      </c>
    </row>
    <row r="73" spans="1:11" ht="44.1" customHeight="1">
      <c r="A73" s="163" t="s">
        <v>1022</v>
      </c>
      <c r="B73" s="163">
        <v>71</v>
      </c>
      <c r="C73" s="163" t="s">
        <v>707</v>
      </c>
      <c r="D73" s="163" t="s">
        <v>140</v>
      </c>
      <c r="E73" s="163" t="s">
        <v>2720</v>
      </c>
      <c r="F73" s="163">
        <v>10</v>
      </c>
      <c r="G73" s="164" t="s">
        <v>150</v>
      </c>
      <c r="H73" s="51">
        <v>10</v>
      </c>
      <c r="I73" s="86" t="s">
        <v>150</v>
      </c>
      <c r="J73" s="86" t="s">
        <v>150</v>
      </c>
      <c r="K73" s="86" t="s">
        <v>2272</v>
      </c>
    </row>
    <row r="74" spans="1:11" ht="44.1" customHeight="1">
      <c r="A74" s="163" t="s">
        <v>1022</v>
      </c>
      <c r="B74" s="163">
        <v>72</v>
      </c>
      <c r="C74" s="163" t="s">
        <v>1318</v>
      </c>
      <c r="D74" s="163" t="s">
        <v>140</v>
      </c>
      <c r="E74" s="163" t="s">
        <v>2720</v>
      </c>
      <c r="F74" s="163">
        <v>10</v>
      </c>
      <c r="G74" s="164" t="s">
        <v>150</v>
      </c>
      <c r="H74" s="51">
        <v>10</v>
      </c>
      <c r="I74" s="86" t="s">
        <v>150</v>
      </c>
      <c r="J74" s="86" t="s">
        <v>150</v>
      </c>
      <c r="K74" s="86" t="s">
        <v>2272</v>
      </c>
    </row>
    <row r="75" spans="1:11" ht="44.1" customHeight="1">
      <c r="A75" s="163" t="s">
        <v>1022</v>
      </c>
      <c r="B75" s="163">
        <v>73</v>
      </c>
      <c r="C75" s="163" t="s">
        <v>1320</v>
      </c>
      <c r="D75" s="163" t="s">
        <v>140</v>
      </c>
      <c r="E75" s="163" t="s">
        <v>2720</v>
      </c>
      <c r="F75" s="163">
        <v>10</v>
      </c>
      <c r="G75" s="164" t="s">
        <v>150</v>
      </c>
      <c r="H75" s="51">
        <v>10</v>
      </c>
      <c r="I75" s="86" t="s">
        <v>150</v>
      </c>
      <c r="J75" s="86" t="s">
        <v>150</v>
      </c>
      <c r="K75" s="86" t="s">
        <v>2272</v>
      </c>
    </row>
    <row r="76" spans="1:11" ht="44.1" customHeight="1">
      <c r="A76" s="163" t="s">
        <v>1022</v>
      </c>
      <c r="B76" s="163">
        <v>74</v>
      </c>
      <c r="C76" s="163" t="s">
        <v>2529</v>
      </c>
      <c r="D76" s="163" t="s">
        <v>140</v>
      </c>
      <c r="E76" s="163" t="s">
        <v>2720</v>
      </c>
      <c r="F76" s="163">
        <v>10</v>
      </c>
      <c r="G76" s="164" t="s">
        <v>150</v>
      </c>
      <c r="H76" s="51">
        <v>10</v>
      </c>
      <c r="I76" s="86" t="s">
        <v>150</v>
      </c>
      <c r="J76" s="86" t="s">
        <v>150</v>
      </c>
      <c r="K76" s="86" t="s">
        <v>2272</v>
      </c>
    </row>
    <row r="77" spans="1:11" ht="44.1" customHeight="1">
      <c r="A77" s="163" t="s">
        <v>1022</v>
      </c>
      <c r="B77" s="163">
        <v>75</v>
      </c>
      <c r="C77" s="163" t="s">
        <v>3365</v>
      </c>
      <c r="D77" s="163" t="s">
        <v>140</v>
      </c>
      <c r="E77" s="163" t="s">
        <v>2720</v>
      </c>
      <c r="F77" s="163">
        <v>10</v>
      </c>
      <c r="G77" s="164" t="s">
        <v>150</v>
      </c>
      <c r="H77" s="51">
        <v>10</v>
      </c>
      <c r="I77" s="86" t="s">
        <v>150</v>
      </c>
      <c r="J77" s="86" t="s">
        <v>150</v>
      </c>
      <c r="K77" s="86" t="s">
        <v>2272</v>
      </c>
    </row>
    <row r="78" spans="1:11" ht="44.1" customHeight="1">
      <c r="A78" s="163" t="s">
        <v>1022</v>
      </c>
      <c r="B78" s="163">
        <v>76</v>
      </c>
      <c r="C78" s="163" t="s">
        <v>3058</v>
      </c>
      <c r="D78" s="163" t="s">
        <v>140</v>
      </c>
      <c r="E78" s="163" t="s">
        <v>2720</v>
      </c>
      <c r="F78" s="163">
        <v>10</v>
      </c>
      <c r="G78" s="164" t="s">
        <v>150</v>
      </c>
      <c r="H78" s="51">
        <v>10</v>
      </c>
      <c r="I78" s="86" t="s">
        <v>150</v>
      </c>
      <c r="J78" s="86" t="s">
        <v>150</v>
      </c>
      <c r="K78" s="86" t="s">
        <v>2272</v>
      </c>
    </row>
    <row r="79" spans="1:11" ht="44.1" customHeight="1">
      <c r="A79" s="163" t="s">
        <v>1022</v>
      </c>
      <c r="B79" s="163">
        <v>77</v>
      </c>
      <c r="C79" s="163" t="s">
        <v>1952</v>
      </c>
      <c r="D79" s="163" t="s">
        <v>140</v>
      </c>
      <c r="E79" s="163" t="s">
        <v>2720</v>
      </c>
      <c r="F79" s="163">
        <v>10</v>
      </c>
      <c r="G79" s="164" t="s">
        <v>150</v>
      </c>
      <c r="H79" s="51">
        <v>10</v>
      </c>
      <c r="I79" s="86" t="s">
        <v>150</v>
      </c>
      <c r="J79" s="86" t="s">
        <v>150</v>
      </c>
      <c r="K79" s="86" t="s">
        <v>2272</v>
      </c>
    </row>
    <row r="80" spans="1:11" ht="44.1" customHeight="1">
      <c r="A80" s="163" t="s">
        <v>1022</v>
      </c>
      <c r="B80" s="163">
        <v>78</v>
      </c>
      <c r="C80" s="163" t="s">
        <v>400</v>
      </c>
      <c r="D80" s="163" t="s">
        <v>140</v>
      </c>
      <c r="E80" s="163" t="s">
        <v>2720</v>
      </c>
      <c r="F80" s="163">
        <v>10</v>
      </c>
      <c r="G80" s="164" t="s">
        <v>150</v>
      </c>
      <c r="H80" s="51">
        <v>10</v>
      </c>
      <c r="I80" s="86" t="s">
        <v>150</v>
      </c>
      <c r="J80" s="86" t="s">
        <v>150</v>
      </c>
      <c r="K80" s="86" t="s">
        <v>2272</v>
      </c>
    </row>
    <row r="81" spans="1:11" ht="44.1" customHeight="1">
      <c r="A81" s="163" t="s">
        <v>1022</v>
      </c>
      <c r="B81" s="163">
        <v>79</v>
      </c>
      <c r="C81" s="163" t="s">
        <v>396</v>
      </c>
      <c r="D81" s="163" t="s">
        <v>140</v>
      </c>
      <c r="E81" s="163" t="s">
        <v>2735</v>
      </c>
      <c r="F81" s="163">
        <v>10</v>
      </c>
      <c r="G81" s="164" t="s">
        <v>3233</v>
      </c>
      <c r="H81" s="51">
        <v>10</v>
      </c>
      <c r="I81" s="86" t="s">
        <v>150</v>
      </c>
      <c r="J81" s="86" t="s">
        <v>150</v>
      </c>
      <c r="K81" s="86" t="s">
        <v>1714</v>
      </c>
    </row>
    <row r="82" spans="1:11" ht="44.1" customHeight="1">
      <c r="A82" s="165" t="s">
        <v>1022</v>
      </c>
      <c r="B82" s="165">
        <v>80</v>
      </c>
      <c r="C82" s="165" t="s">
        <v>1938</v>
      </c>
      <c r="D82" s="165" t="s">
        <v>140</v>
      </c>
      <c r="E82" s="165" t="s">
        <v>2716</v>
      </c>
      <c r="F82" s="165">
        <v>10</v>
      </c>
      <c r="G82" s="166" t="s">
        <v>2106</v>
      </c>
      <c r="H82" s="51">
        <v>10</v>
      </c>
      <c r="I82" s="86" t="s">
        <v>150</v>
      </c>
      <c r="J82" s="86" t="s">
        <v>150</v>
      </c>
      <c r="K82" s="86" t="s">
        <v>2106</v>
      </c>
    </row>
    <row r="83" spans="1:11" ht="44.1" customHeight="1">
      <c r="A83" s="163" t="s">
        <v>1022</v>
      </c>
      <c r="B83" s="163">
        <v>81</v>
      </c>
      <c r="C83" s="163" t="s">
        <v>402</v>
      </c>
      <c r="D83" s="163" t="s">
        <v>140</v>
      </c>
      <c r="E83" s="163" t="s">
        <v>2716</v>
      </c>
      <c r="F83" s="163">
        <v>10</v>
      </c>
      <c r="G83" s="164" t="s">
        <v>150</v>
      </c>
      <c r="H83" s="51">
        <v>10</v>
      </c>
      <c r="I83" s="86" t="s">
        <v>150</v>
      </c>
      <c r="J83" s="86" t="s">
        <v>150</v>
      </c>
      <c r="K83" s="86" t="s">
        <v>2151</v>
      </c>
    </row>
    <row r="84" spans="1:11" ht="44.1" customHeight="1">
      <c r="A84" s="163" t="s">
        <v>1022</v>
      </c>
      <c r="B84" s="163">
        <v>82</v>
      </c>
      <c r="C84" s="163" t="s">
        <v>372</v>
      </c>
      <c r="D84" s="163" t="s">
        <v>140</v>
      </c>
      <c r="E84" s="163" t="s">
        <v>2716</v>
      </c>
      <c r="F84" s="163">
        <v>10</v>
      </c>
      <c r="G84" s="164" t="s">
        <v>150</v>
      </c>
      <c r="H84" s="51">
        <v>10</v>
      </c>
      <c r="I84" s="86" t="s">
        <v>150</v>
      </c>
      <c r="J84" s="86" t="s">
        <v>150</v>
      </c>
      <c r="K84" s="86" t="s">
        <v>2151</v>
      </c>
    </row>
    <row r="85" spans="1:11" ht="44.1" customHeight="1">
      <c r="A85" s="163" t="s">
        <v>1022</v>
      </c>
      <c r="B85" s="163">
        <v>83</v>
      </c>
      <c r="C85" s="163" t="s">
        <v>2533</v>
      </c>
      <c r="D85" s="163" t="s">
        <v>140</v>
      </c>
      <c r="E85" s="163" t="s">
        <v>2716</v>
      </c>
      <c r="F85" s="163">
        <v>10</v>
      </c>
      <c r="G85" s="164" t="s">
        <v>150</v>
      </c>
      <c r="H85" s="51">
        <v>10</v>
      </c>
      <c r="I85" s="86" t="s">
        <v>150</v>
      </c>
      <c r="J85" s="86" t="s">
        <v>150</v>
      </c>
      <c r="K85" s="86" t="s">
        <v>2151</v>
      </c>
    </row>
    <row r="86" spans="1:11" ht="44.1" customHeight="1">
      <c r="A86" s="163" t="s">
        <v>1022</v>
      </c>
      <c r="B86" s="163">
        <v>84</v>
      </c>
      <c r="C86" s="163" t="s">
        <v>411</v>
      </c>
      <c r="D86" s="163" t="s">
        <v>140</v>
      </c>
      <c r="E86" s="163" t="s">
        <v>2716</v>
      </c>
      <c r="F86" s="163">
        <v>10</v>
      </c>
      <c r="G86" s="164" t="s">
        <v>150</v>
      </c>
      <c r="H86" s="51">
        <v>10</v>
      </c>
      <c r="I86" s="86" t="s">
        <v>150</v>
      </c>
      <c r="J86" s="86" t="s">
        <v>150</v>
      </c>
      <c r="K86" s="86" t="s">
        <v>2151</v>
      </c>
    </row>
    <row r="87" spans="1:11" ht="44.1" customHeight="1">
      <c r="A87" s="163" t="s">
        <v>1022</v>
      </c>
      <c r="B87" s="163">
        <v>85</v>
      </c>
      <c r="C87" s="163" t="s">
        <v>3367</v>
      </c>
      <c r="D87" s="163" t="s">
        <v>140</v>
      </c>
      <c r="E87" s="163" t="s">
        <v>2716</v>
      </c>
      <c r="F87" s="163">
        <v>10</v>
      </c>
      <c r="G87" s="164" t="s">
        <v>150</v>
      </c>
      <c r="H87" s="51">
        <v>10</v>
      </c>
      <c r="I87" s="86" t="s">
        <v>150</v>
      </c>
      <c r="J87" s="86" t="s">
        <v>150</v>
      </c>
      <c r="K87" s="86" t="s">
        <v>2151</v>
      </c>
    </row>
    <row r="88" spans="1:11" ht="44.1" customHeight="1">
      <c r="A88" s="163" t="s">
        <v>1022</v>
      </c>
      <c r="B88" s="163">
        <v>86</v>
      </c>
      <c r="C88" s="163" t="s">
        <v>3362</v>
      </c>
      <c r="D88" s="163" t="s">
        <v>140</v>
      </c>
      <c r="E88" s="163" t="s">
        <v>2716</v>
      </c>
      <c r="F88" s="163">
        <v>10</v>
      </c>
      <c r="G88" s="164" t="s">
        <v>150</v>
      </c>
      <c r="H88" s="51">
        <v>10</v>
      </c>
      <c r="I88" s="86" t="s">
        <v>150</v>
      </c>
      <c r="J88" s="86" t="s">
        <v>150</v>
      </c>
      <c r="K88" s="86" t="s">
        <v>2151</v>
      </c>
    </row>
    <row r="89" spans="1:11" ht="44.1" customHeight="1">
      <c r="A89" s="163" t="s">
        <v>1022</v>
      </c>
      <c r="B89" s="163">
        <v>87</v>
      </c>
      <c r="C89" s="163" t="s">
        <v>3096</v>
      </c>
      <c r="D89" s="163" t="s">
        <v>140</v>
      </c>
      <c r="E89" s="163" t="s">
        <v>2716</v>
      </c>
      <c r="F89" s="163">
        <v>10</v>
      </c>
      <c r="G89" s="164" t="s">
        <v>150</v>
      </c>
      <c r="H89" s="51">
        <v>10</v>
      </c>
      <c r="I89" s="86" t="s">
        <v>150</v>
      </c>
      <c r="J89" s="86" t="s">
        <v>150</v>
      </c>
      <c r="K89" s="86" t="s">
        <v>2151</v>
      </c>
    </row>
    <row r="90" spans="1:11" ht="44.1" customHeight="1">
      <c r="A90" s="163" t="s">
        <v>1022</v>
      </c>
      <c r="B90" s="163">
        <v>88</v>
      </c>
      <c r="C90" s="163" t="s">
        <v>3007</v>
      </c>
      <c r="D90" s="163" t="s">
        <v>140</v>
      </c>
      <c r="E90" s="163" t="s">
        <v>2716</v>
      </c>
      <c r="F90" s="163">
        <v>10</v>
      </c>
      <c r="G90" s="164" t="s">
        <v>150</v>
      </c>
      <c r="H90" s="51">
        <v>10</v>
      </c>
      <c r="I90" s="86" t="s">
        <v>150</v>
      </c>
      <c r="J90" s="86" t="s">
        <v>150</v>
      </c>
      <c r="K90" s="86" t="s">
        <v>2151</v>
      </c>
    </row>
    <row r="91" spans="1:11" ht="44.1" customHeight="1">
      <c r="A91" s="163" t="s">
        <v>1022</v>
      </c>
      <c r="B91" s="163">
        <v>89</v>
      </c>
      <c r="C91" s="163" t="s">
        <v>1945</v>
      </c>
      <c r="D91" s="163" t="s">
        <v>140</v>
      </c>
      <c r="E91" s="163" t="s">
        <v>2716</v>
      </c>
      <c r="F91" s="163">
        <v>10</v>
      </c>
      <c r="G91" s="164" t="s">
        <v>150</v>
      </c>
      <c r="H91" s="51">
        <v>10</v>
      </c>
      <c r="I91" s="86" t="s">
        <v>150</v>
      </c>
      <c r="J91" s="86" t="s">
        <v>150</v>
      </c>
      <c r="K91" s="86" t="s">
        <v>2151</v>
      </c>
    </row>
    <row r="92" spans="1:11" ht="44.1" customHeight="1">
      <c r="A92" s="163" t="s">
        <v>1022</v>
      </c>
      <c r="B92" s="163">
        <v>90</v>
      </c>
      <c r="C92" s="163" t="s">
        <v>1954</v>
      </c>
      <c r="D92" s="163" t="s">
        <v>140</v>
      </c>
      <c r="E92" s="163" t="s">
        <v>2716</v>
      </c>
      <c r="F92" s="163">
        <v>10</v>
      </c>
      <c r="G92" s="164" t="s">
        <v>150</v>
      </c>
      <c r="H92" s="51">
        <v>10</v>
      </c>
      <c r="I92" s="86" t="s">
        <v>150</v>
      </c>
      <c r="J92" s="86" t="s">
        <v>150</v>
      </c>
      <c r="K92" s="86" t="s">
        <v>2151</v>
      </c>
    </row>
    <row r="93" spans="1:11" ht="44.1" customHeight="1">
      <c r="A93" s="163" t="s">
        <v>1022</v>
      </c>
      <c r="B93" s="163">
        <v>91</v>
      </c>
      <c r="C93" s="163" t="s">
        <v>3074</v>
      </c>
      <c r="D93" s="163" t="s">
        <v>140</v>
      </c>
      <c r="E93" s="163" t="s">
        <v>2716</v>
      </c>
      <c r="F93" s="163">
        <v>10</v>
      </c>
      <c r="G93" s="164" t="s">
        <v>150</v>
      </c>
      <c r="H93" s="51">
        <v>10</v>
      </c>
      <c r="I93" s="86" t="s">
        <v>150</v>
      </c>
      <c r="J93" s="86" t="s">
        <v>150</v>
      </c>
      <c r="K93" s="86" t="s">
        <v>2151</v>
      </c>
    </row>
    <row r="94" spans="1:11" ht="44.1" customHeight="1">
      <c r="A94" s="163" t="s">
        <v>1022</v>
      </c>
      <c r="B94" s="163">
        <v>92</v>
      </c>
      <c r="C94" s="163" t="s">
        <v>1950</v>
      </c>
      <c r="D94" s="163" t="s">
        <v>140</v>
      </c>
      <c r="E94" s="163" t="s">
        <v>2716</v>
      </c>
      <c r="F94" s="163">
        <v>10</v>
      </c>
      <c r="G94" s="164" t="s">
        <v>150</v>
      </c>
      <c r="H94" s="51">
        <v>10</v>
      </c>
      <c r="I94" s="86" t="s">
        <v>150</v>
      </c>
      <c r="J94" s="86" t="s">
        <v>150</v>
      </c>
      <c r="K94" s="86" t="s">
        <v>2151</v>
      </c>
    </row>
    <row r="95" spans="1:11" ht="44.1" customHeight="1">
      <c r="A95" s="163" t="s">
        <v>1022</v>
      </c>
      <c r="B95" s="163">
        <v>93</v>
      </c>
      <c r="C95" s="163" t="s">
        <v>3011</v>
      </c>
      <c r="D95" s="163" t="s">
        <v>140</v>
      </c>
      <c r="E95" s="163" t="s">
        <v>2716</v>
      </c>
      <c r="F95" s="163">
        <v>10</v>
      </c>
      <c r="G95" s="164" t="s">
        <v>150</v>
      </c>
      <c r="H95" s="51">
        <v>10</v>
      </c>
      <c r="I95" s="86" t="s">
        <v>150</v>
      </c>
      <c r="J95" s="86" t="s">
        <v>150</v>
      </c>
      <c r="K95" s="86" t="s">
        <v>2151</v>
      </c>
    </row>
    <row r="96" spans="1:11" ht="44.1" customHeight="1">
      <c r="A96" s="163" t="s">
        <v>1022</v>
      </c>
      <c r="B96" s="163">
        <v>94</v>
      </c>
      <c r="C96" s="163" t="s">
        <v>1949</v>
      </c>
      <c r="D96" s="163" t="s">
        <v>140</v>
      </c>
      <c r="E96" s="163" t="s">
        <v>2716</v>
      </c>
      <c r="F96" s="163">
        <v>10</v>
      </c>
      <c r="G96" s="164" t="s">
        <v>150</v>
      </c>
      <c r="H96" s="51">
        <v>10</v>
      </c>
      <c r="I96" s="86" t="s">
        <v>150</v>
      </c>
      <c r="J96" s="86" t="s">
        <v>150</v>
      </c>
      <c r="K96" s="86" t="s">
        <v>2151</v>
      </c>
    </row>
    <row r="97" spans="1:11" ht="44.1" customHeight="1">
      <c r="A97" s="163" t="s">
        <v>1022</v>
      </c>
      <c r="B97" s="163">
        <v>95</v>
      </c>
      <c r="C97" s="163" t="s">
        <v>3061</v>
      </c>
      <c r="D97" s="163" t="s">
        <v>140</v>
      </c>
      <c r="E97" s="163" t="s">
        <v>2716</v>
      </c>
      <c r="F97" s="163">
        <v>10</v>
      </c>
      <c r="G97" s="164" t="s">
        <v>150</v>
      </c>
      <c r="H97" s="51">
        <v>10</v>
      </c>
      <c r="I97" s="86" t="s">
        <v>150</v>
      </c>
      <c r="J97" s="86" t="s">
        <v>150</v>
      </c>
      <c r="K97" s="86" t="s">
        <v>2151</v>
      </c>
    </row>
    <row r="98" spans="1:11" ht="44.1" customHeight="1">
      <c r="A98" s="163" t="s">
        <v>1022</v>
      </c>
      <c r="B98" s="163">
        <v>96</v>
      </c>
      <c r="C98" s="163" t="s">
        <v>1953</v>
      </c>
      <c r="D98" s="163" t="s">
        <v>140</v>
      </c>
      <c r="E98" s="163" t="s">
        <v>2716</v>
      </c>
      <c r="F98" s="163">
        <v>10</v>
      </c>
      <c r="G98" s="164" t="s">
        <v>150</v>
      </c>
      <c r="H98" s="51">
        <v>10</v>
      </c>
      <c r="I98" s="86" t="s">
        <v>150</v>
      </c>
      <c r="J98" s="86" t="s">
        <v>150</v>
      </c>
      <c r="K98" s="86" t="s">
        <v>2151</v>
      </c>
    </row>
    <row r="99" spans="1:11" ht="44.1" customHeight="1">
      <c r="A99" s="163" t="s">
        <v>1022</v>
      </c>
      <c r="B99" s="163">
        <v>97</v>
      </c>
      <c r="C99" s="163" t="s">
        <v>397</v>
      </c>
      <c r="D99" s="163" t="s">
        <v>140</v>
      </c>
      <c r="E99" s="163" t="s">
        <v>2716</v>
      </c>
      <c r="F99" s="163">
        <v>10</v>
      </c>
      <c r="G99" s="164" t="s">
        <v>150</v>
      </c>
      <c r="H99" s="51">
        <v>10</v>
      </c>
      <c r="I99" s="86" t="s">
        <v>150</v>
      </c>
      <c r="J99" s="86" t="s">
        <v>150</v>
      </c>
      <c r="K99" s="86" t="s">
        <v>2151</v>
      </c>
    </row>
    <row r="100" spans="1:11" ht="44.1" customHeight="1">
      <c r="A100" s="163" t="s">
        <v>1022</v>
      </c>
      <c r="B100" s="163">
        <v>98</v>
      </c>
      <c r="C100" s="163" t="s">
        <v>1935</v>
      </c>
      <c r="D100" s="163" t="s">
        <v>140</v>
      </c>
      <c r="E100" s="163" t="s">
        <v>2716</v>
      </c>
      <c r="F100" s="163">
        <v>10</v>
      </c>
      <c r="G100" s="164" t="s">
        <v>150</v>
      </c>
      <c r="H100" s="51">
        <v>10</v>
      </c>
      <c r="I100" s="86" t="s">
        <v>150</v>
      </c>
      <c r="J100" s="86" t="s">
        <v>150</v>
      </c>
      <c r="K100" s="86" t="s">
        <v>2151</v>
      </c>
    </row>
    <row r="101" spans="1:11" ht="44.1" customHeight="1">
      <c r="A101" s="163" t="s">
        <v>1022</v>
      </c>
      <c r="B101" s="163">
        <v>99</v>
      </c>
      <c r="C101" s="163" t="s">
        <v>3060</v>
      </c>
      <c r="D101" s="163" t="s">
        <v>140</v>
      </c>
      <c r="E101" s="163" t="s">
        <v>2716</v>
      </c>
      <c r="F101" s="163">
        <v>10</v>
      </c>
      <c r="G101" s="164" t="s">
        <v>150</v>
      </c>
      <c r="H101" s="51">
        <v>10</v>
      </c>
      <c r="I101" s="86" t="s">
        <v>150</v>
      </c>
      <c r="J101" s="86" t="s">
        <v>150</v>
      </c>
      <c r="K101" s="86" t="s">
        <v>2151</v>
      </c>
    </row>
    <row r="102" spans="1:11" ht="44.1" customHeight="1">
      <c r="A102" s="163" t="s">
        <v>1022</v>
      </c>
      <c r="B102" s="163">
        <v>100</v>
      </c>
      <c r="C102" s="163" t="s">
        <v>1937</v>
      </c>
      <c r="D102" s="163" t="s">
        <v>140</v>
      </c>
      <c r="E102" s="163" t="s">
        <v>2716</v>
      </c>
      <c r="F102" s="163">
        <v>10</v>
      </c>
      <c r="G102" s="164" t="s">
        <v>150</v>
      </c>
      <c r="H102" s="51">
        <v>10</v>
      </c>
      <c r="I102" s="86" t="s">
        <v>150</v>
      </c>
      <c r="J102" s="86" t="s">
        <v>150</v>
      </c>
      <c r="K102" s="86" t="s">
        <v>2151</v>
      </c>
    </row>
    <row r="103" spans="1:11" ht="44.1" customHeight="1">
      <c r="A103" s="163" t="s">
        <v>1022</v>
      </c>
      <c r="B103" s="163">
        <v>101</v>
      </c>
      <c r="C103" s="163" t="s">
        <v>1940</v>
      </c>
      <c r="D103" s="163" t="s">
        <v>140</v>
      </c>
      <c r="E103" s="163" t="s">
        <v>2716</v>
      </c>
      <c r="F103" s="163">
        <v>10</v>
      </c>
      <c r="G103" s="164" t="s">
        <v>150</v>
      </c>
      <c r="H103" s="51">
        <v>10</v>
      </c>
      <c r="I103" s="86" t="s">
        <v>150</v>
      </c>
      <c r="J103" s="86" t="s">
        <v>150</v>
      </c>
      <c r="K103" s="86" t="s">
        <v>2151</v>
      </c>
    </row>
    <row r="104" spans="1:11" ht="44.1" customHeight="1">
      <c r="A104" s="163" t="s">
        <v>1022</v>
      </c>
      <c r="B104" s="163">
        <v>102</v>
      </c>
      <c r="C104" s="163" t="s">
        <v>3010</v>
      </c>
      <c r="D104" s="163" t="s">
        <v>140</v>
      </c>
      <c r="E104" s="163" t="s">
        <v>2716</v>
      </c>
      <c r="F104" s="163">
        <v>10</v>
      </c>
      <c r="G104" s="164" t="s">
        <v>150</v>
      </c>
      <c r="H104" s="51">
        <v>10</v>
      </c>
      <c r="I104" s="86" t="s">
        <v>150</v>
      </c>
      <c r="J104" s="86" t="s">
        <v>150</v>
      </c>
      <c r="K104" s="86" t="s">
        <v>2151</v>
      </c>
    </row>
    <row r="105" spans="1:11" ht="44.1" customHeight="1">
      <c r="A105" s="163" t="s">
        <v>1022</v>
      </c>
      <c r="B105" s="163">
        <v>103</v>
      </c>
      <c r="C105" s="163" t="s">
        <v>412</v>
      </c>
      <c r="D105" s="163" t="s">
        <v>140</v>
      </c>
      <c r="E105" s="163" t="s">
        <v>2716</v>
      </c>
      <c r="F105" s="163">
        <v>10</v>
      </c>
      <c r="G105" s="164" t="s">
        <v>150</v>
      </c>
      <c r="H105" s="51">
        <v>10</v>
      </c>
      <c r="I105" s="86" t="s">
        <v>150</v>
      </c>
      <c r="J105" s="86" t="s">
        <v>150</v>
      </c>
      <c r="K105" s="86" t="s">
        <v>2151</v>
      </c>
    </row>
    <row r="106" spans="1:11" ht="44.1" customHeight="1">
      <c r="A106" s="163" t="s">
        <v>1022</v>
      </c>
      <c r="B106" s="163">
        <v>104</v>
      </c>
      <c r="C106" s="163" t="s">
        <v>3057</v>
      </c>
      <c r="D106" s="163" t="s">
        <v>140</v>
      </c>
      <c r="E106" s="163" t="s">
        <v>2716</v>
      </c>
      <c r="F106" s="163">
        <v>10</v>
      </c>
      <c r="G106" s="164" t="s">
        <v>150</v>
      </c>
      <c r="H106" s="51">
        <v>10</v>
      </c>
      <c r="I106" s="86" t="s">
        <v>150</v>
      </c>
      <c r="J106" s="86" t="s">
        <v>150</v>
      </c>
      <c r="K106" s="86" t="s">
        <v>2151</v>
      </c>
    </row>
    <row r="107" spans="1:11" ht="44.1" customHeight="1">
      <c r="A107" s="163" t="s">
        <v>1022</v>
      </c>
      <c r="B107" s="163">
        <v>105</v>
      </c>
      <c r="C107" s="163" t="s">
        <v>3066</v>
      </c>
      <c r="D107" s="163" t="s">
        <v>140</v>
      </c>
      <c r="E107" s="163" t="s">
        <v>2716</v>
      </c>
      <c r="F107" s="163">
        <v>10</v>
      </c>
      <c r="G107" s="164" t="s">
        <v>150</v>
      </c>
      <c r="H107" s="51">
        <v>10</v>
      </c>
      <c r="I107" s="86" t="s">
        <v>150</v>
      </c>
      <c r="J107" s="86" t="s">
        <v>150</v>
      </c>
      <c r="K107" s="86" t="s">
        <v>2151</v>
      </c>
    </row>
    <row r="108" spans="1:11" ht="44.1" customHeight="1">
      <c r="A108" s="163" t="s">
        <v>1022</v>
      </c>
      <c r="B108" s="163">
        <v>106</v>
      </c>
      <c r="C108" s="163" t="s">
        <v>3055</v>
      </c>
      <c r="D108" s="163" t="s">
        <v>140</v>
      </c>
      <c r="E108" s="163" t="s">
        <v>2716</v>
      </c>
      <c r="F108" s="163">
        <v>10</v>
      </c>
      <c r="G108" s="164" t="s">
        <v>150</v>
      </c>
      <c r="H108" s="51">
        <v>10</v>
      </c>
      <c r="I108" s="86" t="s">
        <v>150</v>
      </c>
      <c r="J108" s="86" t="s">
        <v>150</v>
      </c>
      <c r="K108" s="86" t="s">
        <v>2151</v>
      </c>
    </row>
    <row r="109" spans="1:11" ht="44.1" customHeight="1">
      <c r="A109" s="163" t="s">
        <v>1022</v>
      </c>
      <c r="B109" s="163">
        <v>107</v>
      </c>
      <c r="C109" s="163" t="s">
        <v>2580</v>
      </c>
      <c r="D109" s="163" t="s">
        <v>140</v>
      </c>
      <c r="E109" s="163" t="s">
        <v>2716</v>
      </c>
      <c r="F109" s="163">
        <v>10</v>
      </c>
      <c r="G109" s="164" t="s">
        <v>150</v>
      </c>
      <c r="H109" s="51">
        <v>10</v>
      </c>
      <c r="I109" s="86" t="s">
        <v>150</v>
      </c>
      <c r="J109" s="86" t="s">
        <v>150</v>
      </c>
      <c r="K109" s="86" t="s">
        <v>2151</v>
      </c>
    </row>
    <row r="110" spans="1:11" ht="44.1" customHeight="1">
      <c r="A110" s="163" t="s">
        <v>1022</v>
      </c>
      <c r="B110" s="163">
        <v>108</v>
      </c>
      <c r="C110" s="163" t="s">
        <v>406</v>
      </c>
      <c r="D110" s="163" t="s">
        <v>140</v>
      </c>
      <c r="E110" s="163" t="s">
        <v>2716</v>
      </c>
      <c r="F110" s="163">
        <v>10</v>
      </c>
      <c r="G110" s="164" t="s">
        <v>150</v>
      </c>
      <c r="H110" s="51">
        <v>10</v>
      </c>
      <c r="I110" s="86" t="s">
        <v>150</v>
      </c>
      <c r="J110" s="86" t="s">
        <v>150</v>
      </c>
      <c r="K110" s="86" t="s">
        <v>2151</v>
      </c>
    </row>
    <row r="111" spans="1:11" ht="44.1" customHeight="1">
      <c r="A111" s="165" t="s">
        <v>1022</v>
      </c>
      <c r="B111" s="165">
        <v>109</v>
      </c>
      <c r="C111" s="165" t="s">
        <v>1983</v>
      </c>
      <c r="D111" s="165" t="s">
        <v>140</v>
      </c>
      <c r="E111" s="165" t="s">
        <v>2716</v>
      </c>
      <c r="F111" s="165">
        <v>10</v>
      </c>
      <c r="G111" s="166" t="s">
        <v>150</v>
      </c>
      <c r="H111" s="51">
        <v>10</v>
      </c>
      <c r="I111" s="86" t="s">
        <v>150</v>
      </c>
      <c r="J111" s="86" t="s">
        <v>150</v>
      </c>
      <c r="K111" s="86" t="s">
        <v>2151</v>
      </c>
    </row>
    <row r="112" spans="1:11" ht="44.1" customHeight="1">
      <c r="A112" s="163" t="s">
        <v>1022</v>
      </c>
      <c r="B112" s="163">
        <v>110</v>
      </c>
      <c r="C112" s="163" t="s">
        <v>438</v>
      </c>
      <c r="D112" s="163" t="s">
        <v>140</v>
      </c>
      <c r="E112" s="163" t="s">
        <v>2716</v>
      </c>
      <c r="F112" s="163">
        <v>10</v>
      </c>
      <c r="G112" s="164" t="s">
        <v>150</v>
      </c>
      <c r="H112" s="51">
        <v>10</v>
      </c>
      <c r="I112" s="86" t="s">
        <v>150</v>
      </c>
      <c r="J112" s="86" t="s">
        <v>150</v>
      </c>
      <c r="K112" s="86" t="s">
        <v>2151</v>
      </c>
    </row>
    <row r="113" spans="1:11" ht="44.1" customHeight="1">
      <c r="A113" s="163" t="s">
        <v>1022</v>
      </c>
      <c r="B113" s="163">
        <v>111</v>
      </c>
      <c r="C113" s="163" t="s">
        <v>2581</v>
      </c>
      <c r="D113" s="163" t="s">
        <v>140</v>
      </c>
      <c r="E113" s="163" t="s">
        <v>2716</v>
      </c>
      <c r="F113" s="163">
        <v>10</v>
      </c>
      <c r="G113" s="164" t="s">
        <v>150</v>
      </c>
      <c r="H113" s="51">
        <v>10</v>
      </c>
      <c r="I113" s="86" t="s">
        <v>150</v>
      </c>
      <c r="J113" s="86" t="s">
        <v>150</v>
      </c>
      <c r="K113" s="86" t="s">
        <v>2151</v>
      </c>
    </row>
    <row r="114" spans="1:11" ht="44.1" customHeight="1">
      <c r="A114" s="163" t="s">
        <v>1022</v>
      </c>
      <c r="B114" s="163">
        <v>112</v>
      </c>
      <c r="C114" s="163" t="s">
        <v>3100</v>
      </c>
      <c r="D114" s="163" t="s">
        <v>140</v>
      </c>
      <c r="E114" s="163" t="s">
        <v>2716</v>
      </c>
      <c r="F114" s="163">
        <v>10</v>
      </c>
      <c r="G114" s="164" t="s">
        <v>150</v>
      </c>
      <c r="H114" s="51">
        <v>10</v>
      </c>
      <c r="I114" s="86" t="s">
        <v>150</v>
      </c>
      <c r="J114" s="86" t="s">
        <v>150</v>
      </c>
      <c r="K114" s="86" t="s">
        <v>2151</v>
      </c>
    </row>
    <row r="115" spans="1:11" ht="44.1" customHeight="1">
      <c r="A115" s="163" t="s">
        <v>1022</v>
      </c>
      <c r="B115" s="163">
        <v>113</v>
      </c>
      <c r="C115" s="163" t="s">
        <v>398</v>
      </c>
      <c r="D115" s="163" t="s">
        <v>140</v>
      </c>
      <c r="E115" s="163" t="s">
        <v>2716</v>
      </c>
      <c r="F115" s="163">
        <v>10</v>
      </c>
      <c r="G115" s="164" t="s">
        <v>150</v>
      </c>
      <c r="H115" s="51">
        <v>10</v>
      </c>
      <c r="I115" s="86" t="s">
        <v>150</v>
      </c>
      <c r="J115" s="86" t="s">
        <v>150</v>
      </c>
      <c r="K115" s="86" t="s">
        <v>2151</v>
      </c>
    </row>
    <row r="116" spans="1:11" ht="44.1" customHeight="1">
      <c r="A116" s="163" t="s">
        <v>1022</v>
      </c>
      <c r="B116" s="163">
        <v>114</v>
      </c>
      <c r="C116" s="163" t="s">
        <v>3133</v>
      </c>
      <c r="D116" s="163" t="s">
        <v>140</v>
      </c>
      <c r="E116" s="163" t="s">
        <v>2716</v>
      </c>
      <c r="F116" s="163">
        <v>10</v>
      </c>
      <c r="G116" s="164" t="s">
        <v>150</v>
      </c>
      <c r="H116" s="51">
        <v>10</v>
      </c>
      <c r="I116" s="86" t="s">
        <v>150</v>
      </c>
      <c r="J116" s="86" t="s">
        <v>150</v>
      </c>
      <c r="K116" s="86" t="s">
        <v>2151</v>
      </c>
    </row>
    <row r="117" spans="1:11" ht="44.1" customHeight="1">
      <c r="A117" s="160" t="s">
        <v>1018</v>
      </c>
      <c r="B117" s="160">
        <v>115</v>
      </c>
      <c r="C117" s="160" t="s">
        <v>291</v>
      </c>
      <c r="D117" s="160" t="s">
        <v>140</v>
      </c>
      <c r="E117" s="160" t="s">
        <v>2716</v>
      </c>
      <c r="F117" s="160">
        <v>10</v>
      </c>
      <c r="G117" s="161" t="s">
        <v>150</v>
      </c>
      <c r="H117" s="168">
        <v>10</v>
      </c>
      <c r="I117" s="169" t="s">
        <v>150</v>
      </c>
      <c r="J117" s="169" t="s">
        <v>150</v>
      </c>
      <c r="K117" s="169" t="s">
        <v>2151</v>
      </c>
    </row>
    <row r="118" spans="1:11" ht="44.1" customHeight="1">
      <c r="A118" s="163" t="s">
        <v>1018</v>
      </c>
      <c r="B118" s="163">
        <v>116</v>
      </c>
      <c r="C118" s="163" t="s">
        <v>343</v>
      </c>
      <c r="D118" s="163" t="s">
        <v>140</v>
      </c>
      <c r="E118" s="163" t="s">
        <v>2716</v>
      </c>
      <c r="F118" s="163">
        <v>10</v>
      </c>
      <c r="G118" s="164" t="s">
        <v>150</v>
      </c>
      <c r="H118" s="51">
        <v>10</v>
      </c>
      <c r="I118" s="86" t="s">
        <v>150</v>
      </c>
      <c r="J118" s="86" t="s">
        <v>150</v>
      </c>
      <c r="K118" s="86" t="s">
        <v>2151</v>
      </c>
    </row>
    <row r="119" spans="1:11" ht="44.1" customHeight="1">
      <c r="A119" s="163" t="s">
        <v>1018</v>
      </c>
      <c r="B119" s="163">
        <v>117</v>
      </c>
      <c r="C119" s="163" t="s">
        <v>1979</v>
      </c>
      <c r="D119" s="163" t="s">
        <v>140</v>
      </c>
      <c r="E119" s="163" t="s">
        <v>2716</v>
      </c>
      <c r="F119" s="163">
        <v>10</v>
      </c>
      <c r="G119" s="164" t="s">
        <v>150</v>
      </c>
      <c r="H119" s="51">
        <v>10</v>
      </c>
      <c r="I119" s="86" t="s">
        <v>150</v>
      </c>
      <c r="J119" s="86" t="s">
        <v>150</v>
      </c>
      <c r="K119" s="86" t="s">
        <v>2151</v>
      </c>
    </row>
    <row r="120" spans="1:11" ht="44.1" customHeight="1">
      <c r="A120" s="163" t="s">
        <v>1018</v>
      </c>
      <c r="B120" s="163">
        <v>118</v>
      </c>
      <c r="C120" s="163" t="s">
        <v>3008</v>
      </c>
      <c r="D120" s="163" t="s">
        <v>140</v>
      </c>
      <c r="E120" s="163" t="s">
        <v>2276</v>
      </c>
      <c r="F120" s="163">
        <v>80</v>
      </c>
      <c r="G120" s="164" t="s">
        <v>2365</v>
      </c>
      <c r="H120" s="51">
        <v>100</v>
      </c>
      <c r="I120" s="86" t="s">
        <v>2327</v>
      </c>
      <c r="J120" s="86" t="s">
        <v>2666</v>
      </c>
      <c r="K120" s="86" t="s">
        <v>1359</v>
      </c>
    </row>
    <row r="121" spans="1:11" ht="44.1" customHeight="1">
      <c r="A121" s="163" t="s">
        <v>1018</v>
      </c>
      <c r="B121" s="163">
        <v>119</v>
      </c>
      <c r="C121" s="163" t="s">
        <v>329</v>
      </c>
      <c r="D121" s="163" t="s">
        <v>140</v>
      </c>
      <c r="E121" s="163" t="s">
        <v>740</v>
      </c>
      <c r="F121" s="163">
        <v>100</v>
      </c>
      <c r="G121" s="164" t="s">
        <v>150</v>
      </c>
      <c r="H121" s="51">
        <v>100</v>
      </c>
      <c r="I121" s="86" t="s">
        <v>150</v>
      </c>
      <c r="J121" s="86" t="s">
        <v>2658</v>
      </c>
      <c r="K121" s="86" t="s">
        <v>1378</v>
      </c>
    </row>
    <row r="122" spans="1:11" ht="44.1" customHeight="1">
      <c r="A122" s="163" t="s">
        <v>1018</v>
      </c>
      <c r="B122" s="163">
        <v>120</v>
      </c>
      <c r="C122" s="163" t="s">
        <v>1981</v>
      </c>
      <c r="D122" s="163" t="s">
        <v>140</v>
      </c>
      <c r="E122" s="163" t="s">
        <v>2276</v>
      </c>
      <c r="F122" s="163">
        <v>100</v>
      </c>
      <c r="G122" s="164" t="s">
        <v>150</v>
      </c>
      <c r="H122" s="51">
        <v>100</v>
      </c>
      <c r="I122" s="86" t="s">
        <v>150</v>
      </c>
      <c r="J122" s="86" t="s">
        <v>150</v>
      </c>
      <c r="K122" s="86" t="s">
        <v>2166</v>
      </c>
    </row>
    <row r="123" spans="1:11" ht="44.1" customHeight="1">
      <c r="A123" s="163" t="s">
        <v>1018</v>
      </c>
      <c r="B123" s="163">
        <v>121</v>
      </c>
      <c r="C123" s="163" t="s">
        <v>2552</v>
      </c>
      <c r="D123" s="163" t="s">
        <v>140</v>
      </c>
      <c r="E123" s="163" t="s">
        <v>2276</v>
      </c>
      <c r="F123" s="163">
        <v>100</v>
      </c>
      <c r="G123" s="164" t="s">
        <v>150</v>
      </c>
      <c r="H123" s="51">
        <v>100</v>
      </c>
      <c r="I123" s="86" t="s">
        <v>150</v>
      </c>
      <c r="J123" s="86" t="s">
        <v>150</v>
      </c>
      <c r="K123" s="86" t="s">
        <v>2166</v>
      </c>
    </row>
    <row r="124" spans="1:11" ht="44.1" customHeight="1">
      <c r="A124" s="163" t="s">
        <v>1018</v>
      </c>
      <c r="B124" s="163">
        <v>122</v>
      </c>
      <c r="C124" s="163" t="s">
        <v>124</v>
      </c>
      <c r="D124" s="163" t="s">
        <v>140</v>
      </c>
      <c r="E124" s="163" t="s">
        <v>2276</v>
      </c>
      <c r="F124" s="163">
        <v>100</v>
      </c>
      <c r="G124" s="164" t="s">
        <v>150</v>
      </c>
      <c r="H124" s="51">
        <v>100</v>
      </c>
      <c r="I124" s="86" t="s">
        <v>150</v>
      </c>
      <c r="J124" s="86" t="s">
        <v>150</v>
      </c>
      <c r="K124" s="86" t="s">
        <v>2166</v>
      </c>
    </row>
    <row r="125" spans="1:11" ht="44.1" customHeight="1">
      <c r="A125" s="163" t="s">
        <v>1018</v>
      </c>
      <c r="B125" s="163">
        <v>123</v>
      </c>
      <c r="C125" s="163" t="s">
        <v>695</v>
      </c>
      <c r="D125" s="163" t="s">
        <v>140</v>
      </c>
      <c r="E125" s="163" t="s">
        <v>2276</v>
      </c>
      <c r="F125" s="163">
        <v>100</v>
      </c>
      <c r="G125" s="164" t="s">
        <v>150</v>
      </c>
      <c r="H125" s="51">
        <v>100</v>
      </c>
      <c r="I125" s="86" t="s">
        <v>150</v>
      </c>
      <c r="J125" s="86" t="s">
        <v>150</v>
      </c>
      <c r="K125" s="86" t="s">
        <v>2166</v>
      </c>
    </row>
    <row r="126" spans="1:11" ht="44.1" customHeight="1">
      <c r="A126" s="163" t="s">
        <v>1018</v>
      </c>
      <c r="B126" s="163">
        <v>124</v>
      </c>
      <c r="C126" s="163" t="s">
        <v>130</v>
      </c>
      <c r="D126" s="163" t="s">
        <v>140</v>
      </c>
      <c r="E126" s="163" t="s">
        <v>2276</v>
      </c>
      <c r="F126" s="163">
        <v>100</v>
      </c>
      <c r="G126" s="164" t="s">
        <v>150</v>
      </c>
      <c r="H126" s="51">
        <v>100</v>
      </c>
      <c r="I126" s="86" t="s">
        <v>150</v>
      </c>
      <c r="J126" s="86" t="s">
        <v>150</v>
      </c>
      <c r="K126" s="86" t="s">
        <v>2166</v>
      </c>
    </row>
    <row r="127" spans="1:11" ht="44.1" customHeight="1">
      <c r="A127" s="163" t="s">
        <v>1018</v>
      </c>
      <c r="B127" s="163">
        <v>125</v>
      </c>
      <c r="C127" s="163" t="s">
        <v>347</v>
      </c>
      <c r="D127" s="163" t="s">
        <v>140</v>
      </c>
      <c r="E127" s="163" t="s">
        <v>740</v>
      </c>
      <c r="F127" s="163">
        <v>100</v>
      </c>
      <c r="G127" s="164" t="s">
        <v>150</v>
      </c>
      <c r="H127" s="51">
        <v>100</v>
      </c>
      <c r="I127" s="86" t="s">
        <v>150</v>
      </c>
      <c r="J127" s="86" t="s">
        <v>2655</v>
      </c>
      <c r="K127" s="86" t="s">
        <v>2282</v>
      </c>
    </row>
    <row r="128" spans="1:11" ht="44.1" customHeight="1">
      <c r="A128" s="163" t="s">
        <v>1018</v>
      </c>
      <c r="B128" s="163">
        <v>126</v>
      </c>
      <c r="C128" s="163" t="s">
        <v>3071</v>
      </c>
      <c r="D128" s="163" t="s">
        <v>140</v>
      </c>
      <c r="E128" s="163" t="s">
        <v>740</v>
      </c>
      <c r="F128" s="163">
        <v>120</v>
      </c>
      <c r="G128" s="164" t="s">
        <v>150</v>
      </c>
      <c r="H128" s="51">
        <v>100</v>
      </c>
      <c r="I128" s="86" t="s">
        <v>150</v>
      </c>
      <c r="J128" s="86" t="s">
        <v>689</v>
      </c>
      <c r="K128" s="86" t="s">
        <v>2138</v>
      </c>
    </row>
    <row r="129" spans="1:11" ht="44.1" customHeight="1">
      <c r="A129" s="163" t="s">
        <v>1018</v>
      </c>
      <c r="B129" s="163">
        <v>127</v>
      </c>
      <c r="C129" s="163" t="s">
        <v>1976</v>
      </c>
      <c r="D129" s="163" t="s">
        <v>140</v>
      </c>
      <c r="E129" s="163" t="s">
        <v>740</v>
      </c>
      <c r="F129" s="163">
        <v>120</v>
      </c>
      <c r="G129" s="164" t="s">
        <v>150</v>
      </c>
      <c r="H129" s="51">
        <v>100</v>
      </c>
      <c r="I129" s="86" t="s">
        <v>150</v>
      </c>
      <c r="J129" s="86" t="s">
        <v>150</v>
      </c>
      <c r="K129" s="86" t="s">
        <v>509</v>
      </c>
    </row>
    <row r="130" spans="1:11" ht="44.1" customHeight="1">
      <c r="A130" s="163" t="s">
        <v>1018</v>
      </c>
      <c r="B130" s="163">
        <v>128</v>
      </c>
      <c r="C130" s="163" t="s">
        <v>2547</v>
      </c>
      <c r="D130" s="163" t="s">
        <v>140</v>
      </c>
      <c r="E130" s="163" t="s">
        <v>2276</v>
      </c>
      <c r="F130" s="163">
        <v>120</v>
      </c>
      <c r="G130" s="164" t="s">
        <v>150</v>
      </c>
      <c r="H130" s="51">
        <v>100</v>
      </c>
      <c r="I130" s="86" t="s">
        <v>150</v>
      </c>
      <c r="J130" s="86" t="s">
        <v>150</v>
      </c>
      <c r="K130" s="86" t="s">
        <v>2166</v>
      </c>
    </row>
    <row r="131" spans="1:11" ht="44.1" customHeight="1">
      <c r="A131" s="163" t="s">
        <v>1018</v>
      </c>
      <c r="B131" s="163">
        <v>129</v>
      </c>
      <c r="C131" s="163" t="s">
        <v>349</v>
      </c>
      <c r="D131" s="163" t="s">
        <v>140</v>
      </c>
      <c r="E131" s="163" t="s">
        <v>2276</v>
      </c>
      <c r="F131" s="163">
        <v>120</v>
      </c>
      <c r="G131" s="164" t="s">
        <v>2665</v>
      </c>
      <c r="H131" s="51">
        <v>100</v>
      </c>
      <c r="I131" s="86" t="s">
        <v>150</v>
      </c>
      <c r="J131" s="86" t="s">
        <v>150</v>
      </c>
      <c r="K131" s="86" t="s">
        <v>2665</v>
      </c>
    </row>
    <row r="132" spans="1:11" ht="44.1" customHeight="1">
      <c r="A132" s="163" t="s">
        <v>1018</v>
      </c>
      <c r="B132" s="163">
        <v>130</v>
      </c>
      <c r="C132" s="163" t="s">
        <v>325</v>
      </c>
      <c r="D132" s="163" t="s">
        <v>140</v>
      </c>
      <c r="E132" s="163" t="s">
        <v>740</v>
      </c>
      <c r="F132" s="163">
        <v>160</v>
      </c>
      <c r="G132" s="164" t="s">
        <v>150</v>
      </c>
      <c r="H132" s="51">
        <v>100</v>
      </c>
      <c r="I132" s="86" t="s">
        <v>150</v>
      </c>
      <c r="J132" s="86" t="s">
        <v>2648</v>
      </c>
      <c r="K132" s="86" t="s">
        <v>3260</v>
      </c>
    </row>
    <row r="133" spans="1:11" ht="44.1" customHeight="1">
      <c r="A133" s="163" t="s">
        <v>1018</v>
      </c>
      <c r="B133" s="163">
        <v>131</v>
      </c>
      <c r="C133" s="163" t="s">
        <v>348</v>
      </c>
      <c r="D133" s="163" t="s">
        <v>140</v>
      </c>
      <c r="E133" s="163" t="s">
        <v>2276</v>
      </c>
      <c r="F133" s="163">
        <v>160</v>
      </c>
      <c r="G133" s="164" t="s">
        <v>150</v>
      </c>
      <c r="H133" s="51">
        <v>110</v>
      </c>
      <c r="I133" s="86" t="s">
        <v>2109</v>
      </c>
      <c r="J133" s="86" t="s">
        <v>2673</v>
      </c>
      <c r="K133" s="86" t="s">
        <v>27</v>
      </c>
    </row>
    <row r="134" spans="1:11" ht="44.1" customHeight="1">
      <c r="A134" s="163" t="s">
        <v>1018</v>
      </c>
      <c r="B134" s="163">
        <v>132</v>
      </c>
      <c r="C134" s="163" t="s">
        <v>3108</v>
      </c>
      <c r="D134" s="163" t="s">
        <v>140</v>
      </c>
      <c r="E134" s="163" t="s">
        <v>2276</v>
      </c>
      <c r="F134" s="163">
        <v>160</v>
      </c>
      <c r="G134" s="164" t="s">
        <v>150</v>
      </c>
      <c r="H134" s="51">
        <v>110</v>
      </c>
      <c r="I134" s="86" t="s">
        <v>150</v>
      </c>
      <c r="J134" s="86" t="s">
        <v>150</v>
      </c>
      <c r="K134" s="86" t="s">
        <v>2166</v>
      </c>
    </row>
    <row r="135" spans="1:11" ht="44.1" customHeight="1">
      <c r="A135" s="163" t="s">
        <v>1018</v>
      </c>
      <c r="B135" s="163">
        <v>133</v>
      </c>
      <c r="C135" s="163" t="s">
        <v>2563</v>
      </c>
      <c r="D135" s="163" t="s">
        <v>140</v>
      </c>
      <c r="E135" s="163" t="s">
        <v>2276</v>
      </c>
      <c r="F135" s="163">
        <v>160</v>
      </c>
      <c r="G135" s="164" t="s">
        <v>150</v>
      </c>
      <c r="H135" s="51">
        <v>110</v>
      </c>
      <c r="I135" s="86" t="s">
        <v>150</v>
      </c>
      <c r="J135" s="86" t="s">
        <v>150</v>
      </c>
      <c r="K135" s="86" t="s">
        <v>2166</v>
      </c>
    </row>
    <row r="136" spans="1:11" ht="44.1" customHeight="1">
      <c r="A136" s="163" t="s">
        <v>1018</v>
      </c>
      <c r="B136" s="163">
        <v>134</v>
      </c>
      <c r="C136" s="163" t="s">
        <v>1991</v>
      </c>
      <c r="D136" s="163" t="s">
        <v>140</v>
      </c>
      <c r="E136" s="163" t="s">
        <v>2276</v>
      </c>
      <c r="F136" s="163">
        <v>160</v>
      </c>
      <c r="G136" s="164" t="s">
        <v>150</v>
      </c>
      <c r="H136" s="51">
        <v>110</v>
      </c>
      <c r="I136" s="86" t="s">
        <v>2322</v>
      </c>
      <c r="J136" s="86" t="s">
        <v>696</v>
      </c>
      <c r="K136" s="86" t="s">
        <v>3275</v>
      </c>
    </row>
    <row r="137" spans="1:11" ht="44.1" customHeight="1">
      <c r="A137" s="163" t="s">
        <v>1018</v>
      </c>
      <c r="B137" s="163">
        <v>135</v>
      </c>
      <c r="C137" s="163" t="s">
        <v>3018</v>
      </c>
      <c r="D137" s="163" t="s">
        <v>140</v>
      </c>
      <c r="E137" s="163" t="s">
        <v>2276</v>
      </c>
      <c r="F137" s="163">
        <v>160</v>
      </c>
      <c r="G137" s="164" t="s">
        <v>150</v>
      </c>
      <c r="H137" s="51">
        <v>110</v>
      </c>
      <c r="I137" s="86" t="s">
        <v>150</v>
      </c>
      <c r="J137" s="86" t="s">
        <v>150</v>
      </c>
      <c r="K137" s="86" t="s">
        <v>2166</v>
      </c>
    </row>
    <row r="138" spans="1:11" ht="44.1" customHeight="1">
      <c r="A138" s="163" t="s">
        <v>1018</v>
      </c>
      <c r="B138" s="163">
        <v>136</v>
      </c>
      <c r="C138" s="163" t="s">
        <v>3112</v>
      </c>
      <c r="D138" s="163" t="s">
        <v>140</v>
      </c>
      <c r="E138" s="163" t="s">
        <v>2276</v>
      </c>
      <c r="F138" s="163">
        <v>160</v>
      </c>
      <c r="G138" s="164" t="s">
        <v>150</v>
      </c>
      <c r="H138" s="51">
        <v>110</v>
      </c>
      <c r="I138" s="86" t="s">
        <v>150</v>
      </c>
      <c r="J138" s="86" t="s">
        <v>150</v>
      </c>
      <c r="K138" s="86" t="s">
        <v>2166</v>
      </c>
    </row>
    <row r="139" spans="1:11" ht="44.1" customHeight="1">
      <c r="A139" s="163" t="s">
        <v>1018</v>
      </c>
      <c r="B139" s="163">
        <v>137</v>
      </c>
      <c r="C139" s="163" t="s">
        <v>1968</v>
      </c>
      <c r="D139" s="163" t="s">
        <v>140</v>
      </c>
      <c r="E139" s="163" t="s">
        <v>2276</v>
      </c>
      <c r="F139" s="163">
        <v>160</v>
      </c>
      <c r="G139" s="164" t="s">
        <v>150</v>
      </c>
      <c r="H139" s="51">
        <v>110</v>
      </c>
      <c r="I139" s="86" t="s">
        <v>150</v>
      </c>
      <c r="J139" s="86" t="s">
        <v>150</v>
      </c>
      <c r="K139" s="86" t="s">
        <v>2166</v>
      </c>
    </row>
    <row r="140" spans="1:11" ht="44.1" customHeight="1">
      <c r="A140" s="163" t="s">
        <v>1018</v>
      </c>
      <c r="B140" s="163">
        <v>138</v>
      </c>
      <c r="C140" s="163" t="s">
        <v>1980</v>
      </c>
      <c r="D140" s="163" t="s">
        <v>140</v>
      </c>
      <c r="E140" s="163" t="s">
        <v>2276</v>
      </c>
      <c r="F140" s="163">
        <v>160</v>
      </c>
      <c r="G140" s="164" t="s">
        <v>150</v>
      </c>
      <c r="H140" s="51">
        <v>110</v>
      </c>
      <c r="I140" s="86" t="s">
        <v>150</v>
      </c>
      <c r="J140" s="86" t="s">
        <v>150</v>
      </c>
      <c r="K140" s="86" t="s">
        <v>2166</v>
      </c>
    </row>
    <row r="141" spans="1:11" ht="44.1" customHeight="1">
      <c r="A141" s="163" t="s">
        <v>1018</v>
      </c>
      <c r="B141" s="163">
        <v>139</v>
      </c>
      <c r="C141" s="163" t="s">
        <v>2562</v>
      </c>
      <c r="D141" s="163" t="s">
        <v>140</v>
      </c>
      <c r="E141" s="163" t="s">
        <v>2276</v>
      </c>
      <c r="F141" s="163">
        <v>160</v>
      </c>
      <c r="G141" s="164" t="s">
        <v>150</v>
      </c>
      <c r="H141" s="51">
        <v>110</v>
      </c>
      <c r="I141" s="86" t="s">
        <v>150</v>
      </c>
      <c r="J141" s="86" t="s">
        <v>150</v>
      </c>
      <c r="K141" s="86" t="s">
        <v>2166</v>
      </c>
    </row>
    <row r="142" spans="1:11" ht="44.1" customHeight="1">
      <c r="A142" s="163" t="s">
        <v>1018</v>
      </c>
      <c r="B142" s="163">
        <v>140</v>
      </c>
      <c r="C142" s="163" t="s">
        <v>341</v>
      </c>
      <c r="D142" s="163" t="s">
        <v>140</v>
      </c>
      <c r="E142" s="163" t="s">
        <v>2276</v>
      </c>
      <c r="F142" s="163">
        <v>160</v>
      </c>
      <c r="G142" s="164" t="s">
        <v>2654</v>
      </c>
      <c r="H142" s="51">
        <v>110</v>
      </c>
      <c r="I142" s="86" t="s">
        <v>150</v>
      </c>
      <c r="J142" s="86" t="s">
        <v>150</v>
      </c>
      <c r="K142" s="86" t="s">
        <v>2654</v>
      </c>
    </row>
    <row r="143" spans="1:11" ht="44.1" customHeight="1">
      <c r="A143" s="163" t="s">
        <v>1018</v>
      </c>
      <c r="B143" s="163">
        <v>141</v>
      </c>
      <c r="C143" s="163" t="s">
        <v>2514</v>
      </c>
      <c r="D143" s="163" t="s">
        <v>140</v>
      </c>
      <c r="E143" s="163" t="s">
        <v>740</v>
      </c>
      <c r="F143" s="163">
        <v>160</v>
      </c>
      <c r="G143" s="164" t="s">
        <v>150</v>
      </c>
      <c r="H143" s="51">
        <v>110</v>
      </c>
      <c r="I143" s="86" t="s">
        <v>150</v>
      </c>
      <c r="J143" s="86" t="s">
        <v>712</v>
      </c>
      <c r="K143" s="86" t="s">
        <v>2727</v>
      </c>
    </row>
    <row r="144" spans="1:11" ht="44.1" customHeight="1">
      <c r="A144" s="163" t="s">
        <v>1018</v>
      </c>
      <c r="B144" s="163">
        <v>142</v>
      </c>
      <c r="C144" s="163" t="s">
        <v>2546</v>
      </c>
      <c r="D144" s="163" t="s">
        <v>140</v>
      </c>
      <c r="E144" s="163" t="s">
        <v>740</v>
      </c>
      <c r="F144" s="163">
        <v>180</v>
      </c>
      <c r="G144" s="164" t="s">
        <v>150</v>
      </c>
      <c r="H144" s="51">
        <v>110</v>
      </c>
      <c r="I144" s="86" t="s">
        <v>150</v>
      </c>
      <c r="J144" s="86" t="s">
        <v>150</v>
      </c>
      <c r="K144" s="86" t="s">
        <v>2733</v>
      </c>
    </row>
    <row r="145" spans="1:11" ht="44.1" customHeight="1">
      <c r="A145" s="163" t="s">
        <v>1018</v>
      </c>
      <c r="B145" s="163">
        <v>143</v>
      </c>
      <c r="C145" s="163" t="s">
        <v>3042</v>
      </c>
      <c r="D145" s="163" t="s">
        <v>140</v>
      </c>
      <c r="E145" s="163" t="s">
        <v>740</v>
      </c>
      <c r="F145" s="163">
        <v>180</v>
      </c>
      <c r="G145" s="164" t="s">
        <v>150</v>
      </c>
      <c r="H145" s="51">
        <v>110</v>
      </c>
      <c r="I145" s="86" t="s">
        <v>150</v>
      </c>
      <c r="J145" s="86" t="s">
        <v>150</v>
      </c>
      <c r="K145" s="86" t="s">
        <v>509</v>
      </c>
    </row>
    <row r="146" spans="1:11" ht="44.1" customHeight="1">
      <c r="A146" s="165" t="s">
        <v>1018</v>
      </c>
      <c r="B146" s="165">
        <v>144</v>
      </c>
      <c r="C146" s="165" t="s">
        <v>1988</v>
      </c>
      <c r="D146" s="165" t="s">
        <v>140</v>
      </c>
      <c r="E146" s="165" t="s">
        <v>2276</v>
      </c>
      <c r="F146" s="165">
        <v>180</v>
      </c>
      <c r="G146" s="166" t="s">
        <v>150</v>
      </c>
      <c r="H146" s="51">
        <v>110</v>
      </c>
      <c r="I146" s="86" t="s">
        <v>150</v>
      </c>
      <c r="J146" s="86" t="s">
        <v>150</v>
      </c>
      <c r="K146" s="86" t="s">
        <v>2166</v>
      </c>
    </row>
    <row r="147" spans="1:11" ht="44.1" customHeight="1">
      <c r="A147" s="163" t="s">
        <v>1018</v>
      </c>
      <c r="B147" s="163">
        <v>145</v>
      </c>
      <c r="C147" s="163" t="s">
        <v>350</v>
      </c>
      <c r="D147" s="163" t="s">
        <v>140</v>
      </c>
      <c r="E147" s="163" t="s">
        <v>2276</v>
      </c>
      <c r="F147" s="163">
        <v>180</v>
      </c>
      <c r="G147" s="164" t="s">
        <v>150</v>
      </c>
      <c r="H147" s="51">
        <v>110</v>
      </c>
      <c r="I147" s="86" t="s">
        <v>2663</v>
      </c>
      <c r="J147" s="86" t="s">
        <v>2667</v>
      </c>
      <c r="K147" s="86" t="s">
        <v>3291</v>
      </c>
    </row>
    <row r="148" spans="1:11" ht="44.1" customHeight="1">
      <c r="A148" s="163" t="s">
        <v>1018</v>
      </c>
      <c r="B148" s="163">
        <v>146</v>
      </c>
      <c r="C148" s="163" t="s">
        <v>1984</v>
      </c>
      <c r="D148" s="163" t="s">
        <v>140</v>
      </c>
      <c r="E148" s="163" t="s">
        <v>740</v>
      </c>
      <c r="F148" s="163">
        <v>180</v>
      </c>
      <c r="G148" s="164" t="s">
        <v>150</v>
      </c>
      <c r="H148" s="51">
        <v>110</v>
      </c>
      <c r="I148" s="86" t="s">
        <v>150</v>
      </c>
      <c r="J148" s="86" t="s">
        <v>150</v>
      </c>
      <c r="K148" s="86" t="s">
        <v>509</v>
      </c>
    </row>
    <row r="149" spans="1:11" ht="44.1" customHeight="1">
      <c r="A149" s="163" t="s">
        <v>1018</v>
      </c>
      <c r="B149" s="163">
        <v>147</v>
      </c>
      <c r="C149" s="163" t="s">
        <v>345</v>
      </c>
      <c r="D149" s="163" t="s">
        <v>140</v>
      </c>
      <c r="E149" s="163" t="s">
        <v>740</v>
      </c>
      <c r="F149" s="163">
        <v>180</v>
      </c>
      <c r="G149" s="164" t="s">
        <v>150</v>
      </c>
      <c r="H149" s="51">
        <v>110</v>
      </c>
      <c r="I149" s="86" t="s">
        <v>150</v>
      </c>
      <c r="J149" s="86" t="s">
        <v>150</v>
      </c>
      <c r="K149" s="86" t="s">
        <v>509</v>
      </c>
    </row>
    <row r="150" spans="1:11" ht="44.1" customHeight="1">
      <c r="A150" s="163" t="s">
        <v>1018</v>
      </c>
      <c r="B150" s="163">
        <v>148</v>
      </c>
      <c r="C150" s="163" t="s">
        <v>269</v>
      </c>
      <c r="D150" s="163" t="s">
        <v>140</v>
      </c>
      <c r="E150" s="163" t="s">
        <v>740</v>
      </c>
      <c r="F150" s="163">
        <v>220</v>
      </c>
      <c r="G150" s="164" t="s">
        <v>150</v>
      </c>
      <c r="H150" s="51">
        <v>120</v>
      </c>
      <c r="I150" s="86" t="s">
        <v>540</v>
      </c>
      <c r="J150" s="86" t="s">
        <v>2653</v>
      </c>
      <c r="K150" s="86" t="s">
        <v>1439</v>
      </c>
    </row>
    <row r="151" spans="1:11" ht="44.1" customHeight="1">
      <c r="A151" s="163" t="s">
        <v>1018</v>
      </c>
      <c r="B151" s="163">
        <v>149</v>
      </c>
      <c r="C151" s="163" t="s">
        <v>326</v>
      </c>
      <c r="D151" s="163" t="s">
        <v>140</v>
      </c>
      <c r="E151" s="163" t="s">
        <v>2276</v>
      </c>
      <c r="F151" s="163">
        <v>220</v>
      </c>
      <c r="G151" s="164" t="s">
        <v>150</v>
      </c>
      <c r="H151" s="51">
        <v>120</v>
      </c>
      <c r="I151" s="86" t="s">
        <v>150</v>
      </c>
      <c r="J151" s="86" t="s">
        <v>150</v>
      </c>
      <c r="K151" s="86" t="s">
        <v>2166</v>
      </c>
    </row>
    <row r="152" spans="1:11" ht="44.1" customHeight="1">
      <c r="A152" s="163" t="s">
        <v>1018</v>
      </c>
      <c r="B152" s="163">
        <v>150</v>
      </c>
      <c r="C152" s="163" t="s">
        <v>267</v>
      </c>
      <c r="D152" s="163" t="s">
        <v>140</v>
      </c>
      <c r="E152" s="163" t="s">
        <v>2276</v>
      </c>
      <c r="F152" s="163">
        <v>220</v>
      </c>
      <c r="G152" s="164" t="s">
        <v>150</v>
      </c>
      <c r="H152" s="51">
        <v>120</v>
      </c>
      <c r="I152" s="86" t="s">
        <v>150</v>
      </c>
      <c r="J152" s="86" t="s">
        <v>150</v>
      </c>
      <c r="K152" s="86" t="s">
        <v>2166</v>
      </c>
    </row>
    <row r="153" spans="1:11" ht="44.1" customHeight="1">
      <c r="A153" s="163" t="s">
        <v>1018</v>
      </c>
      <c r="B153" s="163">
        <v>151</v>
      </c>
      <c r="C153" s="163" t="s">
        <v>338</v>
      </c>
      <c r="D153" s="163" t="s">
        <v>140</v>
      </c>
      <c r="E153" s="163" t="s">
        <v>2276</v>
      </c>
      <c r="F153" s="163">
        <v>220</v>
      </c>
      <c r="G153" s="164" t="s">
        <v>150</v>
      </c>
      <c r="H153" s="51">
        <v>120</v>
      </c>
      <c r="I153" s="86" t="s">
        <v>150</v>
      </c>
      <c r="J153" s="86" t="s">
        <v>150</v>
      </c>
      <c r="K153" s="86" t="s">
        <v>2166</v>
      </c>
    </row>
    <row r="154" spans="1:11" ht="44.1" customHeight="1">
      <c r="A154" s="163" t="s">
        <v>1018</v>
      </c>
      <c r="B154" s="163">
        <v>152</v>
      </c>
      <c r="C154" s="163" t="s">
        <v>3173</v>
      </c>
      <c r="D154" s="163" t="s">
        <v>140</v>
      </c>
      <c r="E154" s="163" t="s">
        <v>2276</v>
      </c>
      <c r="F154" s="163">
        <v>220</v>
      </c>
      <c r="G154" s="164" t="s">
        <v>150</v>
      </c>
      <c r="H154" s="51">
        <v>120</v>
      </c>
      <c r="I154" s="86" t="s">
        <v>150</v>
      </c>
      <c r="J154" s="86" t="s">
        <v>150</v>
      </c>
      <c r="K154" s="86" t="s">
        <v>2166</v>
      </c>
    </row>
    <row r="155" spans="1:11" ht="44.1" customHeight="1">
      <c r="A155" s="163" t="s">
        <v>1018</v>
      </c>
      <c r="B155" s="163">
        <v>153</v>
      </c>
      <c r="C155" s="163" t="s">
        <v>3083</v>
      </c>
      <c r="D155" s="163" t="s">
        <v>140</v>
      </c>
      <c r="E155" s="163" t="s">
        <v>2276</v>
      </c>
      <c r="F155" s="163">
        <v>220</v>
      </c>
      <c r="G155" s="164" t="s">
        <v>150</v>
      </c>
      <c r="H155" s="51">
        <v>120</v>
      </c>
      <c r="I155" s="86" t="s">
        <v>2110</v>
      </c>
      <c r="J155" s="86" t="s">
        <v>2660</v>
      </c>
      <c r="K155" s="86" t="s">
        <v>1486</v>
      </c>
    </row>
    <row r="156" spans="1:11" ht="44.1" customHeight="1">
      <c r="A156" s="160" t="s">
        <v>986</v>
      </c>
      <c r="B156" s="160">
        <v>154</v>
      </c>
      <c r="C156" s="160" t="s">
        <v>2448</v>
      </c>
      <c r="D156" s="160" t="s">
        <v>140</v>
      </c>
      <c r="E156" s="160" t="s">
        <v>2276</v>
      </c>
      <c r="F156" s="160">
        <v>220</v>
      </c>
      <c r="G156" s="161" t="s">
        <v>150</v>
      </c>
      <c r="H156" s="168">
        <v>120</v>
      </c>
      <c r="I156" s="169" t="s">
        <v>150</v>
      </c>
      <c r="J156" s="169" t="s">
        <v>150</v>
      </c>
      <c r="K156" s="169" t="s">
        <v>2166</v>
      </c>
    </row>
    <row r="157" spans="1:11" ht="44.1" customHeight="1">
      <c r="A157" s="163" t="s">
        <v>986</v>
      </c>
      <c r="B157" s="163">
        <v>155</v>
      </c>
      <c r="C157" s="163" t="s">
        <v>2025</v>
      </c>
      <c r="D157" s="163" t="s">
        <v>140</v>
      </c>
      <c r="E157" s="163" t="s">
        <v>2276</v>
      </c>
      <c r="F157" s="163">
        <v>220</v>
      </c>
      <c r="G157" s="164" t="s">
        <v>150</v>
      </c>
      <c r="H157" s="51">
        <v>120</v>
      </c>
      <c r="I157" s="86" t="s">
        <v>150</v>
      </c>
      <c r="J157" s="86" t="s">
        <v>150</v>
      </c>
      <c r="K157" s="86" t="s">
        <v>2166</v>
      </c>
    </row>
    <row r="158" spans="1:11" ht="44.1" customHeight="1">
      <c r="A158" s="163" t="s">
        <v>986</v>
      </c>
      <c r="B158" s="163">
        <v>156</v>
      </c>
      <c r="C158" s="163" t="s">
        <v>3035</v>
      </c>
      <c r="D158" s="163" t="s">
        <v>140</v>
      </c>
      <c r="E158" s="163" t="s">
        <v>2276</v>
      </c>
      <c r="F158" s="163">
        <v>220</v>
      </c>
      <c r="G158" s="164" t="s">
        <v>150</v>
      </c>
      <c r="H158" s="51">
        <v>120</v>
      </c>
      <c r="I158" s="86" t="s">
        <v>150</v>
      </c>
      <c r="J158" s="86" t="s">
        <v>150</v>
      </c>
      <c r="K158" s="86" t="s">
        <v>2166</v>
      </c>
    </row>
    <row r="159" spans="1:11" ht="44.1" customHeight="1">
      <c r="A159" s="163" t="s">
        <v>986</v>
      </c>
      <c r="B159" s="163">
        <v>157</v>
      </c>
      <c r="C159" s="163" t="s">
        <v>3048</v>
      </c>
      <c r="D159" s="163" t="s">
        <v>140</v>
      </c>
      <c r="E159" s="163" t="s">
        <v>740</v>
      </c>
      <c r="F159" s="163">
        <v>220</v>
      </c>
      <c r="G159" s="164" t="s">
        <v>150</v>
      </c>
      <c r="H159" s="51">
        <v>120</v>
      </c>
      <c r="I159" s="86" t="s">
        <v>150</v>
      </c>
      <c r="J159" s="86" t="s">
        <v>150</v>
      </c>
      <c r="K159" s="86" t="s">
        <v>509</v>
      </c>
    </row>
    <row r="160" spans="1:11" ht="44.1" customHeight="1">
      <c r="A160" s="163" t="s">
        <v>986</v>
      </c>
      <c r="B160" s="163">
        <v>158</v>
      </c>
      <c r="C160" s="163" t="s">
        <v>3089</v>
      </c>
      <c r="D160" s="163" t="s">
        <v>140</v>
      </c>
      <c r="E160" s="163" t="s">
        <v>2276</v>
      </c>
      <c r="F160" s="163">
        <v>220</v>
      </c>
      <c r="G160" s="164" t="s">
        <v>150</v>
      </c>
      <c r="H160" s="51">
        <v>120</v>
      </c>
      <c r="I160" s="86" t="s">
        <v>150</v>
      </c>
      <c r="J160" s="86" t="s">
        <v>150</v>
      </c>
      <c r="K160" s="86" t="s">
        <v>2166</v>
      </c>
    </row>
    <row r="161" spans="1:11" ht="44.1" customHeight="1">
      <c r="A161" s="163" t="s">
        <v>986</v>
      </c>
      <c r="B161" s="163">
        <v>159</v>
      </c>
      <c r="C161" s="163" t="s">
        <v>278</v>
      </c>
      <c r="D161" s="163" t="s">
        <v>140</v>
      </c>
      <c r="E161" s="163" t="s">
        <v>2276</v>
      </c>
      <c r="F161" s="163">
        <v>220</v>
      </c>
      <c r="G161" s="164" t="s">
        <v>2344</v>
      </c>
      <c r="H161" s="51">
        <v>120</v>
      </c>
      <c r="I161" s="86" t="s">
        <v>150</v>
      </c>
      <c r="J161" s="86" t="s">
        <v>150</v>
      </c>
      <c r="K161" s="86" t="s">
        <v>2344</v>
      </c>
    </row>
    <row r="162" spans="1:11" ht="44.1" customHeight="1">
      <c r="A162" s="163" t="s">
        <v>986</v>
      </c>
      <c r="B162" s="163">
        <v>160</v>
      </c>
      <c r="C162" s="163" t="s">
        <v>282</v>
      </c>
      <c r="D162" s="163" t="s">
        <v>140</v>
      </c>
      <c r="E162" s="163" t="s">
        <v>740</v>
      </c>
      <c r="F162" s="163">
        <v>250</v>
      </c>
      <c r="G162" s="164" t="s">
        <v>150</v>
      </c>
      <c r="H162" s="51">
        <v>120</v>
      </c>
      <c r="I162" s="86" t="s">
        <v>150</v>
      </c>
      <c r="J162" s="86" t="s">
        <v>2672</v>
      </c>
      <c r="K162" s="86" t="s">
        <v>3295</v>
      </c>
    </row>
    <row r="163" spans="1:11" ht="44.1" customHeight="1">
      <c r="A163" s="163" t="s">
        <v>986</v>
      </c>
      <c r="B163" s="163">
        <v>161</v>
      </c>
      <c r="C163" s="163" t="s">
        <v>3038</v>
      </c>
      <c r="D163" s="163" t="s">
        <v>140</v>
      </c>
      <c r="E163" s="163" t="s">
        <v>2276</v>
      </c>
      <c r="F163" s="163">
        <v>250</v>
      </c>
      <c r="G163" s="164" t="s">
        <v>150</v>
      </c>
      <c r="H163" s="51">
        <v>120</v>
      </c>
      <c r="I163" s="86" t="s">
        <v>150</v>
      </c>
      <c r="J163" s="86" t="s">
        <v>150</v>
      </c>
      <c r="K163" s="86" t="s">
        <v>2166</v>
      </c>
    </row>
    <row r="164" spans="1:11" ht="44.1" customHeight="1">
      <c r="A164" s="163" t="s">
        <v>986</v>
      </c>
      <c r="B164" s="163">
        <v>162</v>
      </c>
      <c r="C164" s="163" t="s">
        <v>272</v>
      </c>
      <c r="D164" s="163" t="s">
        <v>140</v>
      </c>
      <c r="E164" s="163" t="s">
        <v>2276</v>
      </c>
      <c r="F164" s="163">
        <v>250</v>
      </c>
      <c r="G164" s="164" t="s">
        <v>150</v>
      </c>
      <c r="H164" s="51">
        <v>120</v>
      </c>
      <c r="I164" s="86" t="s">
        <v>150</v>
      </c>
      <c r="J164" s="86" t="s">
        <v>150</v>
      </c>
      <c r="K164" s="86" t="s">
        <v>2166</v>
      </c>
    </row>
    <row r="165" spans="1:11" ht="44.1" customHeight="1">
      <c r="A165" s="163" t="s">
        <v>986</v>
      </c>
      <c r="B165" s="163">
        <v>163</v>
      </c>
      <c r="C165" s="163" t="s">
        <v>303</v>
      </c>
      <c r="D165" s="163" t="s">
        <v>140</v>
      </c>
      <c r="E165" s="163" t="s">
        <v>740</v>
      </c>
      <c r="F165" s="163">
        <v>250</v>
      </c>
      <c r="G165" s="164" t="s">
        <v>150</v>
      </c>
      <c r="H165" s="51">
        <v>120</v>
      </c>
      <c r="I165" s="86" t="s">
        <v>150</v>
      </c>
      <c r="J165" s="86" t="s">
        <v>2670</v>
      </c>
      <c r="K165" s="86" t="s">
        <v>2265</v>
      </c>
    </row>
    <row r="166" spans="1:11" ht="44.1" customHeight="1">
      <c r="A166" s="163" t="s">
        <v>986</v>
      </c>
      <c r="B166" s="163">
        <v>164</v>
      </c>
      <c r="C166" s="163" t="s">
        <v>1982</v>
      </c>
      <c r="D166" s="163" t="s">
        <v>140</v>
      </c>
      <c r="E166" s="163" t="s">
        <v>740</v>
      </c>
      <c r="F166" s="163">
        <v>250</v>
      </c>
      <c r="G166" s="164" t="s">
        <v>150</v>
      </c>
      <c r="H166" s="51">
        <v>120</v>
      </c>
      <c r="I166" s="86" t="s">
        <v>150</v>
      </c>
      <c r="J166" s="86" t="s">
        <v>150</v>
      </c>
      <c r="K166" s="86" t="s">
        <v>509</v>
      </c>
    </row>
    <row r="167" spans="1:11" ht="44.1" customHeight="1">
      <c r="A167" s="163" t="s">
        <v>986</v>
      </c>
      <c r="B167" s="163">
        <v>165</v>
      </c>
      <c r="C167" s="163" t="s">
        <v>2024</v>
      </c>
      <c r="D167" s="163" t="s">
        <v>140</v>
      </c>
      <c r="E167" s="163" t="s">
        <v>740</v>
      </c>
      <c r="F167" s="163">
        <v>250</v>
      </c>
      <c r="G167" s="164" t="s">
        <v>150</v>
      </c>
      <c r="H167" s="51">
        <v>120</v>
      </c>
      <c r="I167" s="86" t="s">
        <v>150</v>
      </c>
      <c r="J167" s="86" t="s">
        <v>150</v>
      </c>
      <c r="K167" s="86" t="s">
        <v>509</v>
      </c>
    </row>
    <row r="168" spans="1:11" ht="44.1" customHeight="1">
      <c r="A168" s="163" t="s">
        <v>986</v>
      </c>
      <c r="B168" s="163">
        <v>166</v>
      </c>
      <c r="C168" s="163" t="s">
        <v>2014</v>
      </c>
      <c r="D168" s="163" t="s">
        <v>140</v>
      </c>
      <c r="E168" s="163" t="s">
        <v>740</v>
      </c>
      <c r="F168" s="163">
        <v>250</v>
      </c>
      <c r="G168" s="164" t="s">
        <v>150</v>
      </c>
      <c r="H168" s="51">
        <v>120</v>
      </c>
      <c r="I168" s="86" t="s">
        <v>553</v>
      </c>
      <c r="J168" s="86" t="s">
        <v>150</v>
      </c>
      <c r="K168" s="86" t="s">
        <v>553</v>
      </c>
    </row>
    <row r="169" spans="1:11" ht="44.1" customHeight="1">
      <c r="A169" s="163" t="s">
        <v>986</v>
      </c>
      <c r="B169" s="163">
        <v>167</v>
      </c>
      <c r="C169" s="163" t="s">
        <v>319</v>
      </c>
      <c r="D169" s="163" t="s">
        <v>140</v>
      </c>
      <c r="E169" s="163" t="s">
        <v>740</v>
      </c>
      <c r="F169" s="163">
        <v>250</v>
      </c>
      <c r="G169" s="164" t="s">
        <v>150</v>
      </c>
      <c r="H169" s="51">
        <v>120</v>
      </c>
      <c r="I169" s="86" t="s">
        <v>150</v>
      </c>
      <c r="J169" s="86" t="s">
        <v>150</v>
      </c>
      <c r="K169" s="86" t="s">
        <v>509</v>
      </c>
    </row>
    <row r="170" spans="1:11" ht="44.1" customHeight="1">
      <c r="A170" s="163" t="s">
        <v>986</v>
      </c>
      <c r="B170" s="163">
        <v>168</v>
      </c>
      <c r="C170" s="163" t="s">
        <v>2418</v>
      </c>
      <c r="D170" s="163" t="s">
        <v>140</v>
      </c>
      <c r="E170" s="163" t="s">
        <v>740</v>
      </c>
      <c r="F170" s="163">
        <v>300</v>
      </c>
      <c r="G170" s="164" t="s">
        <v>150</v>
      </c>
      <c r="H170" s="51">
        <v>135</v>
      </c>
      <c r="I170" s="86" t="s">
        <v>150</v>
      </c>
      <c r="J170" s="86" t="s">
        <v>737</v>
      </c>
      <c r="K170" s="86" t="s">
        <v>1839</v>
      </c>
    </row>
    <row r="171" spans="1:11" ht="44.1" customHeight="1">
      <c r="A171" s="163" t="s">
        <v>986</v>
      </c>
      <c r="B171" s="163">
        <v>169</v>
      </c>
      <c r="C171" s="163" t="s">
        <v>290</v>
      </c>
      <c r="D171" s="163" t="s">
        <v>140</v>
      </c>
      <c r="E171" s="163" t="s">
        <v>2276</v>
      </c>
      <c r="F171" s="163">
        <v>300</v>
      </c>
      <c r="G171" s="164" t="s">
        <v>150</v>
      </c>
      <c r="H171" s="51">
        <v>135</v>
      </c>
      <c r="I171" s="86" t="s">
        <v>2668</v>
      </c>
      <c r="J171" s="86" t="s">
        <v>2662</v>
      </c>
      <c r="K171" s="86" t="s">
        <v>3290</v>
      </c>
    </row>
    <row r="172" spans="1:11" ht="44.1" customHeight="1">
      <c r="A172" s="163" t="s">
        <v>986</v>
      </c>
      <c r="B172" s="163">
        <v>170</v>
      </c>
      <c r="C172" s="163" t="s">
        <v>314</v>
      </c>
      <c r="D172" s="163" t="s">
        <v>140</v>
      </c>
      <c r="E172" s="163" t="s">
        <v>740</v>
      </c>
      <c r="F172" s="163">
        <v>300</v>
      </c>
      <c r="G172" s="164" t="s">
        <v>150</v>
      </c>
      <c r="H172" s="51">
        <v>135</v>
      </c>
      <c r="I172" s="86" t="s">
        <v>150</v>
      </c>
      <c r="J172" s="86" t="s">
        <v>150</v>
      </c>
      <c r="K172" s="86" t="s">
        <v>509</v>
      </c>
    </row>
    <row r="173" spans="1:11" ht="44.1" customHeight="1">
      <c r="A173" s="163" t="s">
        <v>986</v>
      </c>
      <c r="B173" s="163">
        <v>171</v>
      </c>
      <c r="C173" s="163" t="s">
        <v>2012</v>
      </c>
      <c r="D173" s="163" t="s">
        <v>140</v>
      </c>
      <c r="E173" s="163" t="s">
        <v>2276</v>
      </c>
      <c r="F173" s="163">
        <v>300</v>
      </c>
      <c r="G173" s="164" t="s">
        <v>150</v>
      </c>
      <c r="H173" s="51">
        <v>135</v>
      </c>
      <c r="I173" s="86" t="s">
        <v>150</v>
      </c>
      <c r="J173" s="86" t="s">
        <v>150</v>
      </c>
      <c r="K173" s="86" t="s">
        <v>2166</v>
      </c>
    </row>
    <row r="174" spans="1:11" ht="44.1" customHeight="1">
      <c r="A174" s="163" t="s">
        <v>986</v>
      </c>
      <c r="B174" s="163">
        <v>172</v>
      </c>
      <c r="C174" s="163" t="s">
        <v>306</v>
      </c>
      <c r="D174" s="163" t="s">
        <v>140</v>
      </c>
      <c r="E174" s="163" t="s">
        <v>2276</v>
      </c>
      <c r="F174" s="163">
        <v>300</v>
      </c>
      <c r="G174" s="164" t="s">
        <v>150</v>
      </c>
      <c r="H174" s="51">
        <v>135</v>
      </c>
      <c r="I174" s="86" t="s">
        <v>150</v>
      </c>
      <c r="J174" s="86" t="s">
        <v>150</v>
      </c>
      <c r="K174" s="86" t="s">
        <v>2166</v>
      </c>
    </row>
    <row r="175" spans="1:11" ht="44.1" customHeight="1">
      <c r="A175" s="163" t="s">
        <v>986</v>
      </c>
      <c r="B175" s="163">
        <v>173</v>
      </c>
      <c r="C175" s="163" t="s">
        <v>3143</v>
      </c>
      <c r="D175" s="163" t="s">
        <v>140</v>
      </c>
      <c r="E175" s="163" t="s">
        <v>2276</v>
      </c>
      <c r="F175" s="163">
        <v>300</v>
      </c>
      <c r="G175" s="164" t="s">
        <v>150</v>
      </c>
      <c r="H175" s="51">
        <v>135</v>
      </c>
      <c r="I175" s="86" t="s">
        <v>150</v>
      </c>
      <c r="J175" s="86" t="s">
        <v>150</v>
      </c>
      <c r="K175" s="86" t="s">
        <v>2166</v>
      </c>
    </row>
    <row r="176" spans="1:11" ht="44.1" customHeight="1">
      <c r="A176" s="163" t="s">
        <v>986</v>
      </c>
      <c r="B176" s="163">
        <v>174</v>
      </c>
      <c r="C176" s="163" t="s">
        <v>2016</v>
      </c>
      <c r="D176" s="163" t="s">
        <v>140</v>
      </c>
      <c r="E176" s="163" t="s">
        <v>2276</v>
      </c>
      <c r="F176" s="163">
        <v>300</v>
      </c>
      <c r="G176" s="164" t="s">
        <v>150</v>
      </c>
      <c r="H176" s="51">
        <v>135</v>
      </c>
      <c r="I176" s="86" t="s">
        <v>150</v>
      </c>
      <c r="J176" s="86" t="s">
        <v>150</v>
      </c>
      <c r="K176" s="86" t="s">
        <v>2166</v>
      </c>
    </row>
    <row r="177" spans="1:11" ht="44.1" customHeight="1">
      <c r="A177" s="163" t="s">
        <v>986</v>
      </c>
      <c r="B177" s="163">
        <v>175</v>
      </c>
      <c r="C177" s="163" t="s">
        <v>121</v>
      </c>
      <c r="D177" s="163" t="s">
        <v>140</v>
      </c>
      <c r="E177" s="163" t="s">
        <v>2276</v>
      </c>
      <c r="F177" s="163">
        <v>300</v>
      </c>
      <c r="G177" s="164" t="s">
        <v>150</v>
      </c>
      <c r="H177" s="51">
        <v>135</v>
      </c>
      <c r="I177" s="86" t="s">
        <v>150</v>
      </c>
      <c r="J177" s="86" t="s">
        <v>150</v>
      </c>
      <c r="K177" s="86" t="s">
        <v>2166</v>
      </c>
    </row>
    <row r="178" spans="1:11" ht="44.1" customHeight="1">
      <c r="A178" s="163" t="s">
        <v>986</v>
      </c>
      <c r="B178" s="163">
        <v>176</v>
      </c>
      <c r="C178" s="163" t="s">
        <v>1996</v>
      </c>
      <c r="D178" s="163" t="s">
        <v>140</v>
      </c>
      <c r="E178" s="163" t="s">
        <v>2276</v>
      </c>
      <c r="F178" s="163">
        <v>300</v>
      </c>
      <c r="G178" s="164" t="s">
        <v>150</v>
      </c>
      <c r="H178" s="51">
        <v>135</v>
      </c>
      <c r="I178" s="86" t="s">
        <v>150</v>
      </c>
      <c r="J178" s="86" t="s">
        <v>150</v>
      </c>
      <c r="K178" s="86" t="s">
        <v>2166</v>
      </c>
    </row>
    <row r="179" spans="1:11" ht="44.1" customHeight="1">
      <c r="A179" s="163" t="s">
        <v>986</v>
      </c>
      <c r="B179" s="163">
        <v>177</v>
      </c>
      <c r="C179" s="163" t="s">
        <v>2006</v>
      </c>
      <c r="D179" s="163" t="s">
        <v>140</v>
      </c>
      <c r="E179" s="163" t="s">
        <v>2276</v>
      </c>
      <c r="F179" s="163">
        <v>300</v>
      </c>
      <c r="G179" s="164" t="s">
        <v>150</v>
      </c>
      <c r="H179" s="51">
        <v>135</v>
      </c>
      <c r="I179" s="86" t="s">
        <v>150</v>
      </c>
      <c r="J179" s="86" t="s">
        <v>150</v>
      </c>
      <c r="K179" s="86" t="s">
        <v>2166</v>
      </c>
    </row>
    <row r="180" spans="1:11" ht="44.1" customHeight="1">
      <c r="A180" s="163" t="s">
        <v>986</v>
      </c>
      <c r="B180" s="163">
        <v>178</v>
      </c>
      <c r="C180" s="163" t="s">
        <v>2007</v>
      </c>
      <c r="D180" s="163" t="s">
        <v>140</v>
      </c>
      <c r="E180" s="163" t="s">
        <v>730</v>
      </c>
      <c r="F180" s="163">
        <v>300</v>
      </c>
      <c r="G180" s="164" t="s">
        <v>150</v>
      </c>
      <c r="H180" s="51">
        <v>135</v>
      </c>
      <c r="I180" s="86" t="s">
        <v>150</v>
      </c>
      <c r="J180" s="86" t="s">
        <v>150</v>
      </c>
      <c r="K180" s="86" t="s">
        <v>2729</v>
      </c>
    </row>
    <row r="181" spans="1:11" ht="44.1" customHeight="1">
      <c r="A181" s="163" t="s">
        <v>986</v>
      </c>
      <c r="B181" s="163">
        <v>179</v>
      </c>
      <c r="C181" s="163" t="s">
        <v>443</v>
      </c>
      <c r="D181" s="163" t="s">
        <v>140</v>
      </c>
      <c r="E181" s="163" t="s">
        <v>730</v>
      </c>
      <c r="F181" s="163">
        <v>300</v>
      </c>
      <c r="G181" s="164" t="s">
        <v>150</v>
      </c>
      <c r="H181" s="51">
        <v>135</v>
      </c>
      <c r="I181" s="86" t="s">
        <v>150</v>
      </c>
      <c r="J181" s="86" t="s">
        <v>2661</v>
      </c>
      <c r="K181" s="86" t="s">
        <v>2264</v>
      </c>
    </row>
    <row r="182" spans="1:11" ht="44.1" customHeight="1">
      <c r="A182" s="163" t="s">
        <v>986</v>
      </c>
      <c r="B182" s="163">
        <v>180</v>
      </c>
      <c r="C182" s="163" t="s">
        <v>2021</v>
      </c>
      <c r="D182" s="163" t="s">
        <v>140</v>
      </c>
      <c r="E182" s="163" t="s">
        <v>730</v>
      </c>
      <c r="F182" s="163">
        <v>300</v>
      </c>
      <c r="G182" s="164" t="s">
        <v>150</v>
      </c>
      <c r="H182" s="51">
        <v>135</v>
      </c>
      <c r="I182" s="86" t="s">
        <v>150</v>
      </c>
      <c r="J182" s="86" t="s">
        <v>150</v>
      </c>
      <c r="K182" s="86" t="s">
        <v>2729</v>
      </c>
    </row>
    <row r="183" spans="1:11" ht="44.1" customHeight="1">
      <c r="A183" s="163" t="s">
        <v>986</v>
      </c>
      <c r="B183" s="163">
        <v>181</v>
      </c>
      <c r="C183" s="163" t="s">
        <v>2880</v>
      </c>
      <c r="D183" s="163" t="s">
        <v>140</v>
      </c>
      <c r="E183" s="163" t="s">
        <v>730</v>
      </c>
      <c r="F183" s="163">
        <v>340</v>
      </c>
      <c r="G183" s="164" t="s">
        <v>150</v>
      </c>
      <c r="H183" s="51">
        <v>150</v>
      </c>
      <c r="I183" s="86" t="s">
        <v>2102</v>
      </c>
      <c r="J183" s="86" t="s">
        <v>714</v>
      </c>
      <c r="K183" s="86" t="s">
        <v>1466</v>
      </c>
    </row>
    <row r="184" spans="1:11" ht="44.1" customHeight="1">
      <c r="A184" s="165" t="s">
        <v>986</v>
      </c>
      <c r="B184" s="165">
        <v>182</v>
      </c>
      <c r="C184" s="165" t="s">
        <v>2241</v>
      </c>
      <c r="D184" s="165" t="s">
        <v>140</v>
      </c>
      <c r="E184" s="165" t="s">
        <v>730</v>
      </c>
      <c r="F184" s="165">
        <v>340</v>
      </c>
      <c r="G184" s="166" t="s">
        <v>150</v>
      </c>
      <c r="H184" s="51">
        <v>150</v>
      </c>
      <c r="I184" s="86" t="s">
        <v>150</v>
      </c>
      <c r="J184" s="86" t="s">
        <v>150</v>
      </c>
      <c r="K184" s="86" t="s">
        <v>2729</v>
      </c>
    </row>
    <row r="185" spans="1:11" ht="44.1" customHeight="1">
      <c r="A185" s="163" t="s">
        <v>986</v>
      </c>
      <c r="B185" s="163">
        <v>183</v>
      </c>
      <c r="C185" s="163" t="s">
        <v>299</v>
      </c>
      <c r="D185" s="163" t="s">
        <v>140</v>
      </c>
      <c r="E185" s="163" t="s">
        <v>2276</v>
      </c>
      <c r="F185" s="163">
        <v>340</v>
      </c>
      <c r="G185" s="164" t="s">
        <v>150</v>
      </c>
      <c r="H185" s="51">
        <v>150</v>
      </c>
      <c r="I185" s="86" t="s">
        <v>150</v>
      </c>
      <c r="J185" s="86" t="s">
        <v>150</v>
      </c>
      <c r="K185" s="86" t="s">
        <v>2166</v>
      </c>
    </row>
    <row r="186" spans="1:11" ht="44.1" customHeight="1">
      <c r="A186" s="163" t="s">
        <v>986</v>
      </c>
      <c r="B186" s="163">
        <v>184</v>
      </c>
      <c r="C186" s="163" t="s">
        <v>300</v>
      </c>
      <c r="D186" s="163" t="s">
        <v>140</v>
      </c>
      <c r="E186" s="163" t="s">
        <v>2276</v>
      </c>
      <c r="F186" s="163">
        <v>340</v>
      </c>
      <c r="G186" s="164" t="s">
        <v>150</v>
      </c>
      <c r="H186" s="51">
        <v>150</v>
      </c>
      <c r="I186" s="86" t="s">
        <v>150</v>
      </c>
      <c r="J186" s="86" t="s">
        <v>150</v>
      </c>
      <c r="K186" s="86" t="s">
        <v>2166</v>
      </c>
    </row>
    <row r="187" spans="1:11" ht="44.1" customHeight="1">
      <c r="A187" s="163" t="s">
        <v>986</v>
      </c>
      <c r="B187" s="163">
        <v>185</v>
      </c>
      <c r="C187" s="163" t="s">
        <v>352</v>
      </c>
      <c r="D187" s="163" t="s">
        <v>140</v>
      </c>
      <c r="E187" s="163" t="s">
        <v>2276</v>
      </c>
      <c r="F187" s="163">
        <v>340</v>
      </c>
      <c r="G187" s="164" t="s">
        <v>150</v>
      </c>
      <c r="H187" s="51">
        <v>150</v>
      </c>
      <c r="I187" s="86" t="s">
        <v>150</v>
      </c>
      <c r="J187" s="86" t="s">
        <v>150</v>
      </c>
      <c r="K187" s="86" t="s">
        <v>2166</v>
      </c>
    </row>
    <row r="188" spans="1:11" ht="44.1" customHeight="1">
      <c r="A188" s="163" t="s">
        <v>986</v>
      </c>
      <c r="B188" s="163">
        <v>186</v>
      </c>
      <c r="C188" s="163" t="s">
        <v>271</v>
      </c>
      <c r="D188" s="163" t="s">
        <v>140</v>
      </c>
      <c r="E188" s="163" t="s">
        <v>2276</v>
      </c>
      <c r="F188" s="163">
        <v>340</v>
      </c>
      <c r="G188" s="164" t="s">
        <v>150</v>
      </c>
      <c r="H188" s="51">
        <v>150</v>
      </c>
      <c r="I188" s="86" t="s">
        <v>150</v>
      </c>
      <c r="J188" s="86" t="s">
        <v>150</v>
      </c>
      <c r="K188" s="86" t="s">
        <v>2166</v>
      </c>
    </row>
    <row r="189" spans="1:11" ht="44.1" customHeight="1">
      <c r="A189" s="163" t="s">
        <v>986</v>
      </c>
      <c r="B189" s="163">
        <v>187</v>
      </c>
      <c r="C189" s="163" t="s">
        <v>3139</v>
      </c>
      <c r="D189" s="163" t="s">
        <v>140</v>
      </c>
      <c r="E189" s="163" t="s">
        <v>2276</v>
      </c>
      <c r="F189" s="163">
        <v>340</v>
      </c>
      <c r="G189" s="164" t="s">
        <v>150</v>
      </c>
      <c r="H189" s="51">
        <v>150</v>
      </c>
      <c r="I189" s="86" t="s">
        <v>2669</v>
      </c>
      <c r="J189" s="86" t="s">
        <v>2659</v>
      </c>
      <c r="K189" s="86" t="s">
        <v>3289</v>
      </c>
    </row>
    <row r="190" spans="1:11" ht="44.1" customHeight="1">
      <c r="A190" s="163" t="s">
        <v>986</v>
      </c>
      <c r="B190" s="163">
        <v>188</v>
      </c>
      <c r="C190" s="163" t="s">
        <v>2008</v>
      </c>
      <c r="D190" s="163" t="s">
        <v>140</v>
      </c>
      <c r="E190" s="163" t="s">
        <v>2276</v>
      </c>
      <c r="F190" s="163">
        <v>380</v>
      </c>
      <c r="G190" s="164" t="s">
        <v>150</v>
      </c>
      <c r="H190" s="51">
        <v>165</v>
      </c>
      <c r="I190" s="86" t="s">
        <v>1482</v>
      </c>
      <c r="J190" s="86" t="s">
        <v>2671</v>
      </c>
      <c r="K190" s="86" t="s">
        <v>2855</v>
      </c>
    </row>
    <row r="191" spans="1:11" ht="44.1" customHeight="1">
      <c r="A191" s="163" t="s">
        <v>986</v>
      </c>
      <c r="B191" s="163">
        <v>189</v>
      </c>
      <c r="C191" s="163" t="s">
        <v>2453</v>
      </c>
      <c r="D191" s="163" t="s">
        <v>140</v>
      </c>
      <c r="E191" s="163" t="s">
        <v>2276</v>
      </c>
      <c r="F191" s="163">
        <v>380</v>
      </c>
      <c r="G191" s="164" t="s">
        <v>150</v>
      </c>
      <c r="H191" s="51">
        <v>165</v>
      </c>
      <c r="I191" s="86" t="s">
        <v>150</v>
      </c>
      <c r="J191" s="86" t="s">
        <v>150</v>
      </c>
      <c r="K191" s="86" t="s">
        <v>2166</v>
      </c>
    </row>
    <row r="192" spans="1:11" ht="44.1" customHeight="1">
      <c r="A192" s="163" t="s">
        <v>986</v>
      </c>
      <c r="B192" s="163">
        <v>190</v>
      </c>
      <c r="C192" s="163" t="s">
        <v>2036</v>
      </c>
      <c r="D192" s="163" t="s">
        <v>140</v>
      </c>
      <c r="E192" s="163" t="s">
        <v>2276</v>
      </c>
      <c r="F192" s="163">
        <v>380</v>
      </c>
      <c r="G192" s="164" t="s">
        <v>150</v>
      </c>
      <c r="H192" s="51">
        <v>165</v>
      </c>
      <c r="I192" s="86" t="s">
        <v>150</v>
      </c>
      <c r="J192" s="86" t="s">
        <v>150</v>
      </c>
      <c r="K192" s="86" t="s">
        <v>2166</v>
      </c>
    </row>
    <row r="193" spans="1:11" ht="44.1" customHeight="1">
      <c r="A193" s="163" t="s">
        <v>986</v>
      </c>
      <c r="B193" s="163">
        <v>191</v>
      </c>
      <c r="C193" s="163" t="s">
        <v>430</v>
      </c>
      <c r="D193" s="163" t="s">
        <v>140</v>
      </c>
      <c r="E193" s="163" t="s">
        <v>2276</v>
      </c>
      <c r="F193" s="163">
        <v>380</v>
      </c>
      <c r="G193" s="164" t="s">
        <v>150</v>
      </c>
      <c r="H193" s="51">
        <v>165</v>
      </c>
      <c r="I193" s="86" t="s">
        <v>150</v>
      </c>
      <c r="J193" s="86" t="s">
        <v>150</v>
      </c>
      <c r="K193" s="86" t="s">
        <v>2166</v>
      </c>
    </row>
    <row r="194" spans="1:11" ht="44.1" customHeight="1">
      <c r="A194" s="163" t="s">
        <v>986</v>
      </c>
      <c r="B194" s="163">
        <v>192</v>
      </c>
      <c r="C194" s="163" t="s">
        <v>2884</v>
      </c>
      <c r="D194" s="163" t="s">
        <v>140</v>
      </c>
      <c r="E194" s="163" t="s">
        <v>2276</v>
      </c>
      <c r="F194" s="163">
        <v>380</v>
      </c>
      <c r="G194" s="164" t="s">
        <v>150</v>
      </c>
      <c r="H194" s="51">
        <v>165</v>
      </c>
      <c r="I194" s="86" t="s">
        <v>3226</v>
      </c>
      <c r="J194" s="86" t="s">
        <v>2687</v>
      </c>
      <c r="K194" s="86" t="s">
        <v>1330</v>
      </c>
    </row>
    <row r="195" spans="1:11" ht="44.1" customHeight="1">
      <c r="A195" s="163" t="s">
        <v>986</v>
      </c>
      <c r="B195" s="163">
        <v>193</v>
      </c>
      <c r="C195" s="163" t="s">
        <v>445</v>
      </c>
      <c r="D195" s="163" t="s">
        <v>140</v>
      </c>
      <c r="E195" s="163" t="s">
        <v>2276</v>
      </c>
      <c r="F195" s="163">
        <v>380</v>
      </c>
      <c r="G195" s="164" t="s">
        <v>150</v>
      </c>
      <c r="H195" s="51">
        <v>165</v>
      </c>
      <c r="I195" s="86" t="s">
        <v>150</v>
      </c>
      <c r="J195" s="86" t="s">
        <v>150</v>
      </c>
      <c r="K195" s="86" t="s">
        <v>2166</v>
      </c>
    </row>
    <row r="196" spans="1:11" ht="44.1" customHeight="1">
      <c r="A196" s="163" t="s">
        <v>986</v>
      </c>
      <c r="B196" s="163">
        <v>194</v>
      </c>
      <c r="C196" s="163" t="s">
        <v>2057</v>
      </c>
      <c r="D196" s="163" t="s">
        <v>140</v>
      </c>
      <c r="E196" s="163" t="s">
        <v>2276</v>
      </c>
      <c r="F196" s="163">
        <v>380</v>
      </c>
      <c r="G196" s="164" t="s">
        <v>150</v>
      </c>
      <c r="H196" s="51">
        <v>165</v>
      </c>
      <c r="I196" s="86" t="s">
        <v>2689</v>
      </c>
      <c r="J196" s="86" t="s">
        <v>2679</v>
      </c>
      <c r="K196" s="86" t="s">
        <v>3280</v>
      </c>
    </row>
    <row r="197" spans="1:11" ht="44.1" customHeight="1">
      <c r="A197" s="160" t="s">
        <v>1047</v>
      </c>
      <c r="B197" s="160">
        <v>195</v>
      </c>
      <c r="C197" s="160" t="s">
        <v>3363</v>
      </c>
      <c r="D197" s="160" t="s">
        <v>140</v>
      </c>
      <c r="E197" s="160" t="s">
        <v>2276</v>
      </c>
      <c r="F197" s="160">
        <v>380</v>
      </c>
      <c r="G197" s="161" t="s">
        <v>150</v>
      </c>
      <c r="H197" s="168">
        <v>165</v>
      </c>
      <c r="I197" s="169" t="s">
        <v>150</v>
      </c>
      <c r="J197" s="169" t="s">
        <v>150</v>
      </c>
      <c r="K197" s="169" t="s">
        <v>2166</v>
      </c>
    </row>
    <row r="198" spans="1:11" ht="44.1" customHeight="1">
      <c r="A198" s="163" t="s">
        <v>1047</v>
      </c>
      <c r="B198" s="163">
        <v>196</v>
      </c>
      <c r="C198" s="163" t="s">
        <v>285</v>
      </c>
      <c r="D198" s="163" t="s">
        <v>140</v>
      </c>
      <c r="E198" s="163" t="s">
        <v>2276</v>
      </c>
      <c r="F198" s="163">
        <v>380</v>
      </c>
      <c r="G198" s="164" t="s">
        <v>150</v>
      </c>
      <c r="H198" s="51">
        <v>165</v>
      </c>
      <c r="I198" s="86" t="s">
        <v>150</v>
      </c>
      <c r="J198" s="86" t="s">
        <v>150</v>
      </c>
      <c r="K198" s="86" t="s">
        <v>2166</v>
      </c>
    </row>
    <row r="199" spans="1:11" ht="44.1" customHeight="1">
      <c r="A199" s="163" t="s">
        <v>1047</v>
      </c>
      <c r="B199" s="163">
        <v>197</v>
      </c>
      <c r="C199" s="163" t="s">
        <v>2042</v>
      </c>
      <c r="D199" s="163" t="s">
        <v>140</v>
      </c>
      <c r="E199" s="163" t="s">
        <v>2276</v>
      </c>
      <c r="F199" s="163">
        <v>380</v>
      </c>
      <c r="G199" s="164" t="s">
        <v>150</v>
      </c>
      <c r="H199" s="51">
        <v>165</v>
      </c>
      <c r="I199" s="86" t="s">
        <v>150</v>
      </c>
      <c r="J199" s="86" t="s">
        <v>150</v>
      </c>
      <c r="K199" s="86" t="s">
        <v>2166</v>
      </c>
    </row>
    <row r="200" spans="1:11" ht="44.1" customHeight="1">
      <c r="A200" s="163" t="s">
        <v>1047</v>
      </c>
      <c r="B200" s="163">
        <v>198</v>
      </c>
      <c r="C200" s="163" t="s">
        <v>416</v>
      </c>
      <c r="D200" s="163" t="s">
        <v>140</v>
      </c>
      <c r="E200" s="163" t="s">
        <v>2276</v>
      </c>
      <c r="F200" s="163">
        <v>380</v>
      </c>
      <c r="G200" s="164" t="s">
        <v>150</v>
      </c>
      <c r="H200" s="51">
        <v>165</v>
      </c>
      <c r="I200" s="86" t="s">
        <v>150</v>
      </c>
      <c r="J200" s="86" t="s">
        <v>150</v>
      </c>
      <c r="K200" s="86" t="s">
        <v>2166</v>
      </c>
    </row>
    <row r="201" spans="1:11" ht="44.1" customHeight="1">
      <c r="A201" s="163" t="s">
        <v>1047</v>
      </c>
      <c r="B201" s="163">
        <v>199</v>
      </c>
      <c r="C201" s="163" t="s">
        <v>2910</v>
      </c>
      <c r="D201" s="163" t="s">
        <v>140</v>
      </c>
      <c r="E201" s="163" t="s">
        <v>2276</v>
      </c>
      <c r="F201" s="163">
        <v>380</v>
      </c>
      <c r="G201" s="164" t="s">
        <v>150</v>
      </c>
      <c r="H201" s="51">
        <v>165</v>
      </c>
      <c r="I201" s="86" t="s">
        <v>150</v>
      </c>
      <c r="J201" s="86" t="s">
        <v>150</v>
      </c>
      <c r="K201" s="86" t="s">
        <v>2166</v>
      </c>
    </row>
    <row r="202" spans="1:11" ht="44.1" customHeight="1">
      <c r="A202" s="163" t="s">
        <v>1047</v>
      </c>
      <c r="B202" s="163">
        <v>200</v>
      </c>
      <c r="C202" s="163" t="s">
        <v>3200</v>
      </c>
      <c r="D202" s="163" t="s">
        <v>140</v>
      </c>
      <c r="E202" s="163" t="s">
        <v>2276</v>
      </c>
      <c r="F202" s="163">
        <v>380</v>
      </c>
      <c r="G202" s="164" t="s">
        <v>150</v>
      </c>
      <c r="H202" s="51">
        <v>165</v>
      </c>
      <c r="I202" s="86" t="s">
        <v>150</v>
      </c>
      <c r="J202" s="86" t="s">
        <v>150</v>
      </c>
      <c r="K202" s="86" t="s">
        <v>2166</v>
      </c>
    </row>
    <row r="203" spans="1:11" ht="44.1" customHeight="1">
      <c r="A203" s="163" t="s">
        <v>1047</v>
      </c>
      <c r="B203" s="163">
        <v>201</v>
      </c>
      <c r="C203" s="163" t="s">
        <v>2903</v>
      </c>
      <c r="D203" s="163" t="s">
        <v>140</v>
      </c>
      <c r="E203" s="163" t="s">
        <v>2276</v>
      </c>
      <c r="F203" s="163">
        <v>380</v>
      </c>
      <c r="G203" s="164" t="s">
        <v>150</v>
      </c>
      <c r="H203" s="51">
        <v>165</v>
      </c>
      <c r="I203" s="86" t="s">
        <v>150</v>
      </c>
      <c r="J203" s="86" t="s">
        <v>150</v>
      </c>
      <c r="K203" s="86" t="s">
        <v>2166</v>
      </c>
    </row>
    <row r="204" spans="1:11" ht="44.1" customHeight="1">
      <c r="A204" s="163" t="s">
        <v>1047</v>
      </c>
      <c r="B204" s="163">
        <v>202</v>
      </c>
      <c r="C204" s="163" t="s">
        <v>2900</v>
      </c>
      <c r="D204" s="163" t="s">
        <v>140</v>
      </c>
      <c r="E204" s="163" t="s">
        <v>2276</v>
      </c>
      <c r="F204" s="163">
        <v>380</v>
      </c>
      <c r="G204" s="164" t="s">
        <v>150</v>
      </c>
      <c r="H204" s="51">
        <v>165</v>
      </c>
      <c r="I204" s="86" t="s">
        <v>150</v>
      </c>
      <c r="J204" s="86" t="s">
        <v>150</v>
      </c>
      <c r="K204" s="86" t="s">
        <v>2166</v>
      </c>
    </row>
    <row r="205" spans="1:11" ht="44.1" customHeight="1">
      <c r="A205" s="163" t="s">
        <v>1047</v>
      </c>
      <c r="B205" s="163">
        <v>203</v>
      </c>
      <c r="C205" s="163" t="s">
        <v>3176</v>
      </c>
      <c r="D205" s="163" t="s">
        <v>140</v>
      </c>
      <c r="E205" s="163" t="s">
        <v>2276</v>
      </c>
      <c r="F205" s="163">
        <v>380</v>
      </c>
      <c r="G205" s="164" t="s">
        <v>150</v>
      </c>
      <c r="H205" s="51">
        <v>165</v>
      </c>
      <c r="I205" s="86" t="s">
        <v>150</v>
      </c>
      <c r="J205" s="86" t="s">
        <v>150</v>
      </c>
      <c r="K205" s="86" t="s">
        <v>2166</v>
      </c>
    </row>
    <row r="206" spans="1:11" ht="44.1" customHeight="1">
      <c r="A206" s="163" t="s">
        <v>1047</v>
      </c>
      <c r="B206" s="163">
        <v>204</v>
      </c>
      <c r="C206" s="163" t="s">
        <v>2909</v>
      </c>
      <c r="D206" s="163" t="s">
        <v>140</v>
      </c>
      <c r="E206" s="163" t="s">
        <v>2276</v>
      </c>
      <c r="F206" s="163">
        <v>380</v>
      </c>
      <c r="G206" s="164" t="s">
        <v>150</v>
      </c>
      <c r="H206" s="51">
        <v>165</v>
      </c>
      <c r="I206" s="86" t="s">
        <v>150</v>
      </c>
      <c r="J206" s="86" t="s">
        <v>150</v>
      </c>
      <c r="K206" s="86" t="s">
        <v>2166</v>
      </c>
    </row>
    <row r="207" spans="1:11" ht="44.1" customHeight="1">
      <c r="A207" s="163" t="s">
        <v>1047</v>
      </c>
      <c r="B207" s="163">
        <v>205</v>
      </c>
      <c r="C207" s="163" t="s">
        <v>3152</v>
      </c>
      <c r="D207" s="163" t="s">
        <v>140</v>
      </c>
      <c r="E207" s="163" t="s">
        <v>2276</v>
      </c>
      <c r="F207" s="163">
        <v>380</v>
      </c>
      <c r="G207" s="164" t="s">
        <v>150</v>
      </c>
      <c r="H207" s="51">
        <v>165</v>
      </c>
      <c r="I207" s="86" t="s">
        <v>150</v>
      </c>
      <c r="J207" s="86" t="s">
        <v>150</v>
      </c>
      <c r="K207" s="86" t="s">
        <v>2166</v>
      </c>
    </row>
    <row r="208" spans="1:11" ht="44.1" customHeight="1">
      <c r="A208" s="163" t="s">
        <v>1047</v>
      </c>
      <c r="B208" s="163">
        <v>206</v>
      </c>
      <c r="C208" s="163" t="s">
        <v>3235</v>
      </c>
      <c r="D208" s="163" t="s">
        <v>140</v>
      </c>
      <c r="E208" s="163" t="s">
        <v>2276</v>
      </c>
      <c r="F208" s="163">
        <v>380</v>
      </c>
      <c r="G208" s="164" t="s">
        <v>150</v>
      </c>
      <c r="H208" s="51">
        <v>165</v>
      </c>
      <c r="I208" s="86" t="s">
        <v>150</v>
      </c>
      <c r="J208" s="86" t="s">
        <v>150</v>
      </c>
      <c r="K208" s="86" t="s">
        <v>2166</v>
      </c>
    </row>
    <row r="209" spans="1:11" ht="44.1" customHeight="1">
      <c r="A209" s="163" t="s">
        <v>1047</v>
      </c>
      <c r="B209" s="163">
        <v>207</v>
      </c>
      <c r="C209" s="163" t="s">
        <v>2219</v>
      </c>
      <c r="D209" s="163" t="s">
        <v>140</v>
      </c>
      <c r="E209" s="163" t="s">
        <v>2276</v>
      </c>
      <c r="F209" s="163">
        <v>380</v>
      </c>
      <c r="G209" s="164" t="s">
        <v>150</v>
      </c>
      <c r="H209" s="51">
        <v>165</v>
      </c>
      <c r="I209" s="86" t="s">
        <v>150</v>
      </c>
      <c r="J209" s="86" t="s">
        <v>150</v>
      </c>
      <c r="K209" s="86" t="s">
        <v>2166</v>
      </c>
    </row>
    <row r="210" spans="1:11" ht="44.1" customHeight="1">
      <c r="A210" s="163" t="s">
        <v>1047</v>
      </c>
      <c r="B210" s="163">
        <v>208</v>
      </c>
      <c r="C210" s="163" t="s">
        <v>3210</v>
      </c>
      <c r="D210" s="163" t="s">
        <v>140</v>
      </c>
      <c r="E210" s="163" t="s">
        <v>2276</v>
      </c>
      <c r="F210" s="163">
        <v>380</v>
      </c>
      <c r="G210" s="164" t="s">
        <v>150</v>
      </c>
      <c r="H210" s="51">
        <v>165</v>
      </c>
      <c r="I210" s="86" t="s">
        <v>150</v>
      </c>
      <c r="J210" s="86" t="s">
        <v>150</v>
      </c>
      <c r="K210" s="86" t="s">
        <v>2166</v>
      </c>
    </row>
    <row r="211" spans="1:11" ht="44.1" customHeight="1">
      <c r="A211" s="163" t="s">
        <v>1047</v>
      </c>
      <c r="B211" s="163">
        <v>209</v>
      </c>
      <c r="C211" s="163" t="s">
        <v>3163</v>
      </c>
      <c r="D211" s="163" t="s">
        <v>140</v>
      </c>
      <c r="E211" s="163" t="s">
        <v>2276</v>
      </c>
      <c r="F211" s="163">
        <v>380</v>
      </c>
      <c r="G211" s="164" t="s">
        <v>150</v>
      </c>
      <c r="H211" s="51">
        <v>165</v>
      </c>
      <c r="I211" s="86" t="s">
        <v>150</v>
      </c>
      <c r="J211" s="86" t="s">
        <v>150</v>
      </c>
      <c r="K211" s="86" t="s">
        <v>2166</v>
      </c>
    </row>
    <row r="212" spans="1:11" ht="44.1" customHeight="1">
      <c r="A212" s="163" t="s">
        <v>1047</v>
      </c>
      <c r="B212" s="163">
        <v>210</v>
      </c>
      <c r="C212" s="163" t="s">
        <v>3184</v>
      </c>
      <c r="D212" s="163" t="s">
        <v>140</v>
      </c>
      <c r="E212" s="163" t="s">
        <v>2276</v>
      </c>
      <c r="F212" s="163">
        <v>380</v>
      </c>
      <c r="G212" s="164" t="s">
        <v>150</v>
      </c>
      <c r="H212" s="51">
        <v>165</v>
      </c>
      <c r="I212" s="86" t="s">
        <v>150</v>
      </c>
      <c r="J212" s="86" t="s">
        <v>150</v>
      </c>
      <c r="K212" s="86" t="s">
        <v>2166</v>
      </c>
    </row>
    <row r="213" spans="1:11" ht="44.1" customHeight="1">
      <c r="A213" s="163" t="s">
        <v>1047</v>
      </c>
      <c r="B213" s="163">
        <v>211</v>
      </c>
      <c r="C213" s="163" t="s">
        <v>116</v>
      </c>
      <c r="D213" s="163" t="s">
        <v>140</v>
      </c>
      <c r="E213" s="163" t="s">
        <v>2276</v>
      </c>
      <c r="F213" s="163">
        <v>380</v>
      </c>
      <c r="G213" s="164" t="s">
        <v>150</v>
      </c>
      <c r="H213" s="51">
        <v>165</v>
      </c>
      <c r="I213" s="86" t="s">
        <v>150</v>
      </c>
      <c r="J213" s="86" t="s">
        <v>150</v>
      </c>
      <c r="K213" s="86" t="s">
        <v>2166</v>
      </c>
    </row>
    <row r="214" spans="1:11" ht="44.1" customHeight="1">
      <c r="A214" s="163" t="s">
        <v>1047</v>
      </c>
      <c r="B214" s="163">
        <v>212</v>
      </c>
      <c r="C214" s="163" t="s">
        <v>3369</v>
      </c>
      <c r="D214" s="163" t="s">
        <v>140</v>
      </c>
      <c r="E214" s="163" t="s">
        <v>2276</v>
      </c>
      <c r="F214" s="163">
        <v>380</v>
      </c>
      <c r="G214" s="164" t="s">
        <v>150</v>
      </c>
      <c r="H214" s="51">
        <v>165</v>
      </c>
      <c r="I214" s="86" t="s">
        <v>150</v>
      </c>
      <c r="J214" s="86" t="s">
        <v>150</v>
      </c>
      <c r="K214" s="86" t="s">
        <v>2166</v>
      </c>
    </row>
    <row r="215" spans="1:11" ht="44.1" customHeight="1">
      <c r="A215" s="163" t="s">
        <v>1047</v>
      </c>
      <c r="B215" s="163">
        <v>213</v>
      </c>
      <c r="C215" s="163" t="s">
        <v>270</v>
      </c>
      <c r="D215" s="163" t="s">
        <v>140</v>
      </c>
      <c r="E215" s="163" t="s">
        <v>2276</v>
      </c>
      <c r="F215" s="163">
        <v>380</v>
      </c>
      <c r="G215" s="164" t="s">
        <v>150</v>
      </c>
      <c r="H215" s="51">
        <v>165</v>
      </c>
      <c r="I215" s="86" t="s">
        <v>150</v>
      </c>
      <c r="J215" s="86" t="s">
        <v>150</v>
      </c>
      <c r="K215" s="86" t="s">
        <v>2166</v>
      </c>
    </row>
    <row r="216" spans="1:11" ht="44.1" customHeight="1">
      <c r="A216" s="163" t="s">
        <v>1047</v>
      </c>
      <c r="B216" s="163">
        <v>214</v>
      </c>
      <c r="C216" s="163" t="s">
        <v>3370</v>
      </c>
      <c r="D216" s="163" t="s">
        <v>140</v>
      </c>
      <c r="E216" s="163" t="s">
        <v>2276</v>
      </c>
      <c r="F216" s="163">
        <v>380</v>
      </c>
      <c r="G216" s="164" t="s">
        <v>150</v>
      </c>
      <c r="H216" s="51">
        <v>165</v>
      </c>
      <c r="I216" s="86" t="s">
        <v>150</v>
      </c>
      <c r="J216" s="86" t="s">
        <v>150</v>
      </c>
      <c r="K216" s="86" t="s">
        <v>2166</v>
      </c>
    </row>
    <row r="217" spans="1:11" ht="44.1" customHeight="1">
      <c r="A217" s="163" t="s">
        <v>1047</v>
      </c>
      <c r="B217" s="163">
        <v>215</v>
      </c>
      <c r="C217" s="163" t="s">
        <v>3371</v>
      </c>
      <c r="D217" s="163" t="s">
        <v>140</v>
      </c>
      <c r="E217" s="163" t="s">
        <v>740</v>
      </c>
      <c r="F217" s="163">
        <v>380</v>
      </c>
      <c r="G217" s="164" t="s">
        <v>150</v>
      </c>
      <c r="H217" s="51">
        <v>165</v>
      </c>
      <c r="I217" s="86" t="s">
        <v>150</v>
      </c>
      <c r="J217" s="86" t="s">
        <v>2684</v>
      </c>
      <c r="K217" s="86" t="s">
        <v>2280</v>
      </c>
    </row>
    <row r="218" spans="1:11" ht="44.1" customHeight="1">
      <c r="A218" s="163" t="s">
        <v>1047</v>
      </c>
      <c r="B218" s="163">
        <v>216</v>
      </c>
      <c r="C218" s="163" t="s">
        <v>2493</v>
      </c>
      <c r="D218" s="163" t="s">
        <v>140</v>
      </c>
      <c r="E218" s="163" t="s">
        <v>2276</v>
      </c>
      <c r="F218" s="163">
        <v>380</v>
      </c>
      <c r="G218" s="164" t="s">
        <v>150</v>
      </c>
      <c r="H218" s="51">
        <v>165</v>
      </c>
      <c r="I218" s="86" t="s">
        <v>150</v>
      </c>
      <c r="J218" s="86" t="s">
        <v>150</v>
      </c>
      <c r="K218" s="86" t="s">
        <v>2166</v>
      </c>
    </row>
    <row r="219" spans="1:11" ht="44.1" customHeight="1">
      <c r="A219" s="163" t="s">
        <v>1047</v>
      </c>
      <c r="B219" s="163">
        <v>217</v>
      </c>
      <c r="C219" s="163" t="s">
        <v>2432</v>
      </c>
      <c r="D219" s="163" t="s">
        <v>140</v>
      </c>
      <c r="E219" s="163" t="s">
        <v>2276</v>
      </c>
      <c r="F219" s="163">
        <v>380</v>
      </c>
      <c r="G219" s="164" t="s">
        <v>150</v>
      </c>
      <c r="H219" s="51">
        <v>165</v>
      </c>
      <c r="I219" s="86" t="s">
        <v>150</v>
      </c>
      <c r="J219" s="86" t="s">
        <v>150</v>
      </c>
      <c r="K219" s="86" t="s">
        <v>2166</v>
      </c>
    </row>
    <row r="220" spans="1:11" ht="44.1" customHeight="1">
      <c r="A220" s="51" t="s">
        <v>1047</v>
      </c>
      <c r="B220" s="51">
        <v>218</v>
      </c>
      <c r="C220" s="86" t="s">
        <v>2422</v>
      </c>
      <c r="D220" s="51" t="s">
        <v>140</v>
      </c>
      <c r="E220" s="51" t="s">
        <v>2276</v>
      </c>
      <c r="F220" s="51">
        <v>380</v>
      </c>
      <c r="G220" s="86" t="s">
        <v>150</v>
      </c>
      <c r="H220" s="51">
        <v>165</v>
      </c>
      <c r="I220" s="86" t="s">
        <v>150</v>
      </c>
      <c r="J220" s="86" t="s">
        <v>150</v>
      </c>
      <c r="K220" s="86" t="s">
        <v>2166</v>
      </c>
    </row>
    <row r="221" spans="1:11" ht="44.1" customHeight="1">
      <c r="A221" s="51" t="s">
        <v>1047</v>
      </c>
      <c r="B221" s="51">
        <v>219</v>
      </c>
      <c r="C221" s="86" t="s">
        <v>451</v>
      </c>
      <c r="D221" s="51" t="s">
        <v>140</v>
      </c>
      <c r="E221" s="51" t="s">
        <v>2276</v>
      </c>
      <c r="F221" s="51">
        <v>380</v>
      </c>
      <c r="G221" s="86" t="s">
        <v>150</v>
      </c>
      <c r="H221" s="51">
        <v>165</v>
      </c>
      <c r="I221" s="86" t="s">
        <v>150</v>
      </c>
      <c r="J221" s="86" t="s">
        <v>150</v>
      </c>
      <c r="K221" s="86" t="s">
        <v>2166</v>
      </c>
    </row>
    <row r="222" spans="1:11" ht="44.1" customHeight="1">
      <c r="A222" s="51" t="s">
        <v>1047</v>
      </c>
      <c r="B222" s="51">
        <v>220</v>
      </c>
      <c r="C222" s="86" t="s">
        <v>2030</v>
      </c>
      <c r="D222" s="51" t="s">
        <v>140</v>
      </c>
      <c r="E222" s="51" t="s">
        <v>2276</v>
      </c>
      <c r="F222" s="51">
        <v>380</v>
      </c>
      <c r="G222" s="86" t="s">
        <v>150</v>
      </c>
      <c r="H222" s="51">
        <v>165</v>
      </c>
      <c r="I222" s="86" t="s">
        <v>150</v>
      </c>
      <c r="J222" s="86" t="s">
        <v>150</v>
      </c>
      <c r="K222" s="86" t="s">
        <v>2166</v>
      </c>
    </row>
    <row r="223" spans="1:11" ht="44.1" customHeight="1">
      <c r="A223" s="51" t="s">
        <v>1047</v>
      </c>
      <c r="B223" s="51">
        <v>221</v>
      </c>
      <c r="C223" s="86" t="s">
        <v>2038</v>
      </c>
      <c r="D223" s="51" t="s">
        <v>140</v>
      </c>
      <c r="E223" s="51" t="s">
        <v>2276</v>
      </c>
      <c r="F223" s="51">
        <v>380</v>
      </c>
      <c r="G223" s="86" t="s">
        <v>150</v>
      </c>
      <c r="H223" s="51">
        <v>165</v>
      </c>
      <c r="I223" s="86" t="s">
        <v>150</v>
      </c>
      <c r="J223" s="86" t="s">
        <v>150</v>
      </c>
      <c r="K223" s="86" t="s">
        <v>2166</v>
      </c>
    </row>
    <row r="224" spans="1:11" ht="44.1" customHeight="1">
      <c r="A224" s="51" t="s">
        <v>1047</v>
      </c>
      <c r="B224" s="51">
        <v>222</v>
      </c>
      <c r="C224" s="86" t="s">
        <v>2465</v>
      </c>
      <c r="D224" s="51" t="s">
        <v>140</v>
      </c>
      <c r="E224" s="51" t="s">
        <v>2276</v>
      </c>
      <c r="F224" s="51">
        <v>380</v>
      </c>
      <c r="G224" s="86" t="s">
        <v>150</v>
      </c>
      <c r="H224" s="51">
        <v>165</v>
      </c>
      <c r="I224" s="86" t="s">
        <v>150</v>
      </c>
      <c r="J224" s="86" t="s">
        <v>150</v>
      </c>
      <c r="K224" s="86" t="s">
        <v>2166</v>
      </c>
    </row>
    <row r="225" spans="1:11" ht="44.1" customHeight="1">
      <c r="A225" s="51" t="s">
        <v>1047</v>
      </c>
      <c r="B225" s="51">
        <v>223</v>
      </c>
      <c r="C225" s="86" t="s">
        <v>2046</v>
      </c>
      <c r="D225" s="51" t="s">
        <v>140</v>
      </c>
      <c r="E225" s="51" t="s">
        <v>2276</v>
      </c>
      <c r="F225" s="51">
        <v>380</v>
      </c>
      <c r="G225" s="86" t="s">
        <v>150</v>
      </c>
      <c r="H225" s="51">
        <v>165</v>
      </c>
      <c r="I225" s="86" t="s">
        <v>150</v>
      </c>
      <c r="J225" s="86" t="s">
        <v>150</v>
      </c>
      <c r="K225" s="86" t="s">
        <v>2166</v>
      </c>
    </row>
    <row r="226" spans="1:11" ht="44.1" customHeight="1">
      <c r="A226" s="51" t="s">
        <v>1047</v>
      </c>
      <c r="B226" s="51">
        <v>224</v>
      </c>
      <c r="C226" s="86" t="s">
        <v>442</v>
      </c>
      <c r="D226" s="51" t="s">
        <v>140</v>
      </c>
      <c r="E226" s="51" t="s">
        <v>2276</v>
      </c>
      <c r="F226" s="51">
        <v>380</v>
      </c>
      <c r="G226" s="86" t="s">
        <v>150</v>
      </c>
      <c r="H226" s="51">
        <v>165</v>
      </c>
      <c r="I226" s="86" t="s">
        <v>150</v>
      </c>
      <c r="J226" s="86" t="s">
        <v>150</v>
      </c>
      <c r="K226" s="86" t="s">
        <v>2166</v>
      </c>
    </row>
    <row r="227" spans="1:11" ht="44.1" customHeight="1">
      <c r="A227" s="51" t="s">
        <v>1047</v>
      </c>
      <c r="B227" s="51">
        <v>225</v>
      </c>
      <c r="C227" s="86" t="s">
        <v>505</v>
      </c>
      <c r="D227" s="51" t="s">
        <v>140</v>
      </c>
      <c r="E227" s="51" t="s">
        <v>2276</v>
      </c>
      <c r="F227" s="51">
        <v>380</v>
      </c>
      <c r="G227" s="86" t="s">
        <v>150</v>
      </c>
      <c r="H227" s="51">
        <v>165</v>
      </c>
      <c r="I227" s="86" t="s">
        <v>150</v>
      </c>
      <c r="J227" s="86" t="s">
        <v>150</v>
      </c>
      <c r="K227" s="86" t="s">
        <v>2166</v>
      </c>
    </row>
    <row r="228" spans="1:11" ht="44.1" customHeight="1">
      <c r="A228" s="51" t="s">
        <v>1047</v>
      </c>
      <c r="B228" s="51">
        <v>226</v>
      </c>
      <c r="C228" s="86" t="s">
        <v>468</v>
      </c>
      <c r="D228" s="51" t="s">
        <v>140</v>
      </c>
      <c r="E228" s="51" t="s">
        <v>2276</v>
      </c>
      <c r="F228" s="51">
        <v>380</v>
      </c>
      <c r="G228" s="86" t="s">
        <v>150</v>
      </c>
      <c r="H228" s="51">
        <v>165</v>
      </c>
      <c r="I228" s="86" t="s">
        <v>150</v>
      </c>
      <c r="J228" s="86" t="s">
        <v>150</v>
      </c>
      <c r="K228" s="86" t="s">
        <v>2166</v>
      </c>
    </row>
    <row r="229" spans="1:11" ht="44.1" customHeight="1">
      <c r="A229" s="51" t="s">
        <v>1047</v>
      </c>
      <c r="B229" s="51">
        <v>227</v>
      </c>
      <c r="C229" s="86" t="s">
        <v>2461</v>
      </c>
      <c r="D229" s="51" t="s">
        <v>140</v>
      </c>
      <c r="E229" s="51" t="s">
        <v>2276</v>
      </c>
      <c r="F229" s="51">
        <v>380</v>
      </c>
      <c r="G229" s="86" t="s">
        <v>150</v>
      </c>
      <c r="H229" s="51">
        <v>165</v>
      </c>
      <c r="I229" s="86" t="s">
        <v>150</v>
      </c>
      <c r="J229" s="86" t="s">
        <v>150</v>
      </c>
      <c r="K229" s="86" t="s">
        <v>2166</v>
      </c>
    </row>
    <row r="230" spans="1:11" ht="44.1" customHeight="1">
      <c r="A230" s="51" t="s">
        <v>1047</v>
      </c>
      <c r="B230" s="51">
        <v>228</v>
      </c>
      <c r="C230" s="86" t="s">
        <v>2031</v>
      </c>
      <c r="D230" s="51" t="s">
        <v>140</v>
      </c>
      <c r="E230" s="51" t="s">
        <v>2276</v>
      </c>
      <c r="F230" s="51">
        <v>380</v>
      </c>
      <c r="G230" s="86" t="s">
        <v>150</v>
      </c>
      <c r="H230" s="51">
        <v>165</v>
      </c>
      <c r="I230" s="86" t="s">
        <v>150</v>
      </c>
      <c r="J230" s="86" t="s">
        <v>150</v>
      </c>
      <c r="K230" s="86" t="s">
        <v>2166</v>
      </c>
    </row>
    <row r="231" spans="1:11" ht="44.1" customHeight="1">
      <c r="A231" s="51" t="s">
        <v>1047</v>
      </c>
      <c r="B231" s="51">
        <v>229</v>
      </c>
      <c r="C231" s="86" t="s">
        <v>2083</v>
      </c>
      <c r="D231" s="51" t="s">
        <v>140</v>
      </c>
      <c r="E231" s="51" t="s">
        <v>2276</v>
      </c>
      <c r="F231" s="51">
        <v>380</v>
      </c>
      <c r="G231" s="86" t="s">
        <v>150</v>
      </c>
      <c r="H231" s="51">
        <v>165</v>
      </c>
      <c r="I231" s="86" t="s">
        <v>150</v>
      </c>
      <c r="J231" s="86" t="s">
        <v>150</v>
      </c>
      <c r="K231" s="86" t="s">
        <v>2166</v>
      </c>
    </row>
    <row r="232" spans="1:11" ht="44.1" customHeight="1">
      <c r="A232" s="51" t="s">
        <v>1047</v>
      </c>
      <c r="B232" s="51">
        <v>230</v>
      </c>
      <c r="C232" s="86" t="s">
        <v>2429</v>
      </c>
      <c r="D232" s="51" t="s">
        <v>140</v>
      </c>
      <c r="E232" s="51" t="s">
        <v>2276</v>
      </c>
      <c r="F232" s="51">
        <v>380</v>
      </c>
      <c r="G232" s="86" t="s">
        <v>150</v>
      </c>
      <c r="H232" s="51">
        <v>165</v>
      </c>
      <c r="I232" s="86" t="s">
        <v>150</v>
      </c>
      <c r="J232" s="86" t="s">
        <v>150</v>
      </c>
      <c r="K232" s="86" t="s">
        <v>2166</v>
      </c>
    </row>
    <row r="233" spans="1:11" ht="44.1" customHeight="1">
      <c r="A233" s="51" t="s">
        <v>1047</v>
      </c>
      <c r="B233" s="51">
        <v>231</v>
      </c>
      <c r="C233" s="86" t="s">
        <v>3204</v>
      </c>
      <c r="D233" s="51" t="s">
        <v>140</v>
      </c>
      <c r="E233" s="51" t="s">
        <v>2276</v>
      </c>
      <c r="F233" s="51">
        <v>380</v>
      </c>
      <c r="G233" s="86" t="s">
        <v>150</v>
      </c>
      <c r="H233" s="51">
        <v>165</v>
      </c>
      <c r="I233" s="86" t="s">
        <v>150</v>
      </c>
      <c r="J233" s="86" t="s">
        <v>150</v>
      </c>
      <c r="K233" s="86" t="s">
        <v>2166</v>
      </c>
    </row>
    <row r="234" spans="1:11" ht="44.1" customHeight="1">
      <c r="A234" s="51" t="s">
        <v>1047</v>
      </c>
      <c r="B234" s="51">
        <v>232</v>
      </c>
      <c r="C234" s="86" t="s">
        <v>3183</v>
      </c>
      <c r="D234" s="51" t="s">
        <v>140</v>
      </c>
      <c r="E234" s="51" t="s">
        <v>2276</v>
      </c>
      <c r="F234" s="51">
        <v>380</v>
      </c>
      <c r="G234" s="86" t="s">
        <v>150</v>
      </c>
      <c r="H234" s="51">
        <v>165</v>
      </c>
      <c r="I234" s="86" t="s">
        <v>150</v>
      </c>
      <c r="J234" s="86" t="s">
        <v>150</v>
      </c>
      <c r="K234" s="86" t="s">
        <v>2166</v>
      </c>
    </row>
    <row r="235" spans="1:11" ht="44.1" customHeight="1">
      <c r="A235" s="51" t="s">
        <v>1047</v>
      </c>
      <c r="B235" s="51">
        <v>233</v>
      </c>
      <c r="C235" s="86" t="s">
        <v>2925</v>
      </c>
      <c r="D235" s="51" t="s">
        <v>140</v>
      </c>
      <c r="E235" s="51" t="s">
        <v>2276</v>
      </c>
      <c r="F235" s="51">
        <v>380</v>
      </c>
      <c r="G235" s="86" t="s">
        <v>150</v>
      </c>
      <c r="H235" s="51">
        <v>165</v>
      </c>
      <c r="I235" s="86" t="s">
        <v>150</v>
      </c>
      <c r="J235" s="86" t="s">
        <v>150</v>
      </c>
      <c r="K235" s="86" t="s">
        <v>2166</v>
      </c>
    </row>
    <row r="236" spans="1:11" ht="44.1" customHeight="1">
      <c r="A236" s="51" t="s">
        <v>1047</v>
      </c>
      <c r="B236" s="51">
        <v>234</v>
      </c>
      <c r="C236" s="86" t="s">
        <v>2595</v>
      </c>
      <c r="D236" s="51" t="s">
        <v>140</v>
      </c>
      <c r="E236" s="51" t="s">
        <v>2276</v>
      </c>
      <c r="F236" s="51">
        <v>380</v>
      </c>
      <c r="G236" s="86" t="s">
        <v>150</v>
      </c>
      <c r="H236" s="51">
        <v>165</v>
      </c>
      <c r="I236" s="86" t="s">
        <v>150</v>
      </c>
      <c r="J236" s="86" t="s">
        <v>150</v>
      </c>
      <c r="K236" s="86" t="s">
        <v>2166</v>
      </c>
    </row>
    <row r="237" spans="1:11" ht="44.1" customHeight="1">
      <c r="A237" s="51" t="s">
        <v>1047</v>
      </c>
      <c r="B237" s="51">
        <v>235</v>
      </c>
      <c r="C237" s="86" t="s">
        <v>2462</v>
      </c>
      <c r="D237" s="51" t="s">
        <v>140</v>
      </c>
      <c r="E237" s="51" t="s">
        <v>2276</v>
      </c>
      <c r="F237" s="51">
        <v>380</v>
      </c>
      <c r="G237" s="86" t="s">
        <v>150</v>
      </c>
      <c r="H237" s="51">
        <v>165</v>
      </c>
      <c r="I237" s="86" t="s">
        <v>150</v>
      </c>
      <c r="J237" s="86" t="s">
        <v>150</v>
      </c>
      <c r="K237" s="86" t="s">
        <v>2166</v>
      </c>
    </row>
    <row r="238" spans="1:11" ht="44.1" customHeight="1">
      <c r="A238" s="51" t="s">
        <v>1047</v>
      </c>
      <c r="B238" s="51">
        <v>236</v>
      </c>
      <c r="C238" s="86" t="s">
        <v>2637</v>
      </c>
      <c r="D238" s="51" t="s">
        <v>140</v>
      </c>
      <c r="E238" s="51" t="s">
        <v>2276</v>
      </c>
      <c r="F238" s="51">
        <v>380</v>
      </c>
      <c r="G238" s="86" t="s">
        <v>150</v>
      </c>
      <c r="H238" s="51">
        <v>165</v>
      </c>
      <c r="I238" s="86" t="s">
        <v>150</v>
      </c>
      <c r="J238" s="86" t="s">
        <v>150</v>
      </c>
      <c r="K238" s="86" t="s">
        <v>2166</v>
      </c>
    </row>
    <row r="239" spans="1:11" ht="44.1" customHeight="1">
      <c r="A239" s="51" t="s">
        <v>1047</v>
      </c>
      <c r="B239" s="51">
        <v>237</v>
      </c>
      <c r="C239" s="86" t="s">
        <v>2079</v>
      </c>
      <c r="D239" s="51" t="s">
        <v>140</v>
      </c>
      <c r="E239" s="51" t="s">
        <v>2276</v>
      </c>
      <c r="F239" s="51">
        <v>380</v>
      </c>
      <c r="G239" s="86" t="s">
        <v>2674</v>
      </c>
      <c r="H239" s="51">
        <v>165</v>
      </c>
      <c r="I239" s="86" t="s">
        <v>150</v>
      </c>
      <c r="J239" s="86" t="s">
        <v>150</v>
      </c>
      <c r="K239" s="86" t="s">
        <v>2674</v>
      </c>
    </row>
    <row r="240" spans="1:11" ht="44.1" customHeight="1">
      <c r="A240" s="51" t="s">
        <v>1047</v>
      </c>
      <c r="B240" s="51">
        <v>238</v>
      </c>
      <c r="C240" s="86" t="s">
        <v>446</v>
      </c>
      <c r="D240" s="51" t="s">
        <v>140</v>
      </c>
      <c r="E240" s="51" t="s">
        <v>740</v>
      </c>
      <c r="F240" s="51">
        <v>430</v>
      </c>
      <c r="G240" s="86" t="s">
        <v>150</v>
      </c>
      <c r="H240" s="51">
        <v>165</v>
      </c>
      <c r="I240" s="86" t="s">
        <v>150</v>
      </c>
      <c r="J240" s="86" t="s">
        <v>2675</v>
      </c>
      <c r="K240" s="86" t="s">
        <v>3263</v>
      </c>
    </row>
    <row r="241" spans="1:11" ht="44.1" customHeight="1">
      <c r="A241" s="51" t="s">
        <v>1047</v>
      </c>
      <c r="B241" s="51">
        <v>239</v>
      </c>
      <c r="C241" s="86" t="s">
        <v>2470</v>
      </c>
      <c r="D241" s="51" t="s">
        <v>140</v>
      </c>
      <c r="E241" s="51" t="s">
        <v>2276</v>
      </c>
      <c r="F241" s="51">
        <v>430</v>
      </c>
      <c r="G241" s="86" t="s">
        <v>150</v>
      </c>
      <c r="H241" s="51">
        <v>165</v>
      </c>
      <c r="I241" s="86" t="s">
        <v>150</v>
      </c>
      <c r="J241" s="86" t="s">
        <v>150</v>
      </c>
      <c r="K241" s="86" t="s">
        <v>2166</v>
      </c>
    </row>
    <row r="242" spans="1:11" ht="44.1" customHeight="1">
      <c r="A242" s="51" t="s">
        <v>1047</v>
      </c>
      <c r="B242" s="51">
        <v>240</v>
      </c>
      <c r="C242" s="86" t="s">
        <v>2629</v>
      </c>
      <c r="D242" s="51" t="s">
        <v>140</v>
      </c>
      <c r="E242" s="51" t="s">
        <v>2276</v>
      </c>
      <c r="F242" s="51">
        <v>430</v>
      </c>
      <c r="G242" s="86" t="s">
        <v>150</v>
      </c>
      <c r="H242" s="51">
        <v>165</v>
      </c>
      <c r="I242" s="86" t="s">
        <v>150</v>
      </c>
      <c r="J242" s="86" t="s">
        <v>150</v>
      </c>
      <c r="K242" s="86" t="s">
        <v>2166</v>
      </c>
    </row>
    <row r="243" spans="1:11" ht="44.1" customHeight="1">
      <c r="A243" s="51" t="s">
        <v>1047</v>
      </c>
      <c r="B243" s="51">
        <v>241</v>
      </c>
      <c r="C243" s="86" t="s">
        <v>2633</v>
      </c>
      <c r="D243" s="51" t="s">
        <v>140</v>
      </c>
      <c r="E243" s="51" t="s">
        <v>730</v>
      </c>
      <c r="F243" s="51">
        <v>430</v>
      </c>
      <c r="G243" s="86" t="s">
        <v>150</v>
      </c>
      <c r="H243" s="51">
        <v>165</v>
      </c>
      <c r="I243" s="86" t="s">
        <v>150</v>
      </c>
      <c r="J243" s="86" t="s">
        <v>150</v>
      </c>
      <c r="K243" s="86" t="s">
        <v>2729</v>
      </c>
    </row>
    <row r="244" spans="1:11" ht="44.1" customHeight="1">
      <c r="A244" s="51" t="s">
        <v>1047</v>
      </c>
      <c r="B244" s="51">
        <v>242</v>
      </c>
      <c r="C244" s="86" t="s">
        <v>472</v>
      </c>
      <c r="D244" s="51" t="s">
        <v>140</v>
      </c>
      <c r="E244" s="51" t="s">
        <v>730</v>
      </c>
      <c r="F244" s="51">
        <v>430</v>
      </c>
      <c r="G244" s="86" t="s">
        <v>150</v>
      </c>
      <c r="H244" s="51">
        <v>165</v>
      </c>
      <c r="I244" s="86" t="s">
        <v>2688</v>
      </c>
      <c r="J244" s="86" t="s">
        <v>2681</v>
      </c>
      <c r="K244" s="86" t="s">
        <v>3304</v>
      </c>
    </row>
    <row r="245" spans="1:11" ht="44.1" customHeight="1">
      <c r="A245" s="51" t="s">
        <v>1047</v>
      </c>
      <c r="B245" s="51">
        <v>243</v>
      </c>
      <c r="C245" s="86" t="s">
        <v>426</v>
      </c>
      <c r="D245" s="51" t="s">
        <v>140</v>
      </c>
      <c r="E245" s="51" t="s">
        <v>730</v>
      </c>
      <c r="F245" s="51">
        <v>430</v>
      </c>
      <c r="G245" s="86" t="s">
        <v>2367</v>
      </c>
      <c r="H245" s="51">
        <v>165</v>
      </c>
      <c r="I245" s="86" t="s">
        <v>150</v>
      </c>
      <c r="J245" s="86" t="s">
        <v>150</v>
      </c>
      <c r="K245" s="86" t="s">
        <v>2367</v>
      </c>
    </row>
    <row r="246" spans="1:11" ht="44.1" customHeight="1">
      <c r="A246" s="51" t="s">
        <v>1047</v>
      </c>
      <c r="B246" s="51">
        <v>244</v>
      </c>
      <c r="C246" s="86" t="s">
        <v>2473</v>
      </c>
      <c r="D246" s="51" t="s">
        <v>140</v>
      </c>
      <c r="E246" s="51" t="s">
        <v>730</v>
      </c>
      <c r="F246" s="51">
        <v>430</v>
      </c>
      <c r="G246" s="86" t="s">
        <v>150</v>
      </c>
      <c r="H246" s="51">
        <v>165</v>
      </c>
      <c r="I246" s="86" t="s">
        <v>150</v>
      </c>
      <c r="J246" s="86" t="s">
        <v>709</v>
      </c>
      <c r="K246" s="86" t="s">
        <v>2725</v>
      </c>
    </row>
    <row r="247" spans="1:11" ht="44.1" customHeight="1">
      <c r="A247" s="51" t="s">
        <v>1047</v>
      </c>
      <c r="B247" s="51">
        <v>245</v>
      </c>
      <c r="C247" s="86" t="s">
        <v>2918</v>
      </c>
      <c r="D247" s="51" t="s">
        <v>140</v>
      </c>
      <c r="E247" s="51" t="s">
        <v>730</v>
      </c>
      <c r="F247" s="51">
        <v>430</v>
      </c>
      <c r="G247" s="86" t="s">
        <v>150</v>
      </c>
      <c r="H247" s="51">
        <v>165</v>
      </c>
      <c r="I247" s="86" t="s">
        <v>150</v>
      </c>
      <c r="J247" s="86" t="s">
        <v>150</v>
      </c>
      <c r="K247" s="86" t="s">
        <v>2729</v>
      </c>
    </row>
    <row r="248" spans="1:11" ht="44.1" customHeight="1">
      <c r="A248" s="51" t="s">
        <v>1047</v>
      </c>
      <c r="B248" s="51">
        <v>246</v>
      </c>
      <c r="C248" s="86" t="s">
        <v>2072</v>
      </c>
      <c r="D248" s="51" t="s">
        <v>140</v>
      </c>
      <c r="E248" s="51" t="s">
        <v>730</v>
      </c>
      <c r="F248" s="51">
        <v>430</v>
      </c>
      <c r="G248" s="86" t="s">
        <v>150</v>
      </c>
      <c r="H248" s="51">
        <v>165</v>
      </c>
      <c r="I248" s="86" t="s">
        <v>150</v>
      </c>
      <c r="J248" s="86" t="s">
        <v>150</v>
      </c>
      <c r="K248" s="86" t="s">
        <v>2729</v>
      </c>
    </row>
    <row r="249" spans="1:11" ht="44.1" customHeight="1">
      <c r="A249" s="51" t="s">
        <v>1047</v>
      </c>
      <c r="B249" s="51">
        <v>247</v>
      </c>
      <c r="C249" s="86" t="s">
        <v>476</v>
      </c>
      <c r="D249" s="51" t="s">
        <v>140</v>
      </c>
      <c r="E249" s="51" t="s">
        <v>730</v>
      </c>
      <c r="F249" s="51">
        <v>430</v>
      </c>
      <c r="G249" s="86" t="s">
        <v>150</v>
      </c>
      <c r="H249" s="51">
        <v>165</v>
      </c>
      <c r="I249" s="86" t="s">
        <v>150</v>
      </c>
      <c r="J249" s="86" t="s">
        <v>150</v>
      </c>
      <c r="K249" s="86" t="s">
        <v>2729</v>
      </c>
    </row>
    <row r="250" spans="1:11" ht="44.1" customHeight="1">
      <c r="A250" s="51" t="s">
        <v>1047</v>
      </c>
      <c r="B250" s="51">
        <v>248</v>
      </c>
      <c r="C250" s="86" t="s">
        <v>2478</v>
      </c>
      <c r="D250" s="51" t="s">
        <v>140</v>
      </c>
      <c r="E250" s="51" t="s">
        <v>730</v>
      </c>
      <c r="F250" s="51">
        <v>430</v>
      </c>
      <c r="G250" s="86" t="s">
        <v>150</v>
      </c>
      <c r="H250" s="51">
        <v>165</v>
      </c>
      <c r="I250" s="86" t="s">
        <v>150</v>
      </c>
      <c r="J250" s="86" t="s">
        <v>150</v>
      </c>
      <c r="K250" s="86" t="s">
        <v>2729</v>
      </c>
    </row>
    <row r="251" spans="1:11" ht="44.1" customHeight="1">
      <c r="A251" s="51" t="s">
        <v>1047</v>
      </c>
      <c r="B251" s="51">
        <v>249</v>
      </c>
      <c r="C251" s="86" t="s">
        <v>2080</v>
      </c>
      <c r="D251" s="51" t="s">
        <v>140</v>
      </c>
      <c r="E251" s="51" t="s">
        <v>730</v>
      </c>
      <c r="F251" s="51">
        <v>470</v>
      </c>
      <c r="G251" s="86" t="s">
        <v>150</v>
      </c>
      <c r="H251" s="51">
        <v>165</v>
      </c>
      <c r="I251" s="86" t="s">
        <v>150</v>
      </c>
      <c r="J251" s="86" t="s">
        <v>2677</v>
      </c>
      <c r="K251" s="86" t="s">
        <v>1386</v>
      </c>
    </row>
    <row r="252" spans="1:11" ht="44.1" customHeight="1">
      <c r="A252" s="51" t="s">
        <v>1047</v>
      </c>
      <c r="B252" s="51">
        <v>250</v>
      </c>
      <c r="C252" s="86" t="s">
        <v>2084</v>
      </c>
      <c r="D252" s="51" t="s">
        <v>140</v>
      </c>
      <c r="E252" s="51" t="s">
        <v>730</v>
      </c>
      <c r="F252" s="51">
        <v>470</v>
      </c>
      <c r="G252" s="86" t="s">
        <v>150</v>
      </c>
      <c r="H252" s="51">
        <v>165</v>
      </c>
      <c r="I252" s="86" t="s">
        <v>150</v>
      </c>
      <c r="J252" s="86" t="s">
        <v>2664</v>
      </c>
      <c r="K252" s="86" t="s">
        <v>2287</v>
      </c>
    </row>
    <row r="253" spans="1:11" ht="44.1" customHeight="1">
      <c r="A253" s="51" t="s">
        <v>1047</v>
      </c>
      <c r="B253" s="51">
        <v>251</v>
      </c>
      <c r="C253" s="86" t="s">
        <v>3195</v>
      </c>
      <c r="D253" s="51" t="s">
        <v>140</v>
      </c>
      <c r="E253" s="51" t="s">
        <v>730</v>
      </c>
      <c r="F253" s="51">
        <v>470</v>
      </c>
      <c r="G253" s="86" t="s">
        <v>150</v>
      </c>
      <c r="H253" s="51">
        <v>180</v>
      </c>
      <c r="I253" s="86" t="s">
        <v>2204</v>
      </c>
      <c r="J253" s="86" t="s">
        <v>150</v>
      </c>
      <c r="K253" s="86" t="s">
        <v>33</v>
      </c>
    </row>
    <row r="254" spans="1:11" ht="44.1" customHeight="1">
      <c r="A254" s="51" t="s">
        <v>1047</v>
      </c>
      <c r="B254" s="51">
        <v>252</v>
      </c>
      <c r="C254" s="86" t="s">
        <v>2628</v>
      </c>
      <c r="D254" s="51" t="s">
        <v>140</v>
      </c>
      <c r="E254" s="51" t="s">
        <v>730</v>
      </c>
      <c r="F254" s="51">
        <v>470</v>
      </c>
      <c r="G254" s="86" t="s">
        <v>150</v>
      </c>
      <c r="H254" s="51">
        <v>180</v>
      </c>
      <c r="I254" s="86" t="s">
        <v>150</v>
      </c>
      <c r="J254" s="86" t="s">
        <v>150</v>
      </c>
      <c r="K254" s="86" t="s">
        <v>2729</v>
      </c>
    </row>
    <row r="255" spans="1:11" ht="44.1" customHeight="1">
      <c r="A255" s="51" t="s">
        <v>1047</v>
      </c>
      <c r="B255" s="51">
        <v>253</v>
      </c>
      <c r="C255" s="86" t="s">
        <v>2602</v>
      </c>
      <c r="D255" s="51" t="s">
        <v>140</v>
      </c>
      <c r="E255" s="51" t="s">
        <v>730</v>
      </c>
      <c r="F255" s="51">
        <v>470</v>
      </c>
      <c r="G255" s="86" t="s">
        <v>150</v>
      </c>
      <c r="H255" s="51">
        <v>180</v>
      </c>
      <c r="I255" s="86" t="s">
        <v>150</v>
      </c>
      <c r="J255" s="86" t="s">
        <v>150</v>
      </c>
      <c r="K255" s="86" t="s">
        <v>2729</v>
      </c>
    </row>
    <row r="256" spans="1:11" ht="44.1" customHeight="1">
      <c r="A256" s="51" t="s">
        <v>1047</v>
      </c>
      <c r="B256" s="51">
        <v>254</v>
      </c>
      <c r="C256" s="86" t="s">
        <v>3240</v>
      </c>
      <c r="D256" s="51" t="s">
        <v>140</v>
      </c>
      <c r="E256" s="51" t="s">
        <v>730</v>
      </c>
      <c r="F256" s="51">
        <v>470</v>
      </c>
      <c r="G256" s="86" t="s">
        <v>150</v>
      </c>
      <c r="H256" s="51">
        <v>180</v>
      </c>
      <c r="I256" s="86" t="s">
        <v>150</v>
      </c>
      <c r="J256" s="86" t="s">
        <v>150</v>
      </c>
      <c r="K256" s="86" t="s">
        <v>2729</v>
      </c>
    </row>
    <row r="257" spans="1:11" ht="44.1" customHeight="1">
      <c r="A257" s="51" t="s">
        <v>1047</v>
      </c>
      <c r="B257" s="51">
        <v>255</v>
      </c>
      <c r="C257" s="86" t="s">
        <v>449</v>
      </c>
      <c r="D257" s="51" t="s">
        <v>140</v>
      </c>
      <c r="E257" s="51" t="s">
        <v>730</v>
      </c>
      <c r="F257" s="51">
        <v>470</v>
      </c>
      <c r="G257" s="86" t="s">
        <v>150</v>
      </c>
      <c r="H257" s="51">
        <v>180</v>
      </c>
      <c r="I257" s="86" t="s">
        <v>150</v>
      </c>
      <c r="J257" s="86" t="s">
        <v>150</v>
      </c>
      <c r="K257" s="86" t="s">
        <v>2729</v>
      </c>
    </row>
    <row r="258" spans="1:11" ht="44.1" customHeight="1">
      <c r="A258" s="51" t="s">
        <v>1047</v>
      </c>
      <c r="B258" s="51">
        <v>256</v>
      </c>
      <c r="C258" s="86" t="s">
        <v>2642</v>
      </c>
      <c r="D258" s="51" t="s">
        <v>140</v>
      </c>
      <c r="E258" s="51" t="s">
        <v>2276</v>
      </c>
      <c r="F258" s="51">
        <v>470</v>
      </c>
      <c r="G258" s="86" t="s">
        <v>150</v>
      </c>
      <c r="H258" s="51">
        <v>180</v>
      </c>
      <c r="I258" s="86" t="s">
        <v>150</v>
      </c>
      <c r="J258" s="86" t="s">
        <v>150</v>
      </c>
      <c r="K258" s="86" t="s">
        <v>2166</v>
      </c>
    </row>
    <row r="259" spans="1:11" ht="44.1" customHeight="1">
      <c r="A259" s="51" t="s">
        <v>1047</v>
      </c>
      <c r="B259" s="51">
        <v>257</v>
      </c>
      <c r="C259" s="86" t="s">
        <v>2459</v>
      </c>
      <c r="D259" s="51" t="s">
        <v>140</v>
      </c>
      <c r="E259" s="51" t="s">
        <v>2276</v>
      </c>
      <c r="F259" s="51">
        <v>470</v>
      </c>
      <c r="G259" s="86" t="s">
        <v>150</v>
      </c>
      <c r="H259" s="51">
        <v>180</v>
      </c>
      <c r="I259" s="86" t="s">
        <v>150</v>
      </c>
      <c r="J259" s="86" t="s">
        <v>150</v>
      </c>
      <c r="K259" s="86" t="s">
        <v>2166</v>
      </c>
    </row>
    <row r="260" spans="1:11" ht="44.1" customHeight="1">
      <c r="A260" s="168" t="s">
        <v>1036</v>
      </c>
      <c r="B260" s="168">
        <v>258</v>
      </c>
      <c r="C260" s="169" t="s">
        <v>2225</v>
      </c>
      <c r="D260" s="168" t="s">
        <v>140</v>
      </c>
      <c r="E260" s="168" t="s">
        <v>740</v>
      </c>
      <c r="F260" s="168">
        <v>470</v>
      </c>
      <c r="G260" s="169" t="s">
        <v>150</v>
      </c>
      <c r="H260" s="168">
        <v>180</v>
      </c>
      <c r="I260" s="169" t="s">
        <v>150</v>
      </c>
      <c r="J260" s="169" t="s">
        <v>150</v>
      </c>
      <c r="K260" s="169" t="s">
        <v>509</v>
      </c>
    </row>
    <row r="261" spans="1:11" ht="44.1" customHeight="1">
      <c r="A261" s="51" t="s">
        <v>1036</v>
      </c>
      <c r="B261" s="51">
        <v>259</v>
      </c>
      <c r="C261" s="86" t="s">
        <v>2199</v>
      </c>
      <c r="D261" s="51" t="s">
        <v>140</v>
      </c>
      <c r="E261" s="51" t="s">
        <v>2276</v>
      </c>
      <c r="F261" s="51">
        <v>470</v>
      </c>
      <c r="G261" s="86" t="s">
        <v>150</v>
      </c>
      <c r="H261" s="51">
        <v>180</v>
      </c>
      <c r="I261" s="86" t="s">
        <v>150</v>
      </c>
      <c r="J261" s="86" t="s">
        <v>150</v>
      </c>
      <c r="K261" s="86" t="s">
        <v>2166</v>
      </c>
    </row>
    <row r="262" spans="1:11" ht="44.1" customHeight="1">
      <c r="A262" s="51" t="s">
        <v>1036</v>
      </c>
      <c r="B262" s="51">
        <v>260</v>
      </c>
      <c r="C262" s="86" t="s">
        <v>2928</v>
      </c>
      <c r="D262" s="51" t="s">
        <v>140</v>
      </c>
      <c r="E262" s="51" t="s">
        <v>2276</v>
      </c>
      <c r="F262" s="51">
        <v>470</v>
      </c>
      <c r="G262" s="86" t="s">
        <v>150</v>
      </c>
      <c r="H262" s="51">
        <v>180</v>
      </c>
      <c r="I262" s="86" t="s">
        <v>150</v>
      </c>
      <c r="J262" s="86" t="s">
        <v>150</v>
      </c>
      <c r="K262" s="86" t="s">
        <v>2166</v>
      </c>
    </row>
    <row r="263" spans="1:11" ht="44.1" customHeight="1">
      <c r="A263" s="51" t="s">
        <v>1036</v>
      </c>
      <c r="B263" s="51">
        <v>261</v>
      </c>
      <c r="C263" s="86" t="s">
        <v>2203</v>
      </c>
      <c r="D263" s="51" t="s">
        <v>140</v>
      </c>
      <c r="E263" s="51" t="s">
        <v>2276</v>
      </c>
      <c r="F263" s="51">
        <v>470</v>
      </c>
      <c r="G263" s="86" t="s">
        <v>150</v>
      </c>
      <c r="H263" s="51">
        <v>180</v>
      </c>
      <c r="I263" s="86" t="s">
        <v>150</v>
      </c>
      <c r="J263" s="86" t="s">
        <v>150</v>
      </c>
      <c r="K263" s="86" t="s">
        <v>2166</v>
      </c>
    </row>
    <row r="264" spans="1:11" ht="44.1" customHeight="1">
      <c r="A264" s="51" t="s">
        <v>1036</v>
      </c>
      <c r="B264" s="51">
        <v>262</v>
      </c>
      <c r="C264" s="86" t="s">
        <v>2231</v>
      </c>
      <c r="D264" s="51" t="s">
        <v>140</v>
      </c>
      <c r="E264" s="51" t="s">
        <v>740</v>
      </c>
      <c r="F264" s="51">
        <v>470</v>
      </c>
      <c r="G264" s="86" t="s">
        <v>150</v>
      </c>
      <c r="H264" s="51">
        <v>180</v>
      </c>
      <c r="I264" s="86" t="s">
        <v>150</v>
      </c>
      <c r="J264" s="86" t="s">
        <v>150</v>
      </c>
      <c r="K264" s="86" t="s">
        <v>509</v>
      </c>
    </row>
    <row r="265" spans="1:11" ht="44.1" customHeight="1">
      <c r="A265" s="51" t="s">
        <v>1036</v>
      </c>
      <c r="B265" s="51">
        <v>263</v>
      </c>
      <c r="C265" s="86" t="s">
        <v>3205</v>
      </c>
      <c r="D265" s="51" t="s">
        <v>140</v>
      </c>
      <c r="E265" s="51" t="s">
        <v>2276</v>
      </c>
      <c r="F265" s="51">
        <v>470</v>
      </c>
      <c r="G265" s="86" t="s">
        <v>150</v>
      </c>
      <c r="H265" s="51">
        <v>180</v>
      </c>
      <c r="I265" s="86" t="s">
        <v>150</v>
      </c>
      <c r="J265" s="86" t="s">
        <v>150</v>
      </c>
      <c r="K265" s="86" t="s">
        <v>2166</v>
      </c>
    </row>
    <row r="266" spans="1:11" ht="44.1" customHeight="1">
      <c r="A266" s="51" t="s">
        <v>1036</v>
      </c>
      <c r="B266" s="51">
        <v>264</v>
      </c>
      <c r="C266" s="86" t="s">
        <v>2196</v>
      </c>
      <c r="D266" s="51" t="s">
        <v>140</v>
      </c>
      <c r="E266" s="51" t="s">
        <v>740</v>
      </c>
      <c r="F266" s="51">
        <v>470</v>
      </c>
      <c r="G266" s="86" t="s">
        <v>150</v>
      </c>
      <c r="H266" s="51">
        <v>180</v>
      </c>
      <c r="I266" s="86" t="s">
        <v>150</v>
      </c>
      <c r="J266" s="86" t="s">
        <v>150</v>
      </c>
      <c r="K266" s="86" t="s">
        <v>509</v>
      </c>
    </row>
    <row r="267" spans="1:11" ht="44.1" customHeight="1">
      <c r="A267" s="51" t="s">
        <v>1036</v>
      </c>
      <c r="B267" s="51">
        <v>265</v>
      </c>
      <c r="C267" s="86" t="s">
        <v>2045</v>
      </c>
      <c r="D267" s="51" t="s">
        <v>140</v>
      </c>
      <c r="E267" s="51" t="s">
        <v>2276</v>
      </c>
      <c r="F267" s="51">
        <v>470</v>
      </c>
      <c r="G267" s="86" t="s">
        <v>150</v>
      </c>
      <c r="H267" s="51">
        <v>180</v>
      </c>
      <c r="I267" s="86" t="s">
        <v>150</v>
      </c>
      <c r="J267" s="86" t="s">
        <v>150</v>
      </c>
      <c r="K267" s="86" t="s">
        <v>2166</v>
      </c>
    </row>
    <row r="268" spans="1:11" ht="44.1" customHeight="1">
      <c r="A268" s="51" t="s">
        <v>1036</v>
      </c>
      <c r="B268" s="51">
        <v>266</v>
      </c>
      <c r="C268" s="86" t="s">
        <v>1892</v>
      </c>
      <c r="D268" s="51" t="s">
        <v>140</v>
      </c>
      <c r="E268" s="51" t="s">
        <v>2276</v>
      </c>
      <c r="F268" s="51">
        <v>470</v>
      </c>
      <c r="G268" s="86" t="s">
        <v>150</v>
      </c>
      <c r="H268" s="51">
        <v>180</v>
      </c>
      <c r="I268" s="86" t="s">
        <v>150</v>
      </c>
      <c r="J268" s="86" t="s">
        <v>150</v>
      </c>
      <c r="K268" s="86" t="s">
        <v>2166</v>
      </c>
    </row>
    <row r="269" spans="1:11" ht="44.1" customHeight="1">
      <c r="A269" s="51" t="s">
        <v>1036</v>
      </c>
      <c r="B269" s="51">
        <v>267</v>
      </c>
      <c r="C269" s="86" t="s">
        <v>2088</v>
      </c>
      <c r="D269" s="51" t="s">
        <v>140</v>
      </c>
      <c r="E269" s="51" t="s">
        <v>2276</v>
      </c>
      <c r="F269" s="51">
        <v>470</v>
      </c>
      <c r="G269" s="86" t="s">
        <v>150</v>
      </c>
      <c r="H269" s="51">
        <v>180</v>
      </c>
      <c r="I269" s="86" t="s">
        <v>150</v>
      </c>
      <c r="J269" s="86" t="s">
        <v>150</v>
      </c>
      <c r="K269" s="86" t="s">
        <v>2166</v>
      </c>
    </row>
    <row r="270" spans="1:11" ht="44.1" customHeight="1">
      <c r="A270" s="51" t="s">
        <v>1036</v>
      </c>
      <c r="B270" s="51">
        <v>268</v>
      </c>
      <c r="C270" s="86" t="s">
        <v>2494</v>
      </c>
      <c r="D270" s="51" t="s">
        <v>140</v>
      </c>
      <c r="E270" s="51" t="s">
        <v>2276</v>
      </c>
      <c r="F270" s="51">
        <v>470</v>
      </c>
      <c r="G270" s="86" t="s">
        <v>150</v>
      </c>
      <c r="H270" s="51">
        <v>180</v>
      </c>
      <c r="I270" s="86" t="s">
        <v>150</v>
      </c>
      <c r="J270" s="86" t="s">
        <v>150</v>
      </c>
      <c r="K270" s="86" t="s">
        <v>2166</v>
      </c>
    </row>
    <row r="271" spans="1:11" ht="44.1" customHeight="1">
      <c r="A271" s="51" t="s">
        <v>1036</v>
      </c>
      <c r="B271" s="51">
        <v>269</v>
      </c>
      <c r="C271" s="86" t="s">
        <v>480</v>
      </c>
      <c r="D271" s="51" t="s">
        <v>140</v>
      </c>
      <c r="E271" s="51" t="s">
        <v>2276</v>
      </c>
      <c r="F271" s="51">
        <v>470</v>
      </c>
      <c r="G271" s="86" t="s">
        <v>150</v>
      </c>
      <c r="H271" s="51">
        <v>180</v>
      </c>
      <c r="I271" s="86" t="s">
        <v>150</v>
      </c>
      <c r="J271" s="86" t="s">
        <v>150</v>
      </c>
      <c r="K271" s="86" t="s">
        <v>2166</v>
      </c>
    </row>
    <row r="272" spans="1:11" ht="44.1" customHeight="1">
      <c r="A272" s="51" t="s">
        <v>1036</v>
      </c>
      <c r="B272" s="51">
        <v>270</v>
      </c>
      <c r="C272" s="86" t="s">
        <v>3224</v>
      </c>
      <c r="D272" s="51" t="s">
        <v>140</v>
      </c>
      <c r="E272" s="51" t="s">
        <v>740</v>
      </c>
      <c r="F272" s="51">
        <v>470</v>
      </c>
      <c r="G272" s="86" t="s">
        <v>150</v>
      </c>
      <c r="H272" s="51">
        <v>180</v>
      </c>
      <c r="I272" s="86" t="s">
        <v>2123</v>
      </c>
      <c r="J272" s="86" t="s">
        <v>2682</v>
      </c>
      <c r="K272" s="86" t="s">
        <v>1521</v>
      </c>
    </row>
    <row r="273" spans="1:11" ht="44.1" customHeight="1">
      <c r="A273" s="51" t="s">
        <v>1036</v>
      </c>
      <c r="B273" s="51">
        <v>271</v>
      </c>
      <c r="C273" s="86" t="s">
        <v>3241</v>
      </c>
      <c r="D273" s="51" t="s">
        <v>140</v>
      </c>
      <c r="E273" s="51" t="s">
        <v>2276</v>
      </c>
      <c r="F273" s="51">
        <v>470</v>
      </c>
      <c r="G273" s="86" t="s">
        <v>150</v>
      </c>
      <c r="H273" s="51">
        <v>180</v>
      </c>
      <c r="I273" s="86" t="s">
        <v>150</v>
      </c>
      <c r="J273" s="86" t="s">
        <v>150</v>
      </c>
      <c r="K273" s="86" t="s">
        <v>2166</v>
      </c>
    </row>
    <row r="274" spans="1:11" ht="44.1" customHeight="1">
      <c r="A274" s="51" t="s">
        <v>1036</v>
      </c>
      <c r="B274" s="51">
        <v>272</v>
      </c>
      <c r="C274" s="86" t="s">
        <v>2490</v>
      </c>
      <c r="D274" s="51" t="s">
        <v>140</v>
      </c>
      <c r="E274" s="51" t="s">
        <v>2276</v>
      </c>
      <c r="F274" s="51">
        <v>470</v>
      </c>
      <c r="G274" s="86" t="s">
        <v>150</v>
      </c>
      <c r="H274" s="51">
        <v>180</v>
      </c>
      <c r="I274" s="86" t="s">
        <v>150</v>
      </c>
      <c r="J274" s="86" t="s">
        <v>150</v>
      </c>
      <c r="K274" s="86" t="s">
        <v>2166</v>
      </c>
    </row>
    <row r="275" spans="1:11" ht="44.1" customHeight="1">
      <c r="A275" s="51" t="s">
        <v>1036</v>
      </c>
      <c r="B275" s="51">
        <v>273</v>
      </c>
      <c r="C275" s="86" t="s">
        <v>2650</v>
      </c>
      <c r="D275" s="51" t="s">
        <v>140</v>
      </c>
      <c r="E275" s="51" t="s">
        <v>2276</v>
      </c>
      <c r="F275" s="51">
        <v>470</v>
      </c>
      <c r="G275" s="86" t="s">
        <v>150</v>
      </c>
      <c r="H275" s="51">
        <v>180</v>
      </c>
      <c r="I275" s="86" t="s">
        <v>150</v>
      </c>
      <c r="J275" s="86" t="s">
        <v>150</v>
      </c>
      <c r="K275" s="86" t="s">
        <v>2166</v>
      </c>
    </row>
    <row r="276" spans="1:11" ht="44.1" customHeight="1">
      <c r="A276" s="51" t="s">
        <v>1036</v>
      </c>
      <c r="B276" s="51">
        <v>274</v>
      </c>
      <c r="C276" s="86" t="s">
        <v>2878</v>
      </c>
      <c r="D276" s="51" t="s">
        <v>140</v>
      </c>
      <c r="E276" s="51" t="s">
        <v>2276</v>
      </c>
      <c r="F276" s="51">
        <v>470</v>
      </c>
      <c r="G276" s="86" t="s">
        <v>150</v>
      </c>
      <c r="H276" s="51">
        <v>180</v>
      </c>
      <c r="I276" s="86" t="s">
        <v>150</v>
      </c>
      <c r="J276" s="86" t="s">
        <v>150</v>
      </c>
      <c r="K276" s="86" t="s">
        <v>2166</v>
      </c>
    </row>
    <row r="277" spans="1:11" ht="44.1" customHeight="1">
      <c r="A277" s="51" t="s">
        <v>1036</v>
      </c>
      <c r="B277" s="51">
        <v>275</v>
      </c>
      <c r="C277" s="86" t="s">
        <v>3197</v>
      </c>
      <c r="D277" s="51" t="s">
        <v>140</v>
      </c>
      <c r="E277" s="51" t="s">
        <v>2276</v>
      </c>
      <c r="F277" s="51">
        <v>470</v>
      </c>
      <c r="G277" s="86" t="s">
        <v>150</v>
      </c>
      <c r="H277" s="51">
        <v>180</v>
      </c>
      <c r="I277" s="86" t="s">
        <v>150</v>
      </c>
      <c r="J277" s="86" t="s">
        <v>150</v>
      </c>
      <c r="K277" s="86" t="s">
        <v>2166</v>
      </c>
    </row>
    <row r="278" spans="1:11" ht="44.1" customHeight="1">
      <c r="A278" s="51" t="s">
        <v>1036</v>
      </c>
      <c r="B278" s="51">
        <v>276</v>
      </c>
      <c r="C278" s="86" t="s">
        <v>455</v>
      </c>
      <c r="D278" s="51" t="s">
        <v>140</v>
      </c>
      <c r="E278" s="51" t="s">
        <v>2276</v>
      </c>
      <c r="F278" s="51">
        <v>470</v>
      </c>
      <c r="G278" s="86" t="s">
        <v>150</v>
      </c>
      <c r="H278" s="51">
        <v>180</v>
      </c>
      <c r="I278" s="86" t="s">
        <v>150</v>
      </c>
      <c r="J278" s="86" t="s">
        <v>150</v>
      </c>
      <c r="K278" s="86" t="s">
        <v>2166</v>
      </c>
    </row>
    <row r="279" spans="1:11" ht="44.1" customHeight="1">
      <c r="A279" s="51" t="s">
        <v>1036</v>
      </c>
      <c r="B279" s="51">
        <v>277</v>
      </c>
      <c r="C279" s="86" t="s">
        <v>3179</v>
      </c>
      <c r="D279" s="51" t="s">
        <v>140</v>
      </c>
      <c r="E279" s="51" t="s">
        <v>2276</v>
      </c>
      <c r="F279" s="51">
        <v>470</v>
      </c>
      <c r="G279" s="86" t="s">
        <v>150</v>
      </c>
      <c r="H279" s="51">
        <v>180</v>
      </c>
      <c r="I279" s="86" t="s">
        <v>150</v>
      </c>
      <c r="J279" s="86" t="s">
        <v>150</v>
      </c>
      <c r="K279" s="86" t="s">
        <v>2166</v>
      </c>
    </row>
    <row r="280" spans="1:11" ht="44.1" customHeight="1">
      <c r="A280" s="51" t="s">
        <v>1036</v>
      </c>
      <c r="B280" s="51">
        <v>278</v>
      </c>
      <c r="C280" s="86" t="s">
        <v>2872</v>
      </c>
      <c r="D280" s="51" t="s">
        <v>140</v>
      </c>
      <c r="E280" s="51" t="s">
        <v>2276</v>
      </c>
      <c r="F280" s="51">
        <v>470</v>
      </c>
      <c r="G280" s="86" t="s">
        <v>150</v>
      </c>
      <c r="H280" s="51">
        <v>180</v>
      </c>
      <c r="I280" s="86" t="s">
        <v>150</v>
      </c>
      <c r="J280" s="86" t="s">
        <v>150</v>
      </c>
      <c r="K280" s="86" t="s">
        <v>2166</v>
      </c>
    </row>
    <row r="281" spans="1:11" ht="44.1" customHeight="1">
      <c r="A281" s="51" t="s">
        <v>1036</v>
      </c>
      <c r="B281" s="51">
        <v>279</v>
      </c>
      <c r="C281" s="86" t="s">
        <v>3234</v>
      </c>
      <c r="D281" s="51" t="s">
        <v>140</v>
      </c>
      <c r="E281" s="51" t="s">
        <v>2276</v>
      </c>
      <c r="F281" s="51">
        <v>470</v>
      </c>
      <c r="G281" s="86" t="s">
        <v>150</v>
      </c>
      <c r="H281" s="51">
        <v>180</v>
      </c>
      <c r="I281" s="86" t="s">
        <v>150</v>
      </c>
      <c r="J281" s="86" t="s">
        <v>150</v>
      </c>
      <c r="K281" s="86" t="s">
        <v>2166</v>
      </c>
    </row>
    <row r="282" spans="1:11" ht="44.1" customHeight="1">
      <c r="A282" s="51" t="s">
        <v>1036</v>
      </c>
      <c r="B282" s="51">
        <v>280</v>
      </c>
      <c r="C282" s="86" t="s">
        <v>2205</v>
      </c>
      <c r="D282" s="51" t="s">
        <v>140</v>
      </c>
      <c r="E282" s="51" t="s">
        <v>2276</v>
      </c>
      <c r="F282" s="51">
        <v>470</v>
      </c>
      <c r="G282" s="86" t="s">
        <v>150</v>
      </c>
      <c r="H282" s="51">
        <v>180</v>
      </c>
      <c r="I282" s="86" t="s">
        <v>150</v>
      </c>
      <c r="J282" s="86" t="s">
        <v>150</v>
      </c>
      <c r="K282" s="86" t="s">
        <v>2166</v>
      </c>
    </row>
    <row r="283" spans="1:11" ht="44.1" customHeight="1">
      <c r="A283" s="51" t="s">
        <v>1036</v>
      </c>
      <c r="B283" s="51">
        <v>281</v>
      </c>
      <c r="C283" s="86" t="s">
        <v>3207</v>
      </c>
      <c r="D283" s="51" t="s">
        <v>140</v>
      </c>
      <c r="E283" s="51" t="s">
        <v>2276</v>
      </c>
      <c r="F283" s="51">
        <v>470</v>
      </c>
      <c r="G283" s="86" t="s">
        <v>150</v>
      </c>
      <c r="H283" s="51">
        <v>180</v>
      </c>
      <c r="I283" s="86" t="s">
        <v>150</v>
      </c>
      <c r="J283" s="86" t="s">
        <v>150</v>
      </c>
      <c r="K283" s="86" t="s">
        <v>2166</v>
      </c>
    </row>
    <row r="284" spans="1:11" ht="44.1" customHeight="1">
      <c r="A284" s="51" t="s">
        <v>1036</v>
      </c>
      <c r="B284" s="51">
        <v>282</v>
      </c>
      <c r="C284" s="86" t="s">
        <v>1391</v>
      </c>
      <c r="D284" s="51" t="s">
        <v>140</v>
      </c>
      <c r="E284" s="51" t="s">
        <v>2276</v>
      </c>
      <c r="F284" s="51">
        <v>470</v>
      </c>
      <c r="G284" s="86" t="s">
        <v>150</v>
      </c>
      <c r="H284" s="51">
        <v>180</v>
      </c>
      <c r="I284" s="86" t="s">
        <v>150</v>
      </c>
      <c r="J284" s="86" t="s">
        <v>150</v>
      </c>
      <c r="K284" s="86" t="s">
        <v>2166</v>
      </c>
    </row>
    <row r="285" spans="1:11" ht="44.1" customHeight="1">
      <c r="A285" s="51" t="s">
        <v>1036</v>
      </c>
      <c r="B285" s="51">
        <v>283</v>
      </c>
      <c r="C285" s="86" t="s">
        <v>497</v>
      </c>
      <c r="D285" s="51" t="s">
        <v>140</v>
      </c>
      <c r="E285" s="51" t="s">
        <v>748</v>
      </c>
      <c r="F285" s="51">
        <v>520</v>
      </c>
      <c r="G285" s="86" t="s">
        <v>150</v>
      </c>
      <c r="H285" s="51">
        <v>200</v>
      </c>
      <c r="I285" s="86" t="s">
        <v>150</v>
      </c>
      <c r="J285" s="86" t="s">
        <v>2683</v>
      </c>
      <c r="K285" s="86" t="s">
        <v>1828</v>
      </c>
    </row>
    <row r="286" spans="1:11" ht="44.1" customHeight="1">
      <c r="A286" s="51" t="s">
        <v>1036</v>
      </c>
      <c r="B286" s="51">
        <v>284</v>
      </c>
      <c r="C286" s="86" t="s">
        <v>514</v>
      </c>
      <c r="D286" s="51" t="s">
        <v>140</v>
      </c>
      <c r="E286" s="51" t="s">
        <v>730</v>
      </c>
      <c r="F286" s="51">
        <v>520</v>
      </c>
      <c r="G286" s="86" t="s">
        <v>150</v>
      </c>
      <c r="H286" s="51">
        <v>200</v>
      </c>
      <c r="I286" s="86" t="s">
        <v>150</v>
      </c>
      <c r="J286" s="86" t="s">
        <v>150</v>
      </c>
      <c r="K286" s="86" t="s">
        <v>2729</v>
      </c>
    </row>
    <row r="287" spans="1:11" ht="44.1" customHeight="1">
      <c r="A287" s="51" t="s">
        <v>1036</v>
      </c>
      <c r="B287" s="51">
        <v>285</v>
      </c>
      <c r="C287" s="86" t="s">
        <v>2113</v>
      </c>
      <c r="D287" s="51" t="s">
        <v>140</v>
      </c>
      <c r="E287" s="51" t="s">
        <v>730</v>
      </c>
      <c r="F287" s="51">
        <v>520</v>
      </c>
      <c r="G287" s="86" t="s">
        <v>150</v>
      </c>
      <c r="H287" s="51">
        <v>200</v>
      </c>
      <c r="I287" s="86" t="s">
        <v>150</v>
      </c>
      <c r="J287" s="86" t="s">
        <v>2676</v>
      </c>
      <c r="K287" s="86" t="s">
        <v>2291</v>
      </c>
    </row>
    <row r="288" spans="1:11" ht="44.1" customHeight="1">
      <c r="A288" s="51" t="s">
        <v>1036</v>
      </c>
      <c r="B288" s="51">
        <v>286</v>
      </c>
      <c r="C288" s="86" t="s">
        <v>2104</v>
      </c>
      <c r="D288" s="51" t="s">
        <v>140</v>
      </c>
      <c r="E288" s="51" t="s">
        <v>730</v>
      </c>
      <c r="F288" s="51">
        <v>520</v>
      </c>
      <c r="G288" s="86" t="s">
        <v>150</v>
      </c>
      <c r="H288" s="51">
        <v>200</v>
      </c>
      <c r="I288" s="86" t="s">
        <v>150</v>
      </c>
      <c r="J288" s="86" t="s">
        <v>150</v>
      </c>
      <c r="K288" s="86" t="s">
        <v>2729</v>
      </c>
    </row>
    <row r="289" spans="1:11" ht="44.1" customHeight="1">
      <c r="A289" s="51" t="s">
        <v>1036</v>
      </c>
      <c r="B289" s="51">
        <v>287</v>
      </c>
      <c r="C289" s="86" t="s">
        <v>3212</v>
      </c>
      <c r="D289" s="51" t="s">
        <v>140</v>
      </c>
      <c r="E289" s="51" t="s">
        <v>730</v>
      </c>
      <c r="F289" s="51">
        <v>520</v>
      </c>
      <c r="G289" s="86" t="s">
        <v>150</v>
      </c>
      <c r="H289" s="51">
        <v>200</v>
      </c>
      <c r="I289" s="86" t="s">
        <v>150</v>
      </c>
      <c r="J289" s="86" t="s">
        <v>150</v>
      </c>
      <c r="K289" s="86" t="s">
        <v>2729</v>
      </c>
    </row>
    <row r="290" spans="1:11" ht="44.1" customHeight="1">
      <c r="A290" s="51" t="s">
        <v>1036</v>
      </c>
      <c r="B290" s="51">
        <v>288</v>
      </c>
      <c r="C290" s="86" t="s">
        <v>3181</v>
      </c>
      <c r="D290" s="51" t="s">
        <v>140</v>
      </c>
      <c r="E290" s="51" t="s">
        <v>730</v>
      </c>
      <c r="F290" s="51">
        <v>560</v>
      </c>
      <c r="G290" s="86" t="s">
        <v>150</v>
      </c>
      <c r="H290" s="51">
        <v>220</v>
      </c>
      <c r="I290" s="86" t="s">
        <v>150</v>
      </c>
      <c r="J290" s="86" t="s">
        <v>2686</v>
      </c>
      <c r="K290" s="86" t="s">
        <v>1827</v>
      </c>
    </row>
    <row r="291" spans="1:11" ht="44.1" customHeight="1">
      <c r="A291" s="51" t="s">
        <v>1036</v>
      </c>
      <c r="B291" s="51">
        <v>289</v>
      </c>
      <c r="C291" s="86" t="s">
        <v>2094</v>
      </c>
      <c r="D291" s="51" t="s">
        <v>140</v>
      </c>
      <c r="E291" s="51" t="s">
        <v>730</v>
      </c>
      <c r="F291" s="51">
        <v>560</v>
      </c>
      <c r="G291" s="86" t="s">
        <v>150</v>
      </c>
      <c r="H291" s="51">
        <v>220</v>
      </c>
      <c r="I291" s="86" t="s">
        <v>150</v>
      </c>
      <c r="J291" s="86" t="s">
        <v>150</v>
      </c>
      <c r="K291" s="86" t="s">
        <v>2729</v>
      </c>
    </row>
    <row r="292" spans="1:11" ht="44.1" customHeight="1">
      <c r="A292" s="51" t="s">
        <v>1036</v>
      </c>
      <c r="B292" s="51">
        <v>290</v>
      </c>
      <c r="C292" s="86" t="s">
        <v>2943</v>
      </c>
      <c r="D292" s="51" t="s">
        <v>140</v>
      </c>
      <c r="E292" s="51" t="s">
        <v>2276</v>
      </c>
      <c r="F292" s="51">
        <v>560</v>
      </c>
      <c r="G292" s="86" t="s">
        <v>150</v>
      </c>
      <c r="H292" s="51">
        <v>220</v>
      </c>
      <c r="I292" s="86" t="s">
        <v>150</v>
      </c>
      <c r="J292" s="86" t="s">
        <v>150</v>
      </c>
      <c r="K292" s="86" t="s">
        <v>2166</v>
      </c>
    </row>
    <row r="293" spans="1:11" ht="44.1" customHeight="1">
      <c r="A293" s="51" t="s">
        <v>1036</v>
      </c>
      <c r="B293" s="51">
        <v>291</v>
      </c>
      <c r="C293" s="86" t="s">
        <v>2114</v>
      </c>
      <c r="D293" s="51" t="s">
        <v>140</v>
      </c>
      <c r="E293" s="51" t="s">
        <v>2276</v>
      </c>
      <c r="F293" s="51">
        <v>560</v>
      </c>
      <c r="G293" s="86" t="s">
        <v>150</v>
      </c>
      <c r="H293" s="51">
        <v>220</v>
      </c>
      <c r="I293" s="86" t="s">
        <v>150</v>
      </c>
      <c r="J293" s="86" t="s">
        <v>150</v>
      </c>
      <c r="K293" s="86" t="s">
        <v>2166</v>
      </c>
    </row>
    <row r="294" spans="1:11" ht="44.1" customHeight="1">
      <c r="A294" s="51" t="s">
        <v>1036</v>
      </c>
      <c r="B294" s="51">
        <v>292</v>
      </c>
      <c r="C294" s="86" t="s">
        <v>3215</v>
      </c>
      <c r="D294" s="51" t="s">
        <v>140</v>
      </c>
      <c r="E294" s="51" t="s">
        <v>2276</v>
      </c>
      <c r="F294" s="51">
        <v>560</v>
      </c>
      <c r="G294" s="86" t="s">
        <v>150</v>
      </c>
      <c r="H294" s="51">
        <v>220</v>
      </c>
      <c r="I294" s="86" t="s">
        <v>150</v>
      </c>
      <c r="J294" s="86" t="s">
        <v>150</v>
      </c>
      <c r="K294" s="86" t="s">
        <v>2166</v>
      </c>
    </row>
    <row r="295" spans="1:11" ht="44.1" customHeight="1">
      <c r="A295" s="51" t="s">
        <v>1036</v>
      </c>
      <c r="B295" s="51">
        <v>293</v>
      </c>
      <c r="C295" s="86" t="s">
        <v>2948</v>
      </c>
      <c r="D295" s="51" t="s">
        <v>140</v>
      </c>
      <c r="E295" s="51" t="s">
        <v>2276</v>
      </c>
      <c r="F295" s="51">
        <v>560</v>
      </c>
      <c r="G295" s="86" t="s">
        <v>150</v>
      </c>
      <c r="H295" s="51">
        <v>220</v>
      </c>
      <c r="I295" s="86" t="s">
        <v>150</v>
      </c>
      <c r="J295" s="86" t="s">
        <v>150</v>
      </c>
      <c r="K295" s="86" t="s">
        <v>2166</v>
      </c>
    </row>
    <row r="296" spans="1:11" ht="44.1" customHeight="1">
      <c r="A296" s="51" t="s">
        <v>1036</v>
      </c>
      <c r="B296" s="51">
        <v>294</v>
      </c>
      <c r="C296" s="86" t="s">
        <v>3211</v>
      </c>
      <c r="D296" s="51" t="s">
        <v>140</v>
      </c>
      <c r="E296" s="51" t="s">
        <v>2276</v>
      </c>
      <c r="F296" s="51">
        <v>560</v>
      </c>
      <c r="G296" s="86" t="s">
        <v>150</v>
      </c>
      <c r="H296" s="51">
        <v>220</v>
      </c>
      <c r="I296" s="86" t="s">
        <v>150</v>
      </c>
      <c r="J296" s="86" t="s">
        <v>150</v>
      </c>
      <c r="K296" s="86" t="s">
        <v>2166</v>
      </c>
    </row>
    <row r="297" spans="1:11" ht="44.1" customHeight="1">
      <c r="A297" s="51" t="s">
        <v>1036</v>
      </c>
      <c r="B297" s="51">
        <v>295</v>
      </c>
      <c r="C297" s="86" t="s">
        <v>3255</v>
      </c>
      <c r="D297" s="51" t="s">
        <v>140</v>
      </c>
      <c r="E297" s="51" t="s">
        <v>2276</v>
      </c>
      <c r="F297" s="51">
        <v>560</v>
      </c>
      <c r="G297" s="86" t="s">
        <v>150</v>
      </c>
      <c r="H297" s="51">
        <v>220</v>
      </c>
      <c r="I297" s="86" t="s">
        <v>150</v>
      </c>
      <c r="J297" s="86" t="s">
        <v>150</v>
      </c>
      <c r="K297" s="86" t="s">
        <v>2166</v>
      </c>
    </row>
    <row r="298" spans="1:11" ht="44.1" customHeight="1">
      <c r="A298" s="51" t="s">
        <v>1036</v>
      </c>
      <c r="B298" s="51">
        <v>296</v>
      </c>
      <c r="C298" s="86" t="s">
        <v>2082</v>
      </c>
      <c r="D298" s="51" t="s">
        <v>140</v>
      </c>
      <c r="E298" s="51" t="s">
        <v>2276</v>
      </c>
      <c r="F298" s="51">
        <v>560</v>
      </c>
      <c r="G298" s="86" t="s">
        <v>150</v>
      </c>
      <c r="H298" s="51">
        <v>220</v>
      </c>
      <c r="I298" s="86" t="s">
        <v>150</v>
      </c>
      <c r="J298" s="86" t="s">
        <v>150</v>
      </c>
      <c r="K298" s="86" t="s">
        <v>2166</v>
      </c>
    </row>
    <row r="299" spans="1:11" ht="44.1" customHeight="1">
      <c r="A299" s="51" t="s">
        <v>1036</v>
      </c>
      <c r="B299" s="51">
        <v>297</v>
      </c>
      <c r="C299" s="86" t="s">
        <v>2201</v>
      </c>
      <c r="D299" s="51" t="s">
        <v>140</v>
      </c>
      <c r="E299" s="51" t="s">
        <v>752</v>
      </c>
      <c r="F299" s="51">
        <v>560</v>
      </c>
      <c r="G299" s="86" t="s">
        <v>150</v>
      </c>
      <c r="H299" s="51">
        <v>220</v>
      </c>
      <c r="I299" s="86" t="s">
        <v>150</v>
      </c>
      <c r="J299" s="86" t="s">
        <v>150</v>
      </c>
      <c r="K299" s="86" t="s">
        <v>2301</v>
      </c>
    </row>
    <row r="300" spans="1:11" ht="44.1" customHeight="1">
      <c r="A300" s="51" t="s">
        <v>1036</v>
      </c>
      <c r="B300" s="51">
        <v>298</v>
      </c>
      <c r="C300" s="86" t="s">
        <v>3214</v>
      </c>
      <c r="D300" s="51" t="s">
        <v>140</v>
      </c>
      <c r="E300" s="51" t="s">
        <v>752</v>
      </c>
      <c r="F300" s="51">
        <v>560</v>
      </c>
      <c r="G300" s="86" t="s">
        <v>150</v>
      </c>
      <c r="H300" s="51">
        <v>220</v>
      </c>
      <c r="I300" s="86" t="s">
        <v>150</v>
      </c>
      <c r="J300" s="86" t="s">
        <v>150</v>
      </c>
      <c r="K300" s="86" t="s">
        <v>2301</v>
      </c>
    </row>
    <row r="301" spans="1:11" ht="44.1" customHeight="1">
      <c r="A301" s="51" t="s">
        <v>1036</v>
      </c>
      <c r="B301" s="51">
        <v>299</v>
      </c>
      <c r="C301" s="86" t="s">
        <v>2112</v>
      </c>
      <c r="D301" s="51" t="s">
        <v>140</v>
      </c>
      <c r="E301" s="51" t="s">
        <v>752</v>
      </c>
      <c r="F301" s="51">
        <v>560</v>
      </c>
      <c r="G301" s="86" t="s">
        <v>150</v>
      </c>
      <c r="H301" s="51">
        <v>220</v>
      </c>
      <c r="I301" s="86" t="s">
        <v>150</v>
      </c>
      <c r="J301" s="86" t="s">
        <v>150</v>
      </c>
      <c r="K301" s="86" t="s">
        <v>2301</v>
      </c>
    </row>
    <row r="302" spans="1:11" ht="44.1" customHeight="1">
      <c r="A302" s="51" t="s">
        <v>1036</v>
      </c>
      <c r="B302" s="51">
        <v>300</v>
      </c>
      <c r="C302" s="86" t="s">
        <v>2116</v>
      </c>
      <c r="D302" s="51" t="s">
        <v>140</v>
      </c>
      <c r="E302" s="51" t="s">
        <v>752</v>
      </c>
      <c r="F302" s="51">
        <v>560</v>
      </c>
      <c r="G302" s="86" t="s">
        <v>150</v>
      </c>
      <c r="H302" s="51">
        <v>220</v>
      </c>
      <c r="I302" s="86" t="s">
        <v>150</v>
      </c>
      <c r="J302" s="86" t="s">
        <v>150</v>
      </c>
      <c r="K302" s="86" t="s">
        <v>2301</v>
      </c>
    </row>
    <row r="303" spans="1:11" ht="44.1" customHeight="1">
      <c r="A303" s="51" t="s">
        <v>1036</v>
      </c>
      <c r="B303" s="51">
        <v>301</v>
      </c>
      <c r="C303" s="86" t="s">
        <v>2941</v>
      </c>
      <c r="D303" s="51" t="s">
        <v>140</v>
      </c>
      <c r="E303" s="51" t="s">
        <v>752</v>
      </c>
      <c r="F303" s="51">
        <v>560</v>
      </c>
      <c r="G303" s="86" t="s">
        <v>150</v>
      </c>
      <c r="H303" s="51">
        <v>220</v>
      </c>
      <c r="I303" s="86" t="s">
        <v>150</v>
      </c>
      <c r="J303" s="86" t="s">
        <v>150</v>
      </c>
      <c r="K303" s="86" t="s">
        <v>2301</v>
      </c>
    </row>
    <row r="304" spans="1:11" ht="44.1" customHeight="1">
      <c r="A304" s="51" t="s">
        <v>1036</v>
      </c>
      <c r="B304" s="51">
        <v>302</v>
      </c>
      <c r="C304" s="86" t="s">
        <v>2938</v>
      </c>
      <c r="D304" s="51" t="s">
        <v>140</v>
      </c>
      <c r="E304" s="51" t="s">
        <v>752</v>
      </c>
      <c r="F304" s="51">
        <v>560</v>
      </c>
      <c r="G304" s="86" t="s">
        <v>150</v>
      </c>
      <c r="H304" s="51">
        <v>220</v>
      </c>
      <c r="I304" s="86" t="s">
        <v>150</v>
      </c>
      <c r="J304" s="86" t="s">
        <v>150</v>
      </c>
      <c r="K304" s="86" t="s">
        <v>2301</v>
      </c>
    </row>
    <row r="305" spans="1:11" ht="44.1" customHeight="1">
      <c r="A305" s="51" t="s">
        <v>1036</v>
      </c>
      <c r="B305" s="51">
        <v>303</v>
      </c>
      <c r="C305" s="86" t="s">
        <v>2092</v>
      </c>
      <c r="D305" s="51" t="s">
        <v>140</v>
      </c>
      <c r="E305" s="51" t="s">
        <v>752</v>
      </c>
      <c r="F305" s="51">
        <v>560</v>
      </c>
      <c r="G305" s="86" t="s">
        <v>150</v>
      </c>
      <c r="H305" s="51">
        <v>220</v>
      </c>
      <c r="I305" s="86" t="s">
        <v>150</v>
      </c>
      <c r="J305" s="86" t="s">
        <v>150</v>
      </c>
      <c r="K305" s="86" t="s">
        <v>2301</v>
      </c>
    </row>
    <row r="306" spans="1:11" ht="44.1" customHeight="1">
      <c r="A306" s="51" t="s">
        <v>1036</v>
      </c>
      <c r="B306" s="51">
        <v>304</v>
      </c>
      <c r="C306" s="86" t="s">
        <v>3230</v>
      </c>
      <c r="D306" s="51" t="s">
        <v>140</v>
      </c>
      <c r="E306" s="51" t="s">
        <v>752</v>
      </c>
      <c r="F306" s="51">
        <v>560</v>
      </c>
      <c r="G306" s="86" t="s">
        <v>150</v>
      </c>
      <c r="H306" s="51">
        <v>220</v>
      </c>
      <c r="I306" s="86" t="s">
        <v>150</v>
      </c>
      <c r="J306" s="86" t="s">
        <v>150</v>
      </c>
      <c r="K306" s="86" t="s">
        <v>2301</v>
      </c>
    </row>
    <row r="307" spans="1:11" ht="44.1" customHeight="1">
      <c r="A307" s="51" t="s">
        <v>1036</v>
      </c>
      <c r="B307" s="51">
        <v>305</v>
      </c>
      <c r="C307" s="86" t="s">
        <v>2063</v>
      </c>
      <c r="D307" s="51" t="s">
        <v>140</v>
      </c>
      <c r="E307" s="51" t="s">
        <v>752</v>
      </c>
      <c r="F307" s="51">
        <v>560</v>
      </c>
      <c r="G307" s="86" t="s">
        <v>150</v>
      </c>
      <c r="H307" s="51">
        <v>220</v>
      </c>
      <c r="I307" s="86" t="s">
        <v>150</v>
      </c>
      <c r="J307" s="86" t="s">
        <v>150</v>
      </c>
      <c r="K307" s="86" t="s">
        <v>2301</v>
      </c>
    </row>
    <row r="308" spans="1:11" ht="44.1" customHeight="1">
      <c r="A308" s="51" t="s">
        <v>1036</v>
      </c>
      <c r="B308" s="51">
        <v>306</v>
      </c>
      <c r="C308" s="86" t="s">
        <v>2656</v>
      </c>
      <c r="D308" s="51" t="s">
        <v>140</v>
      </c>
      <c r="E308" s="51" t="s">
        <v>752</v>
      </c>
      <c r="F308" s="51">
        <v>560</v>
      </c>
      <c r="G308" s="86" t="s">
        <v>150</v>
      </c>
      <c r="H308" s="51">
        <v>220</v>
      </c>
      <c r="I308" s="86" t="s">
        <v>150</v>
      </c>
      <c r="J308" s="86" t="s">
        <v>150</v>
      </c>
      <c r="K308" s="86" t="s">
        <v>2301</v>
      </c>
    </row>
  </sheetData>
  <mergeCells count="1">
    <mergeCell ref="A2:K2"/>
  </mergeCells>
  <phoneticPr fontId="22" type="noConversion"/>
  <pageMargins left="0.69972223043441772" right="0.69972223043441772" top="0.75" bottom="0.75" header="0.30000001192092896" footer="0.30000001192092896"/>
  <pageSetup paperSize="9" fitToWidth="0" fitToHeight="0"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S30"/>
  <sheetViews>
    <sheetView zoomScale="85" zoomScaleNormal="85" zoomScaleSheetLayoutView="85" workbookViewId="0">
      <selection sqref="A1:F1"/>
    </sheetView>
  </sheetViews>
  <sheetFormatPr defaultColWidth="8.875" defaultRowHeight="14.25"/>
  <cols>
    <col min="1" max="1" width="19.25" customWidth="1"/>
    <col min="2" max="2" width="9.5" style="147" customWidth="1"/>
    <col min="3" max="3" width="12.375" customWidth="1"/>
    <col min="4" max="4" width="27.25" customWidth="1"/>
    <col min="5" max="5" width="15" style="147" customWidth="1"/>
    <col min="6" max="6" width="28" customWidth="1"/>
    <col min="7" max="7" width="14" style="79" customWidth="1"/>
    <col min="8" max="8" width="39.75" customWidth="1"/>
    <col min="9" max="9" width="10" style="147" customWidth="1"/>
    <col min="10" max="10" width="25" customWidth="1"/>
    <col min="11" max="11" width="10" style="147" customWidth="1"/>
    <col min="12" max="12" width="25" customWidth="1"/>
    <col min="13" max="13" width="28" customWidth="1"/>
    <col min="14" max="14" width="23" style="79" customWidth="1"/>
    <col min="15" max="15" width="34" customWidth="1"/>
    <col min="16" max="16" width="22" customWidth="1"/>
    <col min="17" max="17" width="14" style="147" customWidth="1"/>
    <col min="18" max="19" width="12" style="147" customWidth="1"/>
  </cols>
  <sheetData>
    <row r="1" spans="1:19" s="174" customFormat="1" ht="32.1" customHeight="1">
      <c r="A1" s="173" t="s">
        <v>218</v>
      </c>
      <c r="B1" s="173" t="s">
        <v>209</v>
      </c>
      <c r="C1" s="173" t="s">
        <v>643</v>
      </c>
      <c r="D1" s="215" t="s">
        <v>2163</v>
      </c>
      <c r="E1" s="216"/>
      <c r="F1" s="217"/>
      <c r="G1" s="173" t="s">
        <v>657</v>
      </c>
      <c r="H1" s="173" t="s">
        <v>640</v>
      </c>
      <c r="I1" s="215" t="s">
        <v>2550</v>
      </c>
      <c r="J1" s="217"/>
      <c r="K1" s="215" t="s">
        <v>2559</v>
      </c>
      <c r="L1" s="217"/>
      <c r="M1" s="173" t="s">
        <v>626</v>
      </c>
      <c r="N1" s="215" t="s">
        <v>2543</v>
      </c>
      <c r="O1" s="216"/>
      <c r="P1" s="217"/>
      <c r="Q1" s="173" t="s">
        <v>190</v>
      </c>
      <c r="R1" s="173" t="s">
        <v>749</v>
      </c>
      <c r="S1" s="173" t="s">
        <v>717</v>
      </c>
    </row>
    <row r="2" spans="1:19" ht="54" customHeight="1">
      <c r="A2" s="88" t="s">
        <v>2732</v>
      </c>
      <c r="B2" s="90" t="s">
        <v>188</v>
      </c>
      <c r="C2" s="88"/>
      <c r="D2" s="88" t="s">
        <v>2775</v>
      </c>
      <c r="E2" s="90" t="s">
        <v>195</v>
      </c>
      <c r="F2" s="88" t="s">
        <v>2277</v>
      </c>
      <c r="G2" s="88" t="s">
        <v>732</v>
      </c>
      <c r="H2" s="88" t="s">
        <v>2936</v>
      </c>
      <c r="I2" s="93">
        <v>20</v>
      </c>
      <c r="J2" s="88" t="s">
        <v>2305</v>
      </c>
      <c r="K2" s="93">
        <v>0</v>
      </c>
      <c r="L2" s="88"/>
      <c r="M2" s="88"/>
      <c r="N2" s="88" t="s">
        <v>2281</v>
      </c>
      <c r="O2" s="88" t="s">
        <v>1475</v>
      </c>
      <c r="P2" s="88" t="s">
        <v>755</v>
      </c>
      <c r="Q2" s="90">
        <v>100</v>
      </c>
      <c r="R2" s="93">
        <v>18</v>
      </c>
      <c r="S2" s="93">
        <v>22</v>
      </c>
    </row>
    <row r="3" spans="1:19" ht="54" customHeight="1">
      <c r="A3" s="88" t="s">
        <v>2731</v>
      </c>
      <c r="B3" s="90" t="s">
        <v>207</v>
      </c>
      <c r="C3" s="88"/>
      <c r="D3" s="88" t="s">
        <v>2775</v>
      </c>
      <c r="E3" s="90" t="s">
        <v>195</v>
      </c>
      <c r="F3" s="88" t="s">
        <v>2277</v>
      </c>
      <c r="G3" s="88" t="s">
        <v>732</v>
      </c>
      <c r="H3" s="88" t="s">
        <v>2798</v>
      </c>
      <c r="I3" s="93">
        <v>0</v>
      </c>
      <c r="J3" s="88"/>
      <c r="K3" s="93">
        <v>30</v>
      </c>
      <c r="L3" s="88" t="s">
        <v>2724</v>
      </c>
      <c r="M3" s="88"/>
      <c r="N3" s="88" t="s">
        <v>2281</v>
      </c>
      <c r="O3" s="88"/>
      <c r="P3" s="88" t="s">
        <v>771</v>
      </c>
      <c r="Q3" s="90">
        <v>100</v>
      </c>
      <c r="R3" s="93">
        <v>0</v>
      </c>
      <c r="S3" s="93">
        <v>0</v>
      </c>
    </row>
    <row r="4" spans="1:19" ht="54" customHeight="1">
      <c r="A4" s="88" t="s">
        <v>2722</v>
      </c>
      <c r="B4" s="90" t="s">
        <v>192</v>
      </c>
      <c r="C4" s="88"/>
      <c r="D4" s="88" t="s">
        <v>2775</v>
      </c>
      <c r="E4" s="90" t="s">
        <v>195</v>
      </c>
      <c r="F4" s="88" t="s">
        <v>2728</v>
      </c>
      <c r="G4" s="88" t="s">
        <v>732</v>
      </c>
      <c r="H4" s="88" t="s">
        <v>485</v>
      </c>
      <c r="I4" s="93">
        <v>0</v>
      </c>
      <c r="J4" s="88"/>
      <c r="K4" s="93">
        <v>4</v>
      </c>
      <c r="L4" s="88" t="s">
        <v>2306</v>
      </c>
      <c r="M4" s="88" t="s">
        <v>2299</v>
      </c>
      <c r="N4" s="88" t="s">
        <v>2281</v>
      </c>
      <c r="O4" s="88"/>
      <c r="P4" s="88" t="s">
        <v>2726</v>
      </c>
      <c r="Q4" s="90" t="s">
        <v>193</v>
      </c>
      <c r="R4" s="93">
        <v>0</v>
      </c>
      <c r="S4" s="93">
        <v>0</v>
      </c>
    </row>
    <row r="5" spans="1:19" ht="54" customHeight="1">
      <c r="A5" s="88" t="s">
        <v>2737</v>
      </c>
      <c r="B5" s="90" t="s">
        <v>184</v>
      </c>
      <c r="C5" s="88"/>
      <c r="D5" s="88" t="s">
        <v>2775</v>
      </c>
      <c r="E5" s="90" t="s">
        <v>195</v>
      </c>
      <c r="F5" s="88" t="s">
        <v>2728</v>
      </c>
      <c r="G5" s="88" t="s">
        <v>732</v>
      </c>
      <c r="H5" s="88" t="s">
        <v>2743</v>
      </c>
      <c r="I5" s="93">
        <v>3</v>
      </c>
      <c r="J5" s="88" t="s">
        <v>2750</v>
      </c>
      <c r="K5" s="93">
        <v>5</v>
      </c>
      <c r="L5" s="88" t="s">
        <v>2275</v>
      </c>
      <c r="M5" s="88" t="s">
        <v>2723</v>
      </c>
      <c r="N5" s="88" t="s">
        <v>2281</v>
      </c>
      <c r="O5" s="88"/>
      <c r="P5" s="88" t="s">
        <v>2752</v>
      </c>
      <c r="Q5" s="90" t="s">
        <v>765</v>
      </c>
      <c r="R5" s="93">
        <v>2</v>
      </c>
      <c r="S5" s="93">
        <v>4</v>
      </c>
    </row>
    <row r="6" spans="1:19" ht="54" customHeight="1">
      <c r="A6" s="88" t="s">
        <v>742</v>
      </c>
      <c r="B6" s="90" t="s">
        <v>197</v>
      </c>
      <c r="C6" s="88"/>
      <c r="D6" s="88" t="s">
        <v>2775</v>
      </c>
      <c r="E6" s="90" t="s">
        <v>195</v>
      </c>
      <c r="F6" s="88" t="s">
        <v>2728</v>
      </c>
      <c r="G6" s="88" t="s">
        <v>732</v>
      </c>
      <c r="H6" s="88" t="s">
        <v>499</v>
      </c>
      <c r="I6" s="93">
        <v>0</v>
      </c>
      <c r="J6" s="88"/>
      <c r="K6" s="93">
        <v>6</v>
      </c>
      <c r="L6" s="88" t="s">
        <v>2740</v>
      </c>
      <c r="M6" s="88" t="s">
        <v>2313</v>
      </c>
      <c r="N6" s="88" t="s">
        <v>2281</v>
      </c>
      <c r="O6" s="88"/>
      <c r="P6" s="88" t="s">
        <v>762</v>
      </c>
      <c r="Q6" s="90" t="s">
        <v>156</v>
      </c>
      <c r="R6" s="93">
        <v>0</v>
      </c>
      <c r="S6" s="93">
        <v>0</v>
      </c>
    </row>
    <row r="7" spans="1:19" ht="54" customHeight="1">
      <c r="A7" s="88" t="s">
        <v>2734</v>
      </c>
      <c r="B7" s="90" t="s">
        <v>192</v>
      </c>
      <c r="C7" s="88"/>
      <c r="D7" s="88" t="s">
        <v>2775</v>
      </c>
      <c r="E7" s="90" t="s">
        <v>195</v>
      </c>
      <c r="F7" s="88" t="s">
        <v>2728</v>
      </c>
      <c r="G7" s="88" t="s">
        <v>732</v>
      </c>
      <c r="H7" s="88" t="s">
        <v>481</v>
      </c>
      <c r="I7" s="93">
        <v>0</v>
      </c>
      <c r="J7" s="88"/>
      <c r="K7" s="93">
        <v>3</v>
      </c>
      <c r="L7" s="88" t="s">
        <v>2751</v>
      </c>
      <c r="M7" s="88" t="s">
        <v>2270</v>
      </c>
      <c r="N7" s="88" t="s">
        <v>2281</v>
      </c>
      <c r="O7" s="88"/>
      <c r="P7" s="88" t="s">
        <v>758</v>
      </c>
      <c r="Q7" s="90">
        <v>108</v>
      </c>
      <c r="R7" s="93">
        <v>0</v>
      </c>
      <c r="S7" s="93">
        <v>0</v>
      </c>
    </row>
    <row r="8" spans="1:19" ht="54" customHeight="1">
      <c r="A8" s="88" t="s">
        <v>2748</v>
      </c>
      <c r="B8" s="90" t="s">
        <v>750</v>
      </c>
      <c r="C8" s="88"/>
      <c r="D8" s="88" t="s">
        <v>2775</v>
      </c>
      <c r="E8" s="90" t="s">
        <v>195</v>
      </c>
      <c r="F8" s="88" t="s">
        <v>2730</v>
      </c>
      <c r="G8" s="88" t="s">
        <v>732</v>
      </c>
      <c r="H8" s="88" t="s">
        <v>523</v>
      </c>
      <c r="I8" s="93">
        <v>0</v>
      </c>
      <c r="J8" s="88"/>
      <c r="K8" s="93">
        <v>0</v>
      </c>
      <c r="L8" s="88"/>
      <c r="M8" s="88" t="s">
        <v>533</v>
      </c>
      <c r="N8" s="88" t="s">
        <v>2281</v>
      </c>
      <c r="O8" s="88"/>
      <c r="P8" s="88" t="s">
        <v>2739</v>
      </c>
      <c r="Q8" s="90" t="s">
        <v>769</v>
      </c>
      <c r="R8" s="93">
        <v>0</v>
      </c>
      <c r="S8" s="93">
        <v>0</v>
      </c>
    </row>
    <row r="9" spans="1:19" ht="54" customHeight="1">
      <c r="A9" s="88" t="s">
        <v>2746</v>
      </c>
      <c r="B9" s="90" t="s">
        <v>750</v>
      </c>
      <c r="C9" s="88"/>
      <c r="D9" s="88" t="s">
        <v>2775</v>
      </c>
      <c r="E9" s="90" t="s">
        <v>195</v>
      </c>
      <c r="F9" s="88" t="s">
        <v>2738</v>
      </c>
      <c r="G9" s="88" t="s">
        <v>732</v>
      </c>
      <c r="H9" s="88" t="s">
        <v>3271</v>
      </c>
      <c r="I9" s="93">
        <v>0</v>
      </c>
      <c r="J9" s="88"/>
      <c r="K9" s="93">
        <v>0</v>
      </c>
      <c r="L9" s="88"/>
      <c r="M9" s="88" t="s">
        <v>526</v>
      </c>
      <c r="N9" s="88" t="s">
        <v>2281</v>
      </c>
      <c r="O9" s="88"/>
      <c r="P9" s="88" t="s">
        <v>2744</v>
      </c>
      <c r="Q9" s="90" t="s">
        <v>773</v>
      </c>
      <c r="R9" s="93">
        <v>0</v>
      </c>
      <c r="S9" s="93">
        <v>0</v>
      </c>
    </row>
    <row r="10" spans="1:19" ht="54" customHeight="1">
      <c r="A10" s="88" t="s">
        <v>774</v>
      </c>
      <c r="B10" s="90" t="s">
        <v>188</v>
      </c>
      <c r="C10" s="88"/>
      <c r="D10" s="88" t="s">
        <v>2318</v>
      </c>
      <c r="E10" s="90" t="s">
        <v>198</v>
      </c>
      <c r="F10" s="88" t="s">
        <v>2753</v>
      </c>
      <c r="G10" s="88"/>
      <c r="H10" s="88" t="s">
        <v>3245</v>
      </c>
      <c r="I10" s="93">
        <v>80</v>
      </c>
      <c r="J10" s="88" t="s">
        <v>2266</v>
      </c>
      <c r="K10" s="93">
        <v>0</v>
      </c>
      <c r="L10" s="88"/>
      <c r="M10" s="88" t="s">
        <v>2747</v>
      </c>
      <c r="N10" s="88"/>
      <c r="O10" s="88"/>
      <c r="P10" s="88" t="s">
        <v>199</v>
      </c>
      <c r="Q10" s="90">
        <v>115</v>
      </c>
      <c r="R10" s="93">
        <v>72</v>
      </c>
      <c r="S10" s="93">
        <v>88</v>
      </c>
    </row>
    <row r="11" spans="1:19" ht="54" customHeight="1">
      <c r="A11" s="88" t="s">
        <v>2742</v>
      </c>
      <c r="B11" s="90" t="s">
        <v>772</v>
      </c>
      <c r="C11" s="88"/>
      <c r="D11" s="88" t="s">
        <v>2318</v>
      </c>
      <c r="E11" s="90" t="s">
        <v>198</v>
      </c>
      <c r="F11" s="88" t="s">
        <v>2741</v>
      </c>
      <c r="G11" s="88"/>
      <c r="H11" s="88" t="s">
        <v>3278</v>
      </c>
      <c r="I11" s="93">
        <v>0</v>
      </c>
      <c r="J11" s="88"/>
      <c r="K11" s="93">
        <v>20</v>
      </c>
      <c r="L11" s="88" t="s">
        <v>2289</v>
      </c>
      <c r="M11" s="88" t="s">
        <v>2762</v>
      </c>
      <c r="N11" s="88"/>
      <c r="O11" s="88"/>
      <c r="P11" s="88" t="s">
        <v>629</v>
      </c>
      <c r="Q11" s="90">
        <v>112</v>
      </c>
      <c r="R11" s="93">
        <v>0</v>
      </c>
      <c r="S11" s="93">
        <v>0</v>
      </c>
    </row>
    <row r="12" spans="1:19" ht="54" customHeight="1">
      <c r="A12" s="88" t="s">
        <v>665</v>
      </c>
      <c r="B12" s="90" t="s">
        <v>188</v>
      </c>
      <c r="C12" s="88"/>
      <c r="D12" s="88" t="s">
        <v>2318</v>
      </c>
      <c r="E12" s="90" t="s">
        <v>198</v>
      </c>
      <c r="F12" s="88" t="s">
        <v>2745</v>
      </c>
      <c r="G12" s="88"/>
      <c r="H12" s="88" t="s">
        <v>3309</v>
      </c>
      <c r="I12" s="93">
        <v>90</v>
      </c>
      <c r="J12" s="88" t="s">
        <v>2320</v>
      </c>
      <c r="K12" s="93">
        <v>0</v>
      </c>
      <c r="L12" s="88"/>
      <c r="M12" s="88" t="s">
        <v>2283</v>
      </c>
      <c r="N12" s="88"/>
      <c r="O12" s="88"/>
      <c r="P12" s="88" t="s">
        <v>644</v>
      </c>
      <c r="Q12" s="90">
        <v>120</v>
      </c>
      <c r="R12" s="93">
        <v>81</v>
      </c>
      <c r="S12" s="93">
        <v>99</v>
      </c>
    </row>
    <row r="13" spans="1:19" ht="54" customHeight="1">
      <c r="A13" s="88" t="s">
        <v>630</v>
      </c>
      <c r="B13" s="90" t="s">
        <v>651</v>
      </c>
      <c r="C13" s="88"/>
      <c r="D13" s="88" t="s">
        <v>2318</v>
      </c>
      <c r="E13" s="90" t="s">
        <v>220</v>
      </c>
      <c r="F13" s="88" t="s">
        <v>2328</v>
      </c>
      <c r="G13" s="88"/>
      <c r="H13" s="88" t="s">
        <v>2117</v>
      </c>
      <c r="I13" s="93">
        <v>0</v>
      </c>
      <c r="J13" s="88"/>
      <c r="K13" s="93">
        <v>10</v>
      </c>
      <c r="L13" s="88" t="s">
        <v>2295</v>
      </c>
      <c r="M13" s="88" t="s">
        <v>2667</v>
      </c>
      <c r="N13" s="88"/>
      <c r="O13" s="88"/>
      <c r="P13" s="88" t="s">
        <v>629</v>
      </c>
      <c r="Q13" s="90">
        <v>105</v>
      </c>
      <c r="R13" s="93">
        <v>0</v>
      </c>
      <c r="S13" s="93">
        <v>0</v>
      </c>
    </row>
    <row r="14" spans="1:19" ht="54" customHeight="1">
      <c r="A14" s="88" t="s">
        <v>2763</v>
      </c>
      <c r="B14" s="90" t="s">
        <v>188</v>
      </c>
      <c r="C14" s="88"/>
      <c r="D14" s="88" t="s">
        <v>2267</v>
      </c>
      <c r="E14" s="90" t="s">
        <v>198</v>
      </c>
      <c r="F14" s="88" t="s">
        <v>2769</v>
      </c>
      <c r="G14" s="88" t="s">
        <v>732</v>
      </c>
      <c r="H14" s="88" t="s">
        <v>2161</v>
      </c>
      <c r="I14" s="93">
        <v>75</v>
      </c>
      <c r="J14" s="88" t="s">
        <v>2316</v>
      </c>
      <c r="K14" s="93">
        <v>0</v>
      </c>
      <c r="L14" s="88"/>
      <c r="M14" s="88" t="s">
        <v>2296</v>
      </c>
      <c r="N14" s="88" t="s">
        <v>2760</v>
      </c>
      <c r="O14" s="88" t="s">
        <v>1817</v>
      </c>
      <c r="P14" s="88" t="s">
        <v>637</v>
      </c>
      <c r="Q14" s="90">
        <v>115</v>
      </c>
      <c r="R14" s="93">
        <v>68</v>
      </c>
      <c r="S14" s="93">
        <v>82</v>
      </c>
    </row>
    <row r="15" spans="1:19" ht="54" customHeight="1">
      <c r="A15" s="88" t="s">
        <v>634</v>
      </c>
      <c r="B15" s="90" t="s">
        <v>207</v>
      </c>
      <c r="C15" s="88"/>
      <c r="D15" s="88" t="s">
        <v>2267</v>
      </c>
      <c r="E15" s="90" t="s">
        <v>195</v>
      </c>
      <c r="F15" s="88" t="s">
        <v>2767</v>
      </c>
      <c r="G15" s="88" t="s">
        <v>732</v>
      </c>
      <c r="H15" s="88" t="s">
        <v>2148</v>
      </c>
      <c r="I15" s="93">
        <v>0</v>
      </c>
      <c r="J15" s="88"/>
      <c r="K15" s="93">
        <v>22</v>
      </c>
      <c r="L15" s="88" t="s">
        <v>2334</v>
      </c>
      <c r="M15" s="88" t="s">
        <v>2759</v>
      </c>
      <c r="N15" s="88" t="s">
        <v>2760</v>
      </c>
      <c r="O15" s="88"/>
      <c r="P15" s="88" t="s">
        <v>642</v>
      </c>
      <c r="Q15" s="90">
        <v>120</v>
      </c>
      <c r="R15" s="93">
        <v>0</v>
      </c>
      <c r="S15" s="93">
        <v>0</v>
      </c>
    </row>
    <row r="16" spans="1:19" ht="54" customHeight="1">
      <c r="A16" s="88" t="s">
        <v>650</v>
      </c>
      <c r="B16" s="90" t="s">
        <v>206</v>
      </c>
      <c r="C16" s="88"/>
      <c r="D16" s="88" t="s">
        <v>2318</v>
      </c>
      <c r="E16" s="90" t="s">
        <v>198</v>
      </c>
      <c r="F16" s="88" t="s">
        <v>2765</v>
      </c>
      <c r="G16" s="88"/>
      <c r="H16" s="88" t="s">
        <v>2935</v>
      </c>
      <c r="I16" s="93">
        <v>0</v>
      </c>
      <c r="J16" s="88"/>
      <c r="K16" s="93">
        <v>8</v>
      </c>
      <c r="L16" s="88" t="s">
        <v>2300</v>
      </c>
      <c r="M16" s="88" t="s">
        <v>2757</v>
      </c>
      <c r="N16" s="88" t="s">
        <v>2760</v>
      </c>
      <c r="O16" s="88"/>
      <c r="P16" s="88" t="s">
        <v>2764</v>
      </c>
      <c r="Q16" s="90">
        <v>115</v>
      </c>
      <c r="R16" s="93">
        <v>0</v>
      </c>
      <c r="S16" s="93">
        <v>0</v>
      </c>
    </row>
    <row r="17" spans="1:19" ht="54" customHeight="1">
      <c r="A17" s="88" t="s">
        <v>2781</v>
      </c>
      <c r="B17" s="90" t="s">
        <v>772</v>
      </c>
      <c r="C17" s="88"/>
      <c r="D17" s="88" t="s">
        <v>2267</v>
      </c>
      <c r="E17" s="90" t="s">
        <v>195</v>
      </c>
      <c r="F17" s="88" t="s">
        <v>2758</v>
      </c>
      <c r="G17" s="88" t="s">
        <v>732</v>
      </c>
      <c r="H17" s="88" t="s">
        <v>2539</v>
      </c>
      <c r="I17" s="93">
        <v>12</v>
      </c>
      <c r="J17" s="88" t="s">
        <v>2288</v>
      </c>
      <c r="K17" s="93">
        <v>0</v>
      </c>
      <c r="L17" s="88"/>
      <c r="M17" s="88" t="s">
        <v>2768</v>
      </c>
      <c r="N17" s="88" t="s">
        <v>2760</v>
      </c>
      <c r="O17" s="88"/>
      <c r="P17" s="88" t="s">
        <v>2756</v>
      </c>
      <c r="Q17" s="90" t="s">
        <v>204</v>
      </c>
      <c r="R17" s="93">
        <v>10</v>
      </c>
      <c r="S17" s="93">
        <v>14</v>
      </c>
    </row>
    <row r="18" spans="1:19" ht="54" customHeight="1">
      <c r="A18" s="88" t="s">
        <v>2766</v>
      </c>
      <c r="B18" s="90" t="s">
        <v>207</v>
      </c>
      <c r="C18" s="88"/>
      <c r="D18" s="88" t="s">
        <v>670</v>
      </c>
      <c r="E18" s="90" t="s">
        <v>195</v>
      </c>
      <c r="F18" s="88" t="s">
        <v>2346</v>
      </c>
      <c r="G18" s="88" t="s">
        <v>732</v>
      </c>
      <c r="H18" s="88" t="s">
        <v>1389</v>
      </c>
      <c r="I18" s="93">
        <v>0</v>
      </c>
      <c r="J18" s="88"/>
      <c r="K18" s="93">
        <v>35</v>
      </c>
      <c r="L18" s="88" t="s">
        <v>2294</v>
      </c>
      <c r="M18" s="88" t="s">
        <v>2302</v>
      </c>
      <c r="N18" s="88" t="s">
        <v>2754</v>
      </c>
      <c r="O18" s="88" t="s">
        <v>1824</v>
      </c>
      <c r="P18" s="88" t="s">
        <v>759</v>
      </c>
      <c r="Q18" s="90">
        <v>120</v>
      </c>
      <c r="R18" s="93">
        <v>0</v>
      </c>
      <c r="S18" s="93">
        <v>0</v>
      </c>
    </row>
    <row r="19" spans="1:19" ht="54" customHeight="1">
      <c r="A19" s="88" t="s">
        <v>2755</v>
      </c>
      <c r="B19" s="90" t="s">
        <v>206</v>
      </c>
      <c r="C19" s="88"/>
      <c r="D19" s="88" t="s">
        <v>670</v>
      </c>
      <c r="E19" s="90" t="s">
        <v>195</v>
      </c>
      <c r="F19" s="88" t="s">
        <v>2761</v>
      </c>
      <c r="G19" s="88" t="s">
        <v>732</v>
      </c>
      <c r="H19" s="88" t="s">
        <v>2338</v>
      </c>
      <c r="I19" s="93">
        <v>0</v>
      </c>
      <c r="J19" s="88"/>
      <c r="K19" s="93">
        <v>12</v>
      </c>
      <c r="L19" s="88" t="s">
        <v>2342</v>
      </c>
      <c r="M19" s="88" t="s">
        <v>2336</v>
      </c>
      <c r="N19" s="88" t="s">
        <v>2754</v>
      </c>
      <c r="O19" s="88"/>
      <c r="P19" s="88" t="s">
        <v>2726</v>
      </c>
      <c r="Q19" s="90" t="s">
        <v>200</v>
      </c>
      <c r="R19" s="93">
        <v>0</v>
      </c>
      <c r="S19" s="93">
        <v>0</v>
      </c>
    </row>
    <row r="20" spans="1:19" ht="54" customHeight="1">
      <c r="A20" s="88" t="s">
        <v>2778</v>
      </c>
      <c r="B20" s="90" t="s">
        <v>750</v>
      </c>
      <c r="C20" s="88"/>
      <c r="D20" s="88" t="s">
        <v>625</v>
      </c>
      <c r="E20" s="90" t="s">
        <v>217</v>
      </c>
      <c r="F20" s="88" t="s">
        <v>2340</v>
      </c>
      <c r="G20" s="88" t="s">
        <v>732</v>
      </c>
      <c r="H20" s="88" t="s">
        <v>3310</v>
      </c>
      <c r="I20" s="93">
        <v>0</v>
      </c>
      <c r="J20" s="88"/>
      <c r="K20" s="93">
        <v>0</v>
      </c>
      <c r="L20" s="88"/>
      <c r="M20" s="88" t="s">
        <v>2315</v>
      </c>
      <c r="N20" s="88" t="s">
        <v>2754</v>
      </c>
      <c r="O20" s="88"/>
      <c r="P20" s="88" t="s">
        <v>2776</v>
      </c>
      <c r="Q20" s="90" t="s">
        <v>2777</v>
      </c>
      <c r="R20" s="93">
        <v>0</v>
      </c>
      <c r="S20" s="93">
        <v>0</v>
      </c>
    </row>
    <row r="21" spans="1:19" ht="54" customHeight="1">
      <c r="A21" s="88" t="s">
        <v>2309</v>
      </c>
      <c r="B21" s="90" t="s">
        <v>197</v>
      </c>
      <c r="C21" s="88"/>
      <c r="D21" s="88" t="s">
        <v>670</v>
      </c>
      <c r="E21" s="90" t="s">
        <v>195</v>
      </c>
      <c r="F21" s="88" t="s">
        <v>2761</v>
      </c>
      <c r="G21" s="88" t="s">
        <v>732</v>
      </c>
      <c r="H21" s="88" t="s">
        <v>2749</v>
      </c>
      <c r="I21" s="93">
        <v>0</v>
      </c>
      <c r="J21" s="88"/>
      <c r="K21" s="93">
        <v>10</v>
      </c>
      <c r="L21" s="88" t="s">
        <v>2298</v>
      </c>
      <c r="M21" s="88" t="s">
        <v>2303</v>
      </c>
      <c r="N21" s="88" t="s">
        <v>2754</v>
      </c>
      <c r="O21" s="88"/>
      <c r="P21" s="88" t="s">
        <v>763</v>
      </c>
      <c r="Q21" s="90">
        <v>120</v>
      </c>
      <c r="R21" s="93">
        <v>0</v>
      </c>
      <c r="S21" s="93">
        <v>0</v>
      </c>
    </row>
    <row r="22" spans="1:19" ht="54" customHeight="1">
      <c r="A22" s="88" t="s">
        <v>2789</v>
      </c>
      <c r="B22" s="90" t="s">
        <v>210</v>
      </c>
      <c r="C22" s="88"/>
      <c r="D22" s="88" t="s">
        <v>2318</v>
      </c>
      <c r="E22" s="90" t="s">
        <v>153</v>
      </c>
      <c r="F22" s="88"/>
      <c r="G22" s="88"/>
      <c r="H22" s="88" t="s">
        <v>3301</v>
      </c>
      <c r="I22" s="93">
        <v>0</v>
      </c>
      <c r="J22" s="88"/>
      <c r="K22" s="93">
        <v>0</v>
      </c>
      <c r="L22" s="88"/>
      <c r="M22" s="88" t="s">
        <v>2782</v>
      </c>
      <c r="N22" s="88"/>
      <c r="O22" s="88"/>
      <c r="P22" s="88" t="s">
        <v>211</v>
      </c>
      <c r="Q22" s="90">
        <v>20</v>
      </c>
      <c r="R22" s="93">
        <v>0</v>
      </c>
      <c r="S22" s="93">
        <v>0</v>
      </c>
    </row>
    <row r="23" spans="1:19" ht="54" customHeight="1">
      <c r="A23" s="88" t="s">
        <v>2780</v>
      </c>
      <c r="B23" s="90" t="s">
        <v>210</v>
      </c>
      <c r="C23" s="88"/>
      <c r="D23" s="88" t="s">
        <v>2775</v>
      </c>
      <c r="E23" s="90" t="s">
        <v>195</v>
      </c>
      <c r="F23" s="88" t="s">
        <v>2773</v>
      </c>
      <c r="G23" s="88" t="s">
        <v>732</v>
      </c>
      <c r="H23" s="88" t="s">
        <v>2786</v>
      </c>
      <c r="I23" s="93">
        <v>0</v>
      </c>
      <c r="J23" s="88"/>
      <c r="K23" s="93">
        <v>0</v>
      </c>
      <c r="L23" s="88"/>
      <c r="M23" s="88" t="s">
        <v>3296</v>
      </c>
      <c r="N23" s="88"/>
      <c r="O23" s="88"/>
      <c r="P23" s="88" t="s">
        <v>211</v>
      </c>
      <c r="Q23" s="90">
        <v>35</v>
      </c>
      <c r="R23" s="93">
        <v>0</v>
      </c>
      <c r="S23" s="93">
        <v>0</v>
      </c>
    </row>
    <row r="24" spans="1:19" ht="54" customHeight="1">
      <c r="A24" s="88" t="s">
        <v>659</v>
      </c>
      <c r="B24" s="90" t="s">
        <v>210</v>
      </c>
      <c r="C24" s="88"/>
      <c r="D24" s="88" t="s">
        <v>2551</v>
      </c>
      <c r="E24" s="90" t="s">
        <v>195</v>
      </c>
      <c r="F24" s="88" t="s">
        <v>2314</v>
      </c>
      <c r="G24" s="88" t="s">
        <v>732</v>
      </c>
      <c r="H24" s="88" t="s">
        <v>482</v>
      </c>
      <c r="I24" s="93">
        <v>0</v>
      </c>
      <c r="J24" s="88"/>
      <c r="K24" s="93">
        <v>0</v>
      </c>
      <c r="L24" s="88"/>
      <c r="M24" s="88" t="s">
        <v>2770</v>
      </c>
      <c r="N24" s="88"/>
      <c r="O24" s="88"/>
      <c r="P24" s="88" t="s">
        <v>628</v>
      </c>
      <c r="Q24" s="90">
        <v>-8</v>
      </c>
      <c r="R24" s="93">
        <v>0</v>
      </c>
      <c r="S24" s="93">
        <v>0</v>
      </c>
    </row>
    <row r="25" spans="1:19" ht="54" customHeight="1">
      <c r="A25" s="88" t="s">
        <v>2772</v>
      </c>
      <c r="B25" s="90" t="s">
        <v>210</v>
      </c>
      <c r="C25" s="88"/>
      <c r="D25" s="88" t="s">
        <v>2318</v>
      </c>
      <c r="E25" s="90" t="s">
        <v>198</v>
      </c>
      <c r="F25" s="88"/>
      <c r="G25" s="88"/>
      <c r="H25" s="88" t="s">
        <v>531</v>
      </c>
      <c r="I25" s="93">
        <v>0</v>
      </c>
      <c r="J25" s="88"/>
      <c r="K25" s="93">
        <v>0</v>
      </c>
      <c r="L25" s="88"/>
      <c r="M25" s="88" t="s">
        <v>2308</v>
      </c>
      <c r="N25" s="88"/>
      <c r="O25" s="88"/>
      <c r="P25" s="88" t="s">
        <v>672</v>
      </c>
      <c r="Q25" s="90">
        <v>30</v>
      </c>
      <c r="R25" s="93">
        <v>0</v>
      </c>
      <c r="S25" s="93">
        <v>0</v>
      </c>
    </row>
    <row r="26" spans="1:19" ht="54" customHeight="1">
      <c r="A26" s="88" t="s">
        <v>2783</v>
      </c>
      <c r="B26" s="90" t="s">
        <v>210</v>
      </c>
      <c r="C26" s="88"/>
      <c r="D26" s="88" t="s">
        <v>2318</v>
      </c>
      <c r="E26" s="90" t="s">
        <v>198</v>
      </c>
      <c r="F26" s="88" t="s">
        <v>2784</v>
      </c>
      <c r="G26" s="88"/>
      <c r="H26" s="88" t="s">
        <v>2335</v>
      </c>
      <c r="I26" s="93">
        <v>0</v>
      </c>
      <c r="J26" s="88"/>
      <c r="K26" s="93">
        <v>0</v>
      </c>
      <c r="L26" s="88"/>
      <c r="M26" s="88" t="s">
        <v>2310</v>
      </c>
      <c r="N26" s="88"/>
      <c r="O26" s="88"/>
      <c r="P26" s="88" t="s">
        <v>655</v>
      </c>
      <c r="Q26" s="90">
        <v>4</v>
      </c>
      <c r="R26" s="93">
        <v>0</v>
      </c>
      <c r="S26" s="93">
        <v>0</v>
      </c>
    </row>
    <row r="27" spans="1:19" ht="54" customHeight="1">
      <c r="A27" s="88" t="s">
        <v>627</v>
      </c>
      <c r="B27" s="90" t="s">
        <v>216</v>
      </c>
      <c r="C27" s="88"/>
      <c r="D27" s="88" t="s">
        <v>2775</v>
      </c>
      <c r="E27" s="90" t="s">
        <v>195</v>
      </c>
      <c r="F27" s="88" t="s">
        <v>2333</v>
      </c>
      <c r="G27" s="88" t="s">
        <v>732</v>
      </c>
      <c r="H27" s="88" t="s">
        <v>2167</v>
      </c>
      <c r="I27" s="93">
        <v>6</v>
      </c>
      <c r="J27" s="88" t="s">
        <v>2785</v>
      </c>
      <c r="K27" s="93">
        <v>0</v>
      </c>
      <c r="L27" s="88"/>
      <c r="M27" s="88" t="s">
        <v>2297</v>
      </c>
      <c r="N27" s="88"/>
      <c r="O27" s="88"/>
      <c r="P27" s="88" t="s">
        <v>632</v>
      </c>
      <c r="Q27" s="90">
        <v>120</v>
      </c>
      <c r="R27" s="93">
        <v>5</v>
      </c>
      <c r="S27" s="93">
        <v>7</v>
      </c>
    </row>
    <row r="28" spans="1:19" ht="54" customHeight="1">
      <c r="A28" s="88" t="s">
        <v>2771</v>
      </c>
      <c r="B28" s="90" t="s">
        <v>750</v>
      </c>
      <c r="C28" s="88"/>
      <c r="D28" s="88" t="s">
        <v>670</v>
      </c>
      <c r="E28" s="90" t="s">
        <v>202</v>
      </c>
      <c r="F28" s="88" t="s">
        <v>641</v>
      </c>
      <c r="G28" s="88" t="s">
        <v>732</v>
      </c>
      <c r="H28" s="88" t="s">
        <v>2311</v>
      </c>
      <c r="I28" s="93">
        <v>15</v>
      </c>
      <c r="J28" s="88" t="s">
        <v>2319</v>
      </c>
      <c r="K28" s="93">
        <v>0</v>
      </c>
      <c r="L28" s="88"/>
      <c r="M28" s="88" t="s">
        <v>2337</v>
      </c>
      <c r="N28" s="88"/>
      <c r="O28" s="88"/>
      <c r="P28" s="88" t="s">
        <v>631</v>
      </c>
      <c r="Q28" s="90">
        <v>108</v>
      </c>
      <c r="R28" s="93">
        <v>13</v>
      </c>
      <c r="S28" s="93">
        <v>17</v>
      </c>
    </row>
    <row r="29" spans="1:19" ht="54" customHeight="1">
      <c r="A29" s="88" t="s">
        <v>2341</v>
      </c>
      <c r="B29" s="90" t="s">
        <v>653</v>
      </c>
      <c r="C29" s="88"/>
      <c r="D29" s="88" t="s">
        <v>2779</v>
      </c>
      <c r="E29" s="90" t="s">
        <v>195</v>
      </c>
      <c r="F29" s="88" t="s">
        <v>2326</v>
      </c>
      <c r="G29" s="88" t="s">
        <v>732</v>
      </c>
      <c r="H29" s="88" t="s">
        <v>494</v>
      </c>
      <c r="I29" s="93">
        <v>0</v>
      </c>
      <c r="J29" s="88"/>
      <c r="K29" s="93">
        <v>0</v>
      </c>
      <c r="L29" s="88"/>
      <c r="M29" s="88" t="s">
        <v>2774</v>
      </c>
      <c r="N29" s="88"/>
      <c r="O29" s="88"/>
      <c r="P29" s="88" t="s">
        <v>673</v>
      </c>
      <c r="Q29" s="90" t="s">
        <v>196</v>
      </c>
      <c r="R29" s="93">
        <v>0</v>
      </c>
      <c r="S29" s="93">
        <v>0</v>
      </c>
    </row>
    <row r="30" spans="1:19" ht="54" customHeight="1">
      <c r="A30" s="88" t="s">
        <v>2375</v>
      </c>
      <c r="B30" s="90" t="s">
        <v>653</v>
      </c>
      <c r="C30" s="88"/>
      <c r="D30" s="88" t="s">
        <v>649</v>
      </c>
      <c r="E30" s="90" t="s">
        <v>645</v>
      </c>
      <c r="F30" s="88" t="s">
        <v>2284</v>
      </c>
      <c r="G30" s="88" t="s">
        <v>732</v>
      </c>
      <c r="H30" s="88" t="s">
        <v>2164</v>
      </c>
      <c r="I30" s="93">
        <v>0</v>
      </c>
      <c r="J30" s="88"/>
      <c r="K30" s="93">
        <v>0</v>
      </c>
      <c r="L30" s="88"/>
      <c r="M30" s="88" t="s">
        <v>2787</v>
      </c>
      <c r="N30" s="88"/>
      <c r="O30" s="88"/>
      <c r="P30" s="88" t="s">
        <v>639</v>
      </c>
      <c r="Q30" s="90" t="s">
        <v>215</v>
      </c>
      <c r="R30" s="93">
        <v>0</v>
      </c>
      <c r="S30" s="93">
        <v>0</v>
      </c>
    </row>
  </sheetData>
  <mergeCells count="4">
    <mergeCell ref="D1:F1"/>
    <mergeCell ref="I1:J1"/>
    <mergeCell ref="K1:L1"/>
    <mergeCell ref="N1:P1"/>
  </mergeCells>
  <phoneticPr fontId="22" type="noConversion"/>
  <conditionalFormatting sqref="S2:S30">
    <cfRule type="expression" dxfId="31" priority="1">
      <formula>AND($R2&lt;&gt;"",$S2&lt;&gt;"",$S2&lt;$R2)</formula>
    </cfRule>
  </conditionalFormatting>
  <dataValidations count="2">
    <dataValidation type="list" sqref="B2:B30">
      <formula1>"무기,상의,머리,얼굴,손,신발,팔 방어구,보조 장비,액세서리,소모품,탄약,접근 도구"</formula1>
    </dataValidation>
    <dataValidation type="list" sqref="G2:G30">
      <formula1>",획득 시 귀속"</formula1>
    </dataValidation>
  </dataValidations>
  <pageMargins left="0.69972223043441772" right="0.69972223043441772" top="0.75" bottom="0.75" header="0.30000001192092896" footer="0.30000001192092896"/>
  <pageSetup paperSize="9" fitToWidth="0" fitToHeight="0" orientation="portrait" horizontalDpi="0" verticalDpi="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AE315"/>
  <sheetViews>
    <sheetView topLeftCell="A16" zoomScale="80" zoomScaleNormal="75" zoomScaleSheetLayoutView="80" workbookViewId="0">
      <selection activeCell="G331" sqref="G331"/>
    </sheetView>
  </sheetViews>
  <sheetFormatPr defaultColWidth="8.875" defaultRowHeight="13.5"/>
  <cols>
    <col min="1" max="1" width="15" style="195" customWidth="1"/>
    <col min="2" max="2" width="12.75" style="195" customWidth="1"/>
    <col min="3" max="3" width="26.25" style="196" customWidth="1"/>
    <col min="4" max="4" width="15.25" style="196" customWidth="1"/>
    <col min="5" max="5" width="16.875" style="196" customWidth="1"/>
    <col min="6" max="6" width="46.625" style="196" customWidth="1"/>
    <col min="7" max="7" width="16" style="196" customWidth="1"/>
    <col min="8" max="8" width="13" style="196" customWidth="1"/>
    <col min="9" max="9" width="34" style="196" customWidth="1"/>
    <col min="10" max="11" width="10" style="196" customWidth="1"/>
    <col min="12" max="12" width="18" style="196" customWidth="1"/>
    <col min="13" max="13" width="10" style="196" customWidth="1"/>
    <col min="14" max="14" width="11" style="196" customWidth="1"/>
    <col min="15" max="15" width="10" style="196" customWidth="1"/>
    <col min="16" max="16" width="18" style="196" customWidth="1"/>
    <col min="17" max="17" width="10" style="196" customWidth="1"/>
    <col min="18" max="18" width="11" style="196" customWidth="1"/>
    <col min="19" max="19" width="21" style="196" customWidth="1"/>
    <col min="20" max="20" width="10" style="196" customWidth="1"/>
    <col min="21" max="21" width="21" style="196" customWidth="1"/>
    <col min="22" max="22" width="10" style="196" customWidth="1"/>
    <col min="23" max="23" width="21" style="196" customWidth="1"/>
    <col min="24" max="24" width="10" style="196" customWidth="1"/>
    <col min="25" max="25" width="21" style="196" customWidth="1"/>
    <col min="26" max="26" width="10" style="196" customWidth="1"/>
    <col min="27" max="27" width="11" style="196" customWidth="1"/>
    <col min="28" max="28" width="15" style="196" customWidth="1"/>
    <col min="29" max="29" width="12" style="196" customWidth="1"/>
    <col min="30" max="30" width="28" style="196" customWidth="1"/>
    <col min="31" max="31" width="42" style="196" customWidth="1"/>
    <col min="32" max="16384" width="8.875" style="196"/>
  </cols>
  <sheetData>
    <row r="1" spans="1:31" ht="32.1" customHeight="1">
      <c r="A1" s="218" t="s">
        <v>1</v>
      </c>
      <c r="B1" s="218"/>
      <c r="C1" s="218"/>
      <c r="D1" s="218"/>
      <c r="E1" s="218"/>
      <c r="F1" s="218"/>
      <c r="G1" s="218"/>
      <c r="H1" s="218"/>
      <c r="I1" s="218"/>
      <c r="J1" s="218" t="s">
        <v>1</v>
      </c>
      <c r="K1" s="218"/>
      <c r="L1" s="218"/>
      <c r="M1" s="218"/>
      <c r="N1" s="218"/>
      <c r="O1" s="218"/>
      <c r="P1" s="218"/>
      <c r="Q1" s="218"/>
      <c r="R1" s="218"/>
      <c r="S1" s="218" t="s">
        <v>1</v>
      </c>
      <c r="T1" s="218"/>
      <c r="U1" s="218"/>
      <c r="V1" s="218"/>
      <c r="W1" s="218"/>
      <c r="X1" s="218"/>
      <c r="Y1" s="218"/>
      <c r="Z1" s="218"/>
      <c r="AA1" s="218"/>
      <c r="AB1" s="218" t="s">
        <v>1</v>
      </c>
      <c r="AC1" s="218"/>
      <c r="AD1" s="218"/>
      <c r="AE1" s="218"/>
    </row>
    <row r="3" spans="1:31" ht="18.399999999999999" customHeight="1">
      <c r="A3" s="197" t="s">
        <v>812</v>
      </c>
      <c r="B3" s="198" t="s">
        <v>1175</v>
      </c>
      <c r="D3" s="197" t="s">
        <v>822</v>
      </c>
      <c r="E3" s="200" t="s">
        <v>813</v>
      </c>
      <c r="F3" s="198" t="s">
        <v>815</v>
      </c>
      <c r="H3" s="218" t="s">
        <v>1352</v>
      </c>
      <c r="I3" s="218"/>
      <c r="J3" s="218"/>
      <c r="K3" s="218"/>
      <c r="L3" s="218"/>
      <c r="M3" s="218"/>
      <c r="N3" s="218"/>
      <c r="O3" s="218"/>
      <c r="P3" s="218"/>
      <c r="Q3" s="218"/>
      <c r="R3" s="218"/>
      <c r="S3" s="218"/>
      <c r="T3" s="218"/>
      <c r="U3" s="218"/>
      <c r="V3" s="218"/>
      <c r="W3" s="218"/>
      <c r="X3" s="218"/>
      <c r="Y3" s="218"/>
      <c r="Z3" s="218"/>
      <c r="AA3" s="218"/>
      <c r="AB3" s="218"/>
      <c r="AC3" s="218"/>
      <c r="AD3" s="218"/>
      <c r="AE3" s="218"/>
    </row>
    <row r="4" spans="1:31" ht="18.399999999999999" customHeight="1">
      <c r="A4" s="201" t="s">
        <v>1003</v>
      </c>
      <c r="B4" s="202">
        <v>306</v>
      </c>
      <c r="D4" s="203" t="s">
        <v>848</v>
      </c>
      <c r="E4" s="196" t="s">
        <v>1008</v>
      </c>
      <c r="F4" s="204" t="s">
        <v>795</v>
      </c>
      <c r="H4" s="218"/>
      <c r="I4" s="218"/>
      <c r="J4" s="218"/>
      <c r="K4" s="218"/>
      <c r="L4" s="218"/>
      <c r="M4" s="218"/>
      <c r="N4" s="218"/>
      <c r="O4" s="218"/>
      <c r="P4" s="218"/>
      <c r="Q4" s="218"/>
      <c r="R4" s="218"/>
      <c r="S4" s="218"/>
      <c r="T4" s="218"/>
      <c r="U4" s="218"/>
      <c r="V4" s="218"/>
      <c r="W4" s="218"/>
      <c r="X4" s="218"/>
      <c r="Y4" s="218"/>
      <c r="Z4" s="218"/>
      <c r="AA4" s="218"/>
      <c r="AB4" s="218"/>
      <c r="AC4" s="218"/>
      <c r="AD4" s="218"/>
      <c r="AE4" s="218"/>
    </row>
    <row r="5" spans="1:31" ht="18.399999999999999" customHeight="1">
      <c r="A5" s="201" t="s">
        <v>1014</v>
      </c>
      <c r="B5" s="202">
        <f>COUNTIF(D10:D315,"&lt;&gt;")</f>
        <v>42</v>
      </c>
      <c r="D5" s="203" t="s">
        <v>819</v>
      </c>
      <c r="E5" s="196" t="s">
        <v>1009</v>
      </c>
      <c r="F5" s="204" t="s">
        <v>1282</v>
      </c>
      <c r="H5" s="218"/>
      <c r="I5" s="218"/>
      <c r="J5" s="218"/>
      <c r="K5" s="218"/>
      <c r="L5" s="218"/>
      <c r="M5" s="218"/>
      <c r="N5" s="218"/>
      <c r="O5" s="218"/>
      <c r="P5" s="218"/>
      <c r="Q5" s="218"/>
      <c r="R5" s="218"/>
      <c r="S5" s="218"/>
      <c r="T5" s="218"/>
      <c r="U5" s="218"/>
      <c r="V5" s="218"/>
      <c r="W5" s="218"/>
      <c r="X5" s="218"/>
      <c r="Y5" s="218"/>
      <c r="Z5" s="218"/>
      <c r="AA5" s="218"/>
      <c r="AB5" s="218"/>
      <c r="AC5" s="218"/>
      <c r="AD5" s="218"/>
      <c r="AE5" s="218"/>
    </row>
    <row r="6" spans="1:31" ht="18.399999999999999" customHeight="1">
      <c r="A6" s="201" t="s">
        <v>1013</v>
      </c>
      <c r="B6" s="202">
        <f>B4-B5</f>
        <v>264</v>
      </c>
      <c r="D6" s="203" t="s">
        <v>831</v>
      </c>
      <c r="E6" s="196" t="s">
        <v>1007</v>
      </c>
      <c r="F6" s="204" t="s">
        <v>1281</v>
      </c>
      <c r="H6" s="218"/>
      <c r="I6" s="218"/>
      <c r="J6" s="218"/>
      <c r="K6" s="218"/>
      <c r="L6" s="218"/>
      <c r="M6" s="218"/>
      <c r="N6" s="218"/>
      <c r="O6" s="218"/>
      <c r="P6" s="218"/>
      <c r="Q6" s="218"/>
      <c r="R6" s="218"/>
      <c r="S6" s="218"/>
      <c r="T6" s="218"/>
      <c r="U6" s="218"/>
      <c r="V6" s="218"/>
      <c r="W6" s="218"/>
      <c r="X6" s="218"/>
      <c r="Y6" s="218"/>
      <c r="Z6" s="218"/>
      <c r="AA6" s="218"/>
      <c r="AB6" s="218"/>
      <c r="AC6" s="218"/>
      <c r="AD6" s="218"/>
      <c r="AE6" s="218"/>
    </row>
    <row r="7" spans="1:31" ht="18.399999999999999" customHeight="1">
      <c r="A7" s="200" t="s">
        <v>1004</v>
      </c>
      <c r="B7" s="205">
        <f>B4-COUNT(A10:A315)</f>
        <v>0</v>
      </c>
      <c r="D7" s="203" t="s">
        <v>954</v>
      </c>
      <c r="E7" s="196" t="s">
        <v>1012</v>
      </c>
      <c r="F7" s="204" t="s">
        <v>1293</v>
      </c>
      <c r="H7" s="218"/>
      <c r="I7" s="218"/>
      <c r="J7" s="218"/>
      <c r="K7" s="218"/>
      <c r="L7" s="218"/>
      <c r="M7" s="218"/>
      <c r="N7" s="218"/>
      <c r="O7" s="218"/>
      <c r="P7" s="218"/>
      <c r="Q7" s="218"/>
      <c r="R7" s="218"/>
      <c r="S7" s="218"/>
      <c r="T7" s="218"/>
      <c r="U7" s="218"/>
      <c r="V7" s="218"/>
      <c r="W7" s="218"/>
      <c r="X7" s="218"/>
      <c r="Y7" s="218"/>
      <c r="Z7" s="218"/>
      <c r="AA7" s="218"/>
      <c r="AB7" s="218"/>
      <c r="AC7" s="218"/>
      <c r="AD7" s="218"/>
      <c r="AE7" s="218"/>
    </row>
    <row r="8" spans="1:31">
      <c r="A8" s="218" t="s">
        <v>2279</v>
      </c>
      <c r="B8" s="218"/>
      <c r="C8" s="218"/>
      <c r="D8" s="218" t="s">
        <v>823</v>
      </c>
      <c r="E8" s="218" t="s">
        <v>635</v>
      </c>
      <c r="F8" s="218" t="s">
        <v>1925</v>
      </c>
      <c r="G8" s="218"/>
      <c r="H8" s="218"/>
      <c r="I8" s="218"/>
      <c r="J8" s="218" t="s">
        <v>636</v>
      </c>
      <c r="K8" s="218"/>
      <c r="L8" s="218"/>
      <c r="M8" s="218"/>
      <c r="N8" s="218"/>
      <c r="O8" s="218" t="s">
        <v>1143</v>
      </c>
      <c r="P8" s="218"/>
      <c r="Q8" s="218"/>
      <c r="R8" s="218"/>
      <c r="S8" s="218" t="s">
        <v>638</v>
      </c>
      <c r="T8" s="218"/>
      <c r="U8" s="218"/>
      <c r="V8" s="218"/>
      <c r="W8" s="218"/>
      <c r="X8" s="218"/>
      <c r="Y8" s="218"/>
      <c r="Z8" s="218"/>
      <c r="AA8" s="218"/>
      <c r="AB8" s="218" t="s">
        <v>1319</v>
      </c>
      <c r="AC8" s="218"/>
      <c r="AD8" s="218"/>
      <c r="AE8" s="218"/>
    </row>
    <row r="9" spans="1:31" ht="44.1" customHeight="1">
      <c r="A9" s="206" t="s">
        <v>1024</v>
      </c>
      <c r="B9" s="207" t="s">
        <v>1167</v>
      </c>
      <c r="C9" s="207" t="s">
        <v>955</v>
      </c>
      <c r="D9" s="208" t="s">
        <v>826</v>
      </c>
      <c r="E9" s="207" t="s">
        <v>824</v>
      </c>
      <c r="F9" s="199" t="s">
        <v>822</v>
      </c>
      <c r="G9" s="207" t="s">
        <v>1016</v>
      </c>
      <c r="H9" s="207" t="s">
        <v>957</v>
      </c>
      <c r="I9" s="207" t="s">
        <v>1028</v>
      </c>
      <c r="J9" s="207" t="s">
        <v>1144</v>
      </c>
      <c r="K9" s="207" t="s">
        <v>1177</v>
      </c>
      <c r="L9" s="207" t="s">
        <v>605</v>
      </c>
      <c r="M9" s="207" t="s">
        <v>960</v>
      </c>
      <c r="N9" s="207" t="s">
        <v>840</v>
      </c>
      <c r="O9" s="207" t="s">
        <v>1143</v>
      </c>
      <c r="P9" s="207" t="s">
        <v>614</v>
      </c>
      <c r="Q9" s="207" t="s">
        <v>956</v>
      </c>
      <c r="R9" s="207" t="s">
        <v>810</v>
      </c>
      <c r="S9" s="207" t="s">
        <v>1173</v>
      </c>
      <c r="T9" s="207" t="s">
        <v>801</v>
      </c>
      <c r="U9" s="207" t="s">
        <v>1146</v>
      </c>
      <c r="V9" s="207" t="s">
        <v>953</v>
      </c>
      <c r="W9" s="207" t="s">
        <v>1176</v>
      </c>
      <c r="X9" s="207" t="s">
        <v>800</v>
      </c>
      <c r="Y9" s="207" t="s">
        <v>1154</v>
      </c>
      <c r="Z9" s="207" t="s">
        <v>804</v>
      </c>
      <c r="AA9" s="207" t="s">
        <v>1249</v>
      </c>
      <c r="AB9" s="207" t="s">
        <v>1020</v>
      </c>
      <c r="AC9" s="207" t="s">
        <v>1250</v>
      </c>
      <c r="AD9" s="207" t="s">
        <v>1001</v>
      </c>
      <c r="AE9" s="199" t="s">
        <v>1141</v>
      </c>
    </row>
    <row r="10" spans="1:31" ht="24" customHeight="1">
      <c r="A10" s="199">
        <v>1</v>
      </c>
      <c r="B10" s="199"/>
      <c r="C10" s="199"/>
      <c r="D10" s="199"/>
      <c r="E10" s="199"/>
      <c r="F10" s="199"/>
      <c r="G10" s="199"/>
      <c r="H10" s="199"/>
      <c r="I10" s="199"/>
      <c r="J10" s="199"/>
      <c r="K10" s="199"/>
      <c r="L10" s="199"/>
      <c r="M10" s="199"/>
      <c r="N10" s="199" t="str">
        <f t="shared" ref="N10:N73" si="0">IF(D10="","",K10+M10)</f>
        <v/>
      </c>
      <c r="O10" s="199"/>
      <c r="P10" s="199"/>
      <c r="Q10" s="199"/>
      <c r="R10" s="199" t="str">
        <f t="shared" ref="R10:R73" si="1">IF(D10="","",O10+Q10)</f>
        <v/>
      </c>
      <c r="S10" s="199"/>
      <c r="T10" s="199"/>
      <c r="U10" s="199"/>
      <c r="V10" s="199"/>
      <c r="W10" s="199"/>
      <c r="X10" s="199"/>
      <c r="Y10" s="199"/>
      <c r="Z10" s="199"/>
      <c r="AA10" s="199" t="str">
        <f t="shared" ref="AA10:AA73" si="2">IF(D10="","",SUM(T10,V10,X10,Z10))</f>
        <v/>
      </c>
      <c r="AB10" s="199"/>
      <c r="AC10" s="199"/>
      <c r="AD10" s="199"/>
      <c r="AE10" s="199"/>
    </row>
    <row r="11" spans="1:31" ht="24" customHeight="1">
      <c r="A11" s="199">
        <v>2</v>
      </c>
      <c r="B11" s="199"/>
      <c r="C11" s="199"/>
      <c r="D11" s="199"/>
      <c r="E11" s="199"/>
      <c r="F11" s="199"/>
      <c r="G11" s="199"/>
      <c r="H11" s="199"/>
      <c r="I11" s="199"/>
      <c r="J11" s="199"/>
      <c r="K11" s="199"/>
      <c r="L11" s="199"/>
      <c r="M11" s="199"/>
      <c r="N11" s="199" t="str">
        <f t="shared" si="0"/>
        <v/>
      </c>
      <c r="O11" s="199"/>
      <c r="P11" s="199"/>
      <c r="Q11" s="199"/>
      <c r="R11" s="199" t="str">
        <f t="shared" si="1"/>
        <v/>
      </c>
      <c r="S11" s="199"/>
      <c r="T11" s="199"/>
      <c r="U11" s="199"/>
      <c r="V11" s="199"/>
      <c r="W11" s="199"/>
      <c r="X11" s="199"/>
      <c r="Y11" s="199"/>
      <c r="Z11" s="199"/>
      <c r="AA11" s="199" t="str">
        <f t="shared" si="2"/>
        <v/>
      </c>
      <c r="AB11" s="199"/>
      <c r="AC11" s="199"/>
      <c r="AD11" s="199"/>
      <c r="AE11" s="199"/>
    </row>
    <row r="12" spans="1:31" ht="24" customHeight="1">
      <c r="A12" s="199">
        <v>3</v>
      </c>
      <c r="B12" s="199"/>
      <c r="C12" s="199"/>
      <c r="D12" s="199"/>
      <c r="E12" s="199"/>
      <c r="F12" s="199"/>
      <c r="G12" s="199"/>
      <c r="H12" s="199"/>
      <c r="I12" s="199"/>
      <c r="J12" s="199"/>
      <c r="K12" s="199"/>
      <c r="L12" s="199"/>
      <c r="M12" s="199"/>
      <c r="N12" s="199" t="str">
        <f t="shared" si="0"/>
        <v/>
      </c>
      <c r="O12" s="199"/>
      <c r="P12" s="199"/>
      <c r="Q12" s="199"/>
      <c r="R12" s="199" t="str">
        <f t="shared" si="1"/>
        <v/>
      </c>
      <c r="S12" s="199"/>
      <c r="T12" s="199"/>
      <c r="U12" s="199"/>
      <c r="V12" s="199"/>
      <c r="W12" s="199"/>
      <c r="X12" s="199"/>
      <c r="Y12" s="199"/>
      <c r="Z12" s="199"/>
      <c r="AA12" s="199" t="str">
        <f t="shared" si="2"/>
        <v/>
      </c>
      <c r="AB12" s="199"/>
      <c r="AC12" s="199"/>
      <c r="AD12" s="199"/>
      <c r="AE12" s="199"/>
    </row>
    <row r="13" spans="1:31" ht="24" customHeight="1">
      <c r="A13" s="199">
        <v>4</v>
      </c>
      <c r="B13" s="199"/>
      <c r="C13" s="199"/>
      <c r="D13" s="199"/>
      <c r="E13" s="199"/>
      <c r="F13" s="199"/>
      <c r="G13" s="199"/>
      <c r="H13" s="199"/>
      <c r="I13" s="199"/>
      <c r="J13" s="199"/>
      <c r="K13" s="199"/>
      <c r="L13" s="199"/>
      <c r="M13" s="199"/>
      <c r="N13" s="199" t="str">
        <f t="shared" si="0"/>
        <v/>
      </c>
      <c r="O13" s="199"/>
      <c r="P13" s="199"/>
      <c r="Q13" s="199"/>
      <c r="R13" s="199" t="str">
        <f t="shared" si="1"/>
        <v/>
      </c>
      <c r="S13" s="199"/>
      <c r="T13" s="199"/>
      <c r="U13" s="199"/>
      <c r="V13" s="199"/>
      <c r="W13" s="199"/>
      <c r="X13" s="199"/>
      <c r="Y13" s="199"/>
      <c r="Z13" s="199"/>
      <c r="AA13" s="199" t="str">
        <f t="shared" si="2"/>
        <v/>
      </c>
      <c r="AB13" s="199"/>
      <c r="AC13" s="199"/>
      <c r="AD13" s="199"/>
      <c r="AE13" s="199"/>
    </row>
    <row r="14" spans="1:31" ht="24" customHeight="1">
      <c r="A14" s="199">
        <v>5</v>
      </c>
      <c r="B14" s="199"/>
      <c r="C14" s="199"/>
      <c r="D14" s="199"/>
      <c r="E14" s="199"/>
      <c r="F14" s="199"/>
      <c r="G14" s="199"/>
      <c r="H14" s="199"/>
      <c r="I14" s="199"/>
      <c r="J14" s="199"/>
      <c r="K14" s="199"/>
      <c r="L14" s="199"/>
      <c r="M14" s="199"/>
      <c r="N14" s="199" t="str">
        <f t="shared" si="0"/>
        <v/>
      </c>
      <c r="O14" s="199"/>
      <c r="P14" s="199"/>
      <c r="Q14" s="199"/>
      <c r="R14" s="199" t="str">
        <f t="shared" si="1"/>
        <v/>
      </c>
      <c r="S14" s="199"/>
      <c r="T14" s="199"/>
      <c r="U14" s="199"/>
      <c r="V14" s="199"/>
      <c r="W14" s="199"/>
      <c r="X14" s="199"/>
      <c r="Y14" s="199"/>
      <c r="Z14" s="199"/>
      <c r="AA14" s="199" t="str">
        <f t="shared" si="2"/>
        <v/>
      </c>
      <c r="AB14" s="199"/>
      <c r="AC14" s="199"/>
      <c r="AD14" s="199"/>
      <c r="AE14" s="199"/>
    </row>
    <row r="15" spans="1:31" ht="24" customHeight="1">
      <c r="A15" s="199">
        <v>6</v>
      </c>
      <c r="B15" s="199"/>
      <c r="C15" s="199"/>
      <c r="D15" s="199"/>
      <c r="E15" s="199"/>
      <c r="F15" s="199"/>
      <c r="G15" s="199"/>
      <c r="H15" s="199"/>
      <c r="I15" s="199"/>
      <c r="J15" s="199"/>
      <c r="K15" s="199"/>
      <c r="L15" s="199"/>
      <c r="M15" s="199"/>
      <c r="N15" s="199" t="str">
        <f t="shared" si="0"/>
        <v/>
      </c>
      <c r="O15" s="199"/>
      <c r="P15" s="199"/>
      <c r="Q15" s="199"/>
      <c r="R15" s="199" t="str">
        <f t="shared" si="1"/>
        <v/>
      </c>
      <c r="S15" s="199"/>
      <c r="T15" s="199"/>
      <c r="U15" s="199"/>
      <c r="V15" s="199"/>
      <c r="W15" s="199"/>
      <c r="X15" s="199"/>
      <c r="Y15" s="199"/>
      <c r="Z15" s="199"/>
      <c r="AA15" s="199" t="str">
        <f t="shared" si="2"/>
        <v/>
      </c>
      <c r="AB15" s="199"/>
      <c r="AC15" s="199"/>
      <c r="AD15" s="199"/>
      <c r="AE15" s="199"/>
    </row>
    <row r="16" spans="1:31" ht="24" customHeight="1">
      <c r="A16" s="199">
        <v>7</v>
      </c>
      <c r="B16" s="199"/>
      <c r="C16" s="199"/>
      <c r="D16" s="199"/>
      <c r="E16" s="199"/>
      <c r="F16" s="199"/>
      <c r="G16" s="199"/>
      <c r="H16" s="199"/>
      <c r="I16" s="199"/>
      <c r="J16" s="199"/>
      <c r="K16" s="199"/>
      <c r="L16" s="199"/>
      <c r="M16" s="199"/>
      <c r="N16" s="199" t="str">
        <f t="shared" si="0"/>
        <v/>
      </c>
      <c r="O16" s="199"/>
      <c r="P16" s="199"/>
      <c r="Q16" s="199"/>
      <c r="R16" s="199" t="str">
        <f t="shared" si="1"/>
        <v/>
      </c>
      <c r="S16" s="199"/>
      <c r="T16" s="199"/>
      <c r="U16" s="199"/>
      <c r="V16" s="199"/>
      <c r="W16" s="199"/>
      <c r="X16" s="199"/>
      <c r="Y16" s="199"/>
      <c r="Z16" s="199"/>
      <c r="AA16" s="199" t="str">
        <f t="shared" si="2"/>
        <v/>
      </c>
      <c r="AB16" s="199"/>
      <c r="AC16" s="199"/>
      <c r="AD16" s="199"/>
      <c r="AE16" s="199"/>
    </row>
    <row r="17" spans="1:31" ht="24" customHeight="1">
      <c r="A17" s="199">
        <v>8</v>
      </c>
      <c r="B17" s="199"/>
      <c r="C17" s="199"/>
      <c r="D17" s="199"/>
      <c r="E17" s="199"/>
      <c r="F17" s="199"/>
      <c r="G17" s="199"/>
      <c r="H17" s="199"/>
      <c r="I17" s="199"/>
      <c r="J17" s="199"/>
      <c r="K17" s="199"/>
      <c r="L17" s="199"/>
      <c r="M17" s="199"/>
      <c r="N17" s="199" t="str">
        <f t="shared" si="0"/>
        <v/>
      </c>
      <c r="O17" s="199"/>
      <c r="P17" s="199"/>
      <c r="Q17" s="199"/>
      <c r="R17" s="199" t="str">
        <f t="shared" si="1"/>
        <v/>
      </c>
      <c r="S17" s="199"/>
      <c r="T17" s="199"/>
      <c r="U17" s="199"/>
      <c r="V17" s="199"/>
      <c r="W17" s="199"/>
      <c r="X17" s="199"/>
      <c r="Y17" s="199"/>
      <c r="Z17" s="199"/>
      <c r="AA17" s="199" t="str">
        <f t="shared" si="2"/>
        <v/>
      </c>
      <c r="AB17" s="199"/>
      <c r="AC17" s="199"/>
      <c r="AD17" s="199"/>
      <c r="AE17" s="199"/>
    </row>
    <row r="18" spans="1:31" ht="24" customHeight="1">
      <c r="A18" s="199">
        <v>9</v>
      </c>
      <c r="B18" s="199"/>
      <c r="C18" s="199"/>
      <c r="D18" s="199"/>
      <c r="E18" s="199"/>
      <c r="F18" s="199"/>
      <c r="G18" s="199"/>
      <c r="H18" s="199"/>
      <c r="I18" s="199"/>
      <c r="J18" s="199"/>
      <c r="K18" s="199"/>
      <c r="L18" s="199"/>
      <c r="M18" s="199"/>
      <c r="N18" s="199" t="str">
        <f t="shared" si="0"/>
        <v/>
      </c>
      <c r="O18" s="199"/>
      <c r="P18" s="199"/>
      <c r="Q18" s="199"/>
      <c r="R18" s="199" t="str">
        <f t="shared" si="1"/>
        <v/>
      </c>
      <c r="S18" s="199"/>
      <c r="T18" s="199"/>
      <c r="U18" s="199"/>
      <c r="V18" s="199"/>
      <c r="W18" s="199"/>
      <c r="X18" s="199"/>
      <c r="Y18" s="199"/>
      <c r="Z18" s="199"/>
      <c r="AA18" s="199" t="str">
        <f t="shared" si="2"/>
        <v/>
      </c>
      <c r="AB18" s="199"/>
      <c r="AC18" s="199"/>
      <c r="AD18" s="199"/>
      <c r="AE18" s="199"/>
    </row>
    <row r="19" spans="1:31" ht="24" customHeight="1">
      <c r="A19" s="199">
        <v>10</v>
      </c>
      <c r="B19" s="199"/>
      <c r="C19" s="199"/>
      <c r="D19" s="199"/>
      <c r="E19" s="199"/>
      <c r="F19" s="199"/>
      <c r="G19" s="199"/>
      <c r="H19" s="199"/>
      <c r="I19" s="199"/>
      <c r="J19" s="199"/>
      <c r="K19" s="199"/>
      <c r="L19" s="199"/>
      <c r="M19" s="199"/>
      <c r="N19" s="199" t="str">
        <f t="shared" si="0"/>
        <v/>
      </c>
      <c r="O19" s="199"/>
      <c r="P19" s="199"/>
      <c r="Q19" s="199"/>
      <c r="R19" s="199" t="str">
        <f t="shared" si="1"/>
        <v/>
      </c>
      <c r="S19" s="199"/>
      <c r="T19" s="199"/>
      <c r="U19" s="199"/>
      <c r="V19" s="199"/>
      <c r="W19" s="199"/>
      <c r="X19" s="199"/>
      <c r="Y19" s="199"/>
      <c r="Z19" s="199"/>
      <c r="AA19" s="199" t="str">
        <f t="shared" si="2"/>
        <v/>
      </c>
      <c r="AB19" s="199"/>
      <c r="AC19" s="199"/>
      <c r="AD19" s="199"/>
      <c r="AE19" s="199"/>
    </row>
    <row r="20" spans="1:31" ht="24" customHeight="1">
      <c r="A20" s="199">
        <v>11</v>
      </c>
      <c r="B20" s="199"/>
      <c r="C20" s="199"/>
      <c r="D20" s="199"/>
      <c r="E20" s="199"/>
      <c r="F20" s="199"/>
      <c r="G20" s="199"/>
      <c r="H20" s="199"/>
      <c r="I20" s="199"/>
      <c r="J20" s="199"/>
      <c r="K20" s="199"/>
      <c r="L20" s="199"/>
      <c r="M20" s="199"/>
      <c r="N20" s="199" t="str">
        <f t="shared" si="0"/>
        <v/>
      </c>
      <c r="O20" s="199"/>
      <c r="P20" s="199"/>
      <c r="Q20" s="199"/>
      <c r="R20" s="199" t="str">
        <f t="shared" si="1"/>
        <v/>
      </c>
      <c r="S20" s="199"/>
      <c r="T20" s="199"/>
      <c r="U20" s="199"/>
      <c r="V20" s="199"/>
      <c r="W20" s="199"/>
      <c r="X20" s="199"/>
      <c r="Y20" s="199"/>
      <c r="Z20" s="199"/>
      <c r="AA20" s="199" t="str">
        <f t="shared" si="2"/>
        <v/>
      </c>
      <c r="AB20" s="199"/>
      <c r="AC20" s="199"/>
      <c r="AD20" s="199"/>
      <c r="AE20" s="199"/>
    </row>
    <row r="21" spans="1:31" ht="24" customHeight="1">
      <c r="A21" s="199">
        <v>12</v>
      </c>
      <c r="B21" s="199"/>
      <c r="C21" s="199"/>
      <c r="D21" s="199"/>
      <c r="E21" s="199"/>
      <c r="F21" s="199"/>
      <c r="G21" s="199"/>
      <c r="H21" s="199"/>
      <c r="I21" s="199"/>
      <c r="J21" s="199"/>
      <c r="K21" s="199"/>
      <c r="L21" s="199"/>
      <c r="M21" s="199"/>
      <c r="N21" s="199" t="str">
        <f t="shared" si="0"/>
        <v/>
      </c>
      <c r="O21" s="199"/>
      <c r="P21" s="199"/>
      <c r="Q21" s="199"/>
      <c r="R21" s="199" t="str">
        <f t="shared" si="1"/>
        <v/>
      </c>
      <c r="S21" s="199"/>
      <c r="T21" s="199"/>
      <c r="U21" s="199"/>
      <c r="V21" s="199"/>
      <c r="W21" s="199"/>
      <c r="X21" s="199"/>
      <c r="Y21" s="199"/>
      <c r="Z21" s="199"/>
      <c r="AA21" s="199" t="str">
        <f t="shared" si="2"/>
        <v/>
      </c>
      <c r="AB21" s="199"/>
      <c r="AC21" s="199"/>
      <c r="AD21" s="199"/>
      <c r="AE21" s="199"/>
    </row>
    <row r="22" spans="1:31" ht="24" customHeight="1">
      <c r="A22" s="199">
        <v>13</v>
      </c>
      <c r="B22" s="199"/>
      <c r="C22" s="199"/>
      <c r="D22" s="199"/>
      <c r="E22" s="199"/>
      <c r="F22" s="199"/>
      <c r="G22" s="199"/>
      <c r="H22" s="199"/>
      <c r="I22" s="199"/>
      <c r="J22" s="199"/>
      <c r="K22" s="199"/>
      <c r="L22" s="199"/>
      <c r="M22" s="199"/>
      <c r="N22" s="199" t="str">
        <f t="shared" si="0"/>
        <v/>
      </c>
      <c r="O22" s="199"/>
      <c r="P22" s="199"/>
      <c r="Q22" s="199"/>
      <c r="R22" s="199" t="str">
        <f t="shared" si="1"/>
        <v/>
      </c>
      <c r="S22" s="199"/>
      <c r="T22" s="199"/>
      <c r="U22" s="199"/>
      <c r="V22" s="199"/>
      <c r="W22" s="199"/>
      <c r="X22" s="199"/>
      <c r="Y22" s="199"/>
      <c r="Z22" s="199"/>
      <c r="AA22" s="199" t="str">
        <f t="shared" si="2"/>
        <v/>
      </c>
      <c r="AB22" s="199"/>
      <c r="AC22" s="199"/>
      <c r="AD22" s="199"/>
      <c r="AE22" s="199"/>
    </row>
    <row r="23" spans="1:31" ht="24" customHeight="1">
      <c r="A23" s="199">
        <v>14</v>
      </c>
      <c r="B23" s="199"/>
      <c r="C23" s="199"/>
      <c r="D23" s="199"/>
      <c r="E23" s="199"/>
      <c r="F23" s="199"/>
      <c r="G23" s="199"/>
      <c r="H23" s="199"/>
      <c r="I23" s="199"/>
      <c r="J23" s="199"/>
      <c r="K23" s="199"/>
      <c r="L23" s="199"/>
      <c r="M23" s="199"/>
      <c r="N23" s="199" t="str">
        <f t="shared" si="0"/>
        <v/>
      </c>
      <c r="O23" s="199"/>
      <c r="P23" s="199"/>
      <c r="Q23" s="199"/>
      <c r="R23" s="199" t="str">
        <f t="shared" si="1"/>
        <v/>
      </c>
      <c r="S23" s="199"/>
      <c r="T23" s="199"/>
      <c r="U23" s="199"/>
      <c r="V23" s="199"/>
      <c r="W23" s="199"/>
      <c r="X23" s="199"/>
      <c r="Y23" s="199"/>
      <c r="Z23" s="199"/>
      <c r="AA23" s="199" t="str">
        <f t="shared" si="2"/>
        <v/>
      </c>
      <c r="AB23" s="199"/>
      <c r="AC23" s="199"/>
      <c r="AD23" s="199"/>
      <c r="AE23" s="199"/>
    </row>
    <row r="24" spans="1:31" ht="24" customHeight="1">
      <c r="A24" s="199">
        <v>15</v>
      </c>
      <c r="B24" s="199"/>
      <c r="C24" s="199"/>
      <c r="D24" s="199"/>
      <c r="E24" s="199"/>
      <c r="F24" s="199"/>
      <c r="G24" s="199"/>
      <c r="H24" s="199"/>
      <c r="I24" s="199"/>
      <c r="J24" s="199"/>
      <c r="K24" s="199"/>
      <c r="L24" s="199"/>
      <c r="M24" s="199"/>
      <c r="N24" s="199" t="str">
        <f t="shared" si="0"/>
        <v/>
      </c>
      <c r="O24" s="199"/>
      <c r="P24" s="199"/>
      <c r="Q24" s="199"/>
      <c r="R24" s="199" t="str">
        <f t="shared" si="1"/>
        <v/>
      </c>
      <c r="S24" s="199"/>
      <c r="T24" s="199"/>
      <c r="U24" s="199"/>
      <c r="V24" s="199"/>
      <c r="W24" s="199"/>
      <c r="X24" s="199"/>
      <c r="Y24" s="199"/>
      <c r="Z24" s="199"/>
      <c r="AA24" s="199" t="str">
        <f t="shared" si="2"/>
        <v/>
      </c>
      <c r="AB24" s="199"/>
      <c r="AC24" s="199"/>
      <c r="AD24" s="199"/>
      <c r="AE24" s="199"/>
    </row>
    <row r="25" spans="1:31" ht="24" customHeight="1">
      <c r="A25" s="199">
        <v>16</v>
      </c>
      <c r="B25" s="199"/>
      <c r="C25" s="199"/>
      <c r="D25" s="199"/>
      <c r="E25" s="199"/>
      <c r="F25" s="199"/>
      <c r="G25" s="199"/>
      <c r="H25" s="199"/>
      <c r="I25" s="199"/>
      <c r="J25" s="199"/>
      <c r="K25" s="199"/>
      <c r="L25" s="199"/>
      <c r="M25" s="199"/>
      <c r="N25" s="199" t="str">
        <f t="shared" si="0"/>
        <v/>
      </c>
      <c r="O25" s="199"/>
      <c r="P25" s="199"/>
      <c r="Q25" s="199"/>
      <c r="R25" s="199" t="str">
        <f t="shared" si="1"/>
        <v/>
      </c>
      <c r="S25" s="199"/>
      <c r="T25" s="199"/>
      <c r="U25" s="199"/>
      <c r="V25" s="199"/>
      <c r="W25" s="199"/>
      <c r="X25" s="199"/>
      <c r="Y25" s="199"/>
      <c r="Z25" s="199"/>
      <c r="AA25" s="199" t="str">
        <f t="shared" si="2"/>
        <v/>
      </c>
      <c r="AB25" s="199"/>
      <c r="AC25" s="199"/>
      <c r="AD25" s="199"/>
      <c r="AE25" s="199"/>
    </row>
    <row r="26" spans="1:31" ht="24" customHeight="1">
      <c r="A26" s="199">
        <v>17</v>
      </c>
      <c r="B26" s="199"/>
      <c r="C26" s="199"/>
      <c r="D26" s="199"/>
      <c r="E26" s="199"/>
      <c r="F26" s="199"/>
      <c r="G26" s="199"/>
      <c r="H26" s="199"/>
      <c r="I26" s="199"/>
      <c r="J26" s="199"/>
      <c r="K26" s="199"/>
      <c r="L26" s="199"/>
      <c r="M26" s="199"/>
      <c r="N26" s="199" t="str">
        <f t="shared" si="0"/>
        <v/>
      </c>
      <c r="O26" s="199"/>
      <c r="P26" s="199"/>
      <c r="Q26" s="199"/>
      <c r="R26" s="199" t="str">
        <f t="shared" si="1"/>
        <v/>
      </c>
      <c r="S26" s="199"/>
      <c r="T26" s="199"/>
      <c r="U26" s="199"/>
      <c r="V26" s="199"/>
      <c r="W26" s="199"/>
      <c r="X26" s="199"/>
      <c r="Y26" s="199"/>
      <c r="Z26" s="199"/>
      <c r="AA26" s="199" t="str">
        <f t="shared" si="2"/>
        <v/>
      </c>
      <c r="AB26" s="199"/>
      <c r="AC26" s="199"/>
      <c r="AD26" s="199"/>
      <c r="AE26" s="199"/>
    </row>
    <row r="27" spans="1:31" ht="24" customHeight="1">
      <c r="A27" s="199">
        <v>18</v>
      </c>
      <c r="B27" s="199"/>
      <c r="C27" s="199"/>
      <c r="D27" s="199"/>
      <c r="E27" s="199"/>
      <c r="F27" s="199"/>
      <c r="G27" s="199"/>
      <c r="H27" s="199"/>
      <c r="I27" s="199"/>
      <c r="J27" s="199"/>
      <c r="K27" s="199"/>
      <c r="L27" s="199"/>
      <c r="M27" s="199"/>
      <c r="N27" s="199" t="str">
        <f t="shared" si="0"/>
        <v/>
      </c>
      <c r="O27" s="199"/>
      <c r="P27" s="199"/>
      <c r="Q27" s="199"/>
      <c r="R27" s="199" t="str">
        <f t="shared" si="1"/>
        <v/>
      </c>
      <c r="S27" s="199"/>
      <c r="T27" s="199"/>
      <c r="U27" s="199"/>
      <c r="V27" s="199"/>
      <c r="W27" s="199"/>
      <c r="X27" s="199"/>
      <c r="Y27" s="199"/>
      <c r="Z27" s="199"/>
      <c r="AA27" s="199" t="str">
        <f t="shared" si="2"/>
        <v/>
      </c>
      <c r="AB27" s="199"/>
      <c r="AC27" s="199"/>
      <c r="AD27" s="199"/>
      <c r="AE27" s="199"/>
    </row>
    <row r="28" spans="1:31" ht="24" customHeight="1">
      <c r="A28" s="199">
        <v>19</v>
      </c>
      <c r="B28" s="199"/>
      <c r="C28" s="199"/>
      <c r="D28" s="199"/>
      <c r="E28" s="199"/>
      <c r="F28" s="199"/>
      <c r="G28" s="199"/>
      <c r="H28" s="199"/>
      <c r="I28" s="199"/>
      <c r="J28" s="199"/>
      <c r="K28" s="199"/>
      <c r="L28" s="199"/>
      <c r="M28" s="199"/>
      <c r="N28" s="199" t="str">
        <f t="shared" si="0"/>
        <v/>
      </c>
      <c r="O28" s="199"/>
      <c r="P28" s="199"/>
      <c r="Q28" s="199"/>
      <c r="R28" s="199" t="str">
        <f t="shared" si="1"/>
        <v/>
      </c>
      <c r="S28" s="199"/>
      <c r="T28" s="199"/>
      <c r="U28" s="199"/>
      <c r="V28" s="199"/>
      <c r="W28" s="199"/>
      <c r="X28" s="199"/>
      <c r="Y28" s="199"/>
      <c r="Z28" s="199"/>
      <c r="AA28" s="199" t="str">
        <f t="shared" si="2"/>
        <v/>
      </c>
      <c r="AB28" s="199"/>
      <c r="AC28" s="199"/>
      <c r="AD28" s="199"/>
      <c r="AE28" s="199"/>
    </row>
    <row r="29" spans="1:31" ht="24" customHeight="1">
      <c r="A29" s="199">
        <v>20</v>
      </c>
      <c r="B29" s="199"/>
      <c r="C29" s="199"/>
      <c r="D29" s="199"/>
      <c r="E29" s="199"/>
      <c r="F29" s="199"/>
      <c r="G29" s="199"/>
      <c r="H29" s="199"/>
      <c r="I29" s="199"/>
      <c r="J29" s="199"/>
      <c r="K29" s="199"/>
      <c r="L29" s="199"/>
      <c r="M29" s="199"/>
      <c r="N29" s="199" t="str">
        <f t="shared" si="0"/>
        <v/>
      </c>
      <c r="O29" s="199"/>
      <c r="P29" s="199"/>
      <c r="Q29" s="199"/>
      <c r="R29" s="199" t="str">
        <f t="shared" si="1"/>
        <v/>
      </c>
      <c r="S29" s="199"/>
      <c r="T29" s="199"/>
      <c r="U29" s="199"/>
      <c r="V29" s="199"/>
      <c r="W29" s="199"/>
      <c r="X29" s="199"/>
      <c r="Y29" s="199"/>
      <c r="Z29" s="199"/>
      <c r="AA29" s="199" t="str">
        <f t="shared" si="2"/>
        <v/>
      </c>
      <c r="AB29" s="199"/>
      <c r="AC29" s="199"/>
      <c r="AD29" s="199"/>
      <c r="AE29" s="199"/>
    </row>
    <row r="30" spans="1:31" ht="24" customHeight="1">
      <c r="A30" s="199">
        <v>21</v>
      </c>
      <c r="B30" s="199"/>
      <c r="C30" s="199"/>
      <c r="D30" s="199"/>
      <c r="E30" s="199"/>
      <c r="F30" s="199"/>
      <c r="G30" s="199"/>
      <c r="H30" s="199"/>
      <c r="I30" s="199"/>
      <c r="J30" s="199"/>
      <c r="K30" s="199"/>
      <c r="L30" s="199"/>
      <c r="M30" s="199"/>
      <c r="N30" s="199" t="str">
        <f t="shared" si="0"/>
        <v/>
      </c>
      <c r="O30" s="199"/>
      <c r="P30" s="199"/>
      <c r="Q30" s="199"/>
      <c r="R30" s="199" t="str">
        <f t="shared" si="1"/>
        <v/>
      </c>
      <c r="S30" s="199"/>
      <c r="T30" s="199"/>
      <c r="U30" s="199"/>
      <c r="V30" s="199"/>
      <c r="W30" s="199"/>
      <c r="X30" s="199"/>
      <c r="Y30" s="199"/>
      <c r="Z30" s="199"/>
      <c r="AA30" s="199" t="str">
        <f t="shared" si="2"/>
        <v/>
      </c>
      <c r="AB30" s="199"/>
      <c r="AC30" s="199"/>
      <c r="AD30" s="199"/>
      <c r="AE30" s="199"/>
    </row>
    <row r="31" spans="1:31" ht="24" customHeight="1">
      <c r="A31" s="199">
        <v>22</v>
      </c>
      <c r="B31" s="199"/>
      <c r="C31" s="199"/>
      <c r="D31" s="199"/>
      <c r="E31" s="199"/>
      <c r="F31" s="199"/>
      <c r="G31" s="199"/>
      <c r="H31" s="199"/>
      <c r="I31" s="199"/>
      <c r="J31" s="199"/>
      <c r="K31" s="199"/>
      <c r="L31" s="199"/>
      <c r="M31" s="199"/>
      <c r="N31" s="199" t="str">
        <f t="shared" si="0"/>
        <v/>
      </c>
      <c r="O31" s="199"/>
      <c r="P31" s="199"/>
      <c r="Q31" s="199"/>
      <c r="R31" s="199" t="str">
        <f t="shared" si="1"/>
        <v/>
      </c>
      <c r="S31" s="199"/>
      <c r="T31" s="199"/>
      <c r="U31" s="199"/>
      <c r="V31" s="199"/>
      <c r="W31" s="199"/>
      <c r="X31" s="199"/>
      <c r="Y31" s="199"/>
      <c r="Z31" s="199"/>
      <c r="AA31" s="199" t="str">
        <f t="shared" si="2"/>
        <v/>
      </c>
      <c r="AB31" s="199"/>
      <c r="AC31" s="199"/>
      <c r="AD31" s="199"/>
      <c r="AE31" s="199"/>
    </row>
    <row r="32" spans="1:31" ht="24" customHeight="1">
      <c r="A32" s="199">
        <v>23</v>
      </c>
      <c r="B32" s="199"/>
      <c r="C32" s="199"/>
      <c r="D32" s="199"/>
      <c r="E32" s="199"/>
      <c r="F32" s="199"/>
      <c r="G32" s="199"/>
      <c r="H32" s="199"/>
      <c r="I32" s="199"/>
      <c r="J32" s="199"/>
      <c r="K32" s="199"/>
      <c r="L32" s="199"/>
      <c r="M32" s="199"/>
      <c r="N32" s="199" t="str">
        <f t="shared" si="0"/>
        <v/>
      </c>
      <c r="O32" s="199"/>
      <c r="P32" s="199"/>
      <c r="Q32" s="199"/>
      <c r="R32" s="199" t="str">
        <f t="shared" si="1"/>
        <v/>
      </c>
      <c r="S32" s="199"/>
      <c r="T32" s="199"/>
      <c r="U32" s="199"/>
      <c r="V32" s="199"/>
      <c r="W32" s="199"/>
      <c r="X32" s="199"/>
      <c r="Y32" s="199"/>
      <c r="Z32" s="199"/>
      <c r="AA32" s="199" t="str">
        <f t="shared" si="2"/>
        <v/>
      </c>
      <c r="AB32" s="199"/>
      <c r="AC32" s="199"/>
      <c r="AD32" s="199"/>
      <c r="AE32" s="199"/>
    </row>
    <row r="33" spans="1:31" ht="24" customHeight="1">
      <c r="A33" s="199">
        <v>24</v>
      </c>
      <c r="B33" s="199"/>
      <c r="C33" s="199"/>
      <c r="D33" s="199"/>
      <c r="E33" s="199"/>
      <c r="F33" s="199"/>
      <c r="G33" s="199"/>
      <c r="H33" s="199"/>
      <c r="I33" s="199"/>
      <c r="J33" s="199"/>
      <c r="K33" s="199"/>
      <c r="L33" s="199"/>
      <c r="M33" s="199"/>
      <c r="N33" s="199" t="str">
        <f t="shared" si="0"/>
        <v/>
      </c>
      <c r="O33" s="199"/>
      <c r="P33" s="199"/>
      <c r="Q33" s="199"/>
      <c r="R33" s="199" t="str">
        <f t="shared" si="1"/>
        <v/>
      </c>
      <c r="S33" s="199"/>
      <c r="T33" s="199"/>
      <c r="U33" s="199"/>
      <c r="V33" s="199"/>
      <c r="W33" s="199"/>
      <c r="X33" s="199"/>
      <c r="Y33" s="199"/>
      <c r="Z33" s="199"/>
      <c r="AA33" s="199" t="str">
        <f t="shared" si="2"/>
        <v/>
      </c>
      <c r="AB33" s="199"/>
      <c r="AC33" s="199"/>
      <c r="AD33" s="199"/>
      <c r="AE33" s="199"/>
    </row>
    <row r="34" spans="1:31" ht="24" customHeight="1">
      <c r="A34" s="199">
        <v>25</v>
      </c>
      <c r="B34" s="199"/>
      <c r="C34" s="199"/>
      <c r="D34" s="199"/>
      <c r="E34" s="199"/>
      <c r="F34" s="199"/>
      <c r="G34" s="199"/>
      <c r="H34" s="199"/>
      <c r="I34" s="199"/>
      <c r="J34" s="199"/>
      <c r="K34" s="199"/>
      <c r="L34" s="199"/>
      <c r="M34" s="199"/>
      <c r="N34" s="199" t="str">
        <f t="shared" si="0"/>
        <v/>
      </c>
      <c r="O34" s="199"/>
      <c r="P34" s="199"/>
      <c r="Q34" s="199"/>
      <c r="R34" s="199" t="str">
        <f t="shared" si="1"/>
        <v/>
      </c>
      <c r="S34" s="199"/>
      <c r="T34" s="199"/>
      <c r="U34" s="199"/>
      <c r="V34" s="199"/>
      <c r="W34" s="199"/>
      <c r="X34" s="199"/>
      <c r="Y34" s="199"/>
      <c r="Z34" s="199"/>
      <c r="AA34" s="199" t="str">
        <f t="shared" si="2"/>
        <v/>
      </c>
      <c r="AB34" s="199"/>
      <c r="AC34" s="199"/>
      <c r="AD34" s="199"/>
      <c r="AE34" s="199"/>
    </row>
    <row r="35" spans="1:31" ht="24" customHeight="1">
      <c r="A35" s="199">
        <v>26</v>
      </c>
      <c r="B35" s="199"/>
      <c r="C35" s="199"/>
      <c r="D35" s="199"/>
      <c r="E35" s="199"/>
      <c r="F35" s="199"/>
      <c r="G35" s="199"/>
      <c r="H35" s="199"/>
      <c r="I35" s="199"/>
      <c r="J35" s="199"/>
      <c r="K35" s="199"/>
      <c r="L35" s="199"/>
      <c r="M35" s="199"/>
      <c r="N35" s="199" t="str">
        <f t="shared" si="0"/>
        <v/>
      </c>
      <c r="O35" s="199"/>
      <c r="P35" s="199"/>
      <c r="Q35" s="199"/>
      <c r="R35" s="199" t="str">
        <f t="shared" si="1"/>
        <v/>
      </c>
      <c r="S35" s="199"/>
      <c r="T35" s="199"/>
      <c r="U35" s="199"/>
      <c r="V35" s="199"/>
      <c r="W35" s="199"/>
      <c r="X35" s="199"/>
      <c r="Y35" s="199"/>
      <c r="Z35" s="199"/>
      <c r="AA35" s="199" t="str">
        <f t="shared" si="2"/>
        <v/>
      </c>
      <c r="AB35" s="199"/>
      <c r="AC35" s="199"/>
      <c r="AD35" s="199"/>
      <c r="AE35" s="199"/>
    </row>
    <row r="36" spans="1:31" ht="24" customHeight="1">
      <c r="A36" s="199">
        <v>27</v>
      </c>
      <c r="B36" s="199"/>
      <c r="C36" s="199"/>
      <c r="D36" s="199"/>
      <c r="E36" s="199"/>
      <c r="F36" s="199"/>
      <c r="G36" s="199"/>
      <c r="H36" s="199"/>
      <c r="I36" s="199"/>
      <c r="J36" s="199"/>
      <c r="K36" s="199"/>
      <c r="L36" s="199"/>
      <c r="M36" s="199"/>
      <c r="N36" s="199" t="str">
        <f t="shared" si="0"/>
        <v/>
      </c>
      <c r="O36" s="199"/>
      <c r="P36" s="199"/>
      <c r="Q36" s="199"/>
      <c r="R36" s="199" t="str">
        <f t="shared" si="1"/>
        <v/>
      </c>
      <c r="S36" s="199"/>
      <c r="T36" s="199"/>
      <c r="U36" s="199"/>
      <c r="V36" s="199"/>
      <c r="W36" s="199"/>
      <c r="X36" s="199"/>
      <c r="Y36" s="199"/>
      <c r="Z36" s="199"/>
      <c r="AA36" s="199" t="str">
        <f t="shared" si="2"/>
        <v/>
      </c>
      <c r="AB36" s="199"/>
      <c r="AC36" s="199"/>
      <c r="AD36" s="199"/>
      <c r="AE36" s="199"/>
    </row>
    <row r="37" spans="1:31" ht="24" customHeight="1">
      <c r="A37" s="199">
        <v>28</v>
      </c>
      <c r="B37" s="199"/>
      <c r="C37" s="199"/>
      <c r="D37" s="199"/>
      <c r="E37" s="199"/>
      <c r="F37" s="199"/>
      <c r="G37" s="199"/>
      <c r="H37" s="199"/>
      <c r="I37" s="199"/>
      <c r="J37" s="199"/>
      <c r="K37" s="199"/>
      <c r="L37" s="199"/>
      <c r="M37" s="199"/>
      <c r="N37" s="199" t="str">
        <f t="shared" si="0"/>
        <v/>
      </c>
      <c r="O37" s="199"/>
      <c r="P37" s="199"/>
      <c r="Q37" s="199"/>
      <c r="R37" s="199" t="str">
        <f t="shared" si="1"/>
        <v/>
      </c>
      <c r="S37" s="199"/>
      <c r="T37" s="199"/>
      <c r="U37" s="199"/>
      <c r="V37" s="199"/>
      <c r="W37" s="199"/>
      <c r="X37" s="199"/>
      <c r="Y37" s="199"/>
      <c r="Z37" s="199"/>
      <c r="AA37" s="199" t="str">
        <f t="shared" si="2"/>
        <v/>
      </c>
      <c r="AB37" s="199"/>
      <c r="AC37" s="199"/>
      <c r="AD37" s="199"/>
      <c r="AE37" s="199"/>
    </row>
    <row r="38" spans="1:31" ht="24" customHeight="1">
      <c r="A38" s="199">
        <v>29</v>
      </c>
      <c r="B38" s="199"/>
      <c r="C38" s="199"/>
      <c r="D38" s="199"/>
      <c r="E38" s="199"/>
      <c r="F38" s="199"/>
      <c r="G38" s="199"/>
      <c r="H38" s="199"/>
      <c r="I38" s="199"/>
      <c r="J38" s="199"/>
      <c r="K38" s="199"/>
      <c r="L38" s="199"/>
      <c r="M38" s="199"/>
      <c r="N38" s="199" t="str">
        <f t="shared" si="0"/>
        <v/>
      </c>
      <c r="O38" s="199"/>
      <c r="P38" s="199"/>
      <c r="Q38" s="199"/>
      <c r="R38" s="199" t="str">
        <f t="shared" si="1"/>
        <v/>
      </c>
      <c r="S38" s="199"/>
      <c r="T38" s="199"/>
      <c r="U38" s="199"/>
      <c r="V38" s="199"/>
      <c r="W38" s="199"/>
      <c r="X38" s="199"/>
      <c r="Y38" s="199"/>
      <c r="Z38" s="199"/>
      <c r="AA38" s="199" t="str">
        <f t="shared" si="2"/>
        <v/>
      </c>
      <c r="AB38" s="199"/>
      <c r="AC38" s="199"/>
      <c r="AD38" s="199"/>
      <c r="AE38" s="199"/>
    </row>
    <row r="39" spans="1:31" ht="24" customHeight="1">
      <c r="A39" s="199">
        <v>30</v>
      </c>
      <c r="B39" s="199"/>
      <c r="C39" s="199"/>
      <c r="D39" s="199"/>
      <c r="E39" s="199"/>
      <c r="F39" s="199"/>
      <c r="G39" s="199"/>
      <c r="H39" s="199"/>
      <c r="I39" s="199"/>
      <c r="J39" s="199"/>
      <c r="K39" s="199"/>
      <c r="L39" s="199"/>
      <c r="M39" s="199"/>
      <c r="N39" s="199" t="str">
        <f t="shared" si="0"/>
        <v/>
      </c>
      <c r="O39" s="199"/>
      <c r="P39" s="199"/>
      <c r="Q39" s="199"/>
      <c r="R39" s="199" t="str">
        <f t="shared" si="1"/>
        <v/>
      </c>
      <c r="S39" s="199"/>
      <c r="T39" s="199"/>
      <c r="U39" s="199"/>
      <c r="V39" s="199"/>
      <c r="W39" s="199"/>
      <c r="X39" s="199"/>
      <c r="Y39" s="199"/>
      <c r="Z39" s="199"/>
      <c r="AA39" s="199" t="str">
        <f t="shared" si="2"/>
        <v/>
      </c>
      <c r="AB39" s="199"/>
      <c r="AC39" s="199"/>
      <c r="AD39" s="199"/>
      <c r="AE39" s="199"/>
    </row>
    <row r="40" spans="1:31" ht="24" customHeight="1">
      <c r="A40" s="199">
        <v>31</v>
      </c>
      <c r="B40" s="199"/>
      <c r="C40" s="199"/>
      <c r="D40" s="199"/>
      <c r="E40" s="199"/>
      <c r="F40" s="199"/>
      <c r="G40" s="199"/>
      <c r="H40" s="199"/>
      <c r="I40" s="199"/>
      <c r="J40" s="199"/>
      <c r="K40" s="199"/>
      <c r="L40" s="199"/>
      <c r="M40" s="199"/>
      <c r="N40" s="199" t="str">
        <f t="shared" si="0"/>
        <v/>
      </c>
      <c r="O40" s="199"/>
      <c r="P40" s="199"/>
      <c r="Q40" s="199"/>
      <c r="R40" s="199" t="str">
        <f t="shared" si="1"/>
        <v/>
      </c>
      <c r="S40" s="199"/>
      <c r="T40" s="199"/>
      <c r="U40" s="199"/>
      <c r="V40" s="199"/>
      <c r="W40" s="199"/>
      <c r="X40" s="199"/>
      <c r="Y40" s="199"/>
      <c r="Z40" s="199"/>
      <c r="AA40" s="199" t="str">
        <f t="shared" si="2"/>
        <v/>
      </c>
      <c r="AB40" s="199"/>
      <c r="AC40" s="199"/>
      <c r="AD40" s="199"/>
      <c r="AE40" s="199"/>
    </row>
    <row r="41" spans="1:31" ht="24" customHeight="1">
      <c r="A41" s="199">
        <v>32</v>
      </c>
      <c r="B41" s="199"/>
      <c r="C41" s="199"/>
      <c r="D41" s="199"/>
      <c r="E41" s="199"/>
      <c r="F41" s="199"/>
      <c r="G41" s="199"/>
      <c r="H41" s="199"/>
      <c r="I41" s="199"/>
      <c r="J41" s="199"/>
      <c r="K41" s="199"/>
      <c r="L41" s="199"/>
      <c r="M41" s="199"/>
      <c r="N41" s="199" t="str">
        <f t="shared" si="0"/>
        <v/>
      </c>
      <c r="O41" s="199"/>
      <c r="P41" s="199"/>
      <c r="Q41" s="199"/>
      <c r="R41" s="199" t="str">
        <f t="shared" si="1"/>
        <v/>
      </c>
      <c r="S41" s="199"/>
      <c r="T41" s="199"/>
      <c r="U41" s="199"/>
      <c r="V41" s="199"/>
      <c r="W41" s="199"/>
      <c r="X41" s="199"/>
      <c r="Y41" s="199"/>
      <c r="Z41" s="199"/>
      <c r="AA41" s="199" t="str">
        <f t="shared" si="2"/>
        <v/>
      </c>
      <c r="AB41" s="199"/>
      <c r="AC41" s="199"/>
      <c r="AD41" s="199"/>
      <c r="AE41" s="199"/>
    </row>
    <row r="42" spans="1:31" ht="24" customHeight="1">
      <c r="A42" s="199">
        <v>33</v>
      </c>
      <c r="B42" s="199"/>
      <c r="C42" s="199"/>
      <c r="D42" s="199"/>
      <c r="E42" s="199"/>
      <c r="F42" s="199"/>
      <c r="G42" s="199"/>
      <c r="H42" s="199"/>
      <c r="I42" s="199"/>
      <c r="J42" s="199"/>
      <c r="K42" s="199"/>
      <c r="L42" s="199"/>
      <c r="M42" s="199"/>
      <c r="N42" s="199" t="str">
        <f t="shared" si="0"/>
        <v/>
      </c>
      <c r="O42" s="199"/>
      <c r="P42" s="199"/>
      <c r="Q42" s="199"/>
      <c r="R42" s="199" t="str">
        <f t="shared" si="1"/>
        <v/>
      </c>
      <c r="S42" s="199"/>
      <c r="T42" s="199"/>
      <c r="U42" s="199"/>
      <c r="V42" s="199"/>
      <c r="W42" s="199"/>
      <c r="X42" s="199"/>
      <c r="Y42" s="199"/>
      <c r="Z42" s="199"/>
      <c r="AA42" s="199" t="str">
        <f t="shared" si="2"/>
        <v/>
      </c>
      <c r="AB42" s="199"/>
      <c r="AC42" s="199"/>
      <c r="AD42" s="199"/>
      <c r="AE42" s="199"/>
    </row>
    <row r="43" spans="1:31" ht="24" customHeight="1">
      <c r="A43" s="199">
        <v>34</v>
      </c>
      <c r="B43" s="199"/>
      <c r="C43" s="199"/>
      <c r="D43" s="199"/>
      <c r="E43" s="199"/>
      <c r="F43" s="199"/>
      <c r="G43" s="199"/>
      <c r="H43" s="199"/>
      <c r="I43" s="199"/>
      <c r="J43" s="199"/>
      <c r="K43" s="199"/>
      <c r="L43" s="199"/>
      <c r="M43" s="199"/>
      <c r="N43" s="199" t="str">
        <f t="shared" si="0"/>
        <v/>
      </c>
      <c r="O43" s="199"/>
      <c r="P43" s="199"/>
      <c r="Q43" s="199"/>
      <c r="R43" s="199" t="str">
        <f t="shared" si="1"/>
        <v/>
      </c>
      <c r="S43" s="199"/>
      <c r="T43" s="199"/>
      <c r="U43" s="199"/>
      <c r="V43" s="199"/>
      <c r="W43" s="199"/>
      <c r="X43" s="199"/>
      <c r="Y43" s="199"/>
      <c r="Z43" s="199"/>
      <c r="AA43" s="199" t="str">
        <f t="shared" si="2"/>
        <v/>
      </c>
      <c r="AB43" s="199"/>
      <c r="AC43" s="199"/>
      <c r="AD43" s="199"/>
      <c r="AE43" s="199"/>
    </row>
    <row r="44" spans="1:31" ht="24" customHeight="1">
      <c r="A44" s="199">
        <v>35</v>
      </c>
      <c r="B44" s="199"/>
      <c r="C44" s="199"/>
      <c r="D44" s="199"/>
      <c r="E44" s="199"/>
      <c r="F44" s="199"/>
      <c r="G44" s="199"/>
      <c r="H44" s="199"/>
      <c r="I44" s="199"/>
      <c r="J44" s="199"/>
      <c r="K44" s="199"/>
      <c r="L44" s="199"/>
      <c r="M44" s="199"/>
      <c r="N44" s="199" t="str">
        <f t="shared" si="0"/>
        <v/>
      </c>
      <c r="O44" s="199"/>
      <c r="P44" s="199"/>
      <c r="Q44" s="199"/>
      <c r="R44" s="199" t="str">
        <f t="shared" si="1"/>
        <v/>
      </c>
      <c r="S44" s="199"/>
      <c r="T44" s="199"/>
      <c r="U44" s="199"/>
      <c r="V44" s="199"/>
      <c r="W44" s="199"/>
      <c r="X44" s="199"/>
      <c r="Y44" s="199"/>
      <c r="Z44" s="199"/>
      <c r="AA44" s="199" t="str">
        <f t="shared" si="2"/>
        <v/>
      </c>
      <c r="AB44" s="199"/>
      <c r="AC44" s="199"/>
      <c r="AD44" s="199"/>
      <c r="AE44" s="199"/>
    </row>
    <row r="45" spans="1:31" ht="24" customHeight="1">
      <c r="A45" s="199">
        <v>36</v>
      </c>
      <c r="B45" s="199"/>
      <c r="C45" s="199"/>
      <c r="D45" s="199"/>
      <c r="E45" s="199"/>
      <c r="F45" s="199"/>
      <c r="G45" s="199"/>
      <c r="H45" s="199"/>
      <c r="I45" s="199"/>
      <c r="J45" s="199"/>
      <c r="K45" s="199"/>
      <c r="L45" s="199"/>
      <c r="M45" s="199"/>
      <c r="N45" s="199" t="str">
        <f t="shared" si="0"/>
        <v/>
      </c>
      <c r="O45" s="199"/>
      <c r="P45" s="199"/>
      <c r="Q45" s="199"/>
      <c r="R45" s="199" t="str">
        <f t="shared" si="1"/>
        <v/>
      </c>
      <c r="S45" s="199"/>
      <c r="T45" s="199"/>
      <c r="U45" s="199"/>
      <c r="V45" s="199"/>
      <c r="W45" s="199"/>
      <c r="X45" s="199"/>
      <c r="Y45" s="199"/>
      <c r="Z45" s="199"/>
      <c r="AA45" s="199" t="str">
        <f t="shared" si="2"/>
        <v/>
      </c>
      <c r="AB45" s="199"/>
      <c r="AC45" s="199"/>
      <c r="AD45" s="199"/>
      <c r="AE45" s="199"/>
    </row>
    <row r="46" spans="1:31" ht="24" customHeight="1">
      <c r="A46" s="199">
        <v>37</v>
      </c>
      <c r="B46" s="199"/>
      <c r="C46" s="199"/>
      <c r="D46" s="199"/>
      <c r="E46" s="199"/>
      <c r="F46" s="199"/>
      <c r="G46" s="199"/>
      <c r="H46" s="199"/>
      <c r="I46" s="199"/>
      <c r="J46" s="199"/>
      <c r="K46" s="199"/>
      <c r="L46" s="199"/>
      <c r="M46" s="199"/>
      <c r="N46" s="199" t="str">
        <f t="shared" si="0"/>
        <v/>
      </c>
      <c r="O46" s="199"/>
      <c r="P46" s="199"/>
      <c r="Q46" s="199"/>
      <c r="R46" s="199" t="str">
        <f t="shared" si="1"/>
        <v/>
      </c>
      <c r="S46" s="199"/>
      <c r="T46" s="199"/>
      <c r="U46" s="199"/>
      <c r="V46" s="199"/>
      <c r="W46" s="199"/>
      <c r="X46" s="199"/>
      <c r="Y46" s="199"/>
      <c r="Z46" s="199"/>
      <c r="AA46" s="199" t="str">
        <f t="shared" si="2"/>
        <v/>
      </c>
      <c r="AB46" s="199"/>
      <c r="AC46" s="199"/>
      <c r="AD46" s="199"/>
      <c r="AE46" s="199"/>
    </row>
    <row r="47" spans="1:31" ht="24" customHeight="1">
      <c r="A47" s="199">
        <v>38</v>
      </c>
      <c r="B47" s="199"/>
      <c r="C47" s="199"/>
      <c r="D47" s="199"/>
      <c r="E47" s="199"/>
      <c r="F47" s="199"/>
      <c r="G47" s="199"/>
      <c r="H47" s="199"/>
      <c r="I47" s="199"/>
      <c r="J47" s="199"/>
      <c r="K47" s="199"/>
      <c r="L47" s="199"/>
      <c r="M47" s="199"/>
      <c r="N47" s="199" t="str">
        <f t="shared" si="0"/>
        <v/>
      </c>
      <c r="O47" s="199"/>
      <c r="P47" s="199"/>
      <c r="Q47" s="199"/>
      <c r="R47" s="199" t="str">
        <f t="shared" si="1"/>
        <v/>
      </c>
      <c r="S47" s="199"/>
      <c r="T47" s="199"/>
      <c r="U47" s="199"/>
      <c r="V47" s="199"/>
      <c r="W47" s="199"/>
      <c r="X47" s="199"/>
      <c r="Y47" s="199"/>
      <c r="Z47" s="199"/>
      <c r="AA47" s="199" t="str">
        <f t="shared" si="2"/>
        <v/>
      </c>
      <c r="AB47" s="199"/>
      <c r="AC47" s="199"/>
      <c r="AD47" s="199"/>
      <c r="AE47" s="199"/>
    </row>
    <row r="48" spans="1:31" ht="24" customHeight="1">
      <c r="A48" s="199">
        <v>39</v>
      </c>
      <c r="B48" s="199"/>
      <c r="C48" s="199"/>
      <c r="D48" s="199"/>
      <c r="E48" s="199"/>
      <c r="F48" s="199"/>
      <c r="G48" s="199"/>
      <c r="H48" s="199"/>
      <c r="I48" s="199"/>
      <c r="J48" s="199"/>
      <c r="K48" s="199"/>
      <c r="L48" s="199"/>
      <c r="M48" s="199"/>
      <c r="N48" s="199" t="str">
        <f t="shared" si="0"/>
        <v/>
      </c>
      <c r="O48" s="199"/>
      <c r="P48" s="199"/>
      <c r="Q48" s="199"/>
      <c r="R48" s="199" t="str">
        <f t="shared" si="1"/>
        <v/>
      </c>
      <c r="S48" s="199"/>
      <c r="T48" s="199"/>
      <c r="U48" s="199"/>
      <c r="V48" s="199"/>
      <c r="W48" s="199"/>
      <c r="X48" s="199"/>
      <c r="Y48" s="199"/>
      <c r="Z48" s="199"/>
      <c r="AA48" s="199" t="str">
        <f t="shared" si="2"/>
        <v/>
      </c>
      <c r="AB48" s="199"/>
      <c r="AC48" s="199"/>
      <c r="AD48" s="199"/>
      <c r="AE48" s="199"/>
    </row>
    <row r="49" spans="1:31" ht="24" customHeight="1">
      <c r="A49" s="199">
        <v>40</v>
      </c>
      <c r="B49" s="199"/>
      <c r="C49" s="199"/>
      <c r="D49" s="199"/>
      <c r="E49" s="199"/>
      <c r="F49" s="199"/>
      <c r="G49" s="199"/>
      <c r="H49" s="199"/>
      <c r="I49" s="199"/>
      <c r="J49" s="199"/>
      <c r="K49" s="199"/>
      <c r="L49" s="199"/>
      <c r="M49" s="199"/>
      <c r="N49" s="199" t="str">
        <f t="shared" si="0"/>
        <v/>
      </c>
      <c r="O49" s="199"/>
      <c r="P49" s="199"/>
      <c r="Q49" s="199"/>
      <c r="R49" s="199" t="str">
        <f t="shared" si="1"/>
        <v/>
      </c>
      <c r="S49" s="199"/>
      <c r="T49" s="199"/>
      <c r="U49" s="199"/>
      <c r="V49" s="199"/>
      <c r="W49" s="199"/>
      <c r="X49" s="199"/>
      <c r="Y49" s="199"/>
      <c r="Z49" s="199"/>
      <c r="AA49" s="199" t="str">
        <f t="shared" si="2"/>
        <v/>
      </c>
      <c r="AB49" s="199"/>
      <c r="AC49" s="199"/>
      <c r="AD49" s="199"/>
      <c r="AE49" s="199"/>
    </row>
    <row r="50" spans="1:31" ht="24" customHeight="1">
      <c r="A50" s="199">
        <v>41</v>
      </c>
      <c r="B50" s="199"/>
      <c r="C50" s="199"/>
      <c r="D50" s="199"/>
      <c r="E50" s="199"/>
      <c r="F50" s="199"/>
      <c r="G50" s="199"/>
      <c r="H50" s="199"/>
      <c r="I50" s="199"/>
      <c r="J50" s="199"/>
      <c r="K50" s="199"/>
      <c r="L50" s="199"/>
      <c r="M50" s="199"/>
      <c r="N50" s="199" t="str">
        <f t="shared" si="0"/>
        <v/>
      </c>
      <c r="O50" s="199"/>
      <c r="P50" s="199"/>
      <c r="Q50" s="199"/>
      <c r="R50" s="199" t="str">
        <f t="shared" si="1"/>
        <v/>
      </c>
      <c r="S50" s="199"/>
      <c r="T50" s="199"/>
      <c r="U50" s="199"/>
      <c r="V50" s="199"/>
      <c r="W50" s="199"/>
      <c r="X50" s="199"/>
      <c r="Y50" s="199"/>
      <c r="Z50" s="199"/>
      <c r="AA50" s="199" t="str">
        <f t="shared" si="2"/>
        <v/>
      </c>
      <c r="AB50" s="199"/>
      <c r="AC50" s="199"/>
      <c r="AD50" s="199"/>
      <c r="AE50" s="199"/>
    </row>
    <row r="51" spans="1:31" ht="24" customHeight="1">
      <c r="A51" s="199">
        <v>42</v>
      </c>
      <c r="B51" s="199"/>
      <c r="C51" s="199"/>
      <c r="D51" s="199"/>
      <c r="E51" s="199"/>
      <c r="F51" s="199"/>
      <c r="G51" s="199"/>
      <c r="H51" s="199"/>
      <c r="I51" s="199"/>
      <c r="J51" s="199"/>
      <c r="K51" s="199"/>
      <c r="L51" s="199"/>
      <c r="M51" s="199"/>
      <c r="N51" s="199" t="str">
        <f t="shared" si="0"/>
        <v/>
      </c>
      <c r="O51" s="199"/>
      <c r="P51" s="199"/>
      <c r="Q51" s="199"/>
      <c r="R51" s="199" t="str">
        <f t="shared" si="1"/>
        <v/>
      </c>
      <c r="S51" s="199"/>
      <c r="T51" s="199"/>
      <c r="U51" s="199"/>
      <c r="V51" s="199"/>
      <c r="W51" s="199"/>
      <c r="X51" s="199"/>
      <c r="Y51" s="199"/>
      <c r="Z51" s="199"/>
      <c r="AA51" s="199" t="str">
        <f t="shared" si="2"/>
        <v/>
      </c>
      <c r="AB51" s="199"/>
      <c r="AC51" s="199"/>
      <c r="AD51" s="199"/>
      <c r="AE51" s="199"/>
    </row>
    <row r="52" spans="1:31" ht="24" customHeight="1">
      <c r="A52" s="199">
        <v>43</v>
      </c>
      <c r="B52" s="199"/>
      <c r="C52" s="199"/>
      <c r="D52" s="199"/>
      <c r="E52" s="199"/>
      <c r="F52" s="199"/>
      <c r="G52" s="199"/>
      <c r="H52" s="199"/>
      <c r="I52" s="199"/>
      <c r="J52" s="199"/>
      <c r="K52" s="199"/>
      <c r="L52" s="199"/>
      <c r="M52" s="199"/>
      <c r="N52" s="199" t="str">
        <f t="shared" si="0"/>
        <v/>
      </c>
      <c r="O52" s="199"/>
      <c r="P52" s="199"/>
      <c r="Q52" s="199"/>
      <c r="R52" s="199" t="str">
        <f t="shared" si="1"/>
        <v/>
      </c>
      <c r="S52" s="199"/>
      <c r="T52" s="199"/>
      <c r="U52" s="199"/>
      <c r="V52" s="199"/>
      <c r="W52" s="199"/>
      <c r="X52" s="199"/>
      <c r="Y52" s="199"/>
      <c r="Z52" s="199"/>
      <c r="AA52" s="199" t="str">
        <f t="shared" si="2"/>
        <v/>
      </c>
      <c r="AB52" s="199"/>
      <c r="AC52" s="199"/>
      <c r="AD52" s="199"/>
      <c r="AE52" s="199"/>
    </row>
    <row r="53" spans="1:31" ht="24" customHeight="1">
      <c r="A53" s="199">
        <v>44</v>
      </c>
      <c r="B53" s="199"/>
      <c r="C53" s="199"/>
      <c r="D53" s="199"/>
      <c r="E53" s="199"/>
      <c r="F53" s="199"/>
      <c r="G53" s="199"/>
      <c r="H53" s="199"/>
      <c r="I53" s="199"/>
      <c r="J53" s="199"/>
      <c r="K53" s="199"/>
      <c r="L53" s="199"/>
      <c r="M53" s="199"/>
      <c r="N53" s="199" t="str">
        <f t="shared" si="0"/>
        <v/>
      </c>
      <c r="O53" s="199"/>
      <c r="P53" s="199"/>
      <c r="Q53" s="199"/>
      <c r="R53" s="199" t="str">
        <f t="shared" si="1"/>
        <v/>
      </c>
      <c r="S53" s="199"/>
      <c r="T53" s="199"/>
      <c r="U53" s="199"/>
      <c r="V53" s="199"/>
      <c r="W53" s="199"/>
      <c r="X53" s="199"/>
      <c r="Y53" s="199"/>
      <c r="Z53" s="199"/>
      <c r="AA53" s="199" t="str">
        <f t="shared" si="2"/>
        <v/>
      </c>
      <c r="AB53" s="199"/>
      <c r="AC53" s="199"/>
      <c r="AD53" s="199"/>
      <c r="AE53" s="199"/>
    </row>
    <row r="54" spans="1:31" ht="62.1" customHeight="1">
      <c r="A54" s="199">
        <v>45</v>
      </c>
      <c r="B54" s="199" t="s">
        <v>1002</v>
      </c>
      <c r="C54" s="199" t="s">
        <v>1266</v>
      </c>
      <c r="D54" s="199" t="s">
        <v>602</v>
      </c>
      <c r="E54" s="199"/>
      <c r="F54" s="199" t="s">
        <v>848</v>
      </c>
      <c r="G54" s="199" t="s">
        <v>1246</v>
      </c>
      <c r="H54" s="199" t="s">
        <v>1231</v>
      </c>
      <c r="I54" s="199" t="s">
        <v>1140</v>
      </c>
      <c r="J54" s="199">
        <v>30</v>
      </c>
      <c r="K54" s="199">
        <v>4</v>
      </c>
      <c r="L54" s="199" t="s">
        <v>1251</v>
      </c>
      <c r="M54" s="199">
        <v>1</v>
      </c>
      <c r="N54" s="199">
        <f t="shared" si="0"/>
        <v>5</v>
      </c>
      <c r="O54" s="199">
        <v>0</v>
      </c>
      <c r="P54" s="199" t="s">
        <v>1232</v>
      </c>
      <c r="Q54" s="199">
        <v>0</v>
      </c>
      <c r="R54" s="199">
        <f t="shared" si="1"/>
        <v>0</v>
      </c>
      <c r="S54" s="199" t="s">
        <v>1233</v>
      </c>
      <c r="T54" s="199">
        <v>70</v>
      </c>
      <c r="U54" s="199" t="s">
        <v>1010</v>
      </c>
      <c r="V54" s="199">
        <v>30</v>
      </c>
      <c r="W54" s="199"/>
      <c r="X54" s="199">
        <v>0</v>
      </c>
      <c r="Y54" s="199"/>
      <c r="Z54" s="199">
        <v>0</v>
      </c>
      <c r="AA54" s="199">
        <f t="shared" si="2"/>
        <v>100</v>
      </c>
      <c r="AB54" s="199" t="s">
        <v>1259</v>
      </c>
      <c r="AC54" s="199" t="s">
        <v>1153</v>
      </c>
      <c r="AD54" s="199" t="s">
        <v>1253</v>
      </c>
      <c r="AE54" s="199" t="s">
        <v>778</v>
      </c>
    </row>
    <row r="55" spans="1:31" ht="24" customHeight="1">
      <c r="A55" s="199">
        <v>46</v>
      </c>
      <c r="B55" s="199"/>
      <c r="C55" s="199"/>
      <c r="D55" s="199"/>
      <c r="E55" s="199"/>
      <c r="F55" s="199"/>
      <c r="G55" s="199"/>
      <c r="H55" s="199"/>
      <c r="I55" s="199"/>
      <c r="J55" s="199"/>
      <c r="K55" s="199"/>
      <c r="L55" s="199"/>
      <c r="M55" s="199"/>
      <c r="N55" s="199" t="str">
        <f t="shared" si="0"/>
        <v/>
      </c>
      <c r="O55" s="199"/>
      <c r="P55" s="199"/>
      <c r="Q55" s="199"/>
      <c r="R55" s="199" t="str">
        <f t="shared" si="1"/>
        <v/>
      </c>
      <c r="S55" s="199"/>
      <c r="T55" s="199"/>
      <c r="U55" s="199"/>
      <c r="V55" s="199"/>
      <c r="W55" s="199"/>
      <c r="X55" s="199"/>
      <c r="Y55" s="199"/>
      <c r="Z55" s="199"/>
      <c r="AA55" s="199" t="str">
        <f t="shared" si="2"/>
        <v/>
      </c>
      <c r="AB55" s="199"/>
      <c r="AC55" s="199"/>
      <c r="AD55" s="199"/>
      <c r="AE55" s="199"/>
    </row>
    <row r="56" spans="1:31" ht="24" customHeight="1">
      <c r="A56" s="199">
        <v>47</v>
      </c>
      <c r="B56" s="199"/>
      <c r="C56" s="199"/>
      <c r="D56" s="199"/>
      <c r="E56" s="199"/>
      <c r="F56" s="199"/>
      <c r="G56" s="199"/>
      <c r="H56" s="199"/>
      <c r="I56" s="199"/>
      <c r="J56" s="199"/>
      <c r="K56" s="199"/>
      <c r="L56" s="199"/>
      <c r="M56" s="199"/>
      <c r="N56" s="199" t="str">
        <f t="shared" si="0"/>
        <v/>
      </c>
      <c r="O56" s="199"/>
      <c r="P56" s="199"/>
      <c r="Q56" s="199"/>
      <c r="R56" s="199" t="str">
        <f t="shared" si="1"/>
        <v/>
      </c>
      <c r="S56" s="199"/>
      <c r="T56" s="199"/>
      <c r="U56" s="199"/>
      <c r="V56" s="199"/>
      <c r="W56" s="199"/>
      <c r="X56" s="199"/>
      <c r="Y56" s="199"/>
      <c r="Z56" s="199"/>
      <c r="AA56" s="199" t="str">
        <f t="shared" si="2"/>
        <v/>
      </c>
      <c r="AB56" s="199"/>
      <c r="AC56" s="199"/>
      <c r="AD56" s="199"/>
      <c r="AE56" s="199"/>
    </row>
    <row r="57" spans="1:31" ht="24" customHeight="1">
      <c r="A57" s="199">
        <v>48</v>
      </c>
      <c r="B57" s="199"/>
      <c r="C57" s="199"/>
      <c r="D57" s="199"/>
      <c r="E57" s="199"/>
      <c r="F57" s="199"/>
      <c r="G57" s="199"/>
      <c r="H57" s="199"/>
      <c r="I57" s="199"/>
      <c r="J57" s="199"/>
      <c r="K57" s="199"/>
      <c r="L57" s="199"/>
      <c r="M57" s="199"/>
      <c r="N57" s="199" t="str">
        <f t="shared" si="0"/>
        <v/>
      </c>
      <c r="O57" s="199"/>
      <c r="P57" s="199"/>
      <c r="Q57" s="199"/>
      <c r="R57" s="199" t="str">
        <f t="shared" si="1"/>
        <v/>
      </c>
      <c r="S57" s="199"/>
      <c r="T57" s="199"/>
      <c r="U57" s="199"/>
      <c r="V57" s="199"/>
      <c r="W57" s="199"/>
      <c r="X57" s="199"/>
      <c r="Y57" s="199"/>
      <c r="Z57" s="199"/>
      <c r="AA57" s="199" t="str">
        <f t="shared" si="2"/>
        <v/>
      </c>
      <c r="AB57" s="199"/>
      <c r="AC57" s="199"/>
      <c r="AD57" s="199"/>
      <c r="AE57" s="199"/>
    </row>
    <row r="58" spans="1:31" ht="62.1" customHeight="1">
      <c r="A58" s="199">
        <v>49</v>
      </c>
      <c r="B58" s="199" t="s">
        <v>1002</v>
      </c>
      <c r="C58" s="199" t="s">
        <v>591</v>
      </c>
      <c r="D58" s="199" t="s">
        <v>899</v>
      </c>
      <c r="E58" s="199"/>
      <c r="F58" s="199" t="s">
        <v>848</v>
      </c>
      <c r="G58" s="199" t="s">
        <v>1225</v>
      </c>
      <c r="H58" s="199" t="s">
        <v>1147</v>
      </c>
      <c r="I58" s="199" t="s">
        <v>1129</v>
      </c>
      <c r="J58" s="199">
        <v>45</v>
      </c>
      <c r="K58" s="199">
        <v>5</v>
      </c>
      <c r="L58" s="199" t="s">
        <v>1247</v>
      </c>
      <c r="M58" s="199">
        <v>1</v>
      </c>
      <c r="N58" s="199">
        <f t="shared" si="0"/>
        <v>6</v>
      </c>
      <c r="O58" s="199">
        <v>1</v>
      </c>
      <c r="P58" s="199" t="s">
        <v>1030</v>
      </c>
      <c r="Q58" s="199">
        <v>1</v>
      </c>
      <c r="R58" s="199">
        <f t="shared" si="1"/>
        <v>2</v>
      </c>
      <c r="S58" s="199" t="s">
        <v>1244</v>
      </c>
      <c r="T58" s="199">
        <v>60</v>
      </c>
      <c r="U58" s="199" t="s">
        <v>1258</v>
      </c>
      <c r="V58" s="199">
        <v>40</v>
      </c>
      <c r="W58" s="199"/>
      <c r="X58" s="199">
        <v>0</v>
      </c>
      <c r="Y58" s="199"/>
      <c r="Z58" s="199">
        <v>0</v>
      </c>
      <c r="AA58" s="199">
        <f t="shared" si="2"/>
        <v>100</v>
      </c>
      <c r="AB58" s="199" t="s">
        <v>1142</v>
      </c>
      <c r="AC58" s="199" t="s">
        <v>1145</v>
      </c>
      <c r="AD58" s="199" t="s">
        <v>1260</v>
      </c>
      <c r="AE58" s="199" t="s">
        <v>1139</v>
      </c>
    </row>
    <row r="59" spans="1:31" ht="24" customHeight="1">
      <c r="A59" s="199">
        <v>50</v>
      </c>
      <c r="B59" s="199"/>
      <c r="C59" s="199"/>
      <c r="D59" s="199"/>
      <c r="E59" s="199"/>
      <c r="F59" s="199"/>
      <c r="G59" s="199"/>
      <c r="H59" s="199"/>
      <c r="I59" s="199"/>
      <c r="J59" s="199"/>
      <c r="K59" s="199"/>
      <c r="L59" s="199"/>
      <c r="M59" s="199"/>
      <c r="N59" s="199" t="str">
        <f t="shared" si="0"/>
        <v/>
      </c>
      <c r="O59" s="199"/>
      <c r="P59" s="199"/>
      <c r="Q59" s="199"/>
      <c r="R59" s="199" t="str">
        <f t="shared" si="1"/>
        <v/>
      </c>
      <c r="S59" s="199"/>
      <c r="T59" s="199"/>
      <c r="U59" s="199"/>
      <c r="V59" s="199"/>
      <c r="W59" s="199"/>
      <c r="X59" s="199"/>
      <c r="Y59" s="199"/>
      <c r="Z59" s="199"/>
      <c r="AA59" s="199" t="str">
        <f t="shared" si="2"/>
        <v/>
      </c>
      <c r="AB59" s="199"/>
      <c r="AC59" s="199"/>
      <c r="AD59" s="199"/>
      <c r="AE59" s="199"/>
    </row>
    <row r="60" spans="1:31" ht="24" customHeight="1">
      <c r="A60" s="199">
        <v>51</v>
      </c>
      <c r="B60" s="199"/>
      <c r="C60" s="199"/>
      <c r="D60" s="199"/>
      <c r="E60" s="199"/>
      <c r="F60" s="199"/>
      <c r="G60" s="199"/>
      <c r="H60" s="199"/>
      <c r="I60" s="199"/>
      <c r="J60" s="199"/>
      <c r="K60" s="199"/>
      <c r="L60" s="199"/>
      <c r="M60" s="199"/>
      <c r="N60" s="199" t="str">
        <f t="shared" si="0"/>
        <v/>
      </c>
      <c r="O60" s="199"/>
      <c r="P60" s="199"/>
      <c r="Q60" s="199"/>
      <c r="R60" s="199" t="str">
        <f t="shared" si="1"/>
        <v/>
      </c>
      <c r="S60" s="199"/>
      <c r="T60" s="199"/>
      <c r="U60" s="199"/>
      <c r="V60" s="199"/>
      <c r="W60" s="199"/>
      <c r="X60" s="199"/>
      <c r="Y60" s="199"/>
      <c r="Z60" s="199"/>
      <c r="AA60" s="199" t="str">
        <f t="shared" si="2"/>
        <v/>
      </c>
      <c r="AB60" s="199"/>
      <c r="AC60" s="199"/>
      <c r="AD60" s="199"/>
      <c r="AE60" s="199"/>
    </row>
    <row r="61" spans="1:31" ht="24" customHeight="1">
      <c r="A61" s="199">
        <v>52</v>
      </c>
      <c r="B61" s="199"/>
      <c r="C61" s="199"/>
      <c r="D61" s="199"/>
      <c r="E61" s="199"/>
      <c r="F61" s="199"/>
      <c r="G61" s="199"/>
      <c r="H61" s="199"/>
      <c r="I61" s="199"/>
      <c r="J61" s="199"/>
      <c r="K61" s="199"/>
      <c r="L61" s="199"/>
      <c r="M61" s="199"/>
      <c r="N61" s="199" t="str">
        <f t="shared" si="0"/>
        <v/>
      </c>
      <c r="O61" s="199"/>
      <c r="P61" s="199"/>
      <c r="Q61" s="199"/>
      <c r="R61" s="199" t="str">
        <f t="shared" si="1"/>
        <v/>
      </c>
      <c r="S61" s="199"/>
      <c r="T61" s="199"/>
      <c r="U61" s="199"/>
      <c r="V61" s="199"/>
      <c r="W61" s="199"/>
      <c r="X61" s="199"/>
      <c r="Y61" s="199"/>
      <c r="Z61" s="199"/>
      <c r="AA61" s="199" t="str">
        <f t="shared" si="2"/>
        <v/>
      </c>
      <c r="AB61" s="199"/>
      <c r="AC61" s="199"/>
      <c r="AD61" s="199"/>
      <c r="AE61" s="199"/>
    </row>
    <row r="62" spans="1:31" ht="24" customHeight="1">
      <c r="A62" s="199">
        <v>53</v>
      </c>
      <c r="B62" s="199"/>
      <c r="C62" s="199"/>
      <c r="D62" s="199"/>
      <c r="E62" s="199"/>
      <c r="F62" s="199"/>
      <c r="G62" s="199"/>
      <c r="H62" s="199"/>
      <c r="I62" s="199"/>
      <c r="J62" s="199"/>
      <c r="K62" s="199"/>
      <c r="L62" s="199"/>
      <c r="M62" s="199"/>
      <c r="N62" s="199" t="str">
        <f t="shared" si="0"/>
        <v/>
      </c>
      <c r="O62" s="199"/>
      <c r="P62" s="199"/>
      <c r="Q62" s="199"/>
      <c r="R62" s="199" t="str">
        <f t="shared" si="1"/>
        <v/>
      </c>
      <c r="S62" s="199"/>
      <c r="T62" s="199"/>
      <c r="U62" s="199"/>
      <c r="V62" s="199"/>
      <c r="W62" s="199"/>
      <c r="X62" s="199"/>
      <c r="Y62" s="199"/>
      <c r="Z62" s="199"/>
      <c r="AA62" s="199" t="str">
        <f t="shared" si="2"/>
        <v/>
      </c>
      <c r="AB62" s="199"/>
      <c r="AC62" s="199"/>
      <c r="AD62" s="199"/>
      <c r="AE62" s="199"/>
    </row>
    <row r="63" spans="1:31" ht="62.1" customHeight="1">
      <c r="A63" s="199">
        <v>54</v>
      </c>
      <c r="B63" s="199" t="s">
        <v>1002</v>
      </c>
      <c r="C63" s="199" t="s">
        <v>604</v>
      </c>
      <c r="D63" s="199" t="s">
        <v>1041</v>
      </c>
      <c r="E63" s="199"/>
      <c r="F63" s="199" t="s">
        <v>848</v>
      </c>
      <c r="G63" s="199" t="s">
        <v>1254</v>
      </c>
      <c r="H63" s="199" t="s">
        <v>1155</v>
      </c>
      <c r="I63" s="199" t="s">
        <v>1186</v>
      </c>
      <c r="J63" s="199">
        <v>35</v>
      </c>
      <c r="K63" s="199">
        <v>4</v>
      </c>
      <c r="L63" s="199" t="s">
        <v>1236</v>
      </c>
      <c r="M63" s="199">
        <v>1</v>
      </c>
      <c r="N63" s="199">
        <f t="shared" si="0"/>
        <v>5</v>
      </c>
      <c r="O63" s="199">
        <v>0</v>
      </c>
      <c r="P63" s="199" t="s">
        <v>902</v>
      </c>
      <c r="Q63" s="199">
        <v>0</v>
      </c>
      <c r="R63" s="199">
        <f t="shared" si="1"/>
        <v>0</v>
      </c>
      <c r="S63" s="199" t="s">
        <v>938</v>
      </c>
      <c r="T63" s="199">
        <v>45</v>
      </c>
      <c r="U63" s="199" t="s">
        <v>1256</v>
      </c>
      <c r="V63" s="199">
        <v>35</v>
      </c>
      <c r="W63" s="199" t="s">
        <v>930</v>
      </c>
      <c r="X63" s="199">
        <v>20</v>
      </c>
      <c r="Y63" s="199"/>
      <c r="Z63" s="199">
        <v>0</v>
      </c>
      <c r="AA63" s="199">
        <f t="shared" si="2"/>
        <v>100</v>
      </c>
      <c r="AB63" s="199" t="s">
        <v>1259</v>
      </c>
      <c r="AC63" s="199" t="s">
        <v>1145</v>
      </c>
      <c r="AD63" s="199" t="s">
        <v>894</v>
      </c>
      <c r="AE63" s="199" t="s">
        <v>1126</v>
      </c>
    </row>
    <row r="64" spans="1:31" ht="24" customHeight="1">
      <c r="A64" s="199">
        <v>55</v>
      </c>
      <c r="B64" s="199"/>
      <c r="C64" s="199"/>
      <c r="D64" s="199"/>
      <c r="E64" s="199"/>
      <c r="F64" s="199"/>
      <c r="G64" s="199"/>
      <c r="H64" s="199"/>
      <c r="I64" s="199"/>
      <c r="J64" s="199"/>
      <c r="K64" s="199"/>
      <c r="L64" s="199"/>
      <c r="M64" s="199"/>
      <c r="N64" s="199" t="str">
        <f t="shared" si="0"/>
        <v/>
      </c>
      <c r="O64" s="199"/>
      <c r="P64" s="199"/>
      <c r="Q64" s="199"/>
      <c r="R64" s="199" t="str">
        <f t="shared" si="1"/>
        <v/>
      </c>
      <c r="S64" s="199"/>
      <c r="T64" s="199"/>
      <c r="U64" s="199"/>
      <c r="V64" s="199"/>
      <c r="W64" s="199"/>
      <c r="X64" s="199"/>
      <c r="Y64" s="199"/>
      <c r="Z64" s="199"/>
      <c r="AA64" s="199" t="str">
        <f t="shared" si="2"/>
        <v/>
      </c>
      <c r="AB64" s="199"/>
      <c r="AC64" s="199"/>
      <c r="AD64" s="199"/>
      <c r="AE64" s="199"/>
    </row>
    <row r="65" spans="1:31" ht="24" customHeight="1">
      <c r="A65" s="199">
        <v>56</v>
      </c>
      <c r="B65" s="199"/>
      <c r="C65" s="199"/>
      <c r="D65" s="199"/>
      <c r="E65" s="199"/>
      <c r="F65" s="199"/>
      <c r="G65" s="199"/>
      <c r="H65" s="199"/>
      <c r="I65" s="199"/>
      <c r="J65" s="199"/>
      <c r="K65" s="199"/>
      <c r="L65" s="199"/>
      <c r="M65" s="199"/>
      <c r="N65" s="199" t="str">
        <f t="shared" si="0"/>
        <v/>
      </c>
      <c r="O65" s="199"/>
      <c r="P65" s="199"/>
      <c r="Q65" s="199"/>
      <c r="R65" s="199" t="str">
        <f t="shared" si="1"/>
        <v/>
      </c>
      <c r="S65" s="199"/>
      <c r="T65" s="199"/>
      <c r="U65" s="199"/>
      <c r="V65" s="199"/>
      <c r="W65" s="199"/>
      <c r="X65" s="199"/>
      <c r="Y65" s="199"/>
      <c r="Z65" s="199"/>
      <c r="AA65" s="199" t="str">
        <f t="shared" si="2"/>
        <v/>
      </c>
      <c r="AB65" s="199"/>
      <c r="AC65" s="199"/>
      <c r="AD65" s="199"/>
      <c r="AE65" s="199"/>
    </row>
    <row r="66" spans="1:31" ht="24" customHeight="1">
      <c r="A66" s="199">
        <v>57</v>
      </c>
      <c r="B66" s="199"/>
      <c r="C66" s="199"/>
      <c r="D66" s="199"/>
      <c r="E66" s="199"/>
      <c r="F66" s="199"/>
      <c r="G66" s="199"/>
      <c r="H66" s="199"/>
      <c r="I66" s="199"/>
      <c r="J66" s="199"/>
      <c r="K66" s="199"/>
      <c r="L66" s="199"/>
      <c r="M66" s="199"/>
      <c r="N66" s="199" t="str">
        <f t="shared" si="0"/>
        <v/>
      </c>
      <c r="O66" s="199"/>
      <c r="P66" s="199"/>
      <c r="Q66" s="199"/>
      <c r="R66" s="199" t="str">
        <f t="shared" si="1"/>
        <v/>
      </c>
      <c r="S66" s="199"/>
      <c r="T66" s="199"/>
      <c r="U66" s="199"/>
      <c r="V66" s="199"/>
      <c r="W66" s="199"/>
      <c r="X66" s="199"/>
      <c r="Y66" s="199"/>
      <c r="Z66" s="199"/>
      <c r="AA66" s="199" t="str">
        <f t="shared" si="2"/>
        <v/>
      </c>
      <c r="AB66" s="199"/>
      <c r="AC66" s="199"/>
      <c r="AD66" s="199"/>
      <c r="AE66" s="199"/>
    </row>
    <row r="67" spans="1:31" ht="24" customHeight="1">
      <c r="A67" s="199">
        <v>58</v>
      </c>
      <c r="B67" s="199"/>
      <c r="C67" s="199"/>
      <c r="D67" s="199"/>
      <c r="E67" s="199"/>
      <c r="F67" s="199"/>
      <c r="G67" s="199"/>
      <c r="H67" s="199"/>
      <c r="I67" s="199"/>
      <c r="J67" s="199"/>
      <c r="K67" s="199"/>
      <c r="L67" s="199"/>
      <c r="M67" s="199"/>
      <c r="N67" s="199" t="str">
        <f t="shared" si="0"/>
        <v/>
      </c>
      <c r="O67" s="199"/>
      <c r="P67" s="199"/>
      <c r="Q67" s="199"/>
      <c r="R67" s="199" t="str">
        <f t="shared" si="1"/>
        <v/>
      </c>
      <c r="S67" s="199"/>
      <c r="T67" s="199"/>
      <c r="U67" s="199"/>
      <c r="V67" s="199"/>
      <c r="W67" s="199"/>
      <c r="X67" s="199"/>
      <c r="Y67" s="199"/>
      <c r="Z67" s="199"/>
      <c r="AA67" s="199" t="str">
        <f t="shared" si="2"/>
        <v/>
      </c>
      <c r="AB67" s="199"/>
      <c r="AC67" s="199"/>
      <c r="AD67" s="199"/>
      <c r="AE67" s="199"/>
    </row>
    <row r="68" spans="1:31" ht="62.1" customHeight="1">
      <c r="A68" s="199">
        <v>59</v>
      </c>
      <c r="B68" s="199" t="s">
        <v>1002</v>
      </c>
      <c r="C68" s="199" t="s">
        <v>590</v>
      </c>
      <c r="D68" s="199" t="s">
        <v>893</v>
      </c>
      <c r="E68" s="199"/>
      <c r="F68" s="199" t="s">
        <v>848</v>
      </c>
      <c r="G68" s="199" t="s">
        <v>1164</v>
      </c>
      <c r="H68" s="199" t="s">
        <v>1155</v>
      </c>
      <c r="I68" s="199" t="s">
        <v>784</v>
      </c>
      <c r="J68" s="199">
        <v>55</v>
      </c>
      <c r="K68" s="199">
        <v>6</v>
      </c>
      <c r="L68" s="199" t="s">
        <v>950</v>
      </c>
      <c r="M68" s="199">
        <v>1</v>
      </c>
      <c r="N68" s="199">
        <f t="shared" si="0"/>
        <v>7</v>
      </c>
      <c r="O68" s="199">
        <v>2</v>
      </c>
      <c r="P68" s="199" t="s">
        <v>926</v>
      </c>
      <c r="Q68" s="199">
        <v>0</v>
      </c>
      <c r="R68" s="199">
        <f t="shared" si="1"/>
        <v>2</v>
      </c>
      <c r="S68" s="199" t="s">
        <v>1178</v>
      </c>
      <c r="T68" s="199">
        <v>55</v>
      </c>
      <c r="U68" s="199" t="s">
        <v>915</v>
      </c>
      <c r="V68" s="199">
        <v>30</v>
      </c>
      <c r="W68" s="199" t="s">
        <v>1245</v>
      </c>
      <c r="X68" s="199">
        <v>15</v>
      </c>
      <c r="Y68" s="199"/>
      <c r="Z68" s="199">
        <v>0</v>
      </c>
      <c r="AA68" s="199">
        <f t="shared" si="2"/>
        <v>100</v>
      </c>
      <c r="AB68" s="199" t="s">
        <v>1174</v>
      </c>
      <c r="AC68" s="199" t="s">
        <v>1153</v>
      </c>
      <c r="AD68" s="199" t="s">
        <v>901</v>
      </c>
      <c r="AE68" s="199" t="s">
        <v>1292</v>
      </c>
    </row>
    <row r="69" spans="1:31" ht="24" customHeight="1">
      <c r="A69" s="199">
        <v>60</v>
      </c>
      <c r="B69" s="199"/>
      <c r="C69" s="199"/>
      <c r="D69" s="199"/>
      <c r="E69" s="199"/>
      <c r="F69" s="199"/>
      <c r="G69" s="199"/>
      <c r="H69" s="199"/>
      <c r="I69" s="199"/>
      <c r="J69" s="199"/>
      <c r="K69" s="199"/>
      <c r="L69" s="199"/>
      <c r="M69" s="199"/>
      <c r="N69" s="199" t="str">
        <f t="shared" si="0"/>
        <v/>
      </c>
      <c r="O69" s="199"/>
      <c r="P69" s="199"/>
      <c r="Q69" s="199"/>
      <c r="R69" s="199" t="str">
        <f t="shared" si="1"/>
        <v/>
      </c>
      <c r="S69" s="199"/>
      <c r="T69" s="199"/>
      <c r="U69" s="199"/>
      <c r="V69" s="199"/>
      <c r="W69" s="199"/>
      <c r="X69" s="199"/>
      <c r="Y69" s="199"/>
      <c r="Z69" s="199"/>
      <c r="AA69" s="199" t="str">
        <f t="shared" si="2"/>
        <v/>
      </c>
      <c r="AB69" s="199"/>
      <c r="AC69" s="199"/>
      <c r="AD69" s="199"/>
      <c r="AE69" s="199"/>
    </row>
    <row r="70" spans="1:31" ht="24" customHeight="1">
      <c r="A70" s="199">
        <v>61</v>
      </c>
      <c r="B70" s="199"/>
      <c r="C70" s="199"/>
      <c r="D70" s="199"/>
      <c r="E70" s="199"/>
      <c r="F70" s="199"/>
      <c r="G70" s="199"/>
      <c r="H70" s="199"/>
      <c r="I70" s="199"/>
      <c r="J70" s="199"/>
      <c r="K70" s="199"/>
      <c r="L70" s="199"/>
      <c r="M70" s="199"/>
      <c r="N70" s="199" t="str">
        <f t="shared" si="0"/>
        <v/>
      </c>
      <c r="O70" s="199"/>
      <c r="P70" s="199"/>
      <c r="Q70" s="199"/>
      <c r="R70" s="199" t="str">
        <f t="shared" si="1"/>
        <v/>
      </c>
      <c r="S70" s="199"/>
      <c r="T70" s="199"/>
      <c r="U70" s="199"/>
      <c r="V70" s="199"/>
      <c r="W70" s="199"/>
      <c r="X70" s="199"/>
      <c r="Y70" s="199"/>
      <c r="Z70" s="199"/>
      <c r="AA70" s="199" t="str">
        <f t="shared" si="2"/>
        <v/>
      </c>
      <c r="AB70" s="199"/>
      <c r="AC70" s="199"/>
      <c r="AD70" s="199"/>
      <c r="AE70" s="199"/>
    </row>
    <row r="71" spans="1:31" ht="24" customHeight="1">
      <c r="A71" s="199">
        <v>62</v>
      </c>
      <c r="B71" s="199"/>
      <c r="C71" s="199"/>
      <c r="D71" s="199"/>
      <c r="E71" s="199"/>
      <c r="F71" s="199"/>
      <c r="G71" s="199"/>
      <c r="H71" s="199"/>
      <c r="I71" s="199"/>
      <c r="J71" s="199"/>
      <c r="K71" s="199"/>
      <c r="L71" s="199"/>
      <c r="M71" s="199"/>
      <c r="N71" s="199" t="str">
        <f t="shared" si="0"/>
        <v/>
      </c>
      <c r="O71" s="199"/>
      <c r="P71" s="199"/>
      <c r="Q71" s="199"/>
      <c r="R71" s="199" t="str">
        <f t="shared" si="1"/>
        <v/>
      </c>
      <c r="S71" s="199"/>
      <c r="T71" s="199"/>
      <c r="U71" s="199"/>
      <c r="V71" s="199"/>
      <c r="W71" s="199"/>
      <c r="X71" s="199"/>
      <c r="Y71" s="199"/>
      <c r="Z71" s="199"/>
      <c r="AA71" s="199" t="str">
        <f t="shared" si="2"/>
        <v/>
      </c>
      <c r="AB71" s="199"/>
      <c r="AC71" s="199"/>
      <c r="AD71" s="199"/>
      <c r="AE71" s="199"/>
    </row>
    <row r="72" spans="1:31" ht="24" customHeight="1">
      <c r="A72" s="199">
        <v>63</v>
      </c>
      <c r="B72" s="199"/>
      <c r="C72" s="199"/>
      <c r="D72" s="199"/>
      <c r="E72" s="199"/>
      <c r="F72" s="199"/>
      <c r="G72" s="199"/>
      <c r="H72" s="199"/>
      <c r="I72" s="199"/>
      <c r="J72" s="199"/>
      <c r="K72" s="199"/>
      <c r="L72" s="199"/>
      <c r="M72" s="199"/>
      <c r="N72" s="199" t="str">
        <f t="shared" si="0"/>
        <v/>
      </c>
      <c r="O72" s="199"/>
      <c r="P72" s="199"/>
      <c r="Q72" s="199"/>
      <c r="R72" s="199" t="str">
        <f t="shared" si="1"/>
        <v/>
      </c>
      <c r="S72" s="199"/>
      <c r="T72" s="199"/>
      <c r="U72" s="199"/>
      <c r="V72" s="199"/>
      <c r="W72" s="199"/>
      <c r="X72" s="199"/>
      <c r="Y72" s="199"/>
      <c r="Z72" s="199"/>
      <c r="AA72" s="199" t="str">
        <f t="shared" si="2"/>
        <v/>
      </c>
      <c r="AB72" s="199"/>
      <c r="AC72" s="199"/>
      <c r="AD72" s="199"/>
      <c r="AE72" s="199"/>
    </row>
    <row r="73" spans="1:31" ht="24" customHeight="1">
      <c r="A73" s="199">
        <v>64</v>
      </c>
      <c r="B73" s="199"/>
      <c r="C73" s="199"/>
      <c r="D73" s="199"/>
      <c r="E73" s="199"/>
      <c r="F73" s="199"/>
      <c r="G73" s="199"/>
      <c r="H73" s="199"/>
      <c r="I73" s="199"/>
      <c r="J73" s="199"/>
      <c r="K73" s="199"/>
      <c r="L73" s="199"/>
      <c r="M73" s="199"/>
      <c r="N73" s="199" t="str">
        <f t="shared" si="0"/>
        <v/>
      </c>
      <c r="O73" s="199"/>
      <c r="P73" s="199"/>
      <c r="Q73" s="199"/>
      <c r="R73" s="199" t="str">
        <f t="shared" si="1"/>
        <v/>
      </c>
      <c r="S73" s="199"/>
      <c r="T73" s="199"/>
      <c r="U73" s="199"/>
      <c r="V73" s="199"/>
      <c r="W73" s="199"/>
      <c r="X73" s="199"/>
      <c r="Y73" s="199"/>
      <c r="Z73" s="199"/>
      <c r="AA73" s="199" t="str">
        <f t="shared" si="2"/>
        <v/>
      </c>
      <c r="AB73" s="199"/>
      <c r="AC73" s="199"/>
      <c r="AD73" s="199"/>
      <c r="AE73" s="199"/>
    </row>
    <row r="74" spans="1:31" ht="24" customHeight="1">
      <c r="A74" s="199">
        <v>65</v>
      </c>
      <c r="B74" s="199"/>
      <c r="C74" s="199"/>
      <c r="D74" s="199"/>
      <c r="E74" s="199"/>
      <c r="F74" s="199"/>
      <c r="G74" s="199"/>
      <c r="H74" s="199"/>
      <c r="I74" s="199"/>
      <c r="J74" s="199"/>
      <c r="K74" s="199"/>
      <c r="L74" s="199"/>
      <c r="M74" s="199"/>
      <c r="N74" s="199" t="str">
        <f t="shared" ref="N74:N137" si="3">IF(D74="","",K74+M74)</f>
        <v/>
      </c>
      <c r="O74" s="199"/>
      <c r="P74" s="199"/>
      <c r="Q74" s="199"/>
      <c r="R74" s="199" t="str">
        <f t="shared" ref="R74:R137" si="4">IF(D74="","",O74+Q74)</f>
        <v/>
      </c>
      <c r="S74" s="199"/>
      <c r="T74" s="199"/>
      <c r="U74" s="199"/>
      <c r="V74" s="199"/>
      <c r="W74" s="199"/>
      <c r="X74" s="199"/>
      <c r="Y74" s="199"/>
      <c r="Z74" s="199"/>
      <c r="AA74" s="199" t="str">
        <f t="shared" ref="AA74:AA137" si="5">IF(D74="","",SUM(T74,V74,X74,Z74))</f>
        <v/>
      </c>
      <c r="AB74" s="199"/>
      <c r="AC74" s="199"/>
      <c r="AD74" s="199"/>
      <c r="AE74" s="199"/>
    </row>
    <row r="75" spans="1:31" ht="24" customHeight="1">
      <c r="A75" s="199">
        <v>66</v>
      </c>
      <c r="B75" s="199"/>
      <c r="C75" s="199"/>
      <c r="D75" s="199"/>
      <c r="E75" s="199"/>
      <c r="F75" s="199"/>
      <c r="G75" s="199"/>
      <c r="H75" s="199"/>
      <c r="I75" s="199"/>
      <c r="J75" s="199"/>
      <c r="K75" s="199"/>
      <c r="L75" s="199"/>
      <c r="M75" s="199"/>
      <c r="N75" s="199" t="str">
        <f t="shared" si="3"/>
        <v/>
      </c>
      <c r="O75" s="199"/>
      <c r="P75" s="199"/>
      <c r="Q75" s="199"/>
      <c r="R75" s="199" t="str">
        <f t="shared" si="4"/>
        <v/>
      </c>
      <c r="S75" s="199"/>
      <c r="T75" s="199"/>
      <c r="U75" s="199"/>
      <c r="V75" s="199"/>
      <c r="W75" s="199"/>
      <c r="X75" s="199"/>
      <c r="Y75" s="199"/>
      <c r="Z75" s="199"/>
      <c r="AA75" s="199" t="str">
        <f t="shared" si="5"/>
        <v/>
      </c>
      <c r="AB75" s="199"/>
      <c r="AC75" s="199"/>
      <c r="AD75" s="199"/>
      <c r="AE75" s="199"/>
    </row>
    <row r="76" spans="1:31" ht="24" customHeight="1">
      <c r="A76" s="199">
        <v>67</v>
      </c>
      <c r="B76" s="199"/>
      <c r="C76" s="199"/>
      <c r="D76" s="199"/>
      <c r="E76" s="199"/>
      <c r="F76" s="199"/>
      <c r="G76" s="199"/>
      <c r="H76" s="199"/>
      <c r="I76" s="199"/>
      <c r="J76" s="199"/>
      <c r="K76" s="199"/>
      <c r="L76" s="199"/>
      <c r="M76" s="199"/>
      <c r="N76" s="199" t="str">
        <f t="shared" si="3"/>
        <v/>
      </c>
      <c r="O76" s="199"/>
      <c r="P76" s="199"/>
      <c r="Q76" s="199"/>
      <c r="R76" s="199" t="str">
        <f t="shared" si="4"/>
        <v/>
      </c>
      <c r="S76" s="199"/>
      <c r="T76" s="199"/>
      <c r="U76" s="199"/>
      <c r="V76" s="199"/>
      <c r="W76" s="199"/>
      <c r="X76" s="199"/>
      <c r="Y76" s="199"/>
      <c r="Z76" s="199"/>
      <c r="AA76" s="199" t="str">
        <f t="shared" si="5"/>
        <v/>
      </c>
      <c r="AB76" s="199"/>
      <c r="AC76" s="199"/>
      <c r="AD76" s="199"/>
      <c r="AE76" s="199"/>
    </row>
    <row r="77" spans="1:31" ht="24" customHeight="1">
      <c r="A77" s="199">
        <v>68</v>
      </c>
      <c r="B77" s="199"/>
      <c r="C77" s="199"/>
      <c r="D77" s="199"/>
      <c r="E77" s="199"/>
      <c r="F77" s="199"/>
      <c r="G77" s="199"/>
      <c r="H77" s="199"/>
      <c r="I77" s="199"/>
      <c r="J77" s="199"/>
      <c r="K77" s="199"/>
      <c r="L77" s="199"/>
      <c r="M77" s="199"/>
      <c r="N77" s="199" t="str">
        <f t="shared" si="3"/>
        <v/>
      </c>
      <c r="O77" s="199"/>
      <c r="P77" s="199"/>
      <c r="Q77" s="199"/>
      <c r="R77" s="199" t="str">
        <f t="shared" si="4"/>
        <v/>
      </c>
      <c r="S77" s="199"/>
      <c r="T77" s="199"/>
      <c r="U77" s="199"/>
      <c r="V77" s="199"/>
      <c r="W77" s="199"/>
      <c r="X77" s="199"/>
      <c r="Y77" s="199"/>
      <c r="Z77" s="199"/>
      <c r="AA77" s="199" t="str">
        <f t="shared" si="5"/>
        <v/>
      </c>
      <c r="AB77" s="199"/>
      <c r="AC77" s="199"/>
      <c r="AD77" s="199"/>
      <c r="AE77" s="199"/>
    </row>
    <row r="78" spans="1:31" ht="24" customHeight="1">
      <c r="A78" s="199">
        <v>69</v>
      </c>
      <c r="B78" s="199"/>
      <c r="C78" s="199"/>
      <c r="D78" s="199"/>
      <c r="E78" s="199"/>
      <c r="F78" s="199"/>
      <c r="G78" s="199"/>
      <c r="H78" s="199"/>
      <c r="I78" s="199"/>
      <c r="J78" s="199"/>
      <c r="K78" s="199"/>
      <c r="L78" s="199"/>
      <c r="M78" s="199"/>
      <c r="N78" s="199" t="str">
        <f t="shared" si="3"/>
        <v/>
      </c>
      <c r="O78" s="199"/>
      <c r="P78" s="199"/>
      <c r="Q78" s="199"/>
      <c r="R78" s="199" t="str">
        <f t="shared" si="4"/>
        <v/>
      </c>
      <c r="S78" s="199"/>
      <c r="T78" s="199"/>
      <c r="U78" s="199"/>
      <c r="V78" s="199"/>
      <c r="W78" s="199"/>
      <c r="X78" s="199"/>
      <c r="Y78" s="199"/>
      <c r="Z78" s="199"/>
      <c r="AA78" s="199" t="str">
        <f t="shared" si="5"/>
        <v/>
      </c>
      <c r="AB78" s="199"/>
      <c r="AC78" s="199"/>
      <c r="AD78" s="199"/>
      <c r="AE78" s="199"/>
    </row>
    <row r="79" spans="1:31" ht="24" customHeight="1">
      <c r="A79" s="199">
        <v>70</v>
      </c>
      <c r="B79" s="199"/>
      <c r="C79" s="199"/>
      <c r="D79" s="199"/>
      <c r="E79" s="199"/>
      <c r="F79" s="199"/>
      <c r="G79" s="199"/>
      <c r="H79" s="199"/>
      <c r="I79" s="199"/>
      <c r="J79" s="199"/>
      <c r="K79" s="199"/>
      <c r="L79" s="199"/>
      <c r="M79" s="199"/>
      <c r="N79" s="199" t="str">
        <f t="shared" si="3"/>
        <v/>
      </c>
      <c r="O79" s="199"/>
      <c r="P79" s="199"/>
      <c r="Q79" s="199"/>
      <c r="R79" s="199" t="str">
        <f t="shared" si="4"/>
        <v/>
      </c>
      <c r="S79" s="199"/>
      <c r="T79" s="199"/>
      <c r="U79" s="199"/>
      <c r="V79" s="199"/>
      <c r="W79" s="199"/>
      <c r="X79" s="199"/>
      <c r="Y79" s="199"/>
      <c r="Z79" s="199"/>
      <c r="AA79" s="199" t="str">
        <f t="shared" si="5"/>
        <v/>
      </c>
      <c r="AB79" s="199"/>
      <c r="AC79" s="199"/>
      <c r="AD79" s="199"/>
      <c r="AE79" s="199"/>
    </row>
    <row r="80" spans="1:31" ht="24" customHeight="1">
      <c r="A80" s="199">
        <v>71</v>
      </c>
      <c r="B80" s="199"/>
      <c r="C80" s="199"/>
      <c r="D80" s="199"/>
      <c r="E80" s="199"/>
      <c r="F80" s="199"/>
      <c r="G80" s="199"/>
      <c r="H80" s="199"/>
      <c r="I80" s="199"/>
      <c r="J80" s="199"/>
      <c r="K80" s="199"/>
      <c r="L80" s="199"/>
      <c r="M80" s="199"/>
      <c r="N80" s="199" t="str">
        <f t="shared" si="3"/>
        <v/>
      </c>
      <c r="O80" s="199"/>
      <c r="P80" s="199"/>
      <c r="Q80" s="199"/>
      <c r="R80" s="199" t="str">
        <f t="shared" si="4"/>
        <v/>
      </c>
      <c r="S80" s="199"/>
      <c r="T80" s="199"/>
      <c r="U80" s="199"/>
      <c r="V80" s="199"/>
      <c r="W80" s="199"/>
      <c r="X80" s="199"/>
      <c r="Y80" s="199"/>
      <c r="Z80" s="199"/>
      <c r="AA80" s="199" t="str">
        <f t="shared" si="5"/>
        <v/>
      </c>
      <c r="AB80" s="199"/>
      <c r="AC80" s="199"/>
      <c r="AD80" s="199"/>
      <c r="AE80" s="199"/>
    </row>
    <row r="81" spans="1:31" ht="62.1" customHeight="1">
      <c r="A81" s="199">
        <v>72</v>
      </c>
      <c r="B81" s="199" t="s">
        <v>1022</v>
      </c>
      <c r="C81" s="199" t="s">
        <v>1278</v>
      </c>
      <c r="D81" s="199" t="s">
        <v>1037</v>
      </c>
      <c r="E81" s="199"/>
      <c r="F81" s="199" t="s">
        <v>848</v>
      </c>
      <c r="G81" s="199" t="s">
        <v>1257</v>
      </c>
      <c r="H81" s="199" t="s">
        <v>1231</v>
      </c>
      <c r="I81" s="199" t="s">
        <v>785</v>
      </c>
      <c r="J81" s="199">
        <v>60</v>
      </c>
      <c r="K81" s="199">
        <v>7</v>
      </c>
      <c r="L81" s="199" t="s">
        <v>927</v>
      </c>
      <c r="M81" s="199">
        <v>1</v>
      </c>
      <c r="N81" s="199">
        <f t="shared" si="3"/>
        <v>8</v>
      </c>
      <c r="O81" s="199">
        <v>2</v>
      </c>
      <c r="P81" s="199" t="s">
        <v>909</v>
      </c>
      <c r="Q81" s="199">
        <v>1</v>
      </c>
      <c r="R81" s="199">
        <f t="shared" si="4"/>
        <v>3</v>
      </c>
      <c r="S81" s="199" t="s">
        <v>1019</v>
      </c>
      <c r="T81" s="199">
        <v>45</v>
      </c>
      <c r="U81" s="199" t="s">
        <v>907</v>
      </c>
      <c r="V81" s="199">
        <v>35</v>
      </c>
      <c r="W81" s="199" t="s">
        <v>905</v>
      </c>
      <c r="X81" s="199">
        <v>20</v>
      </c>
      <c r="Y81" s="199"/>
      <c r="Z81" s="199">
        <v>0</v>
      </c>
      <c r="AA81" s="199">
        <f t="shared" si="5"/>
        <v>100</v>
      </c>
      <c r="AB81" s="199" t="s">
        <v>917</v>
      </c>
      <c r="AC81" s="199" t="s">
        <v>1145</v>
      </c>
      <c r="AD81" s="199" t="s">
        <v>1031</v>
      </c>
      <c r="AE81" s="199" t="s">
        <v>1136</v>
      </c>
    </row>
    <row r="82" spans="1:31" ht="24" customHeight="1">
      <c r="A82" s="199">
        <v>73</v>
      </c>
      <c r="B82" s="199"/>
      <c r="C82" s="199"/>
      <c r="D82" s="199"/>
      <c r="E82" s="199"/>
      <c r="F82" s="199"/>
      <c r="G82" s="199"/>
      <c r="H82" s="199"/>
      <c r="I82" s="199"/>
      <c r="J82" s="199"/>
      <c r="K82" s="199"/>
      <c r="L82" s="199"/>
      <c r="M82" s="199"/>
      <c r="N82" s="199" t="str">
        <f t="shared" si="3"/>
        <v/>
      </c>
      <c r="O82" s="199"/>
      <c r="P82" s="199"/>
      <c r="Q82" s="199"/>
      <c r="R82" s="199" t="str">
        <f t="shared" si="4"/>
        <v/>
      </c>
      <c r="S82" s="199"/>
      <c r="T82" s="199"/>
      <c r="U82" s="199"/>
      <c r="V82" s="199"/>
      <c r="W82" s="199"/>
      <c r="X82" s="199"/>
      <c r="Y82" s="199"/>
      <c r="Z82" s="199"/>
      <c r="AA82" s="199" t="str">
        <f t="shared" si="5"/>
        <v/>
      </c>
      <c r="AB82" s="199"/>
      <c r="AC82" s="199"/>
      <c r="AD82" s="199"/>
      <c r="AE82" s="199"/>
    </row>
    <row r="83" spans="1:31" ht="24" customHeight="1">
      <c r="A83" s="199">
        <v>74</v>
      </c>
      <c r="B83" s="199"/>
      <c r="C83" s="199"/>
      <c r="D83" s="199"/>
      <c r="E83" s="199"/>
      <c r="F83" s="199"/>
      <c r="G83" s="199"/>
      <c r="H83" s="199"/>
      <c r="I83" s="199"/>
      <c r="J83" s="199"/>
      <c r="K83" s="199"/>
      <c r="L83" s="199"/>
      <c r="M83" s="199"/>
      <c r="N83" s="199" t="str">
        <f t="shared" si="3"/>
        <v/>
      </c>
      <c r="O83" s="199"/>
      <c r="P83" s="199"/>
      <c r="Q83" s="199"/>
      <c r="R83" s="199" t="str">
        <f t="shared" si="4"/>
        <v/>
      </c>
      <c r="S83" s="199"/>
      <c r="T83" s="199"/>
      <c r="U83" s="199"/>
      <c r="V83" s="199"/>
      <c r="W83" s="199"/>
      <c r="X83" s="199"/>
      <c r="Y83" s="199"/>
      <c r="Z83" s="199"/>
      <c r="AA83" s="199" t="str">
        <f t="shared" si="5"/>
        <v/>
      </c>
      <c r="AB83" s="199"/>
      <c r="AC83" s="199"/>
      <c r="AD83" s="199"/>
      <c r="AE83" s="199"/>
    </row>
    <row r="84" spans="1:31" ht="24" customHeight="1">
      <c r="A84" s="199">
        <v>75</v>
      </c>
      <c r="B84" s="199"/>
      <c r="C84" s="199"/>
      <c r="D84" s="199"/>
      <c r="E84" s="199"/>
      <c r="F84" s="199"/>
      <c r="G84" s="199"/>
      <c r="H84" s="199"/>
      <c r="I84" s="199"/>
      <c r="J84" s="199"/>
      <c r="K84" s="199"/>
      <c r="L84" s="199"/>
      <c r="M84" s="199"/>
      <c r="N84" s="199" t="str">
        <f t="shared" si="3"/>
        <v/>
      </c>
      <c r="O84" s="199"/>
      <c r="P84" s="199"/>
      <c r="Q84" s="199"/>
      <c r="R84" s="199" t="str">
        <f t="shared" si="4"/>
        <v/>
      </c>
      <c r="S84" s="199"/>
      <c r="T84" s="199"/>
      <c r="U84" s="199"/>
      <c r="V84" s="199"/>
      <c r="W84" s="199"/>
      <c r="X84" s="199"/>
      <c r="Y84" s="199"/>
      <c r="Z84" s="199"/>
      <c r="AA84" s="199" t="str">
        <f t="shared" si="5"/>
        <v/>
      </c>
      <c r="AB84" s="199"/>
      <c r="AC84" s="199"/>
      <c r="AD84" s="199"/>
      <c r="AE84" s="199"/>
    </row>
    <row r="85" spans="1:31" ht="24" customHeight="1">
      <c r="A85" s="199">
        <v>76</v>
      </c>
      <c r="B85" s="199"/>
      <c r="C85" s="199"/>
      <c r="D85" s="199"/>
      <c r="E85" s="199"/>
      <c r="F85" s="199"/>
      <c r="G85" s="199"/>
      <c r="H85" s="199"/>
      <c r="I85" s="199"/>
      <c r="J85" s="199"/>
      <c r="K85" s="199"/>
      <c r="L85" s="199"/>
      <c r="M85" s="199"/>
      <c r="N85" s="199" t="str">
        <f t="shared" si="3"/>
        <v/>
      </c>
      <c r="O85" s="199"/>
      <c r="P85" s="199"/>
      <c r="Q85" s="199"/>
      <c r="R85" s="199" t="str">
        <f t="shared" si="4"/>
        <v/>
      </c>
      <c r="S85" s="199"/>
      <c r="T85" s="199"/>
      <c r="U85" s="199"/>
      <c r="V85" s="199"/>
      <c r="W85" s="199"/>
      <c r="X85" s="199"/>
      <c r="Y85" s="199"/>
      <c r="Z85" s="199"/>
      <c r="AA85" s="199" t="str">
        <f t="shared" si="5"/>
        <v/>
      </c>
      <c r="AB85" s="199"/>
      <c r="AC85" s="199"/>
      <c r="AD85" s="199"/>
      <c r="AE85" s="199"/>
    </row>
    <row r="86" spans="1:31" ht="24" customHeight="1">
      <c r="A86" s="199">
        <v>77</v>
      </c>
      <c r="B86" s="199"/>
      <c r="C86" s="199"/>
      <c r="D86" s="199"/>
      <c r="E86" s="199"/>
      <c r="F86" s="199"/>
      <c r="G86" s="199"/>
      <c r="H86" s="199"/>
      <c r="I86" s="199"/>
      <c r="J86" s="199"/>
      <c r="K86" s="199"/>
      <c r="L86" s="199"/>
      <c r="M86" s="199"/>
      <c r="N86" s="199" t="str">
        <f t="shared" si="3"/>
        <v/>
      </c>
      <c r="O86" s="199"/>
      <c r="P86" s="199"/>
      <c r="Q86" s="199"/>
      <c r="R86" s="199" t="str">
        <f t="shared" si="4"/>
        <v/>
      </c>
      <c r="S86" s="199"/>
      <c r="T86" s="199"/>
      <c r="U86" s="199"/>
      <c r="V86" s="199"/>
      <c r="W86" s="199"/>
      <c r="X86" s="199"/>
      <c r="Y86" s="199"/>
      <c r="Z86" s="199"/>
      <c r="AA86" s="199" t="str">
        <f t="shared" si="5"/>
        <v/>
      </c>
      <c r="AB86" s="199"/>
      <c r="AC86" s="199"/>
      <c r="AD86" s="199"/>
      <c r="AE86" s="199"/>
    </row>
    <row r="87" spans="1:31" ht="24" customHeight="1">
      <c r="A87" s="199">
        <v>78</v>
      </c>
      <c r="B87" s="199"/>
      <c r="C87" s="199"/>
      <c r="D87" s="199"/>
      <c r="E87" s="199"/>
      <c r="F87" s="199"/>
      <c r="G87" s="199"/>
      <c r="H87" s="199"/>
      <c r="I87" s="199"/>
      <c r="J87" s="199"/>
      <c r="K87" s="199"/>
      <c r="L87" s="199"/>
      <c r="M87" s="199"/>
      <c r="N87" s="199" t="str">
        <f t="shared" si="3"/>
        <v/>
      </c>
      <c r="O87" s="199"/>
      <c r="P87" s="199"/>
      <c r="Q87" s="199"/>
      <c r="R87" s="199" t="str">
        <f t="shared" si="4"/>
        <v/>
      </c>
      <c r="S87" s="199"/>
      <c r="T87" s="199"/>
      <c r="U87" s="199"/>
      <c r="V87" s="199"/>
      <c r="W87" s="199"/>
      <c r="X87" s="199"/>
      <c r="Y87" s="199"/>
      <c r="Z87" s="199"/>
      <c r="AA87" s="199" t="str">
        <f t="shared" si="5"/>
        <v/>
      </c>
      <c r="AB87" s="199"/>
      <c r="AC87" s="199"/>
      <c r="AD87" s="199"/>
      <c r="AE87" s="199"/>
    </row>
    <row r="88" spans="1:31" ht="62.1" customHeight="1">
      <c r="A88" s="199">
        <v>79</v>
      </c>
      <c r="B88" s="199" t="s">
        <v>1022</v>
      </c>
      <c r="C88" s="199" t="s">
        <v>596</v>
      </c>
      <c r="D88" s="199" t="s">
        <v>1032</v>
      </c>
      <c r="E88" s="199"/>
      <c r="F88" s="199" t="s">
        <v>819</v>
      </c>
      <c r="G88" s="199" t="s">
        <v>900</v>
      </c>
      <c r="H88" s="199" t="s">
        <v>1147</v>
      </c>
      <c r="I88" s="199" t="s">
        <v>1137</v>
      </c>
      <c r="J88" s="199">
        <v>80</v>
      </c>
      <c r="K88" s="199">
        <v>10</v>
      </c>
      <c r="L88" s="199" t="s">
        <v>937</v>
      </c>
      <c r="M88" s="199">
        <v>2</v>
      </c>
      <c r="N88" s="199">
        <f t="shared" si="3"/>
        <v>12</v>
      </c>
      <c r="O88" s="199">
        <v>4</v>
      </c>
      <c r="P88" s="199" t="s">
        <v>949</v>
      </c>
      <c r="Q88" s="199">
        <v>1</v>
      </c>
      <c r="R88" s="199">
        <f t="shared" si="4"/>
        <v>5</v>
      </c>
      <c r="S88" s="199" t="s">
        <v>946</v>
      </c>
      <c r="T88" s="199">
        <v>45</v>
      </c>
      <c r="U88" s="199" t="s">
        <v>906</v>
      </c>
      <c r="V88" s="199">
        <v>35</v>
      </c>
      <c r="W88" s="199" t="s">
        <v>913</v>
      </c>
      <c r="X88" s="199">
        <v>20</v>
      </c>
      <c r="Y88" s="199"/>
      <c r="Z88" s="199">
        <v>0</v>
      </c>
      <c r="AA88" s="199">
        <f t="shared" si="5"/>
        <v>100</v>
      </c>
      <c r="AB88" s="199" t="s">
        <v>1170</v>
      </c>
      <c r="AC88" s="199" t="s">
        <v>1148</v>
      </c>
      <c r="AD88" s="199" t="s">
        <v>1091</v>
      </c>
      <c r="AE88" s="199" t="s">
        <v>1265</v>
      </c>
    </row>
    <row r="89" spans="1:31" ht="24" customHeight="1">
      <c r="A89" s="199">
        <v>80</v>
      </c>
      <c r="B89" s="199"/>
      <c r="C89" s="199"/>
      <c r="D89" s="199"/>
      <c r="E89" s="199"/>
      <c r="F89" s="199"/>
      <c r="G89" s="199"/>
      <c r="H89" s="199"/>
      <c r="I89" s="199"/>
      <c r="J89" s="199"/>
      <c r="K89" s="199"/>
      <c r="L89" s="199"/>
      <c r="M89" s="199"/>
      <c r="N89" s="199" t="str">
        <f t="shared" si="3"/>
        <v/>
      </c>
      <c r="O89" s="199"/>
      <c r="P89" s="199"/>
      <c r="Q89" s="199"/>
      <c r="R89" s="199" t="str">
        <f t="shared" si="4"/>
        <v/>
      </c>
      <c r="S89" s="199"/>
      <c r="T89" s="199"/>
      <c r="U89" s="199"/>
      <c r="V89" s="199"/>
      <c r="W89" s="199"/>
      <c r="X89" s="199"/>
      <c r="Y89" s="199"/>
      <c r="Z89" s="199"/>
      <c r="AA89" s="199" t="str">
        <f t="shared" si="5"/>
        <v/>
      </c>
      <c r="AB89" s="199"/>
      <c r="AC89" s="199"/>
      <c r="AD89" s="199"/>
      <c r="AE89" s="199"/>
    </row>
    <row r="90" spans="1:31" ht="24" customHeight="1">
      <c r="A90" s="199">
        <v>81</v>
      </c>
      <c r="B90" s="199"/>
      <c r="C90" s="199"/>
      <c r="D90" s="199"/>
      <c r="E90" s="199"/>
      <c r="F90" s="199"/>
      <c r="G90" s="199"/>
      <c r="H90" s="199"/>
      <c r="I90" s="199"/>
      <c r="J90" s="199"/>
      <c r="K90" s="199"/>
      <c r="L90" s="199"/>
      <c r="M90" s="199"/>
      <c r="N90" s="199" t="str">
        <f t="shared" si="3"/>
        <v/>
      </c>
      <c r="O90" s="199"/>
      <c r="P90" s="199"/>
      <c r="Q90" s="199"/>
      <c r="R90" s="199" t="str">
        <f t="shared" si="4"/>
        <v/>
      </c>
      <c r="S90" s="199"/>
      <c r="T90" s="199"/>
      <c r="U90" s="199"/>
      <c r="V90" s="199"/>
      <c r="W90" s="199"/>
      <c r="X90" s="199"/>
      <c r="Y90" s="199"/>
      <c r="Z90" s="199"/>
      <c r="AA90" s="199" t="str">
        <f t="shared" si="5"/>
        <v/>
      </c>
      <c r="AB90" s="199"/>
      <c r="AC90" s="199"/>
      <c r="AD90" s="199"/>
      <c r="AE90" s="199"/>
    </row>
    <row r="91" spans="1:31" ht="24" customHeight="1">
      <c r="A91" s="199">
        <v>82</v>
      </c>
      <c r="B91" s="199"/>
      <c r="C91" s="199"/>
      <c r="D91" s="199"/>
      <c r="E91" s="199"/>
      <c r="F91" s="199"/>
      <c r="G91" s="199"/>
      <c r="H91" s="199"/>
      <c r="I91" s="199"/>
      <c r="J91" s="199"/>
      <c r="K91" s="199"/>
      <c r="L91" s="199"/>
      <c r="M91" s="199"/>
      <c r="N91" s="199" t="str">
        <f t="shared" si="3"/>
        <v/>
      </c>
      <c r="O91" s="199"/>
      <c r="P91" s="199"/>
      <c r="Q91" s="199"/>
      <c r="R91" s="199" t="str">
        <f t="shared" si="4"/>
        <v/>
      </c>
      <c r="S91" s="199"/>
      <c r="T91" s="199"/>
      <c r="U91" s="199"/>
      <c r="V91" s="199"/>
      <c r="W91" s="199"/>
      <c r="X91" s="199"/>
      <c r="Y91" s="199"/>
      <c r="Z91" s="199"/>
      <c r="AA91" s="199" t="str">
        <f t="shared" si="5"/>
        <v/>
      </c>
      <c r="AB91" s="199"/>
      <c r="AC91" s="199"/>
      <c r="AD91" s="199"/>
      <c r="AE91" s="199"/>
    </row>
    <row r="92" spans="1:31" ht="24" customHeight="1">
      <c r="A92" s="199">
        <v>83</v>
      </c>
      <c r="B92" s="199"/>
      <c r="C92" s="199"/>
      <c r="D92" s="199"/>
      <c r="E92" s="199"/>
      <c r="F92" s="199"/>
      <c r="G92" s="199"/>
      <c r="H92" s="199"/>
      <c r="I92" s="199"/>
      <c r="J92" s="199"/>
      <c r="K92" s="199"/>
      <c r="L92" s="199"/>
      <c r="M92" s="199"/>
      <c r="N92" s="199" t="str">
        <f t="shared" si="3"/>
        <v/>
      </c>
      <c r="O92" s="199"/>
      <c r="P92" s="199"/>
      <c r="Q92" s="199"/>
      <c r="R92" s="199" t="str">
        <f t="shared" si="4"/>
        <v/>
      </c>
      <c r="S92" s="199"/>
      <c r="T92" s="199"/>
      <c r="U92" s="199"/>
      <c r="V92" s="199"/>
      <c r="W92" s="199"/>
      <c r="X92" s="199"/>
      <c r="Y92" s="199"/>
      <c r="Z92" s="199"/>
      <c r="AA92" s="199" t="str">
        <f t="shared" si="5"/>
        <v/>
      </c>
      <c r="AB92" s="199"/>
      <c r="AC92" s="199"/>
      <c r="AD92" s="199"/>
      <c r="AE92" s="199"/>
    </row>
    <row r="93" spans="1:31" ht="24" customHeight="1">
      <c r="A93" s="199">
        <v>84</v>
      </c>
      <c r="B93" s="199"/>
      <c r="C93" s="199"/>
      <c r="D93" s="199"/>
      <c r="E93" s="199"/>
      <c r="F93" s="199"/>
      <c r="G93" s="199"/>
      <c r="H93" s="199"/>
      <c r="I93" s="199"/>
      <c r="J93" s="199"/>
      <c r="K93" s="199"/>
      <c r="L93" s="199"/>
      <c r="M93" s="199"/>
      <c r="N93" s="199" t="str">
        <f t="shared" si="3"/>
        <v/>
      </c>
      <c r="O93" s="199"/>
      <c r="P93" s="199"/>
      <c r="Q93" s="199"/>
      <c r="R93" s="199" t="str">
        <f t="shared" si="4"/>
        <v/>
      </c>
      <c r="S93" s="199"/>
      <c r="T93" s="199"/>
      <c r="U93" s="199"/>
      <c r="V93" s="199"/>
      <c r="W93" s="199"/>
      <c r="X93" s="199"/>
      <c r="Y93" s="199"/>
      <c r="Z93" s="199"/>
      <c r="AA93" s="199" t="str">
        <f t="shared" si="5"/>
        <v/>
      </c>
      <c r="AB93" s="199"/>
      <c r="AC93" s="199"/>
      <c r="AD93" s="199"/>
      <c r="AE93" s="199"/>
    </row>
    <row r="94" spans="1:31" ht="24" customHeight="1">
      <c r="A94" s="199">
        <v>85</v>
      </c>
      <c r="B94" s="199"/>
      <c r="C94" s="199"/>
      <c r="D94" s="199"/>
      <c r="E94" s="199"/>
      <c r="F94" s="199"/>
      <c r="G94" s="199"/>
      <c r="H94" s="199"/>
      <c r="I94" s="199"/>
      <c r="J94" s="199"/>
      <c r="K94" s="199"/>
      <c r="L94" s="199"/>
      <c r="M94" s="199"/>
      <c r="N94" s="199" t="str">
        <f t="shared" si="3"/>
        <v/>
      </c>
      <c r="O94" s="199"/>
      <c r="P94" s="199"/>
      <c r="Q94" s="199"/>
      <c r="R94" s="199" t="str">
        <f t="shared" si="4"/>
        <v/>
      </c>
      <c r="S94" s="199"/>
      <c r="T94" s="199"/>
      <c r="U94" s="199"/>
      <c r="V94" s="199"/>
      <c r="W94" s="199"/>
      <c r="X94" s="199"/>
      <c r="Y94" s="199"/>
      <c r="Z94" s="199"/>
      <c r="AA94" s="199" t="str">
        <f t="shared" si="5"/>
        <v/>
      </c>
      <c r="AB94" s="199"/>
      <c r="AC94" s="199"/>
      <c r="AD94" s="199"/>
      <c r="AE94" s="199"/>
    </row>
    <row r="95" spans="1:31" ht="62.1" customHeight="1">
      <c r="A95" s="199">
        <v>86</v>
      </c>
      <c r="B95" s="199" t="s">
        <v>1022</v>
      </c>
      <c r="C95" s="199" t="s">
        <v>607</v>
      </c>
      <c r="D95" s="199" t="s">
        <v>1029</v>
      </c>
      <c r="E95" s="199"/>
      <c r="F95" s="199" t="s">
        <v>819</v>
      </c>
      <c r="G95" s="199" t="s">
        <v>1225</v>
      </c>
      <c r="H95" s="199" t="s">
        <v>1147</v>
      </c>
      <c r="I95" s="199" t="s">
        <v>791</v>
      </c>
      <c r="J95" s="199">
        <v>110</v>
      </c>
      <c r="K95" s="199">
        <v>12</v>
      </c>
      <c r="L95" s="199" t="s">
        <v>1119</v>
      </c>
      <c r="M95" s="199">
        <v>2</v>
      </c>
      <c r="N95" s="199">
        <f t="shared" si="3"/>
        <v>14</v>
      </c>
      <c r="O95" s="199">
        <v>6</v>
      </c>
      <c r="P95" s="199" t="s">
        <v>1124</v>
      </c>
      <c r="Q95" s="199">
        <v>2</v>
      </c>
      <c r="R95" s="199">
        <f t="shared" si="4"/>
        <v>8</v>
      </c>
      <c r="S95" s="199" t="s">
        <v>1097</v>
      </c>
      <c r="T95" s="199">
        <v>50</v>
      </c>
      <c r="U95" s="199" t="s">
        <v>1204</v>
      </c>
      <c r="V95" s="199">
        <v>30</v>
      </c>
      <c r="W95" s="199" t="s">
        <v>1213</v>
      </c>
      <c r="X95" s="199">
        <v>20</v>
      </c>
      <c r="Y95" s="199"/>
      <c r="Z95" s="199">
        <v>0</v>
      </c>
      <c r="AA95" s="199">
        <f t="shared" si="5"/>
        <v>100</v>
      </c>
      <c r="AB95" s="199" t="s">
        <v>1157</v>
      </c>
      <c r="AC95" s="199" t="s">
        <v>1153</v>
      </c>
      <c r="AD95" s="199" t="s">
        <v>1123</v>
      </c>
      <c r="AE95" s="199" t="s">
        <v>1302</v>
      </c>
    </row>
    <row r="96" spans="1:31" ht="24" customHeight="1">
      <c r="A96" s="199">
        <v>87</v>
      </c>
      <c r="B96" s="199"/>
      <c r="C96" s="199"/>
      <c r="D96" s="199"/>
      <c r="E96" s="199"/>
      <c r="F96" s="199"/>
      <c r="G96" s="199"/>
      <c r="H96" s="199"/>
      <c r="I96" s="199"/>
      <c r="J96" s="199"/>
      <c r="K96" s="199"/>
      <c r="L96" s="199"/>
      <c r="M96" s="199"/>
      <c r="N96" s="199" t="str">
        <f t="shared" si="3"/>
        <v/>
      </c>
      <c r="O96" s="199"/>
      <c r="P96" s="199"/>
      <c r="Q96" s="199"/>
      <c r="R96" s="199" t="str">
        <f t="shared" si="4"/>
        <v/>
      </c>
      <c r="S96" s="199"/>
      <c r="T96" s="199"/>
      <c r="U96" s="199"/>
      <c r="V96" s="199"/>
      <c r="W96" s="199"/>
      <c r="X96" s="199"/>
      <c r="Y96" s="199"/>
      <c r="Z96" s="199"/>
      <c r="AA96" s="199" t="str">
        <f t="shared" si="5"/>
        <v/>
      </c>
      <c r="AB96" s="199"/>
      <c r="AC96" s="199"/>
      <c r="AD96" s="199"/>
      <c r="AE96" s="199"/>
    </row>
    <row r="97" spans="1:31" ht="24" customHeight="1">
      <c r="A97" s="199">
        <v>88</v>
      </c>
      <c r="B97" s="199"/>
      <c r="C97" s="199"/>
      <c r="D97" s="199"/>
      <c r="E97" s="199"/>
      <c r="F97" s="199"/>
      <c r="G97" s="199"/>
      <c r="H97" s="199"/>
      <c r="I97" s="199"/>
      <c r="J97" s="199"/>
      <c r="K97" s="199"/>
      <c r="L97" s="199"/>
      <c r="M97" s="199"/>
      <c r="N97" s="199" t="str">
        <f t="shared" si="3"/>
        <v/>
      </c>
      <c r="O97" s="199"/>
      <c r="P97" s="199"/>
      <c r="Q97" s="199"/>
      <c r="R97" s="199" t="str">
        <f t="shared" si="4"/>
        <v/>
      </c>
      <c r="S97" s="199"/>
      <c r="T97" s="199"/>
      <c r="U97" s="199"/>
      <c r="V97" s="199"/>
      <c r="W97" s="199"/>
      <c r="X97" s="199"/>
      <c r="Y97" s="199"/>
      <c r="Z97" s="199"/>
      <c r="AA97" s="199" t="str">
        <f t="shared" si="5"/>
        <v/>
      </c>
      <c r="AB97" s="199"/>
      <c r="AC97" s="199"/>
      <c r="AD97" s="199"/>
      <c r="AE97" s="199"/>
    </row>
    <row r="98" spans="1:31" ht="24" customHeight="1">
      <c r="A98" s="199">
        <v>89</v>
      </c>
      <c r="B98" s="199"/>
      <c r="C98" s="199"/>
      <c r="D98" s="199"/>
      <c r="E98" s="199"/>
      <c r="F98" s="199"/>
      <c r="G98" s="199"/>
      <c r="H98" s="199"/>
      <c r="I98" s="199"/>
      <c r="J98" s="199"/>
      <c r="K98" s="199"/>
      <c r="L98" s="199"/>
      <c r="M98" s="199"/>
      <c r="N98" s="199" t="str">
        <f t="shared" si="3"/>
        <v/>
      </c>
      <c r="O98" s="199"/>
      <c r="P98" s="199"/>
      <c r="Q98" s="199"/>
      <c r="R98" s="199" t="str">
        <f t="shared" si="4"/>
        <v/>
      </c>
      <c r="S98" s="199"/>
      <c r="T98" s="199"/>
      <c r="U98" s="199"/>
      <c r="V98" s="199"/>
      <c r="W98" s="199"/>
      <c r="X98" s="199"/>
      <c r="Y98" s="199"/>
      <c r="Z98" s="199"/>
      <c r="AA98" s="199" t="str">
        <f t="shared" si="5"/>
        <v/>
      </c>
      <c r="AB98" s="199"/>
      <c r="AC98" s="199"/>
      <c r="AD98" s="199"/>
      <c r="AE98" s="199"/>
    </row>
    <row r="99" spans="1:31" ht="24" customHeight="1">
      <c r="A99" s="199">
        <v>90</v>
      </c>
      <c r="B99" s="199"/>
      <c r="C99" s="199"/>
      <c r="D99" s="199"/>
      <c r="E99" s="199"/>
      <c r="F99" s="199"/>
      <c r="G99" s="199"/>
      <c r="H99" s="199"/>
      <c r="I99" s="199"/>
      <c r="J99" s="199"/>
      <c r="K99" s="199"/>
      <c r="L99" s="199"/>
      <c r="M99" s="199"/>
      <c r="N99" s="199" t="str">
        <f t="shared" si="3"/>
        <v/>
      </c>
      <c r="O99" s="199"/>
      <c r="P99" s="199"/>
      <c r="Q99" s="199"/>
      <c r="R99" s="199" t="str">
        <f t="shared" si="4"/>
        <v/>
      </c>
      <c r="S99" s="199"/>
      <c r="T99" s="199"/>
      <c r="U99" s="199"/>
      <c r="V99" s="199"/>
      <c r="W99" s="199"/>
      <c r="X99" s="199"/>
      <c r="Y99" s="199"/>
      <c r="Z99" s="199"/>
      <c r="AA99" s="199" t="str">
        <f t="shared" si="5"/>
        <v/>
      </c>
      <c r="AB99" s="199"/>
      <c r="AC99" s="199"/>
      <c r="AD99" s="199"/>
      <c r="AE99" s="199"/>
    </row>
    <row r="100" spans="1:31" ht="24" customHeight="1">
      <c r="A100" s="199">
        <v>91</v>
      </c>
      <c r="B100" s="199"/>
      <c r="C100" s="199"/>
      <c r="D100" s="199"/>
      <c r="E100" s="199"/>
      <c r="F100" s="199"/>
      <c r="G100" s="199"/>
      <c r="H100" s="199"/>
      <c r="I100" s="199"/>
      <c r="J100" s="199"/>
      <c r="K100" s="199"/>
      <c r="L100" s="199"/>
      <c r="M100" s="199"/>
      <c r="N100" s="199" t="str">
        <f t="shared" si="3"/>
        <v/>
      </c>
      <c r="O100" s="199"/>
      <c r="P100" s="199"/>
      <c r="Q100" s="199"/>
      <c r="R100" s="199" t="str">
        <f t="shared" si="4"/>
        <v/>
      </c>
      <c r="S100" s="199"/>
      <c r="T100" s="199"/>
      <c r="U100" s="199"/>
      <c r="V100" s="199"/>
      <c r="W100" s="199"/>
      <c r="X100" s="199"/>
      <c r="Y100" s="199"/>
      <c r="Z100" s="199"/>
      <c r="AA100" s="199" t="str">
        <f t="shared" si="5"/>
        <v/>
      </c>
      <c r="AB100" s="199"/>
      <c r="AC100" s="199"/>
      <c r="AD100" s="199"/>
      <c r="AE100" s="199"/>
    </row>
    <row r="101" spans="1:31" ht="24" customHeight="1">
      <c r="A101" s="199">
        <v>92</v>
      </c>
      <c r="B101" s="199"/>
      <c r="C101" s="199"/>
      <c r="D101" s="199"/>
      <c r="E101" s="199"/>
      <c r="F101" s="199"/>
      <c r="G101" s="199"/>
      <c r="H101" s="199"/>
      <c r="I101" s="199"/>
      <c r="J101" s="199"/>
      <c r="K101" s="199"/>
      <c r="L101" s="199"/>
      <c r="M101" s="199"/>
      <c r="N101" s="199" t="str">
        <f t="shared" si="3"/>
        <v/>
      </c>
      <c r="O101" s="199"/>
      <c r="P101" s="199"/>
      <c r="Q101" s="199"/>
      <c r="R101" s="199" t="str">
        <f t="shared" si="4"/>
        <v/>
      </c>
      <c r="S101" s="199"/>
      <c r="T101" s="199"/>
      <c r="U101" s="199"/>
      <c r="V101" s="199"/>
      <c r="W101" s="199"/>
      <c r="X101" s="199"/>
      <c r="Y101" s="199"/>
      <c r="Z101" s="199"/>
      <c r="AA101" s="199" t="str">
        <f t="shared" si="5"/>
        <v/>
      </c>
      <c r="AB101" s="199"/>
      <c r="AC101" s="199"/>
      <c r="AD101" s="199"/>
      <c r="AE101" s="199"/>
    </row>
    <row r="102" spans="1:31" ht="24" customHeight="1">
      <c r="A102" s="199">
        <v>93</v>
      </c>
      <c r="B102" s="199"/>
      <c r="C102" s="199"/>
      <c r="D102" s="199"/>
      <c r="E102" s="199"/>
      <c r="F102" s="199"/>
      <c r="G102" s="199"/>
      <c r="H102" s="199"/>
      <c r="I102" s="199"/>
      <c r="J102" s="199"/>
      <c r="K102" s="199"/>
      <c r="L102" s="199"/>
      <c r="M102" s="199"/>
      <c r="N102" s="199" t="str">
        <f t="shared" si="3"/>
        <v/>
      </c>
      <c r="O102" s="199"/>
      <c r="P102" s="199"/>
      <c r="Q102" s="199"/>
      <c r="R102" s="199" t="str">
        <f t="shared" si="4"/>
        <v/>
      </c>
      <c r="S102" s="199"/>
      <c r="T102" s="199"/>
      <c r="U102" s="199"/>
      <c r="V102" s="199"/>
      <c r="W102" s="199"/>
      <c r="X102" s="199"/>
      <c r="Y102" s="199"/>
      <c r="Z102" s="199"/>
      <c r="AA102" s="199" t="str">
        <f t="shared" si="5"/>
        <v/>
      </c>
      <c r="AB102" s="199"/>
      <c r="AC102" s="199"/>
      <c r="AD102" s="199"/>
      <c r="AE102" s="199"/>
    </row>
    <row r="103" spans="1:31" ht="62.1" customHeight="1">
      <c r="A103" s="199">
        <v>94</v>
      </c>
      <c r="B103" s="199" t="s">
        <v>1022</v>
      </c>
      <c r="C103" s="199" t="s">
        <v>603</v>
      </c>
      <c r="D103" s="199" t="s">
        <v>1105</v>
      </c>
      <c r="E103" s="199"/>
      <c r="F103" s="199" t="s">
        <v>831</v>
      </c>
      <c r="G103" s="199" t="s">
        <v>1116</v>
      </c>
      <c r="H103" s="199" t="s">
        <v>1147</v>
      </c>
      <c r="I103" s="199" t="s">
        <v>780</v>
      </c>
      <c r="J103" s="199">
        <v>190</v>
      </c>
      <c r="K103" s="199">
        <v>20</v>
      </c>
      <c r="L103" s="199" t="s">
        <v>1107</v>
      </c>
      <c r="M103" s="199">
        <v>4</v>
      </c>
      <c r="N103" s="199">
        <f t="shared" si="3"/>
        <v>24</v>
      </c>
      <c r="O103" s="199">
        <v>9</v>
      </c>
      <c r="P103" s="199" t="s">
        <v>1217</v>
      </c>
      <c r="Q103" s="199">
        <v>3</v>
      </c>
      <c r="R103" s="199">
        <f t="shared" si="4"/>
        <v>12</v>
      </c>
      <c r="S103" s="199" t="s">
        <v>1122</v>
      </c>
      <c r="T103" s="199">
        <v>40</v>
      </c>
      <c r="U103" s="199" t="s">
        <v>1118</v>
      </c>
      <c r="V103" s="199">
        <v>30</v>
      </c>
      <c r="W103" s="199" t="s">
        <v>1121</v>
      </c>
      <c r="X103" s="199">
        <v>20</v>
      </c>
      <c r="Y103" s="199" t="s">
        <v>1169</v>
      </c>
      <c r="Z103" s="199">
        <v>10</v>
      </c>
      <c r="AA103" s="199">
        <f t="shared" si="5"/>
        <v>100</v>
      </c>
      <c r="AB103" s="199" t="s">
        <v>1150</v>
      </c>
      <c r="AC103" s="199" t="s">
        <v>1145</v>
      </c>
      <c r="AD103" s="199" t="s">
        <v>1149</v>
      </c>
      <c r="AE103" s="199" t="s">
        <v>1299</v>
      </c>
    </row>
    <row r="104" spans="1:31" ht="24" customHeight="1">
      <c r="A104" s="199">
        <v>95</v>
      </c>
      <c r="B104" s="199"/>
      <c r="C104" s="199"/>
      <c r="D104" s="199"/>
      <c r="E104" s="199"/>
      <c r="F104" s="199"/>
      <c r="G104" s="199"/>
      <c r="H104" s="199"/>
      <c r="I104" s="199"/>
      <c r="J104" s="199"/>
      <c r="K104" s="199"/>
      <c r="L104" s="199"/>
      <c r="M104" s="199"/>
      <c r="N104" s="199" t="str">
        <f t="shared" si="3"/>
        <v/>
      </c>
      <c r="O104" s="199"/>
      <c r="P104" s="199"/>
      <c r="Q104" s="199"/>
      <c r="R104" s="199" t="str">
        <f t="shared" si="4"/>
        <v/>
      </c>
      <c r="S104" s="199"/>
      <c r="T104" s="199"/>
      <c r="U104" s="199"/>
      <c r="V104" s="199"/>
      <c r="W104" s="199"/>
      <c r="X104" s="199"/>
      <c r="Y104" s="199"/>
      <c r="Z104" s="199"/>
      <c r="AA104" s="199" t="str">
        <f t="shared" si="5"/>
        <v/>
      </c>
      <c r="AB104" s="199"/>
      <c r="AC104" s="199"/>
      <c r="AD104" s="199"/>
      <c r="AE104" s="199"/>
    </row>
    <row r="105" spans="1:31" ht="24" customHeight="1">
      <c r="A105" s="199">
        <v>96</v>
      </c>
      <c r="B105" s="199"/>
      <c r="C105" s="199"/>
      <c r="D105" s="199"/>
      <c r="E105" s="199"/>
      <c r="F105" s="199"/>
      <c r="G105" s="199"/>
      <c r="H105" s="199"/>
      <c r="I105" s="199"/>
      <c r="J105" s="199"/>
      <c r="K105" s="199"/>
      <c r="L105" s="199"/>
      <c r="M105" s="199"/>
      <c r="N105" s="199" t="str">
        <f t="shared" si="3"/>
        <v/>
      </c>
      <c r="O105" s="199"/>
      <c r="P105" s="199"/>
      <c r="Q105" s="199"/>
      <c r="R105" s="199" t="str">
        <f t="shared" si="4"/>
        <v/>
      </c>
      <c r="S105" s="199"/>
      <c r="T105" s="199"/>
      <c r="U105" s="199"/>
      <c r="V105" s="199"/>
      <c r="W105" s="199"/>
      <c r="X105" s="199"/>
      <c r="Y105" s="199"/>
      <c r="Z105" s="199"/>
      <c r="AA105" s="199" t="str">
        <f t="shared" si="5"/>
        <v/>
      </c>
      <c r="AB105" s="199"/>
      <c r="AC105" s="199"/>
      <c r="AD105" s="199"/>
      <c r="AE105" s="199"/>
    </row>
    <row r="106" spans="1:31" ht="24" customHeight="1">
      <c r="A106" s="199">
        <v>97</v>
      </c>
      <c r="B106" s="199"/>
      <c r="C106" s="199"/>
      <c r="D106" s="199"/>
      <c r="E106" s="199"/>
      <c r="F106" s="199"/>
      <c r="G106" s="199"/>
      <c r="H106" s="199"/>
      <c r="I106" s="199"/>
      <c r="J106" s="199"/>
      <c r="K106" s="199"/>
      <c r="L106" s="199"/>
      <c r="M106" s="199"/>
      <c r="N106" s="199" t="str">
        <f t="shared" si="3"/>
        <v/>
      </c>
      <c r="O106" s="199"/>
      <c r="P106" s="199"/>
      <c r="Q106" s="199"/>
      <c r="R106" s="199" t="str">
        <f t="shared" si="4"/>
        <v/>
      </c>
      <c r="S106" s="199"/>
      <c r="T106" s="199"/>
      <c r="U106" s="199"/>
      <c r="V106" s="199"/>
      <c r="W106" s="199"/>
      <c r="X106" s="199"/>
      <c r="Y106" s="199"/>
      <c r="Z106" s="199"/>
      <c r="AA106" s="199" t="str">
        <f t="shared" si="5"/>
        <v/>
      </c>
      <c r="AB106" s="199"/>
      <c r="AC106" s="199"/>
      <c r="AD106" s="199"/>
      <c r="AE106" s="199"/>
    </row>
    <row r="107" spans="1:31" ht="24" customHeight="1">
      <c r="A107" s="199">
        <v>98</v>
      </c>
      <c r="B107" s="199"/>
      <c r="C107" s="199"/>
      <c r="D107" s="199"/>
      <c r="E107" s="199"/>
      <c r="F107" s="199"/>
      <c r="G107" s="199"/>
      <c r="H107" s="199"/>
      <c r="I107" s="199"/>
      <c r="J107" s="199"/>
      <c r="K107" s="199"/>
      <c r="L107" s="199"/>
      <c r="M107" s="199"/>
      <c r="N107" s="199" t="str">
        <f t="shared" si="3"/>
        <v/>
      </c>
      <c r="O107" s="199"/>
      <c r="P107" s="199"/>
      <c r="Q107" s="199"/>
      <c r="R107" s="199" t="str">
        <f t="shared" si="4"/>
        <v/>
      </c>
      <c r="S107" s="199"/>
      <c r="T107" s="199"/>
      <c r="U107" s="199"/>
      <c r="V107" s="199"/>
      <c r="W107" s="199"/>
      <c r="X107" s="199"/>
      <c r="Y107" s="199"/>
      <c r="Z107" s="199"/>
      <c r="AA107" s="199" t="str">
        <f t="shared" si="5"/>
        <v/>
      </c>
      <c r="AB107" s="199"/>
      <c r="AC107" s="199"/>
      <c r="AD107" s="199"/>
      <c r="AE107" s="199"/>
    </row>
    <row r="108" spans="1:31" ht="24" customHeight="1">
      <c r="A108" s="199">
        <v>99</v>
      </c>
      <c r="B108" s="199"/>
      <c r="C108" s="199"/>
      <c r="D108" s="199"/>
      <c r="E108" s="199"/>
      <c r="F108" s="199"/>
      <c r="G108" s="199"/>
      <c r="H108" s="199"/>
      <c r="I108" s="199"/>
      <c r="J108" s="199"/>
      <c r="K108" s="199"/>
      <c r="L108" s="199"/>
      <c r="M108" s="199"/>
      <c r="N108" s="199" t="str">
        <f t="shared" si="3"/>
        <v/>
      </c>
      <c r="O108" s="199"/>
      <c r="P108" s="199"/>
      <c r="Q108" s="199"/>
      <c r="R108" s="199" t="str">
        <f t="shared" si="4"/>
        <v/>
      </c>
      <c r="S108" s="199"/>
      <c r="T108" s="199"/>
      <c r="U108" s="199"/>
      <c r="V108" s="199"/>
      <c r="W108" s="199"/>
      <c r="X108" s="199"/>
      <c r="Y108" s="199"/>
      <c r="Z108" s="199"/>
      <c r="AA108" s="199" t="str">
        <f t="shared" si="5"/>
        <v/>
      </c>
      <c r="AB108" s="199"/>
      <c r="AC108" s="199"/>
      <c r="AD108" s="199"/>
      <c r="AE108" s="199"/>
    </row>
    <row r="109" spans="1:31" ht="24" customHeight="1">
      <c r="A109" s="199">
        <v>100</v>
      </c>
      <c r="B109" s="199"/>
      <c r="C109" s="199"/>
      <c r="D109" s="199"/>
      <c r="E109" s="199"/>
      <c r="F109" s="199"/>
      <c r="G109" s="199"/>
      <c r="H109" s="199"/>
      <c r="I109" s="199"/>
      <c r="J109" s="199"/>
      <c r="K109" s="199"/>
      <c r="L109" s="199"/>
      <c r="M109" s="199"/>
      <c r="N109" s="199" t="str">
        <f t="shared" si="3"/>
        <v/>
      </c>
      <c r="O109" s="199"/>
      <c r="P109" s="199"/>
      <c r="Q109" s="199"/>
      <c r="R109" s="199" t="str">
        <f t="shared" si="4"/>
        <v/>
      </c>
      <c r="S109" s="199"/>
      <c r="T109" s="199"/>
      <c r="U109" s="199"/>
      <c r="V109" s="199"/>
      <c r="W109" s="199"/>
      <c r="X109" s="199"/>
      <c r="Y109" s="199"/>
      <c r="Z109" s="199"/>
      <c r="AA109" s="199" t="str">
        <f t="shared" si="5"/>
        <v/>
      </c>
      <c r="AB109" s="199"/>
      <c r="AC109" s="199"/>
      <c r="AD109" s="199"/>
      <c r="AE109" s="199"/>
    </row>
    <row r="110" spans="1:31" ht="62.1" customHeight="1">
      <c r="A110" s="199">
        <v>101</v>
      </c>
      <c r="B110" s="199" t="s">
        <v>1022</v>
      </c>
      <c r="C110" s="199" t="s">
        <v>601</v>
      </c>
      <c r="D110" s="199" t="s">
        <v>1033</v>
      </c>
      <c r="E110" s="199"/>
      <c r="F110" s="199" t="s">
        <v>954</v>
      </c>
      <c r="G110" s="199" t="s">
        <v>1096</v>
      </c>
      <c r="H110" s="199" t="s">
        <v>1147</v>
      </c>
      <c r="I110" s="199" t="s">
        <v>1194</v>
      </c>
      <c r="J110" s="199">
        <v>270</v>
      </c>
      <c r="K110" s="199">
        <v>22</v>
      </c>
      <c r="L110" s="199" t="s">
        <v>1125</v>
      </c>
      <c r="M110" s="199">
        <v>5</v>
      </c>
      <c r="N110" s="199">
        <f t="shared" si="3"/>
        <v>27</v>
      </c>
      <c r="O110" s="199">
        <v>11</v>
      </c>
      <c r="P110" s="199" t="s">
        <v>1117</v>
      </c>
      <c r="Q110" s="199">
        <v>4</v>
      </c>
      <c r="R110" s="199">
        <f t="shared" si="4"/>
        <v>15</v>
      </c>
      <c r="S110" s="199" t="s">
        <v>1120</v>
      </c>
      <c r="T110" s="199">
        <v>30</v>
      </c>
      <c r="U110" s="199" t="s">
        <v>1034</v>
      </c>
      <c r="V110" s="199">
        <v>30</v>
      </c>
      <c r="W110" s="199" t="s">
        <v>1205</v>
      </c>
      <c r="X110" s="199">
        <v>25</v>
      </c>
      <c r="Y110" s="199" t="s">
        <v>1234</v>
      </c>
      <c r="Z110" s="199">
        <v>15</v>
      </c>
      <c r="AA110" s="199">
        <f t="shared" si="5"/>
        <v>100</v>
      </c>
      <c r="AB110" s="199" t="s">
        <v>1208</v>
      </c>
      <c r="AC110" s="199" t="s">
        <v>1223</v>
      </c>
      <c r="AD110" s="199" t="s">
        <v>1027</v>
      </c>
      <c r="AE110" s="199" t="s">
        <v>1296</v>
      </c>
    </row>
    <row r="111" spans="1:31" ht="24" customHeight="1">
      <c r="A111" s="199">
        <v>102</v>
      </c>
      <c r="B111" s="199"/>
      <c r="C111" s="199"/>
      <c r="D111" s="199"/>
      <c r="E111" s="199"/>
      <c r="F111" s="199"/>
      <c r="G111" s="199"/>
      <c r="H111" s="199"/>
      <c r="I111" s="199"/>
      <c r="J111" s="199"/>
      <c r="K111" s="199"/>
      <c r="L111" s="199"/>
      <c r="M111" s="199"/>
      <c r="N111" s="199" t="str">
        <f t="shared" si="3"/>
        <v/>
      </c>
      <c r="O111" s="199"/>
      <c r="P111" s="199"/>
      <c r="Q111" s="199"/>
      <c r="R111" s="199" t="str">
        <f t="shared" si="4"/>
        <v/>
      </c>
      <c r="S111" s="199"/>
      <c r="T111" s="199"/>
      <c r="U111" s="199"/>
      <c r="V111" s="199"/>
      <c r="W111" s="199"/>
      <c r="X111" s="199"/>
      <c r="Y111" s="199"/>
      <c r="Z111" s="199"/>
      <c r="AA111" s="199" t="str">
        <f t="shared" si="5"/>
        <v/>
      </c>
      <c r="AB111" s="199"/>
      <c r="AC111" s="199"/>
      <c r="AD111" s="199"/>
      <c r="AE111" s="199"/>
    </row>
    <row r="112" spans="1:31" ht="24" customHeight="1">
      <c r="A112" s="199">
        <v>103</v>
      </c>
      <c r="B112" s="199"/>
      <c r="C112" s="199"/>
      <c r="D112" s="199"/>
      <c r="E112" s="199"/>
      <c r="F112" s="199"/>
      <c r="G112" s="199"/>
      <c r="H112" s="199"/>
      <c r="I112" s="199"/>
      <c r="J112" s="199"/>
      <c r="K112" s="199"/>
      <c r="L112" s="199"/>
      <c r="M112" s="199"/>
      <c r="N112" s="199" t="str">
        <f t="shared" si="3"/>
        <v/>
      </c>
      <c r="O112" s="199"/>
      <c r="P112" s="199"/>
      <c r="Q112" s="199"/>
      <c r="R112" s="199" t="str">
        <f t="shared" si="4"/>
        <v/>
      </c>
      <c r="S112" s="199"/>
      <c r="T112" s="199"/>
      <c r="U112" s="199"/>
      <c r="V112" s="199"/>
      <c r="W112" s="199"/>
      <c r="X112" s="199"/>
      <c r="Y112" s="199"/>
      <c r="Z112" s="199"/>
      <c r="AA112" s="199" t="str">
        <f t="shared" si="5"/>
        <v/>
      </c>
      <c r="AB112" s="199"/>
      <c r="AC112" s="199"/>
      <c r="AD112" s="199"/>
      <c r="AE112" s="199"/>
    </row>
    <row r="113" spans="1:31" ht="24" customHeight="1">
      <c r="A113" s="199">
        <v>104</v>
      </c>
      <c r="B113" s="199"/>
      <c r="C113" s="199"/>
      <c r="D113" s="199"/>
      <c r="E113" s="199"/>
      <c r="F113" s="199"/>
      <c r="G113" s="199"/>
      <c r="H113" s="199"/>
      <c r="I113" s="199"/>
      <c r="J113" s="199"/>
      <c r="K113" s="199"/>
      <c r="L113" s="199"/>
      <c r="M113" s="199"/>
      <c r="N113" s="199" t="str">
        <f t="shared" si="3"/>
        <v/>
      </c>
      <c r="O113" s="199"/>
      <c r="P113" s="199"/>
      <c r="Q113" s="199"/>
      <c r="R113" s="199" t="str">
        <f t="shared" si="4"/>
        <v/>
      </c>
      <c r="S113" s="199"/>
      <c r="T113" s="199"/>
      <c r="U113" s="199"/>
      <c r="V113" s="199"/>
      <c r="W113" s="199"/>
      <c r="X113" s="199"/>
      <c r="Y113" s="199"/>
      <c r="Z113" s="199"/>
      <c r="AA113" s="199" t="str">
        <f t="shared" si="5"/>
        <v/>
      </c>
      <c r="AB113" s="199"/>
      <c r="AC113" s="199"/>
      <c r="AD113" s="199"/>
      <c r="AE113" s="199"/>
    </row>
    <row r="114" spans="1:31" ht="24" customHeight="1">
      <c r="A114" s="199">
        <v>105</v>
      </c>
      <c r="B114" s="199"/>
      <c r="C114" s="199"/>
      <c r="D114" s="199"/>
      <c r="E114" s="199"/>
      <c r="F114" s="199"/>
      <c r="G114" s="199"/>
      <c r="H114" s="199"/>
      <c r="I114" s="199"/>
      <c r="J114" s="199"/>
      <c r="K114" s="199"/>
      <c r="L114" s="199"/>
      <c r="M114" s="199"/>
      <c r="N114" s="199" t="str">
        <f t="shared" si="3"/>
        <v/>
      </c>
      <c r="O114" s="199"/>
      <c r="P114" s="199"/>
      <c r="Q114" s="199"/>
      <c r="R114" s="199" t="str">
        <f t="shared" si="4"/>
        <v/>
      </c>
      <c r="S114" s="199"/>
      <c r="T114" s="199"/>
      <c r="U114" s="199"/>
      <c r="V114" s="199"/>
      <c r="W114" s="199"/>
      <c r="X114" s="199"/>
      <c r="Y114" s="199"/>
      <c r="Z114" s="199"/>
      <c r="AA114" s="199" t="str">
        <f t="shared" si="5"/>
        <v/>
      </c>
      <c r="AB114" s="199"/>
      <c r="AC114" s="199"/>
      <c r="AD114" s="199"/>
      <c r="AE114" s="199"/>
    </row>
    <row r="115" spans="1:31" ht="24" customHeight="1">
      <c r="A115" s="199">
        <v>106</v>
      </c>
      <c r="B115" s="199"/>
      <c r="C115" s="199"/>
      <c r="D115" s="199"/>
      <c r="E115" s="199"/>
      <c r="F115" s="199"/>
      <c r="G115" s="199"/>
      <c r="H115" s="199"/>
      <c r="I115" s="199"/>
      <c r="J115" s="199"/>
      <c r="K115" s="199"/>
      <c r="L115" s="199"/>
      <c r="M115" s="199"/>
      <c r="N115" s="199" t="str">
        <f t="shared" si="3"/>
        <v/>
      </c>
      <c r="O115" s="199"/>
      <c r="P115" s="199"/>
      <c r="Q115" s="199"/>
      <c r="R115" s="199" t="str">
        <f t="shared" si="4"/>
        <v/>
      </c>
      <c r="S115" s="199"/>
      <c r="T115" s="199"/>
      <c r="U115" s="199"/>
      <c r="V115" s="199"/>
      <c r="W115" s="199"/>
      <c r="X115" s="199"/>
      <c r="Y115" s="199"/>
      <c r="Z115" s="199"/>
      <c r="AA115" s="199" t="str">
        <f t="shared" si="5"/>
        <v/>
      </c>
      <c r="AB115" s="199"/>
      <c r="AC115" s="199"/>
      <c r="AD115" s="199"/>
      <c r="AE115" s="199"/>
    </row>
    <row r="116" spans="1:31" ht="24" customHeight="1">
      <c r="A116" s="199">
        <v>107</v>
      </c>
      <c r="B116" s="199"/>
      <c r="C116" s="199"/>
      <c r="D116" s="199"/>
      <c r="E116" s="199"/>
      <c r="F116" s="199"/>
      <c r="G116" s="199"/>
      <c r="H116" s="199"/>
      <c r="I116" s="199"/>
      <c r="J116" s="199"/>
      <c r="K116" s="199"/>
      <c r="L116" s="199"/>
      <c r="M116" s="199"/>
      <c r="N116" s="199" t="str">
        <f t="shared" si="3"/>
        <v/>
      </c>
      <c r="O116" s="199"/>
      <c r="P116" s="199"/>
      <c r="Q116" s="199"/>
      <c r="R116" s="199" t="str">
        <f t="shared" si="4"/>
        <v/>
      </c>
      <c r="S116" s="199"/>
      <c r="T116" s="199"/>
      <c r="U116" s="199"/>
      <c r="V116" s="199"/>
      <c r="W116" s="199"/>
      <c r="X116" s="199"/>
      <c r="Y116" s="199"/>
      <c r="Z116" s="199"/>
      <c r="AA116" s="199" t="str">
        <f t="shared" si="5"/>
        <v/>
      </c>
      <c r="AB116" s="199"/>
      <c r="AC116" s="199"/>
      <c r="AD116" s="199"/>
      <c r="AE116" s="199"/>
    </row>
    <row r="117" spans="1:31" ht="24" customHeight="1">
      <c r="A117" s="199">
        <v>108</v>
      </c>
      <c r="B117" s="199"/>
      <c r="C117" s="199"/>
      <c r="D117" s="199"/>
      <c r="E117" s="199"/>
      <c r="F117" s="199"/>
      <c r="G117" s="199"/>
      <c r="H117" s="199"/>
      <c r="I117" s="199"/>
      <c r="J117" s="199"/>
      <c r="K117" s="199"/>
      <c r="L117" s="199"/>
      <c r="M117" s="199"/>
      <c r="N117" s="199" t="str">
        <f t="shared" si="3"/>
        <v/>
      </c>
      <c r="O117" s="199"/>
      <c r="P117" s="199"/>
      <c r="Q117" s="199"/>
      <c r="R117" s="199" t="str">
        <f t="shared" si="4"/>
        <v/>
      </c>
      <c r="S117" s="199"/>
      <c r="T117" s="199"/>
      <c r="U117" s="199"/>
      <c r="V117" s="199"/>
      <c r="W117" s="199"/>
      <c r="X117" s="199"/>
      <c r="Y117" s="199"/>
      <c r="Z117" s="199"/>
      <c r="AA117" s="199" t="str">
        <f t="shared" si="5"/>
        <v/>
      </c>
      <c r="AB117" s="199"/>
      <c r="AC117" s="199"/>
      <c r="AD117" s="199"/>
      <c r="AE117" s="199"/>
    </row>
    <row r="118" spans="1:31" ht="24" customHeight="1">
      <c r="A118" s="199">
        <v>109</v>
      </c>
      <c r="B118" s="199"/>
      <c r="C118" s="199"/>
      <c r="D118" s="199"/>
      <c r="E118" s="199"/>
      <c r="F118" s="199"/>
      <c r="G118" s="199"/>
      <c r="H118" s="199"/>
      <c r="I118" s="199"/>
      <c r="J118" s="199"/>
      <c r="K118" s="199"/>
      <c r="L118" s="199"/>
      <c r="M118" s="199"/>
      <c r="N118" s="199" t="str">
        <f t="shared" si="3"/>
        <v/>
      </c>
      <c r="O118" s="199"/>
      <c r="P118" s="199"/>
      <c r="Q118" s="199"/>
      <c r="R118" s="199" t="str">
        <f t="shared" si="4"/>
        <v/>
      </c>
      <c r="S118" s="199"/>
      <c r="T118" s="199"/>
      <c r="U118" s="199"/>
      <c r="V118" s="199"/>
      <c r="W118" s="199"/>
      <c r="X118" s="199"/>
      <c r="Y118" s="199"/>
      <c r="Z118" s="199"/>
      <c r="AA118" s="199" t="str">
        <f t="shared" si="5"/>
        <v/>
      </c>
      <c r="AB118" s="199"/>
      <c r="AC118" s="199"/>
      <c r="AD118" s="199"/>
      <c r="AE118" s="199"/>
    </row>
    <row r="119" spans="1:31" ht="24" customHeight="1">
      <c r="A119" s="199">
        <v>110</v>
      </c>
      <c r="B119" s="199"/>
      <c r="C119" s="199"/>
      <c r="D119" s="199"/>
      <c r="E119" s="199"/>
      <c r="F119" s="199"/>
      <c r="G119" s="199"/>
      <c r="H119" s="199"/>
      <c r="I119" s="199"/>
      <c r="J119" s="199"/>
      <c r="K119" s="199"/>
      <c r="L119" s="199"/>
      <c r="M119" s="199"/>
      <c r="N119" s="199" t="str">
        <f t="shared" si="3"/>
        <v/>
      </c>
      <c r="O119" s="199"/>
      <c r="P119" s="199"/>
      <c r="Q119" s="199"/>
      <c r="R119" s="199" t="str">
        <f t="shared" si="4"/>
        <v/>
      </c>
      <c r="S119" s="199"/>
      <c r="T119" s="199"/>
      <c r="U119" s="199"/>
      <c r="V119" s="199"/>
      <c r="W119" s="199"/>
      <c r="X119" s="199"/>
      <c r="Y119" s="199"/>
      <c r="Z119" s="199"/>
      <c r="AA119" s="199" t="str">
        <f t="shared" si="5"/>
        <v/>
      </c>
      <c r="AB119" s="199"/>
      <c r="AC119" s="199"/>
      <c r="AD119" s="199"/>
      <c r="AE119" s="199"/>
    </row>
    <row r="120" spans="1:31" ht="24" customHeight="1">
      <c r="A120" s="199">
        <v>111</v>
      </c>
      <c r="B120" s="199"/>
      <c r="C120" s="199"/>
      <c r="D120" s="199"/>
      <c r="E120" s="199"/>
      <c r="F120" s="199"/>
      <c r="G120" s="199"/>
      <c r="H120" s="199"/>
      <c r="I120" s="199"/>
      <c r="J120" s="199"/>
      <c r="K120" s="199"/>
      <c r="L120" s="199"/>
      <c r="M120" s="199"/>
      <c r="N120" s="199" t="str">
        <f t="shared" si="3"/>
        <v/>
      </c>
      <c r="O120" s="199"/>
      <c r="P120" s="199"/>
      <c r="Q120" s="199"/>
      <c r="R120" s="199" t="str">
        <f t="shared" si="4"/>
        <v/>
      </c>
      <c r="S120" s="199"/>
      <c r="T120" s="199"/>
      <c r="U120" s="199"/>
      <c r="V120" s="199"/>
      <c r="W120" s="199"/>
      <c r="X120" s="199"/>
      <c r="Y120" s="199"/>
      <c r="Z120" s="199"/>
      <c r="AA120" s="199" t="str">
        <f t="shared" si="5"/>
        <v/>
      </c>
      <c r="AB120" s="199"/>
      <c r="AC120" s="199"/>
      <c r="AD120" s="199"/>
      <c r="AE120" s="199"/>
    </row>
    <row r="121" spans="1:31" ht="24" customHeight="1">
      <c r="A121" s="199">
        <v>112</v>
      </c>
      <c r="B121" s="199"/>
      <c r="C121" s="199"/>
      <c r="D121" s="199"/>
      <c r="E121" s="199"/>
      <c r="F121" s="199"/>
      <c r="G121" s="199"/>
      <c r="H121" s="199"/>
      <c r="I121" s="199"/>
      <c r="J121" s="199"/>
      <c r="K121" s="199"/>
      <c r="L121" s="199"/>
      <c r="M121" s="199"/>
      <c r="N121" s="199" t="str">
        <f t="shared" si="3"/>
        <v/>
      </c>
      <c r="O121" s="199"/>
      <c r="P121" s="199"/>
      <c r="Q121" s="199"/>
      <c r="R121" s="199" t="str">
        <f t="shared" si="4"/>
        <v/>
      </c>
      <c r="S121" s="199"/>
      <c r="T121" s="199"/>
      <c r="U121" s="199"/>
      <c r="V121" s="199"/>
      <c r="W121" s="199"/>
      <c r="X121" s="199"/>
      <c r="Y121" s="199"/>
      <c r="Z121" s="199"/>
      <c r="AA121" s="199" t="str">
        <f t="shared" si="5"/>
        <v/>
      </c>
      <c r="AB121" s="199"/>
      <c r="AC121" s="199"/>
      <c r="AD121" s="199"/>
      <c r="AE121" s="199"/>
    </row>
    <row r="122" spans="1:31" ht="24" customHeight="1">
      <c r="A122" s="199">
        <v>113</v>
      </c>
      <c r="B122" s="199"/>
      <c r="C122" s="199"/>
      <c r="D122" s="199"/>
      <c r="E122" s="199"/>
      <c r="F122" s="199"/>
      <c r="G122" s="199"/>
      <c r="H122" s="199"/>
      <c r="I122" s="199"/>
      <c r="J122" s="199"/>
      <c r="K122" s="199"/>
      <c r="L122" s="199"/>
      <c r="M122" s="199"/>
      <c r="N122" s="199" t="str">
        <f t="shared" si="3"/>
        <v/>
      </c>
      <c r="O122" s="199"/>
      <c r="P122" s="199"/>
      <c r="Q122" s="199"/>
      <c r="R122" s="199" t="str">
        <f t="shared" si="4"/>
        <v/>
      </c>
      <c r="S122" s="199"/>
      <c r="T122" s="199"/>
      <c r="U122" s="199"/>
      <c r="V122" s="199"/>
      <c r="W122" s="199"/>
      <c r="X122" s="199"/>
      <c r="Y122" s="199"/>
      <c r="Z122" s="199"/>
      <c r="AA122" s="199" t="str">
        <f t="shared" si="5"/>
        <v/>
      </c>
      <c r="AB122" s="199"/>
      <c r="AC122" s="199"/>
      <c r="AD122" s="199"/>
      <c r="AE122" s="199"/>
    </row>
    <row r="123" spans="1:31" ht="24" customHeight="1">
      <c r="A123" s="199">
        <v>114</v>
      </c>
      <c r="B123" s="199"/>
      <c r="C123" s="199"/>
      <c r="D123" s="199"/>
      <c r="E123" s="199"/>
      <c r="F123" s="199"/>
      <c r="G123" s="199"/>
      <c r="H123" s="199"/>
      <c r="I123" s="199"/>
      <c r="J123" s="199"/>
      <c r="K123" s="199"/>
      <c r="L123" s="199"/>
      <c r="M123" s="199"/>
      <c r="N123" s="199" t="str">
        <f t="shared" si="3"/>
        <v/>
      </c>
      <c r="O123" s="199"/>
      <c r="P123" s="199"/>
      <c r="Q123" s="199"/>
      <c r="R123" s="199" t="str">
        <f t="shared" si="4"/>
        <v/>
      </c>
      <c r="S123" s="199"/>
      <c r="T123" s="199"/>
      <c r="U123" s="199"/>
      <c r="V123" s="199"/>
      <c r="W123" s="199"/>
      <c r="X123" s="199"/>
      <c r="Y123" s="199"/>
      <c r="Z123" s="199"/>
      <c r="AA123" s="199" t="str">
        <f t="shared" si="5"/>
        <v/>
      </c>
      <c r="AB123" s="199"/>
      <c r="AC123" s="199"/>
      <c r="AD123" s="199"/>
      <c r="AE123" s="199"/>
    </row>
    <row r="124" spans="1:31" ht="24" customHeight="1">
      <c r="A124" s="199">
        <v>115</v>
      </c>
      <c r="B124" s="199"/>
      <c r="C124" s="199"/>
      <c r="D124" s="199"/>
      <c r="E124" s="199"/>
      <c r="F124" s="199"/>
      <c r="G124" s="199"/>
      <c r="H124" s="199"/>
      <c r="I124" s="199"/>
      <c r="J124" s="199"/>
      <c r="K124" s="199"/>
      <c r="L124" s="199"/>
      <c r="M124" s="199"/>
      <c r="N124" s="199" t="str">
        <f t="shared" si="3"/>
        <v/>
      </c>
      <c r="O124" s="199"/>
      <c r="P124" s="199"/>
      <c r="Q124" s="199"/>
      <c r="R124" s="199" t="str">
        <f t="shared" si="4"/>
        <v/>
      </c>
      <c r="S124" s="199"/>
      <c r="T124" s="199"/>
      <c r="U124" s="199"/>
      <c r="V124" s="199"/>
      <c r="W124" s="199"/>
      <c r="X124" s="199"/>
      <c r="Y124" s="199"/>
      <c r="Z124" s="199"/>
      <c r="AA124" s="199" t="str">
        <f t="shared" si="5"/>
        <v/>
      </c>
      <c r="AB124" s="199"/>
      <c r="AC124" s="199"/>
      <c r="AD124" s="199"/>
      <c r="AE124" s="199"/>
    </row>
    <row r="125" spans="1:31" ht="24" customHeight="1">
      <c r="A125" s="199">
        <v>116</v>
      </c>
      <c r="B125" s="199"/>
      <c r="C125" s="199"/>
      <c r="D125" s="199"/>
      <c r="E125" s="199"/>
      <c r="F125" s="199"/>
      <c r="G125" s="199"/>
      <c r="H125" s="199"/>
      <c r="I125" s="199"/>
      <c r="J125" s="199"/>
      <c r="K125" s="199"/>
      <c r="L125" s="199"/>
      <c r="M125" s="199"/>
      <c r="N125" s="199" t="str">
        <f t="shared" si="3"/>
        <v/>
      </c>
      <c r="O125" s="199"/>
      <c r="P125" s="199"/>
      <c r="Q125" s="199"/>
      <c r="R125" s="199" t="str">
        <f t="shared" si="4"/>
        <v/>
      </c>
      <c r="S125" s="199"/>
      <c r="T125" s="199"/>
      <c r="U125" s="199"/>
      <c r="V125" s="199"/>
      <c r="W125" s="199"/>
      <c r="X125" s="199"/>
      <c r="Y125" s="199"/>
      <c r="Z125" s="199"/>
      <c r="AA125" s="199" t="str">
        <f t="shared" si="5"/>
        <v/>
      </c>
      <c r="AB125" s="199"/>
      <c r="AC125" s="199"/>
      <c r="AD125" s="199"/>
      <c r="AE125" s="199"/>
    </row>
    <row r="126" spans="1:31" ht="24" customHeight="1">
      <c r="A126" s="199">
        <v>117</v>
      </c>
      <c r="B126" s="199"/>
      <c r="C126" s="199"/>
      <c r="D126" s="199"/>
      <c r="E126" s="199"/>
      <c r="F126" s="199"/>
      <c r="G126" s="199"/>
      <c r="H126" s="199"/>
      <c r="I126" s="199"/>
      <c r="J126" s="199"/>
      <c r="K126" s="199"/>
      <c r="L126" s="199"/>
      <c r="M126" s="199"/>
      <c r="N126" s="199" t="str">
        <f t="shared" si="3"/>
        <v/>
      </c>
      <c r="O126" s="199"/>
      <c r="P126" s="199"/>
      <c r="Q126" s="199"/>
      <c r="R126" s="199" t="str">
        <f t="shared" si="4"/>
        <v/>
      </c>
      <c r="S126" s="199"/>
      <c r="T126" s="199"/>
      <c r="U126" s="199"/>
      <c r="V126" s="199"/>
      <c r="W126" s="199"/>
      <c r="X126" s="199"/>
      <c r="Y126" s="199"/>
      <c r="Z126" s="199"/>
      <c r="AA126" s="199" t="str">
        <f t="shared" si="5"/>
        <v/>
      </c>
      <c r="AB126" s="199"/>
      <c r="AC126" s="199"/>
      <c r="AD126" s="199"/>
      <c r="AE126" s="199"/>
    </row>
    <row r="127" spans="1:31" ht="24" customHeight="1">
      <c r="A127" s="199">
        <v>118</v>
      </c>
      <c r="B127" s="199"/>
      <c r="C127" s="199"/>
      <c r="D127" s="199"/>
      <c r="E127" s="199"/>
      <c r="F127" s="199"/>
      <c r="G127" s="199"/>
      <c r="H127" s="199"/>
      <c r="I127" s="199"/>
      <c r="J127" s="199"/>
      <c r="K127" s="199"/>
      <c r="L127" s="199"/>
      <c r="M127" s="199"/>
      <c r="N127" s="199" t="str">
        <f t="shared" si="3"/>
        <v/>
      </c>
      <c r="O127" s="199"/>
      <c r="P127" s="199"/>
      <c r="Q127" s="199"/>
      <c r="R127" s="199" t="str">
        <f t="shared" si="4"/>
        <v/>
      </c>
      <c r="S127" s="199"/>
      <c r="T127" s="199"/>
      <c r="U127" s="199"/>
      <c r="V127" s="199"/>
      <c r="W127" s="199"/>
      <c r="X127" s="199"/>
      <c r="Y127" s="199"/>
      <c r="Z127" s="199"/>
      <c r="AA127" s="199" t="str">
        <f t="shared" si="5"/>
        <v/>
      </c>
      <c r="AB127" s="199"/>
      <c r="AC127" s="199"/>
      <c r="AD127" s="199"/>
      <c r="AE127" s="199"/>
    </row>
    <row r="128" spans="1:31" ht="24" customHeight="1">
      <c r="A128" s="199">
        <v>119</v>
      </c>
      <c r="B128" s="199"/>
      <c r="C128" s="199"/>
      <c r="D128" s="199"/>
      <c r="E128" s="199"/>
      <c r="F128" s="199"/>
      <c r="G128" s="199"/>
      <c r="H128" s="199"/>
      <c r="I128" s="199"/>
      <c r="J128" s="199"/>
      <c r="K128" s="199"/>
      <c r="L128" s="199"/>
      <c r="M128" s="199"/>
      <c r="N128" s="199" t="str">
        <f t="shared" si="3"/>
        <v/>
      </c>
      <c r="O128" s="199"/>
      <c r="P128" s="199"/>
      <c r="Q128" s="199"/>
      <c r="R128" s="199" t="str">
        <f t="shared" si="4"/>
        <v/>
      </c>
      <c r="S128" s="199"/>
      <c r="T128" s="199"/>
      <c r="U128" s="199"/>
      <c r="V128" s="199"/>
      <c r="W128" s="199"/>
      <c r="X128" s="199"/>
      <c r="Y128" s="199"/>
      <c r="Z128" s="199"/>
      <c r="AA128" s="199" t="str">
        <f t="shared" si="5"/>
        <v/>
      </c>
      <c r="AB128" s="199"/>
      <c r="AC128" s="199"/>
      <c r="AD128" s="199"/>
      <c r="AE128" s="199"/>
    </row>
    <row r="129" spans="1:31" ht="24" customHeight="1">
      <c r="A129" s="199">
        <v>120</v>
      </c>
      <c r="B129" s="199"/>
      <c r="C129" s="199"/>
      <c r="D129" s="199"/>
      <c r="E129" s="199"/>
      <c r="F129" s="199"/>
      <c r="G129" s="199"/>
      <c r="H129" s="199"/>
      <c r="I129" s="199"/>
      <c r="J129" s="199"/>
      <c r="K129" s="199"/>
      <c r="L129" s="199"/>
      <c r="M129" s="199"/>
      <c r="N129" s="199" t="str">
        <f t="shared" si="3"/>
        <v/>
      </c>
      <c r="O129" s="199"/>
      <c r="P129" s="199"/>
      <c r="Q129" s="199"/>
      <c r="R129" s="199" t="str">
        <f t="shared" si="4"/>
        <v/>
      </c>
      <c r="S129" s="199"/>
      <c r="T129" s="199"/>
      <c r="U129" s="199"/>
      <c r="V129" s="199"/>
      <c r="W129" s="199"/>
      <c r="X129" s="199"/>
      <c r="Y129" s="199"/>
      <c r="Z129" s="199"/>
      <c r="AA129" s="199" t="str">
        <f t="shared" si="5"/>
        <v/>
      </c>
      <c r="AB129" s="199"/>
      <c r="AC129" s="199"/>
      <c r="AD129" s="199"/>
      <c r="AE129" s="199"/>
    </row>
    <row r="130" spans="1:31" ht="62.1" customHeight="1">
      <c r="A130" s="199">
        <v>121</v>
      </c>
      <c r="B130" s="199" t="s">
        <v>1018</v>
      </c>
      <c r="C130" s="199" t="s">
        <v>592</v>
      </c>
      <c r="D130" s="199" t="s">
        <v>1023</v>
      </c>
      <c r="E130" s="199"/>
      <c r="F130" s="199" t="s">
        <v>819</v>
      </c>
      <c r="G130" s="199" t="s">
        <v>1246</v>
      </c>
      <c r="H130" s="199" t="s">
        <v>1147</v>
      </c>
      <c r="I130" s="199" t="s">
        <v>796</v>
      </c>
      <c r="J130" s="199">
        <v>130</v>
      </c>
      <c r="K130" s="199">
        <v>18</v>
      </c>
      <c r="L130" s="199" t="s">
        <v>1220</v>
      </c>
      <c r="M130" s="199">
        <v>3</v>
      </c>
      <c r="N130" s="199">
        <f t="shared" si="3"/>
        <v>21</v>
      </c>
      <c r="O130" s="199">
        <v>8</v>
      </c>
      <c r="P130" s="199" t="s">
        <v>1203</v>
      </c>
      <c r="Q130" s="199">
        <v>2</v>
      </c>
      <c r="R130" s="199">
        <f t="shared" si="4"/>
        <v>10</v>
      </c>
      <c r="S130" s="199" t="s">
        <v>1201</v>
      </c>
      <c r="T130" s="199">
        <v>40</v>
      </c>
      <c r="U130" s="199" t="s">
        <v>1226</v>
      </c>
      <c r="V130" s="199">
        <v>35</v>
      </c>
      <c r="W130" s="199" t="s">
        <v>913</v>
      </c>
      <c r="X130" s="199">
        <v>25</v>
      </c>
      <c r="Y130" s="199"/>
      <c r="Z130" s="199">
        <v>0</v>
      </c>
      <c r="AA130" s="199">
        <f t="shared" si="5"/>
        <v>100</v>
      </c>
      <c r="AB130" s="199" t="s">
        <v>1168</v>
      </c>
      <c r="AC130" s="199" t="s">
        <v>1152</v>
      </c>
      <c r="AD130" s="199" t="s">
        <v>1219</v>
      </c>
      <c r="AE130" s="199" t="s">
        <v>1262</v>
      </c>
    </row>
    <row r="131" spans="1:31" ht="24" customHeight="1">
      <c r="A131" s="199">
        <v>122</v>
      </c>
      <c r="B131" s="199"/>
      <c r="C131" s="199"/>
      <c r="D131" s="199"/>
      <c r="E131" s="199"/>
      <c r="F131" s="199"/>
      <c r="G131" s="199"/>
      <c r="H131" s="199"/>
      <c r="I131" s="199"/>
      <c r="J131" s="199"/>
      <c r="K131" s="199"/>
      <c r="L131" s="199"/>
      <c r="M131" s="199"/>
      <c r="N131" s="199" t="str">
        <f t="shared" si="3"/>
        <v/>
      </c>
      <c r="O131" s="199"/>
      <c r="P131" s="199"/>
      <c r="Q131" s="199"/>
      <c r="R131" s="199" t="str">
        <f t="shared" si="4"/>
        <v/>
      </c>
      <c r="S131" s="199"/>
      <c r="T131" s="199"/>
      <c r="U131" s="199"/>
      <c r="V131" s="199"/>
      <c r="W131" s="199"/>
      <c r="X131" s="199"/>
      <c r="Y131" s="199"/>
      <c r="Z131" s="199"/>
      <c r="AA131" s="199" t="str">
        <f t="shared" si="5"/>
        <v/>
      </c>
      <c r="AB131" s="199"/>
      <c r="AC131" s="199"/>
      <c r="AD131" s="199"/>
      <c r="AE131" s="199"/>
    </row>
    <row r="132" spans="1:31" ht="24" customHeight="1">
      <c r="A132" s="199">
        <v>123</v>
      </c>
      <c r="B132" s="199"/>
      <c r="C132" s="199"/>
      <c r="D132" s="199"/>
      <c r="E132" s="199"/>
      <c r="F132" s="199"/>
      <c r="G132" s="199"/>
      <c r="H132" s="199"/>
      <c r="I132" s="199"/>
      <c r="J132" s="199"/>
      <c r="K132" s="199"/>
      <c r="L132" s="199"/>
      <c r="M132" s="199"/>
      <c r="N132" s="199" t="str">
        <f t="shared" si="3"/>
        <v/>
      </c>
      <c r="O132" s="199"/>
      <c r="P132" s="199"/>
      <c r="Q132" s="199"/>
      <c r="R132" s="199" t="str">
        <f t="shared" si="4"/>
        <v/>
      </c>
      <c r="S132" s="199"/>
      <c r="T132" s="199"/>
      <c r="U132" s="199"/>
      <c r="V132" s="199"/>
      <c r="W132" s="199"/>
      <c r="X132" s="199"/>
      <c r="Y132" s="199"/>
      <c r="Z132" s="199"/>
      <c r="AA132" s="199" t="str">
        <f t="shared" si="5"/>
        <v/>
      </c>
      <c r="AB132" s="199"/>
      <c r="AC132" s="199"/>
      <c r="AD132" s="199"/>
      <c r="AE132" s="199"/>
    </row>
    <row r="133" spans="1:31" ht="24" customHeight="1">
      <c r="A133" s="199">
        <v>124</v>
      </c>
      <c r="B133" s="199"/>
      <c r="C133" s="199"/>
      <c r="D133" s="199"/>
      <c r="E133" s="199"/>
      <c r="F133" s="199"/>
      <c r="G133" s="199"/>
      <c r="H133" s="199"/>
      <c r="I133" s="199"/>
      <c r="J133" s="199"/>
      <c r="K133" s="199"/>
      <c r="L133" s="199"/>
      <c r="M133" s="199"/>
      <c r="N133" s="199" t="str">
        <f t="shared" si="3"/>
        <v/>
      </c>
      <c r="O133" s="199"/>
      <c r="P133" s="199"/>
      <c r="Q133" s="199"/>
      <c r="R133" s="199" t="str">
        <f t="shared" si="4"/>
        <v/>
      </c>
      <c r="S133" s="199"/>
      <c r="T133" s="199"/>
      <c r="U133" s="199"/>
      <c r="V133" s="199"/>
      <c r="W133" s="199"/>
      <c r="X133" s="199"/>
      <c r="Y133" s="199"/>
      <c r="Z133" s="199"/>
      <c r="AA133" s="199" t="str">
        <f t="shared" si="5"/>
        <v/>
      </c>
      <c r="AB133" s="199"/>
      <c r="AC133" s="199"/>
      <c r="AD133" s="199"/>
      <c r="AE133" s="199"/>
    </row>
    <row r="134" spans="1:31" ht="24" customHeight="1">
      <c r="A134" s="199">
        <v>125</v>
      </c>
      <c r="B134" s="199"/>
      <c r="C134" s="199"/>
      <c r="D134" s="199"/>
      <c r="E134" s="199"/>
      <c r="F134" s="199"/>
      <c r="G134" s="199"/>
      <c r="H134" s="199"/>
      <c r="I134" s="199"/>
      <c r="J134" s="199"/>
      <c r="K134" s="199"/>
      <c r="L134" s="199"/>
      <c r="M134" s="199"/>
      <c r="N134" s="199" t="str">
        <f t="shared" si="3"/>
        <v/>
      </c>
      <c r="O134" s="199"/>
      <c r="P134" s="199"/>
      <c r="Q134" s="199"/>
      <c r="R134" s="199" t="str">
        <f t="shared" si="4"/>
        <v/>
      </c>
      <c r="S134" s="199"/>
      <c r="T134" s="199"/>
      <c r="U134" s="199"/>
      <c r="V134" s="199"/>
      <c r="W134" s="199"/>
      <c r="X134" s="199"/>
      <c r="Y134" s="199"/>
      <c r="Z134" s="199"/>
      <c r="AA134" s="199" t="str">
        <f t="shared" si="5"/>
        <v/>
      </c>
      <c r="AB134" s="199"/>
      <c r="AC134" s="199"/>
      <c r="AD134" s="199"/>
      <c r="AE134" s="199"/>
    </row>
    <row r="135" spans="1:31" ht="24" customHeight="1">
      <c r="A135" s="199">
        <v>126</v>
      </c>
      <c r="B135" s="199"/>
      <c r="C135" s="199"/>
      <c r="D135" s="199"/>
      <c r="E135" s="199"/>
      <c r="F135" s="199"/>
      <c r="G135" s="199"/>
      <c r="H135" s="199"/>
      <c r="I135" s="199"/>
      <c r="J135" s="199"/>
      <c r="K135" s="199"/>
      <c r="L135" s="199"/>
      <c r="M135" s="199"/>
      <c r="N135" s="199" t="str">
        <f t="shared" si="3"/>
        <v/>
      </c>
      <c r="O135" s="199"/>
      <c r="P135" s="199"/>
      <c r="Q135" s="199"/>
      <c r="R135" s="199" t="str">
        <f t="shared" si="4"/>
        <v/>
      </c>
      <c r="S135" s="199"/>
      <c r="T135" s="199"/>
      <c r="U135" s="199"/>
      <c r="V135" s="199"/>
      <c r="W135" s="199"/>
      <c r="X135" s="199"/>
      <c r="Y135" s="199"/>
      <c r="Z135" s="199"/>
      <c r="AA135" s="199" t="str">
        <f t="shared" si="5"/>
        <v/>
      </c>
      <c r="AB135" s="199"/>
      <c r="AC135" s="199"/>
      <c r="AD135" s="199"/>
      <c r="AE135" s="199"/>
    </row>
    <row r="136" spans="1:31" ht="62.1" customHeight="1">
      <c r="A136" s="199">
        <v>127</v>
      </c>
      <c r="B136" s="199" t="s">
        <v>1018</v>
      </c>
      <c r="C136" s="199" t="s">
        <v>611</v>
      </c>
      <c r="D136" s="199" t="s">
        <v>1017</v>
      </c>
      <c r="E136" s="199"/>
      <c r="F136" s="199" t="s">
        <v>819</v>
      </c>
      <c r="G136" s="199" t="s">
        <v>1210</v>
      </c>
      <c r="H136" s="199" t="s">
        <v>1147</v>
      </c>
      <c r="I136" s="199" t="s">
        <v>781</v>
      </c>
      <c r="J136" s="199">
        <v>115</v>
      </c>
      <c r="K136" s="199">
        <v>20</v>
      </c>
      <c r="L136" s="199" t="s">
        <v>1227</v>
      </c>
      <c r="M136" s="199">
        <v>4</v>
      </c>
      <c r="N136" s="199">
        <f t="shared" si="3"/>
        <v>24</v>
      </c>
      <c r="O136" s="199">
        <v>7</v>
      </c>
      <c r="P136" s="199" t="s">
        <v>1209</v>
      </c>
      <c r="Q136" s="199">
        <v>1</v>
      </c>
      <c r="R136" s="199">
        <f t="shared" si="4"/>
        <v>8</v>
      </c>
      <c r="S136" s="199" t="s">
        <v>1252</v>
      </c>
      <c r="T136" s="199">
        <v>35</v>
      </c>
      <c r="U136" s="199" t="s">
        <v>1214</v>
      </c>
      <c r="V136" s="199">
        <v>40</v>
      </c>
      <c r="W136" s="199" t="s">
        <v>1239</v>
      </c>
      <c r="X136" s="199">
        <v>25</v>
      </c>
      <c r="Y136" s="199"/>
      <c r="Z136" s="199">
        <v>0</v>
      </c>
      <c r="AA136" s="199">
        <f t="shared" si="5"/>
        <v>100</v>
      </c>
      <c r="AB136" s="199" t="s">
        <v>1157</v>
      </c>
      <c r="AC136" s="199" t="s">
        <v>1148</v>
      </c>
      <c r="AD136" s="199" t="s">
        <v>1011</v>
      </c>
      <c r="AE136" s="199" t="s">
        <v>1269</v>
      </c>
    </row>
    <row r="137" spans="1:31" ht="24" customHeight="1">
      <c r="A137" s="199">
        <v>128</v>
      </c>
      <c r="B137" s="199"/>
      <c r="C137" s="199"/>
      <c r="D137" s="199"/>
      <c r="E137" s="199"/>
      <c r="F137" s="199"/>
      <c r="G137" s="199"/>
      <c r="H137" s="199"/>
      <c r="I137" s="199"/>
      <c r="J137" s="199"/>
      <c r="K137" s="199"/>
      <c r="L137" s="199"/>
      <c r="M137" s="199"/>
      <c r="N137" s="199" t="str">
        <f t="shared" si="3"/>
        <v/>
      </c>
      <c r="O137" s="199"/>
      <c r="P137" s="199"/>
      <c r="Q137" s="199"/>
      <c r="R137" s="199" t="str">
        <f t="shared" si="4"/>
        <v/>
      </c>
      <c r="S137" s="199"/>
      <c r="T137" s="199"/>
      <c r="U137" s="199"/>
      <c r="V137" s="199"/>
      <c r="W137" s="199"/>
      <c r="X137" s="199"/>
      <c r="Y137" s="199"/>
      <c r="Z137" s="199"/>
      <c r="AA137" s="199" t="str">
        <f t="shared" si="5"/>
        <v/>
      </c>
      <c r="AB137" s="199"/>
      <c r="AC137" s="199"/>
      <c r="AD137" s="199"/>
      <c r="AE137" s="199"/>
    </row>
    <row r="138" spans="1:31" ht="24" customHeight="1">
      <c r="A138" s="199">
        <v>129</v>
      </c>
      <c r="B138" s="199"/>
      <c r="C138" s="199"/>
      <c r="D138" s="199"/>
      <c r="E138" s="199"/>
      <c r="F138" s="199"/>
      <c r="G138" s="199"/>
      <c r="H138" s="199"/>
      <c r="I138" s="199"/>
      <c r="J138" s="199"/>
      <c r="K138" s="199"/>
      <c r="L138" s="199"/>
      <c r="M138" s="199"/>
      <c r="N138" s="199" t="str">
        <f t="shared" ref="N138:N201" si="6">IF(D138="","",K138+M138)</f>
        <v/>
      </c>
      <c r="O138" s="199"/>
      <c r="P138" s="199"/>
      <c r="Q138" s="199"/>
      <c r="R138" s="199" t="str">
        <f t="shared" ref="R138:R201" si="7">IF(D138="","",O138+Q138)</f>
        <v/>
      </c>
      <c r="S138" s="199"/>
      <c r="T138" s="199"/>
      <c r="U138" s="199"/>
      <c r="V138" s="199"/>
      <c r="W138" s="199"/>
      <c r="X138" s="199"/>
      <c r="Y138" s="199"/>
      <c r="Z138" s="199"/>
      <c r="AA138" s="199" t="str">
        <f t="shared" ref="AA138:AA201" si="8">IF(D138="","",SUM(T138,V138,X138,Z138))</f>
        <v/>
      </c>
      <c r="AB138" s="199"/>
      <c r="AC138" s="199"/>
      <c r="AD138" s="199"/>
      <c r="AE138" s="199"/>
    </row>
    <row r="139" spans="1:31" ht="24" customHeight="1">
      <c r="A139" s="199">
        <v>130</v>
      </c>
      <c r="B139" s="199"/>
      <c r="C139" s="199"/>
      <c r="D139" s="199"/>
      <c r="E139" s="199"/>
      <c r="F139" s="199"/>
      <c r="G139" s="199"/>
      <c r="H139" s="199"/>
      <c r="I139" s="199"/>
      <c r="J139" s="199"/>
      <c r="K139" s="199"/>
      <c r="L139" s="199"/>
      <c r="M139" s="199"/>
      <c r="N139" s="199" t="str">
        <f t="shared" si="6"/>
        <v/>
      </c>
      <c r="O139" s="199"/>
      <c r="P139" s="199"/>
      <c r="Q139" s="199"/>
      <c r="R139" s="199" t="str">
        <f t="shared" si="7"/>
        <v/>
      </c>
      <c r="S139" s="199"/>
      <c r="T139" s="199"/>
      <c r="U139" s="199"/>
      <c r="V139" s="199"/>
      <c r="W139" s="199"/>
      <c r="X139" s="199"/>
      <c r="Y139" s="199"/>
      <c r="Z139" s="199"/>
      <c r="AA139" s="199" t="str">
        <f t="shared" si="8"/>
        <v/>
      </c>
      <c r="AB139" s="199"/>
      <c r="AC139" s="199"/>
      <c r="AD139" s="199"/>
      <c r="AE139" s="199"/>
    </row>
    <row r="140" spans="1:31" ht="24" customHeight="1">
      <c r="A140" s="199">
        <v>131</v>
      </c>
      <c r="B140" s="199"/>
      <c r="C140" s="199"/>
      <c r="D140" s="199"/>
      <c r="E140" s="199"/>
      <c r="F140" s="199"/>
      <c r="G140" s="199"/>
      <c r="H140" s="199"/>
      <c r="I140" s="199"/>
      <c r="J140" s="199"/>
      <c r="K140" s="199"/>
      <c r="L140" s="199"/>
      <c r="M140" s="199"/>
      <c r="N140" s="199" t="str">
        <f t="shared" si="6"/>
        <v/>
      </c>
      <c r="O140" s="199"/>
      <c r="P140" s="199"/>
      <c r="Q140" s="199"/>
      <c r="R140" s="199" t="str">
        <f t="shared" si="7"/>
        <v/>
      </c>
      <c r="S140" s="199"/>
      <c r="T140" s="199"/>
      <c r="U140" s="199"/>
      <c r="V140" s="199"/>
      <c r="W140" s="199"/>
      <c r="X140" s="199"/>
      <c r="Y140" s="199"/>
      <c r="Z140" s="199"/>
      <c r="AA140" s="199" t="str">
        <f t="shared" si="8"/>
        <v/>
      </c>
      <c r="AB140" s="199"/>
      <c r="AC140" s="199"/>
      <c r="AD140" s="199"/>
      <c r="AE140" s="199"/>
    </row>
    <row r="141" spans="1:31" ht="24" customHeight="1">
      <c r="A141" s="199">
        <v>132</v>
      </c>
      <c r="B141" s="199"/>
      <c r="C141" s="199"/>
      <c r="D141" s="199"/>
      <c r="E141" s="199"/>
      <c r="F141" s="199"/>
      <c r="G141" s="199"/>
      <c r="H141" s="199"/>
      <c r="I141" s="199"/>
      <c r="J141" s="199"/>
      <c r="K141" s="199"/>
      <c r="L141" s="199"/>
      <c r="M141" s="199"/>
      <c r="N141" s="199" t="str">
        <f t="shared" si="6"/>
        <v/>
      </c>
      <c r="O141" s="199"/>
      <c r="P141" s="199"/>
      <c r="Q141" s="199"/>
      <c r="R141" s="199" t="str">
        <f t="shared" si="7"/>
        <v/>
      </c>
      <c r="S141" s="199"/>
      <c r="T141" s="199"/>
      <c r="U141" s="199"/>
      <c r="V141" s="199"/>
      <c r="W141" s="199"/>
      <c r="X141" s="199"/>
      <c r="Y141" s="199"/>
      <c r="Z141" s="199"/>
      <c r="AA141" s="199" t="str">
        <f t="shared" si="8"/>
        <v/>
      </c>
      <c r="AB141" s="199"/>
      <c r="AC141" s="199"/>
      <c r="AD141" s="199"/>
      <c r="AE141" s="199"/>
    </row>
    <row r="142" spans="1:31" ht="24" customHeight="1">
      <c r="A142" s="199">
        <v>133</v>
      </c>
      <c r="B142" s="199"/>
      <c r="C142" s="199"/>
      <c r="D142" s="199"/>
      <c r="E142" s="199"/>
      <c r="F142" s="199"/>
      <c r="G142" s="199"/>
      <c r="H142" s="199"/>
      <c r="I142" s="199"/>
      <c r="J142" s="199"/>
      <c r="K142" s="199"/>
      <c r="L142" s="199"/>
      <c r="M142" s="199"/>
      <c r="N142" s="199" t="str">
        <f t="shared" si="6"/>
        <v/>
      </c>
      <c r="O142" s="199"/>
      <c r="P142" s="199"/>
      <c r="Q142" s="199"/>
      <c r="R142" s="199" t="str">
        <f t="shared" si="7"/>
        <v/>
      </c>
      <c r="S142" s="199"/>
      <c r="T142" s="199"/>
      <c r="U142" s="199"/>
      <c r="V142" s="199"/>
      <c r="W142" s="199"/>
      <c r="X142" s="199"/>
      <c r="Y142" s="199"/>
      <c r="Z142" s="199"/>
      <c r="AA142" s="199" t="str">
        <f t="shared" si="8"/>
        <v/>
      </c>
      <c r="AB142" s="199"/>
      <c r="AC142" s="199"/>
      <c r="AD142" s="199"/>
      <c r="AE142" s="199"/>
    </row>
    <row r="143" spans="1:31" ht="62.1" customHeight="1">
      <c r="A143" s="199">
        <v>134</v>
      </c>
      <c r="B143" s="199" t="s">
        <v>1018</v>
      </c>
      <c r="C143" s="199" t="s">
        <v>1275</v>
      </c>
      <c r="D143" s="199" t="s">
        <v>1021</v>
      </c>
      <c r="E143" s="199"/>
      <c r="F143" s="199" t="s">
        <v>819</v>
      </c>
      <c r="G143" s="199" t="s">
        <v>1224</v>
      </c>
      <c r="H143" s="199" t="s">
        <v>1147</v>
      </c>
      <c r="I143" s="199" t="s">
        <v>793</v>
      </c>
      <c r="J143" s="199">
        <v>165</v>
      </c>
      <c r="K143" s="199">
        <v>21</v>
      </c>
      <c r="L143" s="199" t="s">
        <v>1222</v>
      </c>
      <c r="M143" s="199">
        <v>4</v>
      </c>
      <c r="N143" s="199">
        <f t="shared" si="6"/>
        <v>25</v>
      </c>
      <c r="O143" s="199">
        <v>10</v>
      </c>
      <c r="P143" s="199" t="s">
        <v>1206</v>
      </c>
      <c r="Q143" s="199">
        <v>3</v>
      </c>
      <c r="R143" s="199">
        <f t="shared" si="7"/>
        <v>13</v>
      </c>
      <c r="S143" s="199" t="s">
        <v>1228</v>
      </c>
      <c r="T143" s="199">
        <v>50</v>
      </c>
      <c r="U143" s="199" t="s">
        <v>1243</v>
      </c>
      <c r="V143" s="199">
        <v>30</v>
      </c>
      <c r="W143" s="199" t="s">
        <v>1240</v>
      </c>
      <c r="X143" s="199">
        <v>20</v>
      </c>
      <c r="Y143" s="199"/>
      <c r="Z143" s="199">
        <v>0</v>
      </c>
      <c r="AA143" s="199">
        <f t="shared" si="8"/>
        <v>100</v>
      </c>
      <c r="AB143" s="199" t="s">
        <v>1165</v>
      </c>
      <c r="AC143" s="199" t="s">
        <v>1153</v>
      </c>
      <c r="AD143" s="199" t="s">
        <v>1015</v>
      </c>
      <c r="AE143" s="199" t="s">
        <v>1127</v>
      </c>
    </row>
    <row r="144" spans="1:31" ht="24" customHeight="1">
      <c r="A144" s="199">
        <v>135</v>
      </c>
      <c r="B144" s="199"/>
      <c r="C144" s="199"/>
      <c r="D144" s="199"/>
      <c r="E144" s="199"/>
      <c r="F144" s="199"/>
      <c r="G144" s="199"/>
      <c r="H144" s="199"/>
      <c r="I144" s="199"/>
      <c r="J144" s="199"/>
      <c r="K144" s="199"/>
      <c r="L144" s="199"/>
      <c r="M144" s="199"/>
      <c r="N144" s="199" t="str">
        <f t="shared" si="6"/>
        <v/>
      </c>
      <c r="O144" s="199"/>
      <c r="P144" s="199"/>
      <c r="Q144" s="199"/>
      <c r="R144" s="199" t="str">
        <f t="shared" si="7"/>
        <v/>
      </c>
      <c r="S144" s="199"/>
      <c r="T144" s="199"/>
      <c r="U144" s="199"/>
      <c r="V144" s="199"/>
      <c r="W144" s="199"/>
      <c r="X144" s="199"/>
      <c r="Y144" s="199"/>
      <c r="Z144" s="199"/>
      <c r="AA144" s="199" t="str">
        <f t="shared" si="8"/>
        <v/>
      </c>
      <c r="AB144" s="199"/>
      <c r="AC144" s="199"/>
      <c r="AD144" s="199"/>
      <c r="AE144" s="199"/>
    </row>
    <row r="145" spans="1:31" ht="24" customHeight="1">
      <c r="A145" s="199">
        <v>136</v>
      </c>
      <c r="B145" s="199"/>
      <c r="C145" s="199"/>
      <c r="D145" s="199"/>
      <c r="E145" s="199"/>
      <c r="F145" s="199"/>
      <c r="G145" s="199"/>
      <c r="H145" s="199"/>
      <c r="I145" s="199"/>
      <c r="J145" s="199"/>
      <c r="K145" s="199"/>
      <c r="L145" s="199"/>
      <c r="M145" s="199"/>
      <c r="N145" s="199" t="str">
        <f t="shared" si="6"/>
        <v/>
      </c>
      <c r="O145" s="199"/>
      <c r="P145" s="199"/>
      <c r="Q145" s="199"/>
      <c r="R145" s="199" t="str">
        <f t="shared" si="7"/>
        <v/>
      </c>
      <c r="S145" s="199"/>
      <c r="T145" s="199"/>
      <c r="U145" s="199"/>
      <c r="V145" s="199"/>
      <c r="W145" s="199"/>
      <c r="X145" s="199"/>
      <c r="Y145" s="199"/>
      <c r="Z145" s="199"/>
      <c r="AA145" s="199" t="str">
        <f t="shared" si="8"/>
        <v/>
      </c>
      <c r="AB145" s="199"/>
      <c r="AC145" s="199"/>
      <c r="AD145" s="199"/>
      <c r="AE145" s="199"/>
    </row>
    <row r="146" spans="1:31" ht="24" customHeight="1">
      <c r="A146" s="199">
        <v>137</v>
      </c>
      <c r="B146" s="199"/>
      <c r="C146" s="199"/>
      <c r="D146" s="199"/>
      <c r="E146" s="199"/>
      <c r="F146" s="199"/>
      <c r="G146" s="199"/>
      <c r="H146" s="199"/>
      <c r="I146" s="199"/>
      <c r="J146" s="199"/>
      <c r="K146" s="199"/>
      <c r="L146" s="199"/>
      <c r="M146" s="199"/>
      <c r="N146" s="199" t="str">
        <f t="shared" si="6"/>
        <v/>
      </c>
      <c r="O146" s="199"/>
      <c r="P146" s="199"/>
      <c r="Q146" s="199"/>
      <c r="R146" s="199" t="str">
        <f t="shared" si="7"/>
        <v/>
      </c>
      <c r="S146" s="199"/>
      <c r="T146" s="199"/>
      <c r="U146" s="199"/>
      <c r="V146" s="199"/>
      <c r="W146" s="199"/>
      <c r="X146" s="199"/>
      <c r="Y146" s="199"/>
      <c r="Z146" s="199"/>
      <c r="AA146" s="199" t="str">
        <f t="shared" si="8"/>
        <v/>
      </c>
      <c r="AB146" s="199"/>
      <c r="AC146" s="199"/>
      <c r="AD146" s="199"/>
      <c r="AE146" s="199"/>
    </row>
    <row r="147" spans="1:31" ht="24" customHeight="1">
      <c r="A147" s="199">
        <v>138</v>
      </c>
      <c r="B147" s="199"/>
      <c r="C147" s="199"/>
      <c r="D147" s="199"/>
      <c r="E147" s="199"/>
      <c r="F147" s="199"/>
      <c r="G147" s="199"/>
      <c r="H147" s="199"/>
      <c r="I147" s="199"/>
      <c r="J147" s="199"/>
      <c r="K147" s="199"/>
      <c r="L147" s="199"/>
      <c r="M147" s="199"/>
      <c r="N147" s="199" t="str">
        <f t="shared" si="6"/>
        <v/>
      </c>
      <c r="O147" s="199"/>
      <c r="P147" s="199"/>
      <c r="Q147" s="199"/>
      <c r="R147" s="199" t="str">
        <f t="shared" si="7"/>
        <v/>
      </c>
      <c r="S147" s="199"/>
      <c r="T147" s="199"/>
      <c r="U147" s="199"/>
      <c r="V147" s="199"/>
      <c r="W147" s="199"/>
      <c r="X147" s="199"/>
      <c r="Y147" s="199"/>
      <c r="Z147" s="199"/>
      <c r="AA147" s="199" t="str">
        <f t="shared" si="8"/>
        <v/>
      </c>
      <c r="AB147" s="199"/>
      <c r="AC147" s="199"/>
      <c r="AD147" s="199"/>
      <c r="AE147" s="199"/>
    </row>
    <row r="148" spans="1:31" ht="24" customHeight="1">
      <c r="A148" s="199">
        <v>139</v>
      </c>
      <c r="B148" s="199"/>
      <c r="C148" s="199"/>
      <c r="D148" s="199"/>
      <c r="E148" s="199"/>
      <c r="F148" s="199"/>
      <c r="G148" s="199"/>
      <c r="H148" s="199"/>
      <c r="I148" s="199"/>
      <c r="J148" s="199"/>
      <c r="K148" s="199"/>
      <c r="L148" s="199"/>
      <c r="M148" s="199"/>
      <c r="N148" s="199" t="str">
        <f t="shared" si="6"/>
        <v/>
      </c>
      <c r="O148" s="199"/>
      <c r="P148" s="199"/>
      <c r="Q148" s="199"/>
      <c r="R148" s="199" t="str">
        <f t="shared" si="7"/>
        <v/>
      </c>
      <c r="S148" s="199"/>
      <c r="T148" s="199"/>
      <c r="U148" s="199"/>
      <c r="V148" s="199"/>
      <c r="W148" s="199"/>
      <c r="X148" s="199"/>
      <c r="Y148" s="199"/>
      <c r="Z148" s="199"/>
      <c r="AA148" s="199" t="str">
        <f t="shared" si="8"/>
        <v/>
      </c>
      <c r="AB148" s="199"/>
      <c r="AC148" s="199"/>
      <c r="AD148" s="199"/>
      <c r="AE148" s="199"/>
    </row>
    <row r="149" spans="1:31" ht="62.1" customHeight="1">
      <c r="A149" s="199">
        <v>140</v>
      </c>
      <c r="B149" s="199" t="s">
        <v>1018</v>
      </c>
      <c r="C149" s="199" t="s">
        <v>595</v>
      </c>
      <c r="D149" s="199" t="s">
        <v>990</v>
      </c>
      <c r="E149" s="199"/>
      <c r="F149" s="199" t="s">
        <v>831</v>
      </c>
      <c r="G149" s="199" t="s">
        <v>989</v>
      </c>
      <c r="H149" s="199" t="s">
        <v>1147</v>
      </c>
      <c r="I149" s="199" t="s">
        <v>787</v>
      </c>
      <c r="J149" s="199">
        <v>320</v>
      </c>
      <c r="K149" s="199">
        <v>30</v>
      </c>
      <c r="L149" s="199" t="s">
        <v>1211</v>
      </c>
      <c r="M149" s="199">
        <v>6</v>
      </c>
      <c r="N149" s="199">
        <f t="shared" si="6"/>
        <v>36</v>
      </c>
      <c r="O149" s="199">
        <v>17</v>
      </c>
      <c r="P149" s="199" t="s">
        <v>1216</v>
      </c>
      <c r="Q149" s="199">
        <v>5</v>
      </c>
      <c r="R149" s="199">
        <f t="shared" si="7"/>
        <v>22</v>
      </c>
      <c r="S149" s="199" t="s">
        <v>1207</v>
      </c>
      <c r="T149" s="199">
        <v>35</v>
      </c>
      <c r="U149" s="199" t="s">
        <v>1221</v>
      </c>
      <c r="V149" s="199">
        <v>30</v>
      </c>
      <c r="W149" s="199" t="s">
        <v>1202</v>
      </c>
      <c r="X149" s="199">
        <v>20</v>
      </c>
      <c r="Y149" s="199" t="s">
        <v>1218</v>
      </c>
      <c r="Z149" s="199">
        <v>15</v>
      </c>
      <c r="AA149" s="199">
        <f t="shared" si="8"/>
        <v>100</v>
      </c>
      <c r="AB149" s="199" t="s">
        <v>1215</v>
      </c>
      <c r="AC149" s="199" t="s">
        <v>1145</v>
      </c>
      <c r="AD149" s="199" t="s">
        <v>1149</v>
      </c>
      <c r="AE149" s="199" t="s">
        <v>1307</v>
      </c>
    </row>
    <row r="150" spans="1:31" ht="24" customHeight="1">
      <c r="A150" s="199">
        <v>141</v>
      </c>
      <c r="B150" s="199"/>
      <c r="C150" s="199"/>
      <c r="D150" s="199"/>
      <c r="E150" s="199"/>
      <c r="F150" s="199"/>
      <c r="G150" s="199"/>
      <c r="H150" s="199"/>
      <c r="I150" s="199"/>
      <c r="J150" s="199"/>
      <c r="K150" s="199"/>
      <c r="L150" s="199"/>
      <c r="M150" s="199"/>
      <c r="N150" s="199" t="str">
        <f t="shared" si="6"/>
        <v/>
      </c>
      <c r="O150" s="199"/>
      <c r="P150" s="199"/>
      <c r="Q150" s="199"/>
      <c r="R150" s="199" t="str">
        <f t="shared" si="7"/>
        <v/>
      </c>
      <c r="S150" s="199"/>
      <c r="T150" s="199"/>
      <c r="U150" s="199"/>
      <c r="V150" s="199"/>
      <c r="W150" s="199"/>
      <c r="X150" s="199"/>
      <c r="Y150" s="199"/>
      <c r="Z150" s="199"/>
      <c r="AA150" s="199" t="str">
        <f t="shared" si="8"/>
        <v/>
      </c>
      <c r="AB150" s="199"/>
      <c r="AC150" s="199"/>
      <c r="AD150" s="199"/>
      <c r="AE150" s="199"/>
    </row>
    <row r="151" spans="1:31" ht="24" customHeight="1">
      <c r="A151" s="199">
        <v>142</v>
      </c>
      <c r="B151" s="199"/>
      <c r="C151" s="199"/>
      <c r="D151" s="199"/>
      <c r="E151" s="199"/>
      <c r="F151" s="199"/>
      <c r="G151" s="199"/>
      <c r="H151" s="199"/>
      <c r="I151" s="199"/>
      <c r="J151" s="199"/>
      <c r="K151" s="199"/>
      <c r="L151" s="199"/>
      <c r="M151" s="199"/>
      <c r="N151" s="199" t="str">
        <f t="shared" si="6"/>
        <v/>
      </c>
      <c r="O151" s="199"/>
      <c r="P151" s="199"/>
      <c r="Q151" s="199"/>
      <c r="R151" s="199" t="str">
        <f t="shared" si="7"/>
        <v/>
      </c>
      <c r="S151" s="199"/>
      <c r="T151" s="199"/>
      <c r="U151" s="199"/>
      <c r="V151" s="199"/>
      <c r="W151" s="199"/>
      <c r="X151" s="199"/>
      <c r="Y151" s="199"/>
      <c r="Z151" s="199"/>
      <c r="AA151" s="199" t="str">
        <f t="shared" si="8"/>
        <v/>
      </c>
      <c r="AB151" s="199"/>
      <c r="AC151" s="199"/>
      <c r="AD151" s="199"/>
      <c r="AE151" s="199"/>
    </row>
    <row r="152" spans="1:31" ht="24" customHeight="1">
      <c r="A152" s="199">
        <v>143</v>
      </c>
      <c r="B152" s="199"/>
      <c r="C152" s="199"/>
      <c r="D152" s="199"/>
      <c r="E152" s="199"/>
      <c r="F152" s="199"/>
      <c r="G152" s="199"/>
      <c r="H152" s="199"/>
      <c r="I152" s="199"/>
      <c r="J152" s="199"/>
      <c r="K152" s="199"/>
      <c r="L152" s="199"/>
      <c r="M152" s="199"/>
      <c r="N152" s="199" t="str">
        <f t="shared" si="6"/>
        <v/>
      </c>
      <c r="O152" s="199"/>
      <c r="P152" s="199"/>
      <c r="Q152" s="199"/>
      <c r="R152" s="199" t="str">
        <f t="shared" si="7"/>
        <v/>
      </c>
      <c r="S152" s="199"/>
      <c r="T152" s="199"/>
      <c r="U152" s="199"/>
      <c r="V152" s="199"/>
      <c r="W152" s="199"/>
      <c r="X152" s="199"/>
      <c r="Y152" s="199"/>
      <c r="Z152" s="199"/>
      <c r="AA152" s="199" t="str">
        <f t="shared" si="8"/>
        <v/>
      </c>
      <c r="AB152" s="199"/>
      <c r="AC152" s="199"/>
      <c r="AD152" s="199"/>
      <c r="AE152" s="199"/>
    </row>
    <row r="153" spans="1:31" ht="62.1" customHeight="1">
      <c r="A153" s="199">
        <v>144</v>
      </c>
      <c r="B153" s="199" t="s">
        <v>1018</v>
      </c>
      <c r="C153" s="199" t="s">
        <v>1264</v>
      </c>
      <c r="D153" s="199" t="s">
        <v>978</v>
      </c>
      <c r="E153" s="199"/>
      <c r="F153" s="199" t="s">
        <v>954</v>
      </c>
      <c r="G153" s="199" t="s">
        <v>1235</v>
      </c>
      <c r="H153" s="199" t="s">
        <v>1147</v>
      </c>
      <c r="I153" s="199" t="s">
        <v>777</v>
      </c>
      <c r="J153" s="199">
        <v>430</v>
      </c>
      <c r="K153" s="199">
        <v>34</v>
      </c>
      <c r="L153" s="199" t="s">
        <v>1242</v>
      </c>
      <c r="M153" s="199">
        <v>7</v>
      </c>
      <c r="N153" s="199">
        <f t="shared" si="6"/>
        <v>41</v>
      </c>
      <c r="O153" s="199">
        <v>20</v>
      </c>
      <c r="P153" s="199" t="s">
        <v>1212</v>
      </c>
      <c r="Q153" s="199">
        <v>6</v>
      </c>
      <c r="R153" s="199">
        <f t="shared" si="7"/>
        <v>26</v>
      </c>
      <c r="S153" s="199" t="s">
        <v>1238</v>
      </c>
      <c r="T153" s="199">
        <v>30</v>
      </c>
      <c r="U153" s="199" t="s">
        <v>1255</v>
      </c>
      <c r="V153" s="199">
        <v>25</v>
      </c>
      <c r="W153" s="199" t="s">
        <v>1248</v>
      </c>
      <c r="X153" s="199">
        <v>30</v>
      </c>
      <c r="Y153" s="199" t="s">
        <v>1234</v>
      </c>
      <c r="Z153" s="199">
        <v>15</v>
      </c>
      <c r="AA153" s="199">
        <f t="shared" si="8"/>
        <v>100</v>
      </c>
      <c r="AB153" s="199" t="s">
        <v>1166</v>
      </c>
      <c r="AC153" s="199" t="s">
        <v>1230</v>
      </c>
      <c r="AD153" s="199" t="s">
        <v>1027</v>
      </c>
      <c r="AE153" s="199" t="s">
        <v>1308</v>
      </c>
    </row>
    <row r="154" spans="1:31" ht="24" customHeight="1">
      <c r="A154" s="199">
        <v>145</v>
      </c>
      <c r="B154" s="199"/>
      <c r="C154" s="199"/>
      <c r="D154" s="199"/>
      <c r="E154" s="199"/>
      <c r="F154" s="199"/>
      <c r="G154" s="199"/>
      <c r="H154" s="199"/>
      <c r="I154" s="199"/>
      <c r="J154" s="199"/>
      <c r="K154" s="199"/>
      <c r="L154" s="199"/>
      <c r="M154" s="199"/>
      <c r="N154" s="199" t="str">
        <f t="shared" si="6"/>
        <v/>
      </c>
      <c r="O154" s="199"/>
      <c r="P154" s="199"/>
      <c r="Q154" s="199"/>
      <c r="R154" s="199" t="str">
        <f t="shared" si="7"/>
        <v/>
      </c>
      <c r="S154" s="199"/>
      <c r="T154" s="199"/>
      <c r="U154" s="199"/>
      <c r="V154" s="199"/>
      <c r="W154" s="199"/>
      <c r="X154" s="199"/>
      <c r="Y154" s="199"/>
      <c r="Z154" s="199"/>
      <c r="AA154" s="199" t="str">
        <f t="shared" si="8"/>
        <v/>
      </c>
      <c r="AB154" s="199"/>
      <c r="AC154" s="199"/>
      <c r="AD154" s="199"/>
      <c r="AE154" s="199"/>
    </row>
    <row r="155" spans="1:31" ht="24" customHeight="1">
      <c r="A155" s="199">
        <v>146</v>
      </c>
      <c r="B155" s="199"/>
      <c r="C155" s="199"/>
      <c r="D155" s="199"/>
      <c r="E155" s="199"/>
      <c r="F155" s="199"/>
      <c r="G155" s="199"/>
      <c r="H155" s="199"/>
      <c r="I155" s="199"/>
      <c r="J155" s="199"/>
      <c r="K155" s="199"/>
      <c r="L155" s="199"/>
      <c r="M155" s="199"/>
      <c r="N155" s="199" t="str">
        <f t="shared" si="6"/>
        <v/>
      </c>
      <c r="O155" s="199"/>
      <c r="P155" s="199"/>
      <c r="Q155" s="199"/>
      <c r="R155" s="199" t="str">
        <f t="shared" si="7"/>
        <v/>
      </c>
      <c r="S155" s="199"/>
      <c r="T155" s="199"/>
      <c r="U155" s="199"/>
      <c r="V155" s="199"/>
      <c r="W155" s="199"/>
      <c r="X155" s="199"/>
      <c r="Y155" s="199"/>
      <c r="Z155" s="199"/>
      <c r="AA155" s="199" t="str">
        <f t="shared" si="8"/>
        <v/>
      </c>
      <c r="AB155" s="199"/>
      <c r="AC155" s="199"/>
      <c r="AD155" s="199"/>
      <c r="AE155" s="199"/>
    </row>
    <row r="156" spans="1:31" ht="24" customHeight="1">
      <c r="A156" s="199">
        <v>147</v>
      </c>
      <c r="B156" s="199"/>
      <c r="C156" s="199"/>
      <c r="D156" s="199"/>
      <c r="E156" s="199"/>
      <c r="F156" s="199"/>
      <c r="G156" s="199"/>
      <c r="H156" s="199"/>
      <c r="I156" s="199"/>
      <c r="J156" s="199"/>
      <c r="K156" s="199"/>
      <c r="L156" s="199"/>
      <c r="M156" s="199"/>
      <c r="N156" s="199" t="str">
        <f t="shared" si="6"/>
        <v/>
      </c>
      <c r="O156" s="199"/>
      <c r="P156" s="199"/>
      <c r="Q156" s="199"/>
      <c r="R156" s="199" t="str">
        <f t="shared" si="7"/>
        <v/>
      </c>
      <c r="S156" s="199"/>
      <c r="T156" s="199"/>
      <c r="U156" s="199"/>
      <c r="V156" s="199"/>
      <c r="W156" s="199"/>
      <c r="X156" s="199"/>
      <c r="Y156" s="199"/>
      <c r="Z156" s="199"/>
      <c r="AA156" s="199" t="str">
        <f t="shared" si="8"/>
        <v/>
      </c>
      <c r="AB156" s="199"/>
      <c r="AC156" s="199"/>
      <c r="AD156" s="199"/>
      <c r="AE156" s="199"/>
    </row>
    <row r="157" spans="1:31" ht="62.1" customHeight="1">
      <c r="A157" s="199">
        <v>148</v>
      </c>
      <c r="B157" s="199" t="s">
        <v>1018</v>
      </c>
      <c r="C157" s="199" t="s">
        <v>576</v>
      </c>
      <c r="D157" s="199" t="s">
        <v>1229</v>
      </c>
      <c r="E157" s="199"/>
      <c r="F157" s="199" t="s">
        <v>823</v>
      </c>
      <c r="G157" s="199" t="s">
        <v>1042</v>
      </c>
      <c r="H157" s="199" t="s">
        <v>1147</v>
      </c>
      <c r="I157" s="199" t="s">
        <v>1197</v>
      </c>
      <c r="J157" s="199">
        <v>1800</v>
      </c>
      <c r="K157" s="199">
        <v>45</v>
      </c>
      <c r="L157" s="199" t="s">
        <v>914</v>
      </c>
      <c r="M157" s="199">
        <v>10</v>
      </c>
      <c r="N157" s="199">
        <f t="shared" si="6"/>
        <v>55</v>
      </c>
      <c r="O157" s="199">
        <v>30</v>
      </c>
      <c r="P157" s="199" t="s">
        <v>1241</v>
      </c>
      <c r="Q157" s="199">
        <v>10</v>
      </c>
      <c r="R157" s="199">
        <f t="shared" si="7"/>
        <v>40</v>
      </c>
      <c r="S157" s="199" t="s">
        <v>896</v>
      </c>
      <c r="T157" s="199">
        <v>30</v>
      </c>
      <c r="U157" s="199" t="s">
        <v>1237</v>
      </c>
      <c r="V157" s="199">
        <v>25</v>
      </c>
      <c r="W157" s="199" t="s">
        <v>887</v>
      </c>
      <c r="X157" s="199">
        <v>20</v>
      </c>
      <c r="Y157" s="199" t="s">
        <v>861</v>
      </c>
      <c r="Z157" s="199">
        <v>25</v>
      </c>
      <c r="AA157" s="199">
        <f t="shared" si="8"/>
        <v>100</v>
      </c>
      <c r="AB157" s="199" t="s">
        <v>1172</v>
      </c>
      <c r="AC157" s="199" t="s">
        <v>1145</v>
      </c>
      <c r="AD157" s="199" t="s">
        <v>1271</v>
      </c>
      <c r="AE157" s="199" t="s">
        <v>788</v>
      </c>
    </row>
    <row r="158" spans="1:31" ht="24" customHeight="1">
      <c r="A158" s="199">
        <v>149</v>
      </c>
      <c r="B158" s="199"/>
      <c r="C158" s="199"/>
      <c r="D158" s="199"/>
      <c r="E158" s="199"/>
      <c r="F158" s="199"/>
      <c r="G158" s="199"/>
      <c r="H158" s="199"/>
      <c r="I158" s="199"/>
      <c r="J158" s="199"/>
      <c r="K158" s="199"/>
      <c r="L158" s="199"/>
      <c r="M158" s="199"/>
      <c r="N158" s="199" t="str">
        <f t="shared" si="6"/>
        <v/>
      </c>
      <c r="O158" s="199"/>
      <c r="P158" s="199"/>
      <c r="Q158" s="199"/>
      <c r="R158" s="199" t="str">
        <f t="shared" si="7"/>
        <v/>
      </c>
      <c r="S158" s="199"/>
      <c r="T158" s="199"/>
      <c r="U158" s="199"/>
      <c r="V158" s="199"/>
      <c r="W158" s="199"/>
      <c r="X158" s="199"/>
      <c r="Y158" s="199"/>
      <c r="Z158" s="199"/>
      <c r="AA158" s="199" t="str">
        <f t="shared" si="8"/>
        <v/>
      </c>
      <c r="AB158" s="199"/>
      <c r="AC158" s="199"/>
      <c r="AD158" s="199"/>
      <c r="AE158" s="199"/>
    </row>
    <row r="159" spans="1:31" ht="24" customHeight="1">
      <c r="A159" s="199">
        <v>150</v>
      </c>
      <c r="B159" s="199"/>
      <c r="C159" s="199"/>
      <c r="D159" s="199"/>
      <c r="E159" s="199"/>
      <c r="F159" s="199"/>
      <c r="G159" s="199"/>
      <c r="H159" s="199"/>
      <c r="I159" s="199"/>
      <c r="J159" s="199"/>
      <c r="K159" s="199"/>
      <c r="L159" s="199"/>
      <c r="M159" s="199"/>
      <c r="N159" s="199" t="str">
        <f t="shared" si="6"/>
        <v/>
      </c>
      <c r="O159" s="199"/>
      <c r="P159" s="199"/>
      <c r="Q159" s="199"/>
      <c r="R159" s="199" t="str">
        <f t="shared" si="7"/>
        <v/>
      </c>
      <c r="S159" s="199"/>
      <c r="T159" s="199"/>
      <c r="U159" s="199"/>
      <c r="V159" s="199"/>
      <c r="W159" s="199"/>
      <c r="X159" s="199"/>
      <c r="Y159" s="199"/>
      <c r="Z159" s="199"/>
      <c r="AA159" s="199" t="str">
        <f t="shared" si="8"/>
        <v/>
      </c>
      <c r="AB159" s="199"/>
      <c r="AC159" s="199"/>
      <c r="AD159" s="199"/>
      <c r="AE159" s="199"/>
    </row>
    <row r="160" spans="1:31" ht="24" customHeight="1">
      <c r="A160" s="199">
        <v>151</v>
      </c>
      <c r="B160" s="199"/>
      <c r="C160" s="199"/>
      <c r="D160" s="199"/>
      <c r="E160" s="199"/>
      <c r="F160" s="199"/>
      <c r="G160" s="199"/>
      <c r="H160" s="199"/>
      <c r="I160" s="199"/>
      <c r="J160" s="199"/>
      <c r="K160" s="199"/>
      <c r="L160" s="199"/>
      <c r="M160" s="199"/>
      <c r="N160" s="199" t="str">
        <f t="shared" si="6"/>
        <v/>
      </c>
      <c r="O160" s="199"/>
      <c r="P160" s="199"/>
      <c r="Q160" s="199"/>
      <c r="R160" s="199" t="str">
        <f t="shared" si="7"/>
        <v/>
      </c>
      <c r="S160" s="199"/>
      <c r="T160" s="199"/>
      <c r="U160" s="199"/>
      <c r="V160" s="199"/>
      <c r="W160" s="199"/>
      <c r="X160" s="199"/>
      <c r="Y160" s="199"/>
      <c r="Z160" s="199"/>
      <c r="AA160" s="199" t="str">
        <f t="shared" si="8"/>
        <v/>
      </c>
      <c r="AB160" s="199"/>
      <c r="AC160" s="199"/>
      <c r="AD160" s="199"/>
      <c r="AE160" s="199"/>
    </row>
    <row r="161" spans="1:31" ht="24" customHeight="1">
      <c r="A161" s="199">
        <v>152</v>
      </c>
      <c r="B161" s="199"/>
      <c r="C161" s="199"/>
      <c r="D161" s="199"/>
      <c r="E161" s="199"/>
      <c r="F161" s="199"/>
      <c r="G161" s="199"/>
      <c r="H161" s="199"/>
      <c r="I161" s="199"/>
      <c r="J161" s="199"/>
      <c r="K161" s="199"/>
      <c r="L161" s="199"/>
      <c r="M161" s="199"/>
      <c r="N161" s="199" t="str">
        <f t="shared" si="6"/>
        <v/>
      </c>
      <c r="O161" s="199"/>
      <c r="P161" s="199"/>
      <c r="Q161" s="199"/>
      <c r="R161" s="199" t="str">
        <f t="shared" si="7"/>
        <v/>
      </c>
      <c r="S161" s="199"/>
      <c r="T161" s="199"/>
      <c r="U161" s="199"/>
      <c r="V161" s="199"/>
      <c r="W161" s="199"/>
      <c r="X161" s="199"/>
      <c r="Y161" s="199"/>
      <c r="Z161" s="199"/>
      <c r="AA161" s="199" t="str">
        <f t="shared" si="8"/>
        <v/>
      </c>
      <c r="AB161" s="199"/>
      <c r="AC161" s="199"/>
      <c r="AD161" s="199"/>
      <c r="AE161" s="199"/>
    </row>
    <row r="162" spans="1:31" ht="24" customHeight="1">
      <c r="A162" s="199">
        <v>153</v>
      </c>
      <c r="B162" s="199"/>
      <c r="C162" s="199"/>
      <c r="D162" s="199"/>
      <c r="E162" s="199"/>
      <c r="F162" s="199"/>
      <c r="G162" s="199"/>
      <c r="H162" s="199"/>
      <c r="I162" s="199"/>
      <c r="J162" s="199"/>
      <c r="K162" s="199"/>
      <c r="L162" s="199"/>
      <c r="M162" s="199"/>
      <c r="N162" s="199" t="str">
        <f t="shared" si="6"/>
        <v/>
      </c>
      <c r="O162" s="199"/>
      <c r="P162" s="199"/>
      <c r="Q162" s="199"/>
      <c r="R162" s="199" t="str">
        <f t="shared" si="7"/>
        <v/>
      </c>
      <c r="S162" s="199"/>
      <c r="T162" s="199"/>
      <c r="U162" s="199"/>
      <c r="V162" s="199"/>
      <c r="W162" s="199"/>
      <c r="X162" s="199"/>
      <c r="Y162" s="199"/>
      <c r="Z162" s="199"/>
      <c r="AA162" s="199" t="str">
        <f t="shared" si="8"/>
        <v/>
      </c>
      <c r="AB162" s="199"/>
      <c r="AC162" s="199"/>
      <c r="AD162" s="199"/>
      <c r="AE162" s="199"/>
    </row>
    <row r="163" spans="1:31" ht="24" customHeight="1">
      <c r="A163" s="199">
        <v>154</v>
      </c>
      <c r="B163" s="199"/>
      <c r="C163" s="199"/>
      <c r="D163" s="199"/>
      <c r="E163" s="199"/>
      <c r="F163" s="199"/>
      <c r="G163" s="199"/>
      <c r="H163" s="199"/>
      <c r="I163" s="199"/>
      <c r="J163" s="199"/>
      <c r="K163" s="199"/>
      <c r="L163" s="199"/>
      <c r="M163" s="199"/>
      <c r="N163" s="199" t="str">
        <f t="shared" si="6"/>
        <v/>
      </c>
      <c r="O163" s="199"/>
      <c r="P163" s="199"/>
      <c r="Q163" s="199"/>
      <c r="R163" s="199" t="str">
        <f t="shared" si="7"/>
        <v/>
      </c>
      <c r="S163" s="199"/>
      <c r="T163" s="199"/>
      <c r="U163" s="199"/>
      <c r="V163" s="199"/>
      <c r="W163" s="199"/>
      <c r="X163" s="199"/>
      <c r="Y163" s="199"/>
      <c r="Z163" s="199"/>
      <c r="AA163" s="199" t="str">
        <f t="shared" si="8"/>
        <v/>
      </c>
      <c r="AB163" s="199"/>
      <c r="AC163" s="199"/>
      <c r="AD163" s="199"/>
      <c r="AE163" s="199"/>
    </row>
    <row r="164" spans="1:31" ht="24" customHeight="1">
      <c r="A164" s="199">
        <v>155</v>
      </c>
      <c r="B164" s="199"/>
      <c r="C164" s="199"/>
      <c r="D164" s="199"/>
      <c r="E164" s="199"/>
      <c r="F164" s="199"/>
      <c r="G164" s="199"/>
      <c r="H164" s="199"/>
      <c r="I164" s="199"/>
      <c r="J164" s="199"/>
      <c r="K164" s="199"/>
      <c r="L164" s="199"/>
      <c r="M164" s="199"/>
      <c r="N164" s="199" t="str">
        <f t="shared" si="6"/>
        <v/>
      </c>
      <c r="O164" s="199"/>
      <c r="P164" s="199"/>
      <c r="Q164" s="199"/>
      <c r="R164" s="199" t="str">
        <f t="shared" si="7"/>
        <v/>
      </c>
      <c r="S164" s="199"/>
      <c r="T164" s="199"/>
      <c r="U164" s="199"/>
      <c r="V164" s="199"/>
      <c r="W164" s="199"/>
      <c r="X164" s="199"/>
      <c r="Y164" s="199"/>
      <c r="Z164" s="199"/>
      <c r="AA164" s="199" t="str">
        <f t="shared" si="8"/>
        <v/>
      </c>
      <c r="AB164" s="199"/>
      <c r="AC164" s="199"/>
      <c r="AD164" s="199"/>
      <c r="AE164" s="199"/>
    </row>
    <row r="165" spans="1:31" ht="24" customHeight="1">
      <c r="A165" s="199">
        <v>156</v>
      </c>
      <c r="B165" s="199"/>
      <c r="C165" s="199"/>
      <c r="D165" s="199"/>
      <c r="E165" s="199"/>
      <c r="F165" s="199"/>
      <c r="G165" s="199"/>
      <c r="H165" s="199"/>
      <c r="I165" s="199"/>
      <c r="J165" s="199"/>
      <c r="K165" s="199"/>
      <c r="L165" s="199"/>
      <c r="M165" s="199"/>
      <c r="N165" s="199" t="str">
        <f t="shared" si="6"/>
        <v/>
      </c>
      <c r="O165" s="199"/>
      <c r="P165" s="199"/>
      <c r="Q165" s="199"/>
      <c r="R165" s="199" t="str">
        <f t="shared" si="7"/>
        <v/>
      </c>
      <c r="S165" s="199"/>
      <c r="T165" s="199"/>
      <c r="U165" s="199"/>
      <c r="V165" s="199"/>
      <c r="W165" s="199"/>
      <c r="X165" s="199"/>
      <c r="Y165" s="199"/>
      <c r="Z165" s="199"/>
      <c r="AA165" s="199" t="str">
        <f t="shared" si="8"/>
        <v/>
      </c>
      <c r="AB165" s="199"/>
      <c r="AC165" s="199"/>
      <c r="AD165" s="199"/>
      <c r="AE165" s="199"/>
    </row>
    <row r="166" spans="1:31" ht="24" customHeight="1">
      <c r="A166" s="199">
        <v>157</v>
      </c>
      <c r="B166" s="199"/>
      <c r="C166" s="199"/>
      <c r="D166" s="199"/>
      <c r="E166" s="199"/>
      <c r="F166" s="199"/>
      <c r="G166" s="199"/>
      <c r="H166" s="199"/>
      <c r="I166" s="199"/>
      <c r="J166" s="199"/>
      <c r="K166" s="199"/>
      <c r="L166" s="199"/>
      <c r="M166" s="199"/>
      <c r="N166" s="199" t="str">
        <f t="shared" si="6"/>
        <v/>
      </c>
      <c r="O166" s="199"/>
      <c r="P166" s="199"/>
      <c r="Q166" s="199"/>
      <c r="R166" s="199" t="str">
        <f t="shared" si="7"/>
        <v/>
      </c>
      <c r="S166" s="199"/>
      <c r="T166" s="199"/>
      <c r="U166" s="199"/>
      <c r="V166" s="199"/>
      <c r="W166" s="199"/>
      <c r="X166" s="199"/>
      <c r="Y166" s="199"/>
      <c r="Z166" s="199"/>
      <c r="AA166" s="199" t="str">
        <f t="shared" si="8"/>
        <v/>
      </c>
      <c r="AB166" s="199"/>
      <c r="AC166" s="199"/>
      <c r="AD166" s="199"/>
      <c r="AE166" s="199"/>
    </row>
    <row r="167" spans="1:31" ht="62.1" customHeight="1">
      <c r="A167" s="199">
        <v>158</v>
      </c>
      <c r="B167" s="199" t="s">
        <v>986</v>
      </c>
      <c r="C167" s="199" t="s">
        <v>608</v>
      </c>
      <c r="D167" s="199" t="s">
        <v>881</v>
      </c>
      <c r="E167" s="199"/>
      <c r="F167" s="199" t="s">
        <v>819</v>
      </c>
      <c r="G167" s="199" t="s">
        <v>862</v>
      </c>
      <c r="H167" s="199" t="s">
        <v>1147</v>
      </c>
      <c r="I167" s="199" t="s">
        <v>794</v>
      </c>
      <c r="J167" s="199">
        <v>210</v>
      </c>
      <c r="K167" s="199">
        <v>27</v>
      </c>
      <c r="L167" s="199" t="s">
        <v>863</v>
      </c>
      <c r="M167" s="199">
        <v>5</v>
      </c>
      <c r="N167" s="199">
        <f t="shared" si="6"/>
        <v>32</v>
      </c>
      <c r="O167" s="199">
        <v>13</v>
      </c>
      <c r="P167" s="199" t="s">
        <v>864</v>
      </c>
      <c r="Q167" s="199">
        <v>3</v>
      </c>
      <c r="R167" s="199">
        <f t="shared" si="7"/>
        <v>16</v>
      </c>
      <c r="S167" s="199" t="s">
        <v>869</v>
      </c>
      <c r="T167" s="199">
        <v>40</v>
      </c>
      <c r="U167" s="199" t="s">
        <v>882</v>
      </c>
      <c r="V167" s="199">
        <v>30</v>
      </c>
      <c r="W167" s="199" t="s">
        <v>872</v>
      </c>
      <c r="X167" s="199">
        <v>30</v>
      </c>
      <c r="Y167" s="199"/>
      <c r="Z167" s="199">
        <v>0</v>
      </c>
      <c r="AA167" s="199">
        <f t="shared" si="8"/>
        <v>100</v>
      </c>
      <c r="AB167" s="199" t="s">
        <v>1163</v>
      </c>
      <c r="AC167" s="199" t="s">
        <v>1152</v>
      </c>
      <c r="AD167" s="199" t="s">
        <v>871</v>
      </c>
      <c r="AE167" s="199" t="s">
        <v>1297</v>
      </c>
    </row>
    <row r="168" spans="1:31" ht="24" customHeight="1">
      <c r="A168" s="199">
        <v>159</v>
      </c>
      <c r="B168" s="199"/>
      <c r="C168" s="199"/>
      <c r="D168" s="199"/>
      <c r="E168" s="199"/>
      <c r="F168" s="199"/>
      <c r="G168" s="199"/>
      <c r="H168" s="199"/>
      <c r="I168" s="199"/>
      <c r="J168" s="199"/>
      <c r="K168" s="199"/>
      <c r="L168" s="199"/>
      <c r="M168" s="199"/>
      <c r="N168" s="199" t="str">
        <f t="shared" si="6"/>
        <v/>
      </c>
      <c r="O168" s="199"/>
      <c r="P168" s="199"/>
      <c r="Q168" s="199"/>
      <c r="R168" s="199" t="str">
        <f t="shared" si="7"/>
        <v/>
      </c>
      <c r="S168" s="199"/>
      <c r="T168" s="199"/>
      <c r="U168" s="199"/>
      <c r="V168" s="199"/>
      <c r="W168" s="199"/>
      <c r="X168" s="199"/>
      <c r="Y168" s="199"/>
      <c r="Z168" s="199"/>
      <c r="AA168" s="199" t="str">
        <f t="shared" si="8"/>
        <v/>
      </c>
      <c r="AB168" s="199"/>
      <c r="AC168" s="199"/>
      <c r="AD168" s="199"/>
      <c r="AE168" s="199"/>
    </row>
    <row r="169" spans="1:31" ht="24" customHeight="1">
      <c r="A169" s="199">
        <v>160</v>
      </c>
      <c r="B169" s="199"/>
      <c r="C169" s="199"/>
      <c r="D169" s="199"/>
      <c r="E169" s="199"/>
      <c r="F169" s="199"/>
      <c r="G169" s="199"/>
      <c r="H169" s="199"/>
      <c r="I169" s="199"/>
      <c r="J169" s="199"/>
      <c r="K169" s="199"/>
      <c r="L169" s="199"/>
      <c r="M169" s="199"/>
      <c r="N169" s="199" t="str">
        <f t="shared" si="6"/>
        <v/>
      </c>
      <c r="O169" s="199"/>
      <c r="P169" s="199"/>
      <c r="Q169" s="199"/>
      <c r="R169" s="199" t="str">
        <f t="shared" si="7"/>
        <v/>
      </c>
      <c r="S169" s="199"/>
      <c r="T169" s="199"/>
      <c r="U169" s="199"/>
      <c r="V169" s="199"/>
      <c r="W169" s="199"/>
      <c r="X169" s="199"/>
      <c r="Y169" s="199"/>
      <c r="Z169" s="199"/>
      <c r="AA169" s="199" t="str">
        <f t="shared" si="8"/>
        <v/>
      </c>
      <c r="AB169" s="199"/>
      <c r="AC169" s="199"/>
      <c r="AD169" s="199"/>
      <c r="AE169" s="199"/>
    </row>
    <row r="170" spans="1:31" ht="24" customHeight="1">
      <c r="A170" s="199">
        <v>161</v>
      </c>
      <c r="B170" s="199"/>
      <c r="C170" s="199"/>
      <c r="D170" s="199"/>
      <c r="E170" s="199"/>
      <c r="F170" s="199"/>
      <c r="G170" s="199"/>
      <c r="H170" s="199"/>
      <c r="I170" s="199"/>
      <c r="J170" s="199"/>
      <c r="K170" s="199"/>
      <c r="L170" s="199"/>
      <c r="M170" s="199"/>
      <c r="N170" s="199" t="str">
        <f t="shared" si="6"/>
        <v/>
      </c>
      <c r="O170" s="199"/>
      <c r="P170" s="199"/>
      <c r="Q170" s="199"/>
      <c r="R170" s="199" t="str">
        <f t="shared" si="7"/>
        <v/>
      </c>
      <c r="S170" s="199"/>
      <c r="T170" s="199"/>
      <c r="U170" s="199"/>
      <c r="V170" s="199"/>
      <c r="W170" s="199"/>
      <c r="X170" s="199"/>
      <c r="Y170" s="199"/>
      <c r="Z170" s="199"/>
      <c r="AA170" s="199" t="str">
        <f t="shared" si="8"/>
        <v/>
      </c>
      <c r="AB170" s="199"/>
      <c r="AC170" s="199"/>
      <c r="AD170" s="199"/>
      <c r="AE170" s="199"/>
    </row>
    <row r="171" spans="1:31" ht="62.1" customHeight="1">
      <c r="A171" s="199">
        <v>162</v>
      </c>
      <c r="B171" s="199" t="s">
        <v>986</v>
      </c>
      <c r="C171" s="199" t="s">
        <v>600</v>
      </c>
      <c r="D171" s="199" t="s">
        <v>1048</v>
      </c>
      <c r="E171" s="199"/>
      <c r="F171" s="199" t="s">
        <v>819</v>
      </c>
      <c r="G171" s="199" t="s">
        <v>1116</v>
      </c>
      <c r="H171" s="199" t="s">
        <v>1147</v>
      </c>
      <c r="I171" s="199" t="s">
        <v>1132</v>
      </c>
      <c r="J171" s="199">
        <v>250</v>
      </c>
      <c r="K171" s="199">
        <v>30</v>
      </c>
      <c r="L171" s="199" t="s">
        <v>880</v>
      </c>
      <c r="M171" s="199">
        <v>6</v>
      </c>
      <c r="N171" s="199">
        <f t="shared" si="6"/>
        <v>36</v>
      </c>
      <c r="O171" s="199">
        <v>15</v>
      </c>
      <c r="P171" s="199" t="s">
        <v>879</v>
      </c>
      <c r="Q171" s="199">
        <v>4</v>
      </c>
      <c r="R171" s="199">
        <f t="shared" si="7"/>
        <v>19</v>
      </c>
      <c r="S171" s="199" t="s">
        <v>890</v>
      </c>
      <c r="T171" s="199">
        <v>40</v>
      </c>
      <c r="U171" s="199" t="s">
        <v>876</v>
      </c>
      <c r="V171" s="199">
        <v>35</v>
      </c>
      <c r="W171" s="199" t="s">
        <v>1066</v>
      </c>
      <c r="X171" s="199">
        <v>25</v>
      </c>
      <c r="Y171" s="199"/>
      <c r="Z171" s="199">
        <v>0</v>
      </c>
      <c r="AA171" s="199">
        <f t="shared" si="8"/>
        <v>100</v>
      </c>
      <c r="AB171" s="199" t="s">
        <v>1171</v>
      </c>
      <c r="AC171" s="199" t="s">
        <v>1148</v>
      </c>
      <c r="AD171" s="199" t="s">
        <v>1149</v>
      </c>
      <c r="AE171" s="199" t="s">
        <v>1289</v>
      </c>
    </row>
    <row r="172" spans="1:31" ht="24" customHeight="1">
      <c r="A172" s="199">
        <v>163</v>
      </c>
      <c r="B172" s="199"/>
      <c r="C172" s="199"/>
      <c r="D172" s="199"/>
      <c r="E172" s="199"/>
      <c r="F172" s="199"/>
      <c r="G172" s="199"/>
      <c r="H172" s="199"/>
      <c r="I172" s="199"/>
      <c r="J172" s="199"/>
      <c r="K172" s="199"/>
      <c r="L172" s="199"/>
      <c r="M172" s="199"/>
      <c r="N172" s="199" t="str">
        <f t="shared" si="6"/>
        <v/>
      </c>
      <c r="O172" s="199"/>
      <c r="P172" s="199"/>
      <c r="Q172" s="199"/>
      <c r="R172" s="199" t="str">
        <f t="shared" si="7"/>
        <v/>
      </c>
      <c r="S172" s="199"/>
      <c r="T172" s="199"/>
      <c r="U172" s="199"/>
      <c r="V172" s="199"/>
      <c r="W172" s="199"/>
      <c r="X172" s="199"/>
      <c r="Y172" s="199"/>
      <c r="Z172" s="199"/>
      <c r="AA172" s="199" t="str">
        <f t="shared" si="8"/>
        <v/>
      </c>
      <c r="AB172" s="199"/>
      <c r="AC172" s="199"/>
      <c r="AD172" s="199"/>
      <c r="AE172" s="199"/>
    </row>
    <row r="173" spans="1:31" ht="24" customHeight="1">
      <c r="A173" s="199">
        <v>164</v>
      </c>
      <c r="B173" s="199"/>
      <c r="C173" s="199"/>
      <c r="D173" s="199"/>
      <c r="E173" s="199"/>
      <c r="F173" s="199"/>
      <c r="G173" s="199"/>
      <c r="H173" s="199"/>
      <c r="I173" s="199"/>
      <c r="J173" s="199"/>
      <c r="K173" s="199"/>
      <c r="L173" s="199"/>
      <c r="M173" s="199"/>
      <c r="N173" s="199" t="str">
        <f t="shared" si="6"/>
        <v/>
      </c>
      <c r="O173" s="199"/>
      <c r="P173" s="199"/>
      <c r="Q173" s="199"/>
      <c r="R173" s="199" t="str">
        <f t="shared" si="7"/>
        <v/>
      </c>
      <c r="S173" s="199"/>
      <c r="T173" s="199"/>
      <c r="U173" s="199"/>
      <c r="V173" s="199"/>
      <c r="W173" s="199"/>
      <c r="X173" s="199"/>
      <c r="Y173" s="199"/>
      <c r="Z173" s="199"/>
      <c r="AA173" s="199" t="str">
        <f t="shared" si="8"/>
        <v/>
      </c>
      <c r="AB173" s="199"/>
      <c r="AC173" s="199"/>
      <c r="AD173" s="199"/>
      <c r="AE173" s="199"/>
    </row>
    <row r="174" spans="1:31" ht="24" customHeight="1">
      <c r="A174" s="199">
        <v>165</v>
      </c>
      <c r="B174" s="199"/>
      <c r="C174" s="199"/>
      <c r="D174" s="199"/>
      <c r="E174" s="199"/>
      <c r="F174" s="199"/>
      <c r="G174" s="199"/>
      <c r="H174" s="199"/>
      <c r="I174" s="199"/>
      <c r="J174" s="199"/>
      <c r="K174" s="199"/>
      <c r="L174" s="199"/>
      <c r="M174" s="199"/>
      <c r="N174" s="199" t="str">
        <f t="shared" si="6"/>
        <v/>
      </c>
      <c r="O174" s="199"/>
      <c r="P174" s="199"/>
      <c r="Q174" s="199"/>
      <c r="R174" s="199" t="str">
        <f t="shared" si="7"/>
        <v/>
      </c>
      <c r="S174" s="199"/>
      <c r="T174" s="199"/>
      <c r="U174" s="199"/>
      <c r="V174" s="199"/>
      <c r="W174" s="199"/>
      <c r="X174" s="199"/>
      <c r="Y174" s="199"/>
      <c r="Z174" s="199"/>
      <c r="AA174" s="199" t="str">
        <f t="shared" si="8"/>
        <v/>
      </c>
      <c r="AB174" s="199"/>
      <c r="AC174" s="199"/>
      <c r="AD174" s="199"/>
      <c r="AE174" s="199"/>
    </row>
    <row r="175" spans="1:31" ht="62.1" customHeight="1">
      <c r="A175" s="199">
        <v>166</v>
      </c>
      <c r="B175" s="199" t="s">
        <v>986</v>
      </c>
      <c r="C175" s="199" t="s">
        <v>1261</v>
      </c>
      <c r="D175" s="199" t="s">
        <v>974</v>
      </c>
      <c r="E175" s="199"/>
      <c r="F175" s="199" t="s">
        <v>831</v>
      </c>
      <c r="G175" s="199" t="s">
        <v>1072</v>
      </c>
      <c r="H175" s="199" t="s">
        <v>1147</v>
      </c>
      <c r="I175" s="199" t="s">
        <v>1131</v>
      </c>
      <c r="J175" s="199">
        <v>480</v>
      </c>
      <c r="K175" s="199">
        <v>42</v>
      </c>
      <c r="L175" s="199" t="s">
        <v>877</v>
      </c>
      <c r="M175" s="199">
        <v>8</v>
      </c>
      <c r="N175" s="199">
        <f t="shared" si="6"/>
        <v>50</v>
      </c>
      <c r="O175" s="199">
        <v>23</v>
      </c>
      <c r="P175" s="199" t="s">
        <v>1065</v>
      </c>
      <c r="Q175" s="199">
        <v>6</v>
      </c>
      <c r="R175" s="199">
        <f t="shared" si="7"/>
        <v>29</v>
      </c>
      <c r="S175" s="199" t="s">
        <v>1078</v>
      </c>
      <c r="T175" s="199">
        <v>30</v>
      </c>
      <c r="U175" s="199" t="s">
        <v>1057</v>
      </c>
      <c r="V175" s="199">
        <v>25</v>
      </c>
      <c r="W175" s="199" t="s">
        <v>865</v>
      </c>
      <c r="X175" s="199">
        <v>25</v>
      </c>
      <c r="Y175" s="199" t="s">
        <v>883</v>
      </c>
      <c r="Z175" s="199">
        <v>20</v>
      </c>
      <c r="AA175" s="199">
        <f t="shared" si="8"/>
        <v>100</v>
      </c>
      <c r="AB175" s="199" t="s">
        <v>1079</v>
      </c>
      <c r="AC175" s="199" t="s">
        <v>1145</v>
      </c>
      <c r="AD175" s="199" t="s">
        <v>992</v>
      </c>
      <c r="AE175" s="199" t="s">
        <v>1309</v>
      </c>
    </row>
    <row r="176" spans="1:31" ht="24" customHeight="1">
      <c r="A176" s="199">
        <v>167</v>
      </c>
      <c r="B176" s="199"/>
      <c r="C176" s="199"/>
      <c r="D176" s="199"/>
      <c r="E176" s="199"/>
      <c r="F176" s="199"/>
      <c r="G176" s="199"/>
      <c r="H176" s="199"/>
      <c r="I176" s="199"/>
      <c r="J176" s="199"/>
      <c r="K176" s="199"/>
      <c r="L176" s="199"/>
      <c r="M176" s="199"/>
      <c r="N176" s="199" t="str">
        <f t="shared" si="6"/>
        <v/>
      </c>
      <c r="O176" s="199"/>
      <c r="P176" s="199"/>
      <c r="Q176" s="199"/>
      <c r="R176" s="199" t="str">
        <f t="shared" si="7"/>
        <v/>
      </c>
      <c r="S176" s="199"/>
      <c r="T176" s="199"/>
      <c r="U176" s="199"/>
      <c r="V176" s="199"/>
      <c r="W176" s="199"/>
      <c r="X176" s="199"/>
      <c r="Y176" s="199"/>
      <c r="Z176" s="199"/>
      <c r="AA176" s="199" t="str">
        <f t="shared" si="8"/>
        <v/>
      </c>
      <c r="AB176" s="199"/>
      <c r="AC176" s="199"/>
      <c r="AD176" s="199"/>
      <c r="AE176" s="199"/>
    </row>
    <row r="177" spans="1:31" ht="24" customHeight="1">
      <c r="A177" s="199">
        <v>168</v>
      </c>
      <c r="B177" s="199"/>
      <c r="C177" s="199"/>
      <c r="D177" s="199"/>
      <c r="E177" s="199"/>
      <c r="F177" s="199"/>
      <c r="G177" s="199"/>
      <c r="H177" s="199"/>
      <c r="I177" s="199"/>
      <c r="J177" s="199"/>
      <c r="K177" s="199"/>
      <c r="L177" s="199"/>
      <c r="M177" s="199"/>
      <c r="N177" s="199" t="str">
        <f t="shared" si="6"/>
        <v/>
      </c>
      <c r="O177" s="199"/>
      <c r="P177" s="199"/>
      <c r="Q177" s="199"/>
      <c r="R177" s="199" t="str">
        <f t="shared" si="7"/>
        <v/>
      </c>
      <c r="S177" s="199"/>
      <c r="T177" s="199"/>
      <c r="U177" s="199"/>
      <c r="V177" s="199"/>
      <c r="W177" s="199"/>
      <c r="X177" s="199"/>
      <c r="Y177" s="199"/>
      <c r="Z177" s="199"/>
      <c r="AA177" s="199" t="str">
        <f t="shared" si="8"/>
        <v/>
      </c>
      <c r="AB177" s="199"/>
      <c r="AC177" s="199"/>
      <c r="AD177" s="199"/>
      <c r="AE177" s="199"/>
    </row>
    <row r="178" spans="1:31" ht="24" customHeight="1">
      <c r="A178" s="199">
        <v>169</v>
      </c>
      <c r="B178" s="199"/>
      <c r="C178" s="199"/>
      <c r="D178" s="199"/>
      <c r="E178" s="199"/>
      <c r="F178" s="199"/>
      <c r="G178" s="199"/>
      <c r="H178" s="199"/>
      <c r="I178" s="199"/>
      <c r="J178" s="199"/>
      <c r="K178" s="199"/>
      <c r="L178" s="199"/>
      <c r="M178" s="199"/>
      <c r="N178" s="199" t="str">
        <f t="shared" si="6"/>
        <v/>
      </c>
      <c r="O178" s="199"/>
      <c r="P178" s="199"/>
      <c r="Q178" s="199"/>
      <c r="R178" s="199" t="str">
        <f t="shared" si="7"/>
        <v/>
      </c>
      <c r="S178" s="199"/>
      <c r="T178" s="199"/>
      <c r="U178" s="199"/>
      <c r="V178" s="199"/>
      <c r="W178" s="199"/>
      <c r="X178" s="199"/>
      <c r="Y178" s="199"/>
      <c r="Z178" s="199"/>
      <c r="AA178" s="199" t="str">
        <f t="shared" si="8"/>
        <v/>
      </c>
      <c r="AB178" s="199"/>
      <c r="AC178" s="199"/>
      <c r="AD178" s="199"/>
      <c r="AE178" s="199"/>
    </row>
    <row r="179" spans="1:31" ht="62.1" customHeight="1">
      <c r="A179" s="199">
        <v>170</v>
      </c>
      <c r="B179" s="199" t="s">
        <v>986</v>
      </c>
      <c r="C179" s="199" t="s">
        <v>581</v>
      </c>
      <c r="D179" s="199" t="s">
        <v>962</v>
      </c>
      <c r="E179" s="199"/>
      <c r="F179" s="199" t="s">
        <v>954</v>
      </c>
      <c r="G179" s="199" t="s">
        <v>1082</v>
      </c>
      <c r="H179" s="199" t="s">
        <v>1147</v>
      </c>
      <c r="I179" s="199" t="s">
        <v>790</v>
      </c>
      <c r="J179" s="199">
        <v>720</v>
      </c>
      <c r="K179" s="199">
        <v>48</v>
      </c>
      <c r="L179" s="199" t="s">
        <v>873</v>
      </c>
      <c r="M179" s="199">
        <v>10</v>
      </c>
      <c r="N179" s="199">
        <f t="shared" si="6"/>
        <v>58</v>
      </c>
      <c r="O179" s="199">
        <v>27</v>
      </c>
      <c r="P179" s="199" t="s">
        <v>1068</v>
      </c>
      <c r="Q179" s="199">
        <v>8</v>
      </c>
      <c r="R179" s="199">
        <f t="shared" si="7"/>
        <v>35</v>
      </c>
      <c r="S179" s="199" t="s">
        <v>1075</v>
      </c>
      <c r="T179" s="199">
        <v>25</v>
      </c>
      <c r="U179" s="199" t="s">
        <v>1069</v>
      </c>
      <c r="V179" s="199">
        <v>25</v>
      </c>
      <c r="W179" s="199" t="s">
        <v>1063</v>
      </c>
      <c r="X179" s="199">
        <v>30</v>
      </c>
      <c r="Y179" s="199" t="s">
        <v>891</v>
      </c>
      <c r="Z179" s="199">
        <v>20</v>
      </c>
      <c r="AA179" s="199">
        <f t="shared" si="8"/>
        <v>100</v>
      </c>
      <c r="AB179" s="199" t="s">
        <v>1071</v>
      </c>
      <c r="AC179" s="199" t="s">
        <v>1230</v>
      </c>
      <c r="AD179" s="199" t="s">
        <v>572</v>
      </c>
      <c r="AE179" s="199" t="s">
        <v>1305</v>
      </c>
    </row>
    <row r="180" spans="1:31" ht="24" customHeight="1">
      <c r="A180" s="199">
        <v>171</v>
      </c>
      <c r="B180" s="199"/>
      <c r="C180" s="199"/>
      <c r="D180" s="199"/>
      <c r="E180" s="199"/>
      <c r="F180" s="199"/>
      <c r="G180" s="199"/>
      <c r="H180" s="199"/>
      <c r="I180" s="199"/>
      <c r="J180" s="199"/>
      <c r="K180" s="199"/>
      <c r="L180" s="199"/>
      <c r="M180" s="199"/>
      <c r="N180" s="199" t="str">
        <f t="shared" si="6"/>
        <v/>
      </c>
      <c r="O180" s="199"/>
      <c r="P180" s="199"/>
      <c r="Q180" s="199"/>
      <c r="R180" s="199" t="str">
        <f t="shared" si="7"/>
        <v/>
      </c>
      <c r="S180" s="199"/>
      <c r="T180" s="199"/>
      <c r="U180" s="199"/>
      <c r="V180" s="199"/>
      <c r="W180" s="199"/>
      <c r="X180" s="199"/>
      <c r="Y180" s="199"/>
      <c r="Z180" s="199"/>
      <c r="AA180" s="199" t="str">
        <f t="shared" si="8"/>
        <v/>
      </c>
      <c r="AB180" s="199"/>
      <c r="AC180" s="199"/>
      <c r="AD180" s="199"/>
      <c r="AE180" s="199"/>
    </row>
    <row r="181" spans="1:31" ht="62.1" customHeight="1">
      <c r="A181" s="199">
        <v>172</v>
      </c>
      <c r="B181" s="199" t="s">
        <v>986</v>
      </c>
      <c r="C181" s="199" t="s">
        <v>613</v>
      </c>
      <c r="D181" s="199" t="s">
        <v>1080</v>
      </c>
      <c r="E181" s="199"/>
      <c r="F181" s="199" t="s">
        <v>823</v>
      </c>
      <c r="G181" s="199" t="s">
        <v>991</v>
      </c>
      <c r="H181" s="199" t="s">
        <v>1147</v>
      </c>
      <c r="I181" s="199" t="s">
        <v>1193</v>
      </c>
      <c r="J181" s="199">
        <v>2800</v>
      </c>
      <c r="K181" s="199">
        <v>56</v>
      </c>
      <c r="L181" s="199" t="s">
        <v>1100</v>
      </c>
      <c r="M181" s="199">
        <v>12</v>
      </c>
      <c r="N181" s="199">
        <f t="shared" si="6"/>
        <v>68</v>
      </c>
      <c r="O181" s="199">
        <v>35</v>
      </c>
      <c r="P181" s="199" t="s">
        <v>1114</v>
      </c>
      <c r="Q181" s="199">
        <v>11</v>
      </c>
      <c r="R181" s="199">
        <f t="shared" si="7"/>
        <v>46</v>
      </c>
      <c r="S181" s="199" t="s">
        <v>994</v>
      </c>
      <c r="T181" s="199">
        <v>25</v>
      </c>
      <c r="U181" s="199" t="s">
        <v>1084</v>
      </c>
      <c r="V181" s="199">
        <v>25</v>
      </c>
      <c r="W181" s="199" t="s">
        <v>1101</v>
      </c>
      <c r="X181" s="199">
        <v>20</v>
      </c>
      <c r="Y181" s="199" t="s">
        <v>1058</v>
      </c>
      <c r="Z181" s="199">
        <v>30</v>
      </c>
      <c r="AA181" s="199">
        <f t="shared" si="8"/>
        <v>100</v>
      </c>
      <c r="AB181" s="199" t="s">
        <v>1161</v>
      </c>
      <c r="AC181" s="199" t="s">
        <v>1145</v>
      </c>
      <c r="AD181" s="199" t="s">
        <v>584</v>
      </c>
      <c r="AE181" s="199" t="s">
        <v>1303</v>
      </c>
    </row>
    <row r="182" spans="1:31" ht="24" customHeight="1">
      <c r="A182" s="199">
        <v>173</v>
      </c>
      <c r="B182" s="199"/>
      <c r="C182" s="199"/>
      <c r="D182" s="199"/>
      <c r="E182" s="199"/>
      <c r="F182" s="199"/>
      <c r="G182" s="199"/>
      <c r="H182" s="199"/>
      <c r="I182" s="199"/>
      <c r="J182" s="199"/>
      <c r="K182" s="199"/>
      <c r="L182" s="199"/>
      <c r="M182" s="199"/>
      <c r="N182" s="199" t="str">
        <f t="shared" si="6"/>
        <v/>
      </c>
      <c r="O182" s="199"/>
      <c r="P182" s="199"/>
      <c r="Q182" s="199"/>
      <c r="R182" s="199" t="str">
        <f t="shared" si="7"/>
        <v/>
      </c>
      <c r="S182" s="199"/>
      <c r="T182" s="199"/>
      <c r="U182" s="199"/>
      <c r="V182" s="199"/>
      <c r="W182" s="199"/>
      <c r="X182" s="199"/>
      <c r="Y182" s="199"/>
      <c r="Z182" s="199"/>
      <c r="AA182" s="199" t="str">
        <f t="shared" si="8"/>
        <v/>
      </c>
      <c r="AB182" s="199"/>
      <c r="AC182" s="199"/>
      <c r="AD182" s="199"/>
      <c r="AE182" s="199"/>
    </row>
    <row r="183" spans="1:31" ht="62.1" customHeight="1">
      <c r="A183" s="199">
        <v>174</v>
      </c>
      <c r="B183" s="199" t="s">
        <v>986</v>
      </c>
      <c r="C183" s="199" t="s">
        <v>1277</v>
      </c>
      <c r="D183" s="199" t="s">
        <v>587</v>
      </c>
      <c r="E183" s="199"/>
      <c r="F183" s="199" t="s">
        <v>819</v>
      </c>
      <c r="G183" s="199" t="s">
        <v>1160</v>
      </c>
      <c r="H183" s="199" t="s">
        <v>1147</v>
      </c>
      <c r="I183" s="199" t="s">
        <v>792</v>
      </c>
      <c r="J183" s="199">
        <v>220</v>
      </c>
      <c r="K183" s="199">
        <v>24</v>
      </c>
      <c r="L183" s="199" t="s">
        <v>1064</v>
      </c>
      <c r="M183" s="199">
        <v>5</v>
      </c>
      <c r="N183" s="199">
        <f t="shared" si="6"/>
        <v>29</v>
      </c>
      <c r="O183" s="199">
        <v>14</v>
      </c>
      <c r="P183" s="199" t="s">
        <v>1062</v>
      </c>
      <c r="Q183" s="199">
        <v>4</v>
      </c>
      <c r="R183" s="199">
        <f t="shared" si="7"/>
        <v>18</v>
      </c>
      <c r="S183" s="199" t="s">
        <v>1112</v>
      </c>
      <c r="T183" s="199">
        <v>45</v>
      </c>
      <c r="U183" s="199" t="s">
        <v>1056</v>
      </c>
      <c r="V183" s="199">
        <v>30</v>
      </c>
      <c r="W183" s="199" t="s">
        <v>894</v>
      </c>
      <c r="X183" s="199">
        <v>25</v>
      </c>
      <c r="Y183" s="199"/>
      <c r="Z183" s="199">
        <v>0</v>
      </c>
      <c r="AA183" s="199">
        <f t="shared" si="8"/>
        <v>100</v>
      </c>
      <c r="AB183" s="199" t="s">
        <v>1165</v>
      </c>
      <c r="AC183" s="199" t="s">
        <v>1158</v>
      </c>
      <c r="AD183" s="199" t="s">
        <v>987</v>
      </c>
      <c r="AE183" s="199" t="s">
        <v>783</v>
      </c>
    </row>
    <row r="184" spans="1:31" ht="24" customHeight="1">
      <c r="A184" s="199">
        <v>175</v>
      </c>
      <c r="B184" s="199"/>
      <c r="C184" s="199"/>
      <c r="D184" s="199"/>
      <c r="E184" s="199"/>
      <c r="F184" s="199"/>
      <c r="G184" s="199"/>
      <c r="H184" s="199"/>
      <c r="I184" s="199"/>
      <c r="J184" s="199"/>
      <c r="K184" s="199"/>
      <c r="L184" s="199"/>
      <c r="M184" s="199"/>
      <c r="N184" s="199" t="str">
        <f t="shared" si="6"/>
        <v/>
      </c>
      <c r="O184" s="199"/>
      <c r="P184" s="199"/>
      <c r="Q184" s="199"/>
      <c r="R184" s="199" t="str">
        <f t="shared" si="7"/>
        <v/>
      </c>
      <c r="S184" s="199"/>
      <c r="T184" s="199"/>
      <c r="U184" s="199"/>
      <c r="V184" s="199"/>
      <c r="W184" s="199"/>
      <c r="X184" s="199"/>
      <c r="Y184" s="199"/>
      <c r="Z184" s="199"/>
      <c r="AA184" s="199" t="str">
        <f t="shared" si="8"/>
        <v/>
      </c>
      <c r="AB184" s="199"/>
      <c r="AC184" s="199"/>
      <c r="AD184" s="199"/>
      <c r="AE184" s="199"/>
    </row>
    <row r="185" spans="1:31" ht="62.1" customHeight="1">
      <c r="A185" s="199">
        <v>176</v>
      </c>
      <c r="B185" s="199" t="s">
        <v>986</v>
      </c>
      <c r="C185" s="199" t="s">
        <v>598</v>
      </c>
      <c r="D185" s="199" t="s">
        <v>973</v>
      </c>
      <c r="E185" s="199"/>
      <c r="F185" s="199" t="s">
        <v>819</v>
      </c>
      <c r="G185" s="199" t="s">
        <v>1088</v>
      </c>
      <c r="H185" s="199" t="s">
        <v>1147</v>
      </c>
      <c r="I185" s="199" t="s">
        <v>798</v>
      </c>
      <c r="J185" s="199">
        <v>235</v>
      </c>
      <c r="K185" s="199">
        <v>28</v>
      </c>
      <c r="L185" s="199" t="s">
        <v>1090</v>
      </c>
      <c r="M185" s="199">
        <v>5</v>
      </c>
      <c r="N185" s="199">
        <f t="shared" si="6"/>
        <v>33</v>
      </c>
      <c r="O185" s="199">
        <v>14</v>
      </c>
      <c r="P185" s="199" t="s">
        <v>1070</v>
      </c>
      <c r="Q185" s="199">
        <v>3</v>
      </c>
      <c r="R185" s="199">
        <f t="shared" si="7"/>
        <v>17</v>
      </c>
      <c r="S185" s="199" t="s">
        <v>1115</v>
      </c>
      <c r="T185" s="199">
        <v>35</v>
      </c>
      <c r="U185" s="199" t="s">
        <v>1110</v>
      </c>
      <c r="V185" s="199">
        <v>25</v>
      </c>
      <c r="W185" s="199" t="s">
        <v>1103</v>
      </c>
      <c r="X185" s="199">
        <v>25</v>
      </c>
      <c r="Y185" s="199" t="s">
        <v>1179</v>
      </c>
      <c r="Z185" s="199">
        <v>15</v>
      </c>
      <c r="AA185" s="199">
        <f t="shared" si="8"/>
        <v>100</v>
      </c>
      <c r="AB185" s="199" t="s">
        <v>1171</v>
      </c>
      <c r="AC185" s="199" t="s">
        <v>1153</v>
      </c>
      <c r="AD185" s="199" t="s">
        <v>993</v>
      </c>
      <c r="AE185" s="199" t="s">
        <v>1283</v>
      </c>
    </row>
    <row r="186" spans="1:31" ht="24" customHeight="1">
      <c r="A186" s="199">
        <v>177</v>
      </c>
      <c r="B186" s="199"/>
      <c r="C186" s="199"/>
      <c r="D186" s="199"/>
      <c r="E186" s="199"/>
      <c r="F186" s="199"/>
      <c r="G186" s="199"/>
      <c r="H186" s="199"/>
      <c r="I186" s="199"/>
      <c r="J186" s="199"/>
      <c r="K186" s="199"/>
      <c r="L186" s="199"/>
      <c r="M186" s="199"/>
      <c r="N186" s="199" t="str">
        <f t="shared" si="6"/>
        <v/>
      </c>
      <c r="O186" s="199"/>
      <c r="P186" s="199"/>
      <c r="Q186" s="199"/>
      <c r="R186" s="199" t="str">
        <f t="shared" si="7"/>
        <v/>
      </c>
      <c r="S186" s="199"/>
      <c r="T186" s="199"/>
      <c r="U186" s="199"/>
      <c r="V186" s="199"/>
      <c r="W186" s="199"/>
      <c r="X186" s="199"/>
      <c r="Y186" s="199"/>
      <c r="Z186" s="199"/>
      <c r="AA186" s="199" t="str">
        <f t="shared" si="8"/>
        <v/>
      </c>
      <c r="AB186" s="199"/>
      <c r="AC186" s="199"/>
      <c r="AD186" s="199"/>
      <c r="AE186" s="199"/>
    </row>
    <row r="187" spans="1:31" ht="62.1" customHeight="1">
      <c r="A187" s="199">
        <v>178</v>
      </c>
      <c r="B187" s="199" t="s">
        <v>986</v>
      </c>
      <c r="C187" s="199" t="s">
        <v>1270</v>
      </c>
      <c r="D187" s="199" t="s">
        <v>961</v>
      </c>
      <c r="E187" s="199"/>
      <c r="F187" s="199" t="s">
        <v>831</v>
      </c>
      <c r="G187" s="199" t="s">
        <v>1061</v>
      </c>
      <c r="H187" s="199" t="s">
        <v>1147</v>
      </c>
      <c r="I187" s="199" t="s">
        <v>1135</v>
      </c>
      <c r="J187" s="199">
        <v>510</v>
      </c>
      <c r="K187" s="199">
        <v>44</v>
      </c>
      <c r="L187" s="199" t="s">
        <v>1081</v>
      </c>
      <c r="M187" s="199">
        <v>9</v>
      </c>
      <c r="N187" s="199">
        <f t="shared" si="6"/>
        <v>53</v>
      </c>
      <c r="O187" s="199">
        <v>24</v>
      </c>
      <c r="P187" s="199" t="s">
        <v>1083</v>
      </c>
      <c r="Q187" s="199">
        <v>6</v>
      </c>
      <c r="R187" s="199">
        <f t="shared" si="7"/>
        <v>30</v>
      </c>
      <c r="S187" s="199" t="s">
        <v>1067</v>
      </c>
      <c r="T187" s="199">
        <v>25</v>
      </c>
      <c r="U187" s="199" t="s">
        <v>1059</v>
      </c>
      <c r="V187" s="199">
        <v>35</v>
      </c>
      <c r="W187" s="199" t="s">
        <v>1074</v>
      </c>
      <c r="X187" s="199">
        <v>20</v>
      </c>
      <c r="Y187" s="199" t="s">
        <v>1086</v>
      </c>
      <c r="Z187" s="199">
        <v>20</v>
      </c>
      <c r="AA187" s="199">
        <f t="shared" si="8"/>
        <v>100</v>
      </c>
      <c r="AB187" s="199" t="s">
        <v>1077</v>
      </c>
      <c r="AC187" s="199" t="s">
        <v>1145</v>
      </c>
      <c r="AD187" s="199" t="s">
        <v>965</v>
      </c>
      <c r="AE187" s="199" t="s">
        <v>1298</v>
      </c>
    </row>
    <row r="188" spans="1:31" ht="62.1" customHeight="1">
      <c r="A188" s="199">
        <v>179</v>
      </c>
      <c r="B188" s="199" t="s">
        <v>986</v>
      </c>
      <c r="C188" s="199" t="s">
        <v>580</v>
      </c>
      <c r="D188" s="199" t="s">
        <v>1104</v>
      </c>
      <c r="E188" s="199"/>
      <c r="F188" s="199" t="s">
        <v>831</v>
      </c>
      <c r="G188" s="199" t="s">
        <v>1111</v>
      </c>
      <c r="H188" s="199" t="s">
        <v>1147</v>
      </c>
      <c r="I188" s="199" t="s">
        <v>797</v>
      </c>
      <c r="J188" s="199">
        <v>540</v>
      </c>
      <c r="K188" s="199">
        <v>39</v>
      </c>
      <c r="L188" s="199" t="s">
        <v>1060</v>
      </c>
      <c r="M188" s="199">
        <v>8</v>
      </c>
      <c r="N188" s="199">
        <f t="shared" si="6"/>
        <v>47</v>
      </c>
      <c r="O188" s="199">
        <v>26</v>
      </c>
      <c r="P188" s="199" t="s">
        <v>1089</v>
      </c>
      <c r="Q188" s="199">
        <v>8</v>
      </c>
      <c r="R188" s="199">
        <f t="shared" si="7"/>
        <v>34</v>
      </c>
      <c r="S188" s="199" t="s">
        <v>1085</v>
      </c>
      <c r="T188" s="199">
        <v>25</v>
      </c>
      <c r="U188" s="199" t="s">
        <v>1073</v>
      </c>
      <c r="V188" s="199">
        <v>30</v>
      </c>
      <c r="W188" s="199" t="s">
        <v>1092</v>
      </c>
      <c r="X188" s="199">
        <v>25</v>
      </c>
      <c r="Y188" s="199" t="s">
        <v>1108</v>
      </c>
      <c r="Z188" s="199">
        <v>20</v>
      </c>
      <c r="AA188" s="199">
        <f t="shared" si="8"/>
        <v>100</v>
      </c>
      <c r="AB188" s="199" t="s">
        <v>1102</v>
      </c>
      <c r="AC188" s="199" t="s">
        <v>1145</v>
      </c>
      <c r="AD188" s="199" t="s">
        <v>1051</v>
      </c>
      <c r="AE188" s="199" t="s">
        <v>1291</v>
      </c>
    </row>
    <row r="189" spans="1:31" ht="62.1" customHeight="1">
      <c r="A189" s="199">
        <v>180</v>
      </c>
      <c r="B189" s="199" t="s">
        <v>986</v>
      </c>
      <c r="C189" s="199" t="s">
        <v>586</v>
      </c>
      <c r="D189" s="199" t="s">
        <v>998</v>
      </c>
      <c r="E189" s="199"/>
      <c r="F189" s="199" t="s">
        <v>954</v>
      </c>
      <c r="G189" s="199" t="s">
        <v>1096</v>
      </c>
      <c r="H189" s="199" t="s">
        <v>1147</v>
      </c>
      <c r="I189" s="199" t="s">
        <v>1195</v>
      </c>
      <c r="J189" s="199">
        <v>760</v>
      </c>
      <c r="K189" s="199">
        <v>50</v>
      </c>
      <c r="L189" s="199" t="s">
        <v>1095</v>
      </c>
      <c r="M189" s="199">
        <v>11</v>
      </c>
      <c r="N189" s="199">
        <f t="shared" si="6"/>
        <v>61</v>
      </c>
      <c r="O189" s="199">
        <v>29</v>
      </c>
      <c r="P189" s="199" t="s">
        <v>1093</v>
      </c>
      <c r="Q189" s="199">
        <v>9</v>
      </c>
      <c r="R189" s="199">
        <f t="shared" si="7"/>
        <v>38</v>
      </c>
      <c r="S189" s="199" t="s">
        <v>1099</v>
      </c>
      <c r="T189" s="199">
        <v>25</v>
      </c>
      <c r="U189" s="199" t="s">
        <v>1094</v>
      </c>
      <c r="V189" s="199">
        <v>30</v>
      </c>
      <c r="W189" s="199" t="s">
        <v>1255</v>
      </c>
      <c r="X189" s="199">
        <v>20</v>
      </c>
      <c r="Y189" s="199" t="s">
        <v>1087</v>
      </c>
      <c r="Z189" s="199">
        <v>25</v>
      </c>
      <c r="AA189" s="199">
        <f t="shared" si="8"/>
        <v>100</v>
      </c>
      <c r="AB189" s="199" t="s">
        <v>1098</v>
      </c>
      <c r="AC189" s="199" t="s">
        <v>1109</v>
      </c>
      <c r="AD189" s="199" t="s">
        <v>599</v>
      </c>
      <c r="AE189" s="199" t="s">
        <v>1138</v>
      </c>
    </row>
    <row r="190" spans="1:31" ht="62.1" customHeight="1">
      <c r="A190" s="199">
        <v>181</v>
      </c>
      <c r="B190" s="199" t="s">
        <v>986</v>
      </c>
      <c r="C190" s="199" t="s">
        <v>579</v>
      </c>
      <c r="D190" s="199" t="s">
        <v>975</v>
      </c>
      <c r="E190" s="199"/>
      <c r="F190" s="199" t="s">
        <v>1076</v>
      </c>
      <c r="G190" s="199" t="s">
        <v>1052</v>
      </c>
      <c r="H190" s="199" t="s">
        <v>1147</v>
      </c>
      <c r="I190" s="199" t="s">
        <v>1199</v>
      </c>
      <c r="J190" s="199">
        <v>4300</v>
      </c>
      <c r="K190" s="199">
        <v>66</v>
      </c>
      <c r="L190" s="199" t="s">
        <v>1113</v>
      </c>
      <c r="M190" s="199">
        <v>15</v>
      </c>
      <c r="N190" s="199">
        <f t="shared" si="6"/>
        <v>81</v>
      </c>
      <c r="O190" s="199">
        <v>41</v>
      </c>
      <c r="P190" s="199" t="s">
        <v>1106</v>
      </c>
      <c r="Q190" s="199">
        <v>14</v>
      </c>
      <c r="R190" s="199">
        <f t="shared" si="7"/>
        <v>55</v>
      </c>
      <c r="S190" s="199" t="s">
        <v>1046</v>
      </c>
      <c r="T190" s="199">
        <v>20</v>
      </c>
      <c r="U190" s="199" t="s">
        <v>1044</v>
      </c>
      <c r="V190" s="199">
        <v>30</v>
      </c>
      <c r="W190" s="199" t="s">
        <v>1053</v>
      </c>
      <c r="X190" s="199">
        <v>25</v>
      </c>
      <c r="Y190" s="199" t="s">
        <v>916</v>
      </c>
      <c r="Z190" s="199">
        <v>25</v>
      </c>
      <c r="AA190" s="199">
        <f t="shared" si="8"/>
        <v>100</v>
      </c>
      <c r="AB190" s="199" t="s">
        <v>903</v>
      </c>
      <c r="AC190" s="199" t="s">
        <v>1145</v>
      </c>
      <c r="AD190" s="199" t="s">
        <v>1286</v>
      </c>
      <c r="AE190" s="199" t="s">
        <v>1300</v>
      </c>
    </row>
    <row r="191" spans="1:31" ht="24" customHeight="1">
      <c r="A191" s="199">
        <v>182</v>
      </c>
      <c r="B191" s="199"/>
      <c r="C191" s="199"/>
      <c r="D191" s="199"/>
      <c r="E191" s="199"/>
      <c r="F191" s="199"/>
      <c r="G191" s="199"/>
      <c r="H191" s="199"/>
      <c r="I191" s="199"/>
      <c r="J191" s="199"/>
      <c r="K191" s="199"/>
      <c r="L191" s="199"/>
      <c r="M191" s="199"/>
      <c r="N191" s="199" t="str">
        <f t="shared" si="6"/>
        <v/>
      </c>
      <c r="O191" s="199"/>
      <c r="P191" s="199"/>
      <c r="Q191" s="199"/>
      <c r="R191" s="199" t="str">
        <f t="shared" si="7"/>
        <v/>
      </c>
      <c r="S191" s="199"/>
      <c r="T191" s="199"/>
      <c r="U191" s="199"/>
      <c r="V191" s="199"/>
      <c r="W191" s="199"/>
      <c r="X191" s="199"/>
      <c r="Y191" s="199"/>
      <c r="Z191" s="199"/>
      <c r="AA191" s="199" t="str">
        <f t="shared" si="8"/>
        <v/>
      </c>
      <c r="AB191" s="199"/>
      <c r="AC191" s="199"/>
      <c r="AD191" s="199"/>
      <c r="AE191" s="199"/>
    </row>
    <row r="192" spans="1:31" ht="24" customHeight="1">
      <c r="A192" s="199">
        <v>183</v>
      </c>
      <c r="B192" s="199"/>
      <c r="C192" s="199"/>
      <c r="D192" s="199"/>
      <c r="E192" s="199"/>
      <c r="F192" s="199"/>
      <c r="G192" s="199"/>
      <c r="H192" s="199"/>
      <c r="I192" s="199"/>
      <c r="J192" s="199"/>
      <c r="K192" s="199"/>
      <c r="L192" s="199"/>
      <c r="M192" s="199"/>
      <c r="N192" s="199" t="str">
        <f t="shared" si="6"/>
        <v/>
      </c>
      <c r="O192" s="199"/>
      <c r="P192" s="199"/>
      <c r="Q192" s="199"/>
      <c r="R192" s="199" t="str">
        <f t="shared" si="7"/>
        <v/>
      </c>
      <c r="S192" s="199"/>
      <c r="T192" s="199"/>
      <c r="U192" s="199"/>
      <c r="V192" s="199"/>
      <c r="W192" s="199"/>
      <c r="X192" s="199"/>
      <c r="Y192" s="199"/>
      <c r="Z192" s="199"/>
      <c r="AA192" s="199" t="str">
        <f t="shared" si="8"/>
        <v/>
      </c>
      <c r="AB192" s="199"/>
      <c r="AC192" s="199"/>
      <c r="AD192" s="199"/>
      <c r="AE192" s="199"/>
    </row>
    <row r="193" spans="1:31" ht="24" customHeight="1">
      <c r="A193" s="199">
        <v>184</v>
      </c>
      <c r="B193" s="199"/>
      <c r="C193" s="199"/>
      <c r="D193" s="199"/>
      <c r="E193" s="199"/>
      <c r="F193" s="199"/>
      <c r="G193" s="199"/>
      <c r="H193" s="199"/>
      <c r="I193" s="199"/>
      <c r="J193" s="199"/>
      <c r="K193" s="199"/>
      <c r="L193" s="199"/>
      <c r="M193" s="199"/>
      <c r="N193" s="199" t="str">
        <f t="shared" si="6"/>
        <v/>
      </c>
      <c r="O193" s="199"/>
      <c r="P193" s="199"/>
      <c r="Q193" s="199"/>
      <c r="R193" s="199" t="str">
        <f t="shared" si="7"/>
        <v/>
      </c>
      <c r="S193" s="199"/>
      <c r="T193" s="199"/>
      <c r="U193" s="199"/>
      <c r="V193" s="199"/>
      <c r="W193" s="199"/>
      <c r="X193" s="199"/>
      <c r="Y193" s="199"/>
      <c r="Z193" s="199"/>
      <c r="AA193" s="199" t="str">
        <f t="shared" si="8"/>
        <v/>
      </c>
      <c r="AB193" s="199"/>
      <c r="AC193" s="199"/>
      <c r="AD193" s="199"/>
      <c r="AE193" s="199"/>
    </row>
    <row r="194" spans="1:31" ht="24" customHeight="1">
      <c r="A194" s="199">
        <v>185</v>
      </c>
      <c r="B194" s="199"/>
      <c r="C194" s="199"/>
      <c r="D194" s="199"/>
      <c r="E194" s="199"/>
      <c r="F194" s="199"/>
      <c r="G194" s="199"/>
      <c r="H194" s="199"/>
      <c r="I194" s="199"/>
      <c r="J194" s="199"/>
      <c r="K194" s="199"/>
      <c r="L194" s="199"/>
      <c r="M194" s="199"/>
      <c r="N194" s="199" t="str">
        <f t="shared" si="6"/>
        <v/>
      </c>
      <c r="O194" s="199"/>
      <c r="P194" s="199"/>
      <c r="Q194" s="199"/>
      <c r="R194" s="199" t="str">
        <f t="shared" si="7"/>
        <v/>
      </c>
      <c r="S194" s="199"/>
      <c r="T194" s="199"/>
      <c r="U194" s="199"/>
      <c r="V194" s="199"/>
      <c r="W194" s="199"/>
      <c r="X194" s="199"/>
      <c r="Y194" s="199"/>
      <c r="Z194" s="199"/>
      <c r="AA194" s="199" t="str">
        <f t="shared" si="8"/>
        <v/>
      </c>
      <c r="AB194" s="199"/>
      <c r="AC194" s="199"/>
      <c r="AD194" s="199"/>
      <c r="AE194" s="199"/>
    </row>
    <row r="195" spans="1:31" ht="24" customHeight="1">
      <c r="A195" s="199">
        <v>186</v>
      </c>
      <c r="B195" s="199"/>
      <c r="C195" s="199"/>
      <c r="D195" s="199"/>
      <c r="E195" s="199"/>
      <c r="F195" s="199"/>
      <c r="G195" s="199"/>
      <c r="H195" s="199"/>
      <c r="I195" s="199"/>
      <c r="J195" s="199"/>
      <c r="K195" s="199"/>
      <c r="L195" s="199"/>
      <c r="M195" s="199"/>
      <c r="N195" s="199" t="str">
        <f t="shared" si="6"/>
        <v/>
      </c>
      <c r="O195" s="199"/>
      <c r="P195" s="199"/>
      <c r="Q195" s="199"/>
      <c r="R195" s="199" t="str">
        <f t="shared" si="7"/>
        <v/>
      </c>
      <c r="S195" s="199"/>
      <c r="T195" s="199"/>
      <c r="U195" s="199"/>
      <c r="V195" s="199"/>
      <c r="W195" s="199"/>
      <c r="X195" s="199"/>
      <c r="Y195" s="199"/>
      <c r="Z195" s="199"/>
      <c r="AA195" s="199" t="str">
        <f t="shared" si="8"/>
        <v/>
      </c>
      <c r="AB195" s="199"/>
      <c r="AC195" s="199"/>
      <c r="AD195" s="199"/>
      <c r="AE195" s="199"/>
    </row>
    <row r="196" spans="1:31" ht="24" customHeight="1">
      <c r="A196" s="199">
        <v>187</v>
      </c>
      <c r="B196" s="199"/>
      <c r="C196" s="199"/>
      <c r="D196" s="199"/>
      <c r="E196" s="199"/>
      <c r="F196" s="199"/>
      <c r="G196" s="199"/>
      <c r="H196" s="199"/>
      <c r="I196" s="199"/>
      <c r="J196" s="199"/>
      <c r="K196" s="199"/>
      <c r="L196" s="199"/>
      <c r="M196" s="199"/>
      <c r="N196" s="199" t="str">
        <f t="shared" si="6"/>
        <v/>
      </c>
      <c r="O196" s="199"/>
      <c r="P196" s="199"/>
      <c r="Q196" s="199"/>
      <c r="R196" s="199" t="str">
        <f t="shared" si="7"/>
        <v/>
      </c>
      <c r="S196" s="199"/>
      <c r="T196" s="199"/>
      <c r="U196" s="199"/>
      <c r="V196" s="199"/>
      <c r="W196" s="199"/>
      <c r="X196" s="199"/>
      <c r="Y196" s="199"/>
      <c r="Z196" s="199"/>
      <c r="AA196" s="199" t="str">
        <f t="shared" si="8"/>
        <v/>
      </c>
      <c r="AB196" s="199"/>
      <c r="AC196" s="199"/>
      <c r="AD196" s="199"/>
      <c r="AE196" s="199"/>
    </row>
    <row r="197" spans="1:31" ht="24" customHeight="1">
      <c r="A197" s="199">
        <v>188</v>
      </c>
      <c r="B197" s="199"/>
      <c r="C197" s="199"/>
      <c r="D197" s="199"/>
      <c r="E197" s="199"/>
      <c r="F197" s="199"/>
      <c r="G197" s="199"/>
      <c r="H197" s="199"/>
      <c r="I197" s="199"/>
      <c r="J197" s="199"/>
      <c r="K197" s="199"/>
      <c r="L197" s="199"/>
      <c r="M197" s="199"/>
      <c r="N197" s="199" t="str">
        <f t="shared" si="6"/>
        <v/>
      </c>
      <c r="O197" s="199"/>
      <c r="P197" s="199"/>
      <c r="Q197" s="199"/>
      <c r="R197" s="199" t="str">
        <f t="shared" si="7"/>
        <v/>
      </c>
      <c r="S197" s="199"/>
      <c r="T197" s="199"/>
      <c r="U197" s="199"/>
      <c r="V197" s="199"/>
      <c r="W197" s="199"/>
      <c r="X197" s="199"/>
      <c r="Y197" s="199"/>
      <c r="Z197" s="199"/>
      <c r="AA197" s="199" t="str">
        <f t="shared" si="8"/>
        <v/>
      </c>
      <c r="AB197" s="199"/>
      <c r="AC197" s="199"/>
      <c r="AD197" s="199"/>
      <c r="AE197" s="199"/>
    </row>
    <row r="198" spans="1:31" ht="24" customHeight="1">
      <c r="A198" s="199">
        <v>189</v>
      </c>
      <c r="B198" s="199"/>
      <c r="C198" s="199"/>
      <c r="D198" s="199"/>
      <c r="E198" s="199"/>
      <c r="F198" s="199"/>
      <c r="G198" s="199"/>
      <c r="H198" s="199"/>
      <c r="I198" s="199"/>
      <c r="J198" s="199"/>
      <c r="K198" s="199"/>
      <c r="L198" s="199"/>
      <c r="M198" s="199"/>
      <c r="N198" s="199" t="str">
        <f t="shared" si="6"/>
        <v/>
      </c>
      <c r="O198" s="199"/>
      <c r="P198" s="199"/>
      <c r="Q198" s="199"/>
      <c r="R198" s="199" t="str">
        <f t="shared" si="7"/>
        <v/>
      </c>
      <c r="S198" s="199"/>
      <c r="T198" s="199"/>
      <c r="U198" s="199"/>
      <c r="V198" s="199"/>
      <c r="W198" s="199"/>
      <c r="X198" s="199"/>
      <c r="Y198" s="199"/>
      <c r="Z198" s="199"/>
      <c r="AA198" s="199" t="str">
        <f t="shared" si="8"/>
        <v/>
      </c>
      <c r="AB198" s="199"/>
      <c r="AC198" s="199"/>
      <c r="AD198" s="199"/>
      <c r="AE198" s="199"/>
    </row>
    <row r="199" spans="1:31" ht="24" customHeight="1">
      <c r="A199" s="199">
        <v>190</v>
      </c>
      <c r="B199" s="199"/>
      <c r="C199" s="199"/>
      <c r="D199" s="199"/>
      <c r="E199" s="199"/>
      <c r="F199" s="199"/>
      <c r="G199" s="199"/>
      <c r="H199" s="199"/>
      <c r="I199" s="199"/>
      <c r="J199" s="199"/>
      <c r="K199" s="199"/>
      <c r="L199" s="199"/>
      <c r="M199" s="199"/>
      <c r="N199" s="199" t="str">
        <f t="shared" si="6"/>
        <v/>
      </c>
      <c r="O199" s="199"/>
      <c r="P199" s="199"/>
      <c r="Q199" s="199"/>
      <c r="R199" s="199" t="str">
        <f t="shared" si="7"/>
        <v/>
      </c>
      <c r="S199" s="199"/>
      <c r="T199" s="199"/>
      <c r="U199" s="199"/>
      <c r="V199" s="199"/>
      <c r="W199" s="199"/>
      <c r="X199" s="199"/>
      <c r="Y199" s="199"/>
      <c r="Z199" s="199"/>
      <c r="AA199" s="199" t="str">
        <f t="shared" si="8"/>
        <v/>
      </c>
      <c r="AB199" s="199"/>
      <c r="AC199" s="199"/>
      <c r="AD199" s="199"/>
      <c r="AE199" s="199"/>
    </row>
    <row r="200" spans="1:31" ht="24" customHeight="1">
      <c r="A200" s="199">
        <v>191</v>
      </c>
      <c r="B200" s="199"/>
      <c r="C200" s="199"/>
      <c r="D200" s="199"/>
      <c r="E200" s="199"/>
      <c r="F200" s="199"/>
      <c r="G200" s="199"/>
      <c r="H200" s="199"/>
      <c r="I200" s="199"/>
      <c r="J200" s="199"/>
      <c r="K200" s="199"/>
      <c r="L200" s="199"/>
      <c r="M200" s="199"/>
      <c r="N200" s="199" t="str">
        <f t="shared" si="6"/>
        <v/>
      </c>
      <c r="O200" s="199"/>
      <c r="P200" s="199"/>
      <c r="Q200" s="199"/>
      <c r="R200" s="199" t="str">
        <f t="shared" si="7"/>
        <v/>
      </c>
      <c r="S200" s="199"/>
      <c r="T200" s="199"/>
      <c r="U200" s="199"/>
      <c r="V200" s="199"/>
      <c r="W200" s="199"/>
      <c r="X200" s="199"/>
      <c r="Y200" s="199"/>
      <c r="Z200" s="199"/>
      <c r="AA200" s="199" t="str">
        <f t="shared" si="8"/>
        <v/>
      </c>
      <c r="AB200" s="199"/>
      <c r="AC200" s="199"/>
      <c r="AD200" s="199"/>
      <c r="AE200" s="199"/>
    </row>
    <row r="201" spans="1:31" ht="24" customHeight="1">
      <c r="A201" s="199">
        <v>192</v>
      </c>
      <c r="B201" s="199"/>
      <c r="C201" s="199"/>
      <c r="D201" s="199"/>
      <c r="E201" s="199"/>
      <c r="F201" s="199"/>
      <c r="G201" s="199"/>
      <c r="H201" s="199"/>
      <c r="I201" s="199"/>
      <c r="J201" s="199"/>
      <c r="K201" s="199"/>
      <c r="L201" s="199"/>
      <c r="M201" s="199"/>
      <c r="N201" s="199" t="str">
        <f t="shared" si="6"/>
        <v/>
      </c>
      <c r="O201" s="199"/>
      <c r="P201" s="199"/>
      <c r="Q201" s="199"/>
      <c r="R201" s="199" t="str">
        <f t="shared" si="7"/>
        <v/>
      </c>
      <c r="S201" s="199"/>
      <c r="T201" s="199"/>
      <c r="U201" s="199"/>
      <c r="V201" s="199"/>
      <c r="W201" s="199"/>
      <c r="X201" s="199"/>
      <c r="Y201" s="199"/>
      <c r="Z201" s="199"/>
      <c r="AA201" s="199" t="str">
        <f t="shared" si="8"/>
        <v/>
      </c>
      <c r="AB201" s="199"/>
      <c r="AC201" s="199"/>
      <c r="AD201" s="199"/>
      <c r="AE201" s="199"/>
    </row>
    <row r="202" spans="1:31" ht="24" customHeight="1">
      <c r="A202" s="199">
        <v>193</v>
      </c>
      <c r="B202" s="199"/>
      <c r="C202" s="199"/>
      <c r="D202" s="199"/>
      <c r="E202" s="199"/>
      <c r="F202" s="199"/>
      <c r="G202" s="199"/>
      <c r="H202" s="199"/>
      <c r="I202" s="199"/>
      <c r="J202" s="199"/>
      <c r="K202" s="199"/>
      <c r="L202" s="199"/>
      <c r="M202" s="199"/>
      <c r="N202" s="199" t="str">
        <f t="shared" ref="N202:N265" si="9">IF(D202="","",K202+M202)</f>
        <v/>
      </c>
      <c r="O202" s="199"/>
      <c r="P202" s="199"/>
      <c r="Q202" s="199"/>
      <c r="R202" s="199" t="str">
        <f t="shared" ref="R202:R265" si="10">IF(D202="","",O202+Q202)</f>
        <v/>
      </c>
      <c r="S202" s="199"/>
      <c r="T202" s="199"/>
      <c r="U202" s="199"/>
      <c r="V202" s="199"/>
      <c r="W202" s="199"/>
      <c r="X202" s="199"/>
      <c r="Y202" s="199"/>
      <c r="Z202" s="199"/>
      <c r="AA202" s="199" t="str">
        <f t="shared" ref="AA202:AA265" si="11">IF(D202="","",SUM(T202,V202,X202,Z202))</f>
        <v/>
      </c>
      <c r="AB202" s="199"/>
      <c r="AC202" s="199"/>
      <c r="AD202" s="199"/>
      <c r="AE202" s="199"/>
    </row>
    <row r="203" spans="1:31" ht="24" customHeight="1">
      <c r="A203" s="199">
        <v>194</v>
      </c>
      <c r="B203" s="199"/>
      <c r="C203" s="199"/>
      <c r="D203" s="199"/>
      <c r="E203" s="199"/>
      <c r="F203" s="199"/>
      <c r="G203" s="199"/>
      <c r="H203" s="199"/>
      <c r="I203" s="199"/>
      <c r="J203" s="199"/>
      <c r="K203" s="199"/>
      <c r="L203" s="199"/>
      <c r="M203" s="199"/>
      <c r="N203" s="199" t="str">
        <f t="shared" si="9"/>
        <v/>
      </c>
      <c r="O203" s="199"/>
      <c r="P203" s="199"/>
      <c r="Q203" s="199"/>
      <c r="R203" s="199" t="str">
        <f t="shared" si="10"/>
        <v/>
      </c>
      <c r="S203" s="199"/>
      <c r="T203" s="199"/>
      <c r="U203" s="199"/>
      <c r="V203" s="199"/>
      <c r="W203" s="199"/>
      <c r="X203" s="199"/>
      <c r="Y203" s="199"/>
      <c r="Z203" s="199"/>
      <c r="AA203" s="199" t="str">
        <f t="shared" si="11"/>
        <v/>
      </c>
      <c r="AB203" s="199"/>
      <c r="AC203" s="199"/>
      <c r="AD203" s="199"/>
      <c r="AE203" s="199"/>
    </row>
    <row r="204" spans="1:31" ht="24" customHeight="1">
      <c r="A204" s="199">
        <v>195</v>
      </c>
      <c r="B204" s="199"/>
      <c r="C204" s="199"/>
      <c r="D204" s="199"/>
      <c r="E204" s="199"/>
      <c r="F204" s="199"/>
      <c r="G204" s="199"/>
      <c r="H204" s="199"/>
      <c r="I204" s="199"/>
      <c r="J204" s="199"/>
      <c r="K204" s="199"/>
      <c r="L204" s="199"/>
      <c r="M204" s="199"/>
      <c r="N204" s="199" t="str">
        <f t="shared" si="9"/>
        <v/>
      </c>
      <c r="O204" s="199"/>
      <c r="P204" s="199"/>
      <c r="Q204" s="199"/>
      <c r="R204" s="199" t="str">
        <f t="shared" si="10"/>
        <v/>
      </c>
      <c r="S204" s="199"/>
      <c r="T204" s="199"/>
      <c r="U204" s="199"/>
      <c r="V204" s="199"/>
      <c r="W204" s="199"/>
      <c r="X204" s="199"/>
      <c r="Y204" s="199"/>
      <c r="Z204" s="199"/>
      <c r="AA204" s="199" t="str">
        <f t="shared" si="11"/>
        <v/>
      </c>
      <c r="AB204" s="199"/>
      <c r="AC204" s="199"/>
      <c r="AD204" s="199"/>
      <c r="AE204" s="199"/>
    </row>
    <row r="205" spans="1:31" ht="24" customHeight="1">
      <c r="A205" s="199">
        <v>196</v>
      </c>
      <c r="B205" s="199"/>
      <c r="C205" s="199"/>
      <c r="D205" s="199"/>
      <c r="E205" s="199"/>
      <c r="F205" s="199"/>
      <c r="G205" s="199"/>
      <c r="H205" s="199"/>
      <c r="I205" s="199"/>
      <c r="J205" s="199"/>
      <c r="K205" s="199"/>
      <c r="L205" s="199"/>
      <c r="M205" s="199"/>
      <c r="N205" s="199" t="str">
        <f t="shared" si="9"/>
        <v/>
      </c>
      <c r="O205" s="199"/>
      <c r="P205" s="199"/>
      <c r="Q205" s="199"/>
      <c r="R205" s="199" t="str">
        <f t="shared" si="10"/>
        <v/>
      </c>
      <c r="S205" s="199"/>
      <c r="T205" s="199"/>
      <c r="U205" s="199"/>
      <c r="V205" s="199"/>
      <c r="W205" s="199"/>
      <c r="X205" s="199"/>
      <c r="Y205" s="199"/>
      <c r="Z205" s="199"/>
      <c r="AA205" s="199" t="str">
        <f t="shared" si="11"/>
        <v/>
      </c>
      <c r="AB205" s="199"/>
      <c r="AC205" s="199"/>
      <c r="AD205" s="199"/>
      <c r="AE205" s="199"/>
    </row>
    <row r="206" spans="1:31" ht="24" customHeight="1">
      <c r="A206" s="199">
        <v>197</v>
      </c>
      <c r="B206" s="199"/>
      <c r="C206" s="199"/>
      <c r="D206" s="199"/>
      <c r="E206" s="199"/>
      <c r="F206" s="199"/>
      <c r="G206" s="199"/>
      <c r="H206" s="199"/>
      <c r="I206" s="199"/>
      <c r="J206" s="199"/>
      <c r="K206" s="199"/>
      <c r="L206" s="199"/>
      <c r="M206" s="199"/>
      <c r="N206" s="199" t="str">
        <f t="shared" si="9"/>
        <v/>
      </c>
      <c r="O206" s="199"/>
      <c r="P206" s="199"/>
      <c r="Q206" s="199"/>
      <c r="R206" s="199" t="str">
        <f t="shared" si="10"/>
        <v/>
      </c>
      <c r="S206" s="199"/>
      <c r="T206" s="199"/>
      <c r="U206" s="199"/>
      <c r="V206" s="199"/>
      <c r="W206" s="199"/>
      <c r="X206" s="199"/>
      <c r="Y206" s="199"/>
      <c r="Z206" s="199"/>
      <c r="AA206" s="199" t="str">
        <f t="shared" si="11"/>
        <v/>
      </c>
      <c r="AB206" s="199"/>
      <c r="AC206" s="199"/>
      <c r="AD206" s="199"/>
      <c r="AE206" s="199"/>
    </row>
    <row r="207" spans="1:31" ht="24" customHeight="1">
      <c r="A207" s="199">
        <v>198</v>
      </c>
      <c r="B207" s="199"/>
      <c r="C207" s="199"/>
      <c r="D207" s="199"/>
      <c r="E207" s="199"/>
      <c r="F207" s="199"/>
      <c r="G207" s="199"/>
      <c r="H207" s="199"/>
      <c r="I207" s="199"/>
      <c r="J207" s="199"/>
      <c r="K207" s="199"/>
      <c r="L207" s="199"/>
      <c r="M207" s="199"/>
      <c r="N207" s="199" t="str">
        <f t="shared" si="9"/>
        <v/>
      </c>
      <c r="O207" s="199"/>
      <c r="P207" s="199"/>
      <c r="Q207" s="199"/>
      <c r="R207" s="199" t="str">
        <f t="shared" si="10"/>
        <v/>
      </c>
      <c r="S207" s="199"/>
      <c r="T207" s="199"/>
      <c r="U207" s="199"/>
      <c r="V207" s="199"/>
      <c r="W207" s="199"/>
      <c r="X207" s="199"/>
      <c r="Y207" s="199"/>
      <c r="Z207" s="199"/>
      <c r="AA207" s="199" t="str">
        <f t="shared" si="11"/>
        <v/>
      </c>
      <c r="AB207" s="199"/>
      <c r="AC207" s="199"/>
      <c r="AD207" s="199"/>
      <c r="AE207" s="199"/>
    </row>
    <row r="208" spans="1:31" ht="24" customHeight="1">
      <c r="A208" s="199">
        <v>199</v>
      </c>
      <c r="B208" s="199"/>
      <c r="C208" s="199"/>
      <c r="D208" s="199"/>
      <c r="E208" s="199"/>
      <c r="F208" s="199"/>
      <c r="G208" s="199"/>
      <c r="H208" s="199"/>
      <c r="I208" s="199"/>
      <c r="J208" s="199"/>
      <c r="K208" s="199"/>
      <c r="L208" s="199"/>
      <c r="M208" s="199"/>
      <c r="N208" s="199" t="str">
        <f t="shared" si="9"/>
        <v/>
      </c>
      <c r="O208" s="199"/>
      <c r="P208" s="199"/>
      <c r="Q208" s="199"/>
      <c r="R208" s="199" t="str">
        <f t="shared" si="10"/>
        <v/>
      </c>
      <c r="S208" s="199"/>
      <c r="T208" s="199"/>
      <c r="U208" s="199"/>
      <c r="V208" s="199"/>
      <c r="W208" s="199"/>
      <c r="X208" s="199"/>
      <c r="Y208" s="199"/>
      <c r="Z208" s="199"/>
      <c r="AA208" s="199" t="str">
        <f t="shared" si="11"/>
        <v/>
      </c>
      <c r="AB208" s="199"/>
      <c r="AC208" s="199"/>
      <c r="AD208" s="199"/>
      <c r="AE208" s="199"/>
    </row>
    <row r="209" spans="1:31" ht="24" customHeight="1">
      <c r="A209" s="199">
        <v>200</v>
      </c>
      <c r="B209" s="199"/>
      <c r="C209" s="199"/>
      <c r="D209" s="199"/>
      <c r="E209" s="199"/>
      <c r="F209" s="199"/>
      <c r="G209" s="199"/>
      <c r="H209" s="199"/>
      <c r="I209" s="199"/>
      <c r="J209" s="199"/>
      <c r="K209" s="199"/>
      <c r="L209" s="199"/>
      <c r="M209" s="199"/>
      <c r="N209" s="199" t="str">
        <f t="shared" si="9"/>
        <v/>
      </c>
      <c r="O209" s="199"/>
      <c r="P209" s="199"/>
      <c r="Q209" s="199"/>
      <c r="R209" s="199" t="str">
        <f t="shared" si="10"/>
        <v/>
      </c>
      <c r="S209" s="199"/>
      <c r="T209" s="199"/>
      <c r="U209" s="199"/>
      <c r="V209" s="199"/>
      <c r="W209" s="199"/>
      <c r="X209" s="199"/>
      <c r="Y209" s="199"/>
      <c r="Z209" s="199"/>
      <c r="AA209" s="199" t="str">
        <f t="shared" si="11"/>
        <v/>
      </c>
      <c r="AB209" s="199"/>
      <c r="AC209" s="199"/>
      <c r="AD209" s="199"/>
      <c r="AE209" s="199"/>
    </row>
    <row r="210" spans="1:31" ht="24" customHeight="1">
      <c r="A210" s="199">
        <v>201</v>
      </c>
      <c r="B210" s="199"/>
      <c r="C210" s="199"/>
      <c r="D210" s="199"/>
      <c r="E210" s="199"/>
      <c r="F210" s="199"/>
      <c r="G210" s="199"/>
      <c r="H210" s="199"/>
      <c r="I210" s="199"/>
      <c r="J210" s="199"/>
      <c r="K210" s="199"/>
      <c r="L210" s="199"/>
      <c r="M210" s="199"/>
      <c r="N210" s="199" t="str">
        <f t="shared" si="9"/>
        <v/>
      </c>
      <c r="O210" s="199"/>
      <c r="P210" s="199"/>
      <c r="Q210" s="199"/>
      <c r="R210" s="199" t="str">
        <f t="shared" si="10"/>
        <v/>
      </c>
      <c r="S210" s="199"/>
      <c r="T210" s="199"/>
      <c r="U210" s="199"/>
      <c r="V210" s="199"/>
      <c r="W210" s="199"/>
      <c r="X210" s="199"/>
      <c r="Y210" s="199"/>
      <c r="Z210" s="199"/>
      <c r="AA210" s="199" t="str">
        <f t="shared" si="11"/>
        <v/>
      </c>
      <c r="AB210" s="199"/>
      <c r="AC210" s="199"/>
      <c r="AD210" s="199"/>
      <c r="AE210" s="199"/>
    </row>
    <row r="211" spans="1:31" ht="24" customHeight="1">
      <c r="A211" s="199">
        <v>202</v>
      </c>
      <c r="B211" s="199"/>
      <c r="C211" s="199"/>
      <c r="D211" s="199"/>
      <c r="E211" s="199"/>
      <c r="F211" s="199"/>
      <c r="G211" s="199"/>
      <c r="H211" s="199"/>
      <c r="I211" s="199"/>
      <c r="J211" s="199"/>
      <c r="K211" s="199"/>
      <c r="L211" s="199"/>
      <c r="M211" s="199"/>
      <c r="N211" s="199" t="str">
        <f t="shared" si="9"/>
        <v/>
      </c>
      <c r="O211" s="199"/>
      <c r="P211" s="199"/>
      <c r="Q211" s="199"/>
      <c r="R211" s="199" t="str">
        <f t="shared" si="10"/>
        <v/>
      </c>
      <c r="S211" s="199"/>
      <c r="T211" s="199"/>
      <c r="U211" s="199"/>
      <c r="V211" s="199"/>
      <c r="W211" s="199"/>
      <c r="X211" s="199"/>
      <c r="Y211" s="199"/>
      <c r="Z211" s="199"/>
      <c r="AA211" s="199" t="str">
        <f t="shared" si="11"/>
        <v/>
      </c>
      <c r="AB211" s="199"/>
      <c r="AC211" s="199"/>
      <c r="AD211" s="199"/>
      <c r="AE211" s="199"/>
    </row>
    <row r="212" spans="1:31" ht="24" customHeight="1">
      <c r="A212" s="199">
        <v>203</v>
      </c>
      <c r="B212" s="199"/>
      <c r="C212" s="199"/>
      <c r="D212" s="199"/>
      <c r="E212" s="199"/>
      <c r="F212" s="199"/>
      <c r="G212" s="199"/>
      <c r="H212" s="199"/>
      <c r="I212" s="199"/>
      <c r="J212" s="199"/>
      <c r="K212" s="199"/>
      <c r="L212" s="199"/>
      <c r="M212" s="199"/>
      <c r="N212" s="199" t="str">
        <f t="shared" si="9"/>
        <v/>
      </c>
      <c r="O212" s="199"/>
      <c r="P212" s="199"/>
      <c r="Q212" s="199"/>
      <c r="R212" s="199" t="str">
        <f t="shared" si="10"/>
        <v/>
      </c>
      <c r="S212" s="199"/>
      <c r="T212" s="199"/>
      <c r="U212" s="199"/>
      <c r="V212" s="199"/>
      <c r="W212" s="199"/>
      <c r="X212" s="199"/>
      <c r="Y212" s="199"/>
      <c r="Z212" s="199"/>
      <c r="AA212" s="199" t="str">
        <f t="shared" si="11"/>
        <v/>
      </c>
      <c r="AB212" s="199"/>
      <c r="AC212" s="199"/>
      <c r="AD212" s="199"/>
      <c r="AE212" s="199"/>
    </row>
    <row r="213" spans="1:31" ht="24" customHeight="1">
      <c r="A213" s="199">
        <v>204</v>
      </c>
      <c r="B213" s="199"/>
      <c r="C213" s="199"/>
      <c r="D213" s="199"/>
      <c r="E213" s="199"/>
      <c r="F213" s="199"/>
      <c r="G213" s="199"/>
      <c r="H213" s="199"/>
      <c r="I213" s="199"/>
      <c r="J213" s="199"/>
      <c r="K213" s="199"/>
      <c r="L213" s="199"/>
      <c r="M213" s="199"/>
      <c r="N213" s="199" t="str">
        <f t="shared" si="9"/>
        <v/>
      </c>
      <c r="O213" s="199"/>
      <c r="P213" s="199"/>
      <c r="Q213" s="199"/>
      <c r="R213" s="199" t="str">
        <f t="shared" si="10"/>
        <v/>
      </c>
      <c r="S213" s="199"/>
      <c r="T213" s="199"/>
      <c r="U213" s="199"/>
      <c r="V213" s="199"/>
      <c r="W213" s="199"/>
      <c r="X213" s="199"/>
      <c r="Y213" s="199"/>
      <c r="Z213" s="199"/>
      <c r="AA213" s="199" t="str">
        <f t="shared" si="11"/>
        <v/>
      </c>
      <c r="AB213" s="199"/>
      <c r="AC213" s="199"/>
      <c r="AD213" s="199"/>
      <c r="AE213" s="199"/>
    </row>
    <row r="214" spans="1:31" ht="62.1" customHeight="1">
      <c r="A214" s="199">
        <v>205</v>
      </c>
      <c r="B214" s="199" t="s">
        <v>1047</v>
      </c>
      <c r="C214" s="199" t="s">
        <v>1267</v>
      </c>
      <c r="D214" s="199" t="s">
        <v>1043</v>
      </c>
      <c r="E214" s="199"/>
      <c r="F214" s="199" t="s">
        <v>819</v>
      </c>
      <c r="G214" s="199" t="s">
        <v>897</v>
      </c>
      <c r="H214" s="199" t="s">
        <v>1231</v>
      </c>
      <c r="I214" s="199" t="s">
        <v>786</v>
      </c>
      <c r="J214" s="199">
        <v>330</v>
      </c>
      <c r="K214" s="199">
        <v>38</v>
      </c>
      <c r="L214" s="199" t="s">
        <v>1054</v>
      </c>
      <c r="M214" s="199">
        <v>7</v>
      </c>
      <c r="N214" s="199">
        <f t="shared" si="9"/>
        <v>45</v>
      </c>
      <c r="O214" s="199">
        <v>19</v>
      </c>
      <c r="P214" s="199" t="s">
        <v>1050</v>
      </c>
      <c r="Q214" s="199">
        <v>5</v>
      </c>
      <c r="R214" s="199">
        <f t="shared" si="10"/>
        <v>24</v>
      </c>
      <c r="S214" s="199" t="s">
        <v>911</v>
      </c>
      <c r="T214" s="199">
        <v>30</v>
      </c>
      <c r="U214" s="199" t="s">
        <v>1049</v>
      </c>
      <c r="V214" s="199">
        <v>30</v>
      </c>
      <c r="W214" s="199" t="s">
        <v>929</v>
      </c>
      <c r="X214" s="199">
        <v>25</v>
      </c>
      <c r="Y214" s="199" t="s">
        <v>932</v>
      </c>
      <c r="Z214" s="199">
        <v>15</v>
      </c>
      <c r="AA214" s="199">
        <f t="shared" si="11"/>
        <v>100</v>
      </c>
      <c r="AB214" s="199" t="s">
        <v>1162</v>
      </c>
      <c r="AC214" s="199" t="s">
        <v>1148</v>
      </c>
      <c r="AD214" s="199" t="s">
        <v>892</v>
      </c>
      <c r="AE214" s="199" t="s">
        <v>1198</v>
      </c>
    </row>
    <row r="215" spans="1:31" ht="24" customHeight="1">
      <c r="A215" s="199">
        <v>206</v>
      </c>
      <c r="B215" s="199"/>
      <c r="C215" s="199"/>
      <c r="D215" s="199"/>
      <c r="E215" s="199"/>
      <c r="F215" s="199"/>
      <c r="G215" s="199"/>
      <c r="H215" s="199"/>
      <c r="I215" s="199"/>
      <c r="J215" s="199"/>
      <c r="K215" s="199"/>
      <c r="L215" s="199"/>
      <c r="M215" s="199"/>
      <c r="N215" s="199" t="str">
        <f t="shared" si="9"/>
        <v/>
      </c>
      <c r="O215" s="199"/>
      <c r="P215" s="199"/>
      <c r="Q215" s="199"/>
      <c r="R215" s="199" t="str">
        <f t="shared" si="10"/>
        <v/>
      </c>
      <c r="S215" s="199"/>
      <c r="T215" s="199"/>
      <c r="U215" s="199"/>
      <c r="V215" s="199"/>
      <c r="W215" s="199"/>
      <c r="X215" s="199"/>
      <c r="Y215" s="199"/>
      <c r="Z215" s="199"/>
      <c r="AA215" s="199" t="str">
        <f t="shared" si="11"/>
        <v/>
      </c>
      <c r="AB215" s="199"/>
      <c r="AC215" s="199"/>
      <c r="AD215" s="199"/>
      <c r="AE215" s="199"/>
    </row>
    <row r="216" spans="1:31" ht="24" customHeight="1">
      <c r="A216" s="199">
        <v>207</v>
      </c>
      <c r="B216" s="199"/>
      <c r="C216" s="199"/>
      <c r="D216" s="199"/>
      <c r="E216" s="199"/>
      <c r="F216" s="199"/>
      <c r="G216" s="199"/>
      <c r="H216" s="199"/>
      <c r="I216" s="199"/>
      <c r="J216" s="199"/>
      <c r="K216" s="199"/>
      <c r="L216" s="199"/>
      <c r="M216" s="199"/>
      <c r="N216" s="199" t="str">
        <f t="shared" si="9"/>
        <v/>
      </c>
      <c r="O216" s="199"/>
      <c r="P216" s="199"/>
      <c r="Q216" s="199"/>
      <c r="R216" s="199" t="str">
        <f t="shared" si="10"/>
        <v/>
      </c>
      <c r="S216" s="199"/>
      <c r="T216" s="199"/>
      <c r="U216" s="199"/>
      <c r="V216" s="199"/>
      <c r="W216" s="199"/>
      <c r="X216" s="199"/>
      <c r="Y216" s="199"/>
      <c r="Z216" s="199"/>
      <c r="AA216" s="199" t="str">
        <f t="shared" si="11"/>
        <v/>
      </c>
      <c r="AB216" s="199"/>
      <c r="AC216" s="199"/>
      <c r="AD216" s="199"/>
      <c r="AE216" s="199"/>
    </row>
    <row r="217" spans="1:31" ht="24" customHeight="1">
      <c r="A217" s="199">
        <v>208</v>
      </c>
      <c r="B217" s="199"/>
      <c r="C217" s="199"/>
      <c r="D217" s="199"/>
      <c r="E217" s="199"/>
      <c r="F217" s="199"/>
      <c r="G217" s="199"/>
      <c r="H217" s="199"/>
      <c r="I217" s="199"/>
      <c r="J217" s="199"/>
      <c r="K217" s="199"/>
      <c r="L217" s="199"/>
      <c r="M217" s="199"/>
      <c r="N217" s="199" t="str">
        <f t="shared" si="9"/>
        <v/>
      </c>
      <c r="O217" s="199"/>
      <c r="P217" s="199"/>
      <c r="Q217" s="199"/>
      <c r="R217" s="199" t="str">
        <f t="shared" si="10"/>
        <v/>
      </c>
      <c r="S217" s="199"/>
      <c r="T217" s="199"/>
      <c r="U217" s="199"/>
      <c r="V217" s="199"/>
      <c r="W217" s="199"/>
      <c r="X217" s="199"/>
      <c r="Y217" s="199"/>
      <c r="Z217" s="199"/>
      <c r="AA217" s="199" t="str">
        <f t="shared" si="11"/>
        <v/>
      </c>
      <c r="AB217" s="199"/>
      <c r="AC217" s="199"/>
      <c r="AD217" s="199"/>
      <c r="AE217" s="199"/>
    </row>
    <row r="218" spans="1:31" ht="24" customHeight="1">
      <c r="A218" s="199">
        <v>209</v>
      </c>
      <c r="B218" s="199"/>
      <c r="C218" s="199"/>
      <c r="D218" s="199"/>
      <c r="E218" s="199"/>
      <c r="F218" s="199"/>
      <c r="G218" s="199"/>
      <c r="H218" s="199"/>
      <c r="I218" s="199"/>
      <c r="J218" s="199"/>
      <c r="K218" s="199"/>
      <c r="L218" s="199"/>
      <c r="M218" s="199"/>
      <c r="N218" s="199" t="str">
        <f t="shared" si="9"/>
        <v/>
      </c>
      <c r="O218" s="199"/>
      <c r="P218" s="199"/>
      <c r="Q218" s="199"/>
      <c r="R218" s="199" t="str">
        <f t="shared" si="10"/>
        <v/>
      </c>
      <c r="S218" s="199"/>
      <c r="T218" s="199"/>
      <c r="U218" s="199"/>
      <c r="V218" s="199"/>
      <c r="W218" s="199"/>
      <c r="X218" s="199"/>
      <c r="Y218" s="199"/>
      <c r="Z218" s="199"/>
      <c r="AA218" s="199" t="str">
        <f t="shared" si="11"/>
        <v/>
      </c>
      <c r="AB218" s="199"/>
      <c r="AC218" s="199"/>
      <c r="AD218" s="199"/>
      <c r="AE218" s="199"/>
    </row>
    <row r="219" spans="1:31" ht="24" customHeight="1">
      <c r="A219" s="199">
        <v>210</v>
      </c>
      <c r="B219" s="199"/>
      <c r="C219" s="199"/>
      <c r="D219" s="199"/>
      <c r="E219" s="199"/>
      <c r="F219" s="199"/>
      <c r="G219" s="199"/>
      <c r="H219" s="199"/>
      <c r="I219" s="199"/>
      <c r="J219" s="199"/>
      <c r="K219" s="199"/>
      <c r="L219" s="199"/>
      <c r="M219" s="199"/>
      <c r="N219" s="199" t="str">
        <f t="shared" si="9"/>
        <v/>
      </c>
      <c r="O219" s="199"/>
      <c r="P219" s="199"/>
      <c r="Q219" s="199"/>
      <c r="R219" s="199" t="str">
        <f t="shared" si="10"/>
        <v/>
      </c>
      <c r="S219" s="199"/>
      <c r="T219" s="199"/>
      <c r="U219" s="199"/>
      <c r="V219" s="199"/>
      <c r="W219" s="199"/>
      <c r="X219" s="199"/>
      <c r="Y219" s="199"/>
      <c r="Z219" s="199"/>
      <c r="AA219" s="199" t="str">
        <f t="shared" si="11"/>
        <v/>
      </c>
      <c r="AB219" s="199"/>
      <c r="AC219" s="199"/>
      <c r="AD219" s="199"/>
      <c r="AE219" s="199"/>
    </row>
    <row r="220" spans="1:31" ht="24" customHeight="1">
      <c r="A220" s="199">
        <v>211</v>
      </c>
      <c r="B220" s="199"/>
      <c r="C220" s="199"/>
      <c r="D220" s="199"/>
      <c r="E220" s="199"/>
      <c r="F220" s="199"/>
      <c r="G220" s="199"/>
      <c r="H220" s="199"/>
      <c r="I220" s="199"/>
      <c r="J220" s="199"/>
      <c r="K220" s="199"/>
      <c r="L220" s="199"/>
      <c r="M220" s="199"/>
      <c r="N220" s="199" t="str">
        <f t="shared" si="9"/>
        <v/>
      </c>
      <c r="O220" s="199"/>
      <c r="P220" s="199"/>
      <c r="Q220" s="199"/>
      <c r="R220" s="199" t="str">
        <f t="shared" si="10"/>
        <v/>
      </c>
      <c r="S220" s="199"/>
      <c r="T220" s="199"/>
      <c r="U220" s="199"/>
      <c r="V220" s="199"/>
      <c r="W220" s="199"/>
      <c r="X220" s="199"/>
      <c r="Y220" s="199"/>
      <c r="Z220" s="199"/>
      <c r="AA220" s="199" t="str">
        <f t="shared" si="11"/>
        <v/>
      </c>
      <c r="AB220" s="199"/>
      <c r="AC220" s="199"/>
      <c r="AD220" s="199"/>
      <c r="AE220" s="199"/>
    </row>
    <row r="221" spans="1:31" ht="24" customHeight="1">
      <c r="A221" s="199">
        <v>212</v>
      </c>
      <c r="B221" s="199"/>
      <c r="C221" s="199"/>
      <c r="D221" s="199"/>
      <c r="E221" s="199"/>
      <c r="F221" s="199"/>
      <c r="G221" s="199"/>
      <c r="H221" s="199"/>
      <c r="I221" s="199"/>
      <c r="J221" s="199"/>
      <c r="K221" s="199"/>
      <c r="L221" s="199"/>
      <c r="M221" s="199"/>
      <c r="N221" s="199" t="str">
        <f t="shared" si="9"/>
        <v/>
      </c>
      <c r="O221" s="199"/>
      <c r="P221" s="199"/>
      <c r="Q221" s="199"/>
      <c r="R221" s="199" t="str">
        <f t="shared" si="10"/>
        <v/>
      </c>
      <c r="S221" s="199"/>
      <c r="T221" s="199"/>
      <c r="U221" s="199"/>
      <c r="V221" s="199"/>
      <c r="W221" s="199"/>
      <c r="X221" s="199"/>
      <c r="Y221" s="199"/>
      <c r="Z221" s="199"/>
      <c r="AA221" s="199" t="str">
        <f t="shared" si="11"/>
        <v/>
      </c>
      <c r="AB221" s="199"/>
      <c r="AC221" s="199"/>
      <c r="AD221" s="199"/>
      <c r="AE221" s="199"/>
    </row>
    <row r="222" spans="1:31" ht="24" customHeight="1">
      <c r="A222" s="199">
        <v>213</v>
      </c>
      <c r="B222" s="199"/>
      <c r="C222" s="199"/>
      <c r="D222" s="199"/>
      <c r="E222" s="199"/>
      <c r="F222" s="199"/>
      <c r="G222" s="199"/>
      <c r="H222" s="199"/>
      <c r="I222" s="199"/>
      <c r="J222" s="199"/>
      <c r="K222" s="199"/>
      <c r="L222" s="199"/>
      <c r="M222" s="199"/>
      <c r="N222" s="199" t="str">
        <f t="shared" si="9"/>
        <v/>
      </c>
      <c r="O222" s="199"/>
      <c r="P222" s="199"/>
      <c r="Q222" s="199"/>
      <c r="R222" s="199" t="str">
        <f t="shared" si="10"/>
        <v/>
      </c>
      <c r="S222" s="199"/>
      <c r="T222" s="199"/>
      <c r="U222" s="199"/>
      <c r="V222" s="199"/>
      <c r="W222" s="199"/>
      <c r="X222" s="199"/>
      <c r="Y222" s="199"/>
      <c r="Z222" s="199"/>
      <c r="AA222" s="199" t="str">
        <f t="shared" si="11"/>
        <v/>
      </c>
      <c r="AB222" s="199"/>
      <c r="AC222" s="199"/>
      <c r="AD222" s="199"/>
      <c r="AE222" s="199"/>
    </row>
    <row r="223" spans="1:31" ht="62.1" customHeight="1">
      <c r="A223" s="199">
        <v>214</v>
      </c>
      <c r="B223" s="199" t="s">
        <v>1047</v>
      </c>
      <c r="C223" s="199" t="s">
        <v>612</v>
      </c>
      <c r="D223" s="199" t="s">
        <v>1045</v>
      </c>
      <c r="E223" s="199"/>
      <c r="F223" s="199" t="s">
        <v>831</v>
      </c>
      <c r="G223" s="199" t="s">
        <v>910</v>
      </c>
      <c r="H223" s="199" t="s">
        <v>1147</v>
      </c>
      <c r="I223" s="199" t="s">
        <v>789</v>
      </c>
      <c r="J223" s="199">
        <v>650</v>
      </c>
      <c r="K223" s="199">
        <v>54</v>
      </c>
      <c r="L223" s="199" t="s">
        <v>948</v>
      </c>
      <c r="M223" s="199">
        <v>11</v>
      </c>
      <c r="N223" s="199">
        <f t="shared" si="9"/>
        <v>65</v>
      </c>
      <c r="O223" s="199">
        <v>29</v>
      </c>
      <c r="P223" s="199" t="s">
        <v>908</v>
      </c>
      <c r="Q223" s="199">
        <v>7</v>
      </c>
      <c r="R223" s="199">
        <f t="shared" si="10"/>
        <v>36</v>
      </c>
      <c r="S223" s="199" t="s">
        <v>920</v>
      </c>
      <c r="T223" s="199">
        <v>30</v>
      </c>
      <c r="U223" s="199" t="s">
        <v>1228</v>
      </c>
      <c r="V223" s="199">
        <v>35</v>
      </c>
      <c r="W223" s="199" t="s">
        <v>912</v>
      </c>
      <c r="X223" s="199">
        <v>20</v>
      </c>
      <c r="Y223" s="199" t="s">
        <v>1180</v>
      </c>
      <c r="Z223" s="199">
        <v>15</v>
      </c>
      <c r="AA223" s="199">
        <f t="shared" si="11"/>
        <v>100</v>
      </c>
      <c r="AB223" s="199" t="s">
        <v>1102</v>
      </c>
      <c r="AC223" s="199" t="s">
        <v>1145</v>
      </c>
      <c r="AD223" s="199" t="s">
        <v>1055</v>
      </c>
      <c r="AE223" s="199" t="s">
        <v>1306</v>
      </c>
    </row>
    <row r="224" spans="1:31" ht="24" customHeight="1">
      <c r="A224" s="199">
        <v>215</v>
      </c>
      <c r="B224" s="199"/>
      <c r="C224" s="199"/>
      <c r="D224" s="199"/>
      <c r="E224" s="199"/>
      <c r="F224" s="199"/>
      <c r="G224" s="199"/>
      <c r="H224" s="199"/>
      <c r="I224" s="199"/>
      <c r="J224" s="199"/>
      <c r="K224" s="199"/>
      <c r="L224" s="199"/>
      <c r="M224" s="199"/>
      <c r="N224" s="199" t="str">
        <f t="shared" si="9"/>
        <v/>
      </c>
      <c r="O224" s="199"/>
      <c r="P224" s="199"/>
      <c r="Q224" s="199"/>
      <c r="R224" s="199" t="str">
        <f t="shared" si="10"/>
        <v/>
      </c>
      <c r="S224" s="199"/>
      <c r="T224" s="199"/>
      <c r="U224" s="199"/>
      <c r="V224" s="199"/>
      <c r="W224" s="199"/>
      <c r="X224" s="199"/>
      <c r="Y224" s="199"/>
      <c r="Z224" s="199"/>
      <c r="AA224" s="199" t="str">
        <f t="shared" si="11"/>
        <v/>
      </c>
      <c r="AB224" s="199"/>
      <c r="AC224" s="199"/>
      <c r="AD224" s="199"/>
      <c r="AE224" s="199"/>
    </row>
    <row r="225" spans="1:31" ht="24" customHeight="1">
      <c r="A225" s="199">
        <v>216</v>
      </c>
      <c r="B225" s="199"/>
      <c r="C225" s="199"/>
      <c r="D225" s="199"/>
      <c r="E225" s="199"/>
      <c r="F225" s="199"/>
      <c r="G225" s="199"/>
      <c r="H225" s="199"/>
      <c r="I225" s="199"/>
      <c r="J225" s="199"/>
      <c r="K225" s="199"/>
      <c r="L225" s="199"/>
      <c r="M225" s="199"/>
      <c r="N225" s="199" t="str">
        <f t="shared" si="9"/>
        <v/>
      </c>
      <c r="O225" s="199"/>
      <c r="P225" s="199"/>
      <c r="Q225" s="199"/>
      <c r="R225" s="199" t="str">
        <f t="shared" si="10"/>
        <v/>
      </c>
      <c r="S225" s="199"/>
      <c r="T225" s="199"/>
      <c r="U225" s="199"/>
      <c r="V225" s="199"/>
      <c r="W225" s="199"/>
      <c r="X225" s="199"/>
      <c r="Y225" s="199"/>
      <c r="Z225" s="199"/>
      <c r="AA225" s="199" t="str">
        <f t="shared" si="11"/>
        <v/>
      </c>
      <c r="AB225" s="199"/>
      <c r="AC225" s="199"/>
      <c r="AD225" s="199"/>
      <c r="AE225" s="199"/>
    </row>
    <row r="226" spans="1:31" ht="24" customHeight="1">
      <c r="A226" s="199">
        <v>217</v>
      </c>
      <c r="B226" s="199"/>
      <c r="C226" s="199"/>
      <c r="D226" s="199"/>
      <c r="E226" s="199"/>
      <c r="F226" s="199"/>
      <c r="G226" s="199"/>
      <c r="H226" s="199"/>
      <c r="I226" s="199"/>
      <c r="J226" s="199"/>
      <c r="K226" s="199"/>
      <c r="L226" s="199"/>
      <c r="M226" s="199"/>
      <c r="N226" s="199" t="str">
        <f t="shared" si="9"/>
        <v/>
      </c>
      <c r="O226" s="199"/>
      <c r="P226" s="199"/>
      <c r="Q226" s="199"/>
      <c r="R226" s="199" t="str">
        <f t="shared" si="10"/>
        <v/>
      </c>
      <c r="S226" s="199"/>
      <c r="T226" s="199"/>
      <c r="U226" s="199"/>
      <c r="V226" s="199"/>
      <c r="W226" s="199"/>
      <c r="X226" s="199"/>
      <c r="Y226" s="199"/>
      <c r="Z226" s="199"/>
      <c r="AA226" s="199" t="str">
        <f t="shared" si="11"/>
        <v/>
      </c>
      <c r="AB226" s="199"/>
      <c r="AC226" s="199"/>
      <c r="AD226" s="199"/>
      <c r="AE226" s="199"/>
    </row>
    <row r="227" spans="1:31" ht="24" customHeight="1">
      <c r="A227" s="199">
        <v>218</v>
      </c>
      <c r="B227" s="199"/>
      <c r="C227" s="199"/>
      <c r="D227" s="199"/>
      <c r="E227" s="199"/>
      <c r="F227" s="199"/>
      <c r="G227" s="199"/>
      <c r="H227" s="199"/>
      <c r="I227" s="199"/>
      <c r="J227" s="199"/>
      <c r="K227" s="199"/>
      <c r="L227" s="199"/>
      <c r="M227" s="199"/>
      <c r="N227" s="199" t="str">
        <f t="shared" si="9"/>
        <v/>
      </c>
      <c r="O227" s="199"/>
      <c r="P227" s="199"/>
      <c r="Q227" s="199"/>
      <c r="R227" s="199" t="str">
        <f t="shared" si="10"/>
        <v/>
      </c>
      <c r="S227" s="199"/>
      <c r="T227" s="199"/>
      <c r="U227" s="199"/>
      <c r="V227" s="199"/>
      <c r="W227" s="199"/>
      <c r="X227" s="199"/>
      <c r="Y227" s="199"/>
      <c r="Z227" s="199"/>
      <c r="AA227" s="199" t="str">
        <f t="shared" si="11"/>
        <v/>
      </c>
      <c r="AB227" s="199"/>
      <c r="AC227" s="199"/>
      <c r="AD227" s="199"/>
      <c r="AE227" s="199"/>
    </row>
    <row r="228" spans="1:31" ht="24" customHeight="1">
      <c r="A228" s="199">
        <v>219</v>
      </c>
      <c r="B228" s="199"/>
      <c r="C228" s="199"/>
      <c r="D228" s="199"/>
      <c r="E228" s="199"/>
      <c r="F228" s="199"/>
      <c r="G228" s="199"/>
      <c r="H228" s="199"/>
      <c r="I228" s="199"/>
      <c r="J228" s="199"/>
      <c r="K228" s="199"/>
      <c r="L228" s="199"/>
      <c r="M228" s="199"/>
      <c r="N228" s="199" t="str">
        <f t="shared" si="9"/>
        <v/>
      </c>
      <c r="O228" s="199"/>
      <c r="P228" s="199"/>
      <c r="Q228" s="199"/>
      <c r="R228" s="199" t="str">
        <f t="shared" si="10"/>
        <v/>
      </c>
      <c r="S228" s="199"/>
      <c r="T228" s="199"/>
      <c r="U228" s="199"/>
      <c r="V228" s="199"/>
      <c r="W228" s="199"/>
      <c r="X228" s="199"/>
      <c r="Y228" s="199"/>
      <c r="Z228" s="199"/>
      <c r="AA228" s="199" t="str">
        <f t="shared" si="11"/>
        <v/>
      </c>
      <c r="AB228" s="199"/>
      <c r="AC228" s="199"/>
      <c r="AD228" s="199"/>
      <c r="AE228" s="199"/>
    </row>
    <row r="229" spans="1:31" ht="24" customHeight="1">
      <c r="A229" s="199">
        <v>220</v>
      </c>
      <c r="B229" s="199"/>
      <c r="C229" s="199"/>
      <c r="D229" s="199"/>
      <c r="E229" s="199"/>
      <c r="F229" s="199"/>
      <c r="G229" s="199"/>
      <c r="H229" s="199"/>
      <c r="I229" s="199"/>
      <c r="J229" s="199"/>
      <c r="K229" s="199"/>
      <c r="L229" s="199"/>
      <c r="M229" s="199"/>
      <c r="N229" s="199" t="str">
        <f t="shared" si="9"/>
        <v/>
      </c>
      <c r="O229" s="199"/>
      <c r="P229" s="199"/>
      <c r="Q229" s="199"/>
      <c r="R229" s="199" t="str">
        <f t="shared" si="10"/>
        <v/>
      </c>
      <c r="S229" s="199"/>
      <c r="T229" s="199"/>
      <c r="U229" s="199"/>
      <c r="V229" s="199"/>
      <c r="W229" s="199"/>
      <c r="X229" s="199"/>
      <c r="Y229" s="199"/>
      <c r="Z229" s="199"/>
      <c r="AA229" s="199" t="str">
        <f t="shared" si="11"/>
        <v/>
      </c>
      <c r="AB229" s="199"/>
      <c r="AC229" s="199"/>
      <c r="AD229" s="199"/>
      <c r="AE229" s="199"/>
    </row>
    <row r="230" spans="1:31" ht="24" customHeight="1">
      <c r="A230" s="199">
        <v>221</v>
      </c>
      <c r="B230" s="199"/>
      <c r="C230" s="199"/>
      <c r="D230" s="199"/>
      <c r="E230" s="199"/>
      <c r="F230" s="199"/>
      <c r="G230" s="199"/>
      <c r="H230" s="199"/>
      <c r="I230" s="199"/>
      <c r="J230" s="199"/>
      <c r="K230" s="199"/>
      <c r="L230" s="199"/>
      <c r="M230" s="199"/>
      <c r="N230" s="199" t="str">
        <f t="shared" si="9"/>
        <v/>
      </c>
      <c r="O230" s="199"/>
      <c r="P230" s="199"/>
      <c r="Q230" s="199"/>
      <c r="R230" s="199" t="str">
        <f t="shared" si="10"/>
        <v/>
      </c>
      <c r="S230" s="199"/>
      <c r="T230" s="199"/>
      <c r="U230" s="199"/>
      <c r="V230" s="199"/>
      <c r="W230" s="199"/>
      <c r="X230" s="199"/>
      <c r="Y230" s="199"/>
      <c r="Z230" s="199"/>
      <c r="AA230" s="199" t="str">
        <f t="shared" si="11"/>
        <v/>
      </c>
      <c r="AB230" s="199"/>
      <c r="AC230" s="199"/>
      <c r="AD230" s="199"/>
      <c r="AE230" s="199"/>
    </row>
    <row r="231" spans="1:31" ht="62.1" customHeight="1">
      <c r="A231" s="199">
        <v>222</v>
      </c>
      <c r="B231" s="199" t="s">
        <v>1047</v>
      </c>
      <c r="C231" s="199" t="s">
        <v>574</v>
      </c>
      <c r="D231" s="199" t="s">
        <v>807</v>
      </c>
      <c r="E231" s="199"/>
      <c r="F231" s="199" t="s">
        <v>831</v>
      </c>
      <c r="G231" s="199" t="s">
        <v>1254</v>
      </c>
      <c r="H231" s="199" t="s">
        <v>1147</v>
      </c>
      <c r="I231" s="199" t="s">
        <v>1185</v>
      </c>
      <c r="J231" s="199">
        <v>690</v>
      </c>
      <c r="K231" s="199">
        <v>52</v>
      </c>
      <c r="L231" s="199" t="s">
        <v>904</v>
      </c>
      <c r="M231" s="199">
        <v>10</v>
      </c>
      <c r="N231" s="199">
        <f t="shared" si="9"/>
        <v>62</v>
      </c>
      <c r="O231" s="199">
        <v>28</v>
      </c>
      <c r="P231" s="199" t="s">
        <v>921</v>
      </c>
      <c r="Q231" s="199">
        <v>9</v>
      </c>
      <c r="R231" s="199">
        <f t="shared" si="10"/>
        <v>37</v>
      </c>
      <c r="S231" s="199" t="s">
        <v>931</v>
      </c>
      <c r="T231" s="199">
        <v>30</v>
      </c>
      <c r="U231" s="199" t="s">
        <v>827</v>
      </c>
      <c r="V231" s="199">
        <v>25</v>
      </c>
      <c r="W231" s="199" t="s">
        <v>895</v>
      </c>
      <c r="X231" s="199">
        <v>30</v>
      </c>
      <c r="Y231" s="199" t="s">
        <v>898</v>
      </c>
      <c r="Z231" s="199">
        <v>15</v>
      </c>
      <c r="AA231" s="199">
        <f t="shared" si="11"/>
        <v>100</v>
      </c>
      <c r="AB231" s="199" t="s">
        <v>925</v>
      </c>
      <c r="AC231" s="199" t="s">
        <v>1145</v>
      </c>
      <c r="AD231" s="199" t="s">
        <v>1006</v>
      </c>
      <c r="AE231" s="199" t="s">
        <v>1133</v>
      </c>
    </row>
    <row r="232" spans="1:31" ht="24" customHeight="1">
      <c r="A232" s="199">
        <v>223</v>
      </c>
      <c r="B232" s="199"/>
      <c r="C232" s="199"/>
      <c r="D232" s="199"/>
      <c r="E232" s="199"/>
      <c r="F232" s="199"/>
      <c r="G232" s="199"/>
      <c r="H232" s="199"/>
      <c r="I232" s="199"/>
      <c r="J232" s="199"/>
      <c r="K232" s="199"/>
      <c r="L232" s="199"/>
      <c r="M232" s="199"/>
      <c r="N232" s="199" t="str">
        <f t="shared" si="9"/>
        <v/>
      </c>
      <c r="O232" s="199"/>
      <c r="P232" s="199"/>
      <c r="Q232" s="199"/>
      <c r="R232" s="199" t="str">
        <f t="shared" si="10"/>
        <v/>
      </c>
      <c r="S232" s="199"/>
      <c r="T232" s="199"/>
      <c r="U232" s="199"/>
      <c r="V232" s="199"/>
      <c r="W232" s="199"/>
      <c r="X232" s="199"/>
      <c r="Y232" s="199"/>
      <c r="Z232" s="199"/>
      <c r="AA232" s="199" t="str">
        <f t="shared" si="11"/>
        <v/>
      </c>
      <c r="AB232" s="199"/>
      <c r="AC232" s="199"/>
      <c r="AD232" s="199"/>
      <c r="AE232" s="199"/>
    </row>
    <row r="233" spans="1:31" ht="24" customHeight="1">
      <c r="A233" s="199">
        <v>224</v>
      </c>
      <c r="B233" s="199"/>
      <c r="C233" s="199"/>
      <c r="D233" s="199"/>
      <c r="E233" s="199"/>
      <c r="F233" s="199"/>
      <c r="G233" s="199"/>
      <c r="H233" s="199"/>
      <c r="I233" s="199"/>
      <c r="J233" s="199"/>
      <c r="K233" s="199"/>
      <c r="L233" s="199"/>
      <c r="M233" s="199"/>
      <c r="N233" s="199" t="str">
        <f t="shared" si="9"/>
        <v/>
      </c>
      <c r="O233" s="199"/>
      <c r="P233" s="199"/>
      <c r="Q233" s="199"/>
      <c r="R233" s="199" t="str">
        <f t="shared" si="10"/>
        <v/>
      </c>
      <c r="S233" s="199"/>
      <c r="T233" s="199"/>
      <c r="U233" s="199"/>
      <c r="V233" s="199"/>
      <c r="W233" s="199"/>
      <c r="X233" s="199"/>
      <c r="Y233" s="199"/>
      <c r="Z233" s="199"/>
      <c r="AA233" s="199" t="str">
        <f t="shared" si="11"/>
        <v/>
      </c>
      <c r="AB233" s="199"/>
      <c r="AC233" s="199"/>
      <c r="AD233" s="199"/>
      <c r="AE233" s="199"/>
    </row>
    <row r="234" spans="1:31" ht="24" customHeight="1">
      <c r="A234" s="199">
        <v>225</v>
      </c>
      <c r="B234" s="199"/>
      <c r="C234" s="199"/>
      <c r="D234" s="199"/>
      <c r="E234" s="199"/>
      <c r="F234" s="199"/>
      <c r="G234" s="199"/>
      <c r="H234" s="199"/>
      <c r="I234" s="199"/>
      <c r="J234" s="199"/>
      <c r="K234" s="199"/>
      <c r="L234" s="199"/>
      <c r="M234" s="199"/>
      <c r="N234" s="199" t="str">
        <f t="shared" si="9"/>
        <v/>
      </c>
      <c r="O234" s="199"/>
      <c r="P234" s="199"/>
      <c r="Q234" s="199"/>
      <c r="R234" s="199" t="str">
        <f t="shared" si="10"/>
        <v/>
      </c>
      <c r="S234" s="199"/>
      <c r="T234" s="199"/>
      <c r="U234" s="199"/>
      <c r="V234" s="199"/>
      <c r="W234" s="199"/>
      <c r="X234" s="199"/>
      <c r="Y234" s="199"/>
      <c r="Z234" s="199"/>
      <c r="AA234" s="199" t="str">
        <f t="shared" si="11"/>
        <v/>
      </c>
      <c r="AB234" s="199"/>
      <c r="AC234" s="199"/>
      <c r="AD234" s="199"/>
      <c r="AE234" s="199"/>
    </row>
    <row r="235" spans="1:31" ht="24" customHeight="1">
      <c r="A235" s="199">
        <v>226</v>
      </c>
      <c r="B235" s="199"/>
      <c r="C235" s="199"/>
      <c r="D235" s="199"/>
      <c r="E235" s="199"/>
      <c r="F235" s="199"/>
      <c r="G235" s="199"/>
      <c r="H235" s="199"/>
      <c r="I235" s="199"/>
      <c r="J235" s="199"/>
      <c r="K235" s="199"/>
      <c r="L235" s="199"/>
      <c r="M235" s="199"/>
      <c r="N235" s="199" t="str">
        <f t="shared" si="9"/>
        <v/>
      </c>
      <c r="O235" s="199"/>
      <c r="P235" s="199"/>
      <c r="Q235" s="199"/>
      <c r="R235" s="199" t="str">
        <f t="shared" si="10"/>
        <v/>
      </c>
      <c r="S235" s="199"/>
      <c r="T235" s="199"/>
      <c r="U235" s="199"/>
      <c r="V235" s="199"/>
      <c r="W235" s="199"/>
      <c r="X235" s="199"/>
      <c r="Y235" s="199"/>
      <c r="Z235" s="199"/>
      <c r="AA235" s="199" t="str">
        <f t="shared" si="11"/>
        <v/>
      </c>
      <c r="AB235" s="199"/>
      <c r="AC235" s="199"/>
      <c r="AD235" s="199"/>
      <c r="AE235" s="199"/>
    </row>
    <row r="236" spans="1:31" ht="24" customHeight="1">
      <c r="A236" s="199">
        <v>227</v>
      </c>
      <c r="B236" s="199"/>
      <c r="C236" s="199"/>
      <c r="D236" s="199"/>
      <c r="E236" s="199"/>
      <c r="F236" s="199"/>
      <c r="G236" s="199"/>
      <c r="H236" s="199"/>
      <c r="I236" s="199"/>
      <c r="J236" s="199"/>
      <c r="K236" s="199"/>
      <c r="L236" s="199"/>
      <c r="M236" s="199"/>
      <c r="N236" s="199" t="str">
        <f t="shared" si="9"/>
        <v/>
      </c>
      <c r="O236" s="199"/>
      <c r="P236" s="199"/>
      <c r="Q236" s="199"/>
      <c r="R236" s="199" t="str">
        <f t="shared" si="10"/>
        <v/>
      </c>
      <c r="S236" s="199"/>
      <c r="T236" s="199"/>
      <c r="U236" s="199"/>
      <c r="V236" s="199"/>
      <c r="W236" s="199"/>
      <c r="X236" s="199"/>
      <c r="Y236" s="199"/>
      <c r="Z236" s="199"/>
      <c r="AA236" s="199" t="str">
        <f t="shared" si="11"/>
        <v/>
      </c>
      <c r="AB236" s="199"/>
      <c r="AC236" s="199"/>
      <c r="AD236" s="199"/>
      <c r="AE236" s="199"/>
    </row>
    <row r="237" spans="1:31" ht="24" customHeight="1">
      <c r="A237" s="199">
        <v>228</v>
      </c>
      <c r="B237" s="199"/>
      <c r="C237" s="199"/>
      <c r="D237" s="199"/>
      <c r="E237" s="199"/>
      <c r="F237" s="199"/>
      <c r="G237" s="199"/>
      <c r="H237" s="199"/>
      <c r="I237" s="199"/>
      <c r="J237" s="199"/>
      <c r="K237" s="199"/>
      <c r="L237" s="199"/>
      <c r="M237" s="199"/>
      <c r="N237" s="199" t="str">
        <f t="shared" si="9"/>
        <v/>
      </c>
      <c r="O237" s="199"/>
      <c r="P237" s="199"/>
      <c r="Q237" s="199"/>
      <c r="R237" s="199" t="str">
        <f t="shared" si="10"/>
        <v/>
      </c>
      <c r="S237" s="199"/>
      <c r="T237" s="199"/>
      <c r="U237" s="199"/>
      <c r="V237" s="199"/>
      <c r="W237" s="199"/>
      <c r="X237" s="199"/>
      <c r="Y237" s="199"/>
      <c r="Z237" s="199"/>
      <c r="AA237" s="199" t="str">
        <f t="shared" si="11"/>
        <v/>
      </c>
      <c r="AB237" s="199"/>
      <c r="AC237" s="199"/>
      <c r="AD237" s="199"/>
      <c r="AE237" s="199"/>
    </row>
    <row r="238" spans="1:31" ht="24" customHeight="1">
      <c r="A238" s="199">
        <v>229</v>
      </c>
      <c r="B238" s="199"/>
      <c r="C238" s="199"/>
      <c r="D238" s="199"/>
      <c r="E238" s="199"/>
      <c r="F238" s="199"/>
      <c r="G238" s="199"/>
      <c r="H238" s="199"/>
      <c r="I238" s="199"/>
      <c r="J238" s="199"/>
      <c r="K238" s="199"/>
      <c r="L238" s="199"/>
      <c r="M238" s="199"/>
      <c r="N238" s="199" t="str">
        <f t="shared" si="9"/>
        <v/>
      </c>
      <c r="O238" s="199"/>
      <c r="P238" s="199"/>
      <c r="Q238" s="199"/>
      <c r="R238" s="199" t="str">
        <f t="shared" si="10"/>
        <v/>
      </c>
      <c r="S238" s="199"/>
      <c r="T238" s="199"/>
      <c r="U238" s="199"/>
      <c r="V238" s="199"/>
      <c r="W238" s="199"/>
      <c r="X238" s="199"/>
      <c r="Y238" s="199"/>
      <c r="Z238" s="199"/>
      <c r="AA238" s="199" t="str">
        <f t="shared" si="11"/>
        <v/>
      </c>
      <c r="AB238" s="199"/>
      <c r="AC238" s="199"/>
      <c r="AD238" s="199"/>
      <c r="AE238" s="199"/>
    </row>
    <row r="239" spans="1:31" ht="62.1" customHeight="1">
      <c r="A239" s="199">
        <v>230</v>
      </c>
      <c r="B239" s="199" t="s">
        <v>1047</v>
      </c>
      <c r="C239" s="199" t="s">
        <v>582</v>
      </c>
      <c r="D239" s="199" t="s">
        <v>1000</v>
      </c>
      <c r="E239" s="199"/>
      <c r="F239" s="199" t="s">
        <v>831</v>
      </c>
      <c r="G239" s="199" t="s">
        <v>952</v>
      </c>
      <c r="H239" s="199" t="s">
        <v>1231</v>
      </c>
      <c r="I239" s="199" t="s">
        <v>776</v>
      </c>
      <c r="J239" s="199">
        <v>760</v>
      </c>
      <c r="K239" s="199">
        <v>55</v>
      </c>
      <c r="L239" s="199" t="s">
        <v>951</v>
      </c>
      <c r="M239" s="199">
        <v>11</v>
      </c>
      <c r="N239" s="199">
        <f t="shared" si="9"/>
        <v>66</v>
      </c>
      <c r="O239" s="199">
        <v>33</v>
      </c>
      <c r="P239" s="199" t="s">
        <v>945</v>
      </c>
      <c r="Q239" s="199">
        <v>10</v>
      </c>
      <c r="R239" s="199">
        <f t="shared" si="10"/>
        <v>43</v>
      </c>
      <c r="S239" s="199" t="s">
        <v>941</v>
      </c>
      <c r="T239" s="199">
        <v>20</v>
      </c>
      <c r="U239" s="199" t="s">
        <v>943</v>
      </c>
      <c r="V239" s="199">
        <v>30</v>
      </c>
      <c r="W239" s="199" t="s">
        <v>939</v>
      </c>
      <c r="X239" s="199">
        <v>30</v>
      </c>
      <c r="Y239" s="199" t="s">
        <v>928</v>
      </c>
      <c r="Z239" s="199">
        <v>20</v>
      </c>
      <c r="AA239" s="199">
        <f t="shared" si="11"/>
        <v>100</v>
      </c>
      <c r="AB239" s="199" t="s">
        <v>935</v>
      </c>
      <c r="AC239" s="199" t="s">
        <v>809</v>
      </c>
      <c r="AD239" s="199" t="s">
        <v>1005</v>
      </c>
      <c r="AE239" s="199" t="s">
        <v>1301</v>
      </c>
    </row>
    <row r="240" spans="1:31" ht="24" customHeight="1">
      <c r="A240" s="199">
        <v>231</v>
      </c>
      <c r="B240" s="199"/>
      <c r="C240" s="199"/>
      <c r="D240" s="199"/>
      <c r="E240" s="199"/>
      <c r="F240" s="199"/>
      <c r="G240" s="199"/>
      <c r="H240" s="199"/>
      <c r="I240" s="199"/>
      <c r="J240" s="199"/>
      <c r="K240" s="199"/>
      <c r="L240" s="199"/>
      <c r="M240" s="199"/>
      <c r="N240" s="199" t="str">
        <f t="shared" si="9"/>
        <v/>
      </c>
      <c r="O240" s="199"/>
      <c r="P240" s="199"/>
      <c r="Q240" s="199"/>
      <c r="R240" s="199" t="str">
        <f t="shared" si="10"/>
        <v/>
      </c>
      <c r="S240" s="199"/>
      <c r="T240" s="199"/>
      <c r="U240" s="199"/>
      <c r="V240" s="199"/>
      <c r="W240" s="199"/>
      <c r="X240" s="199"/>
      <c r="Y240" s="199"/>
      <c r="Z240" s="199"/>
      <c r="AA240" s="199" t="str">
        <f t="shared" si="11"/>
        <v/>
      </c>
      <c r="AB240" s="199"/>
      <c r="AC240" s="199"/>
      <c r="AD240" s="199"/>
      <c r="AE240" s="199"/>
    </row>
    <row r="241" spans="1:31" ht="24" customHeight="1">
      <c r="A241" s="199">
        <v>232</v>
      </c>
      <c r="B241" s="199"/>
      <c r="C241" s="199"/>
      <c r="D241" s="199"/>
      <c r="E241" s="199"/>
      <c r="F241" s="199"/>
      <c r="G241" s="199"/>
      <c r="H241" s="199"/>
      <c r="I241" s="199"/>
      <c r="J241" s="199"/>
      <c r="K241" s="199"/>
      <c r="L241" s="199"/>
      <c r="M241" s="199"/>
      <c r="N241" s="199" t="str">
        <f t="shared" si="9"/>
        <v/>
      </c>
      <c r="O241" s="199"/>
      <c r="P241" s="199"/>
      <c r="Q241" s="199"/>
      <c r="R241" s="199" t="str">
        <f t="shared" si="10"/>
        <v/>
      </c>
      <c r="S241" s="199"/>
      <c r="T241" s="199"/>
      <c r="U241" s="199"/>
      <c r="V241" s="199"/>
      <c r="W241" s="199"/>
      <c r="X241" s="199"/>
      <c r="Y241" s="199"/>
      <c r="Z241" s="199"/>
      <c r="AA241" s="199" t="str">
        <f t="shared" si="11"/>
        <v/>
      </c>
      <c r="AB241" s="199"/>
      <c r="AC241" s="199"/>
      <c r="AD241" s="199"/>
      <c r="AE241" s="199"/>
    </row>
    <row r="242" spans="1:31" ht="24" customHeight="1">
      <c r="A242" s="199">
        <v>233</v>
      </c>
      <c r="B242" s="199"/>
      <c r="C242" s="199"/>
      <c r="D242" s="199"/>
      <c r="E242" s="199"/>
      <c r="F242" s="199"/>
      <c r="G242" s="199"/>
      <c r="H242" s="199"/>
      <c r="I242" s="199"/>
      <c r="J242" s="199"/>
      <c r="K242" s="199"/>
      <c r="L242" s="199"/>
      <c r="M242" s="199"/>
      <c r="N242" s="199" t="str">
        <f t="shared" si="9"/>
        <v/>
      </c>
      <c r="O242" s="199"/>
      <c r="P242" s="199"/>
      <c r="Q242" s="199"/>
      <c r="R242" s="199" t="str">
        <f t="shared" si="10"/>
        <v/>
      </c>
      <c r="S242" s="199"/>
      <c r="T242" s="199"/>
      <c r="U242" s="199"/>
      <c r="V242" s="199"/>
      <c r="W242" s="199"/>
      <c r="X242" s="199"/>
      <c r="Y242" s="199"/>
      <c r="Z242" s="199"/>
      <c r="AA242" s="199" t="str">
        <f t="shared" si="11"/>
        <v/>
      </c>
      <c r="AB242" s="199"/>
      <c r="AC242" s="199"/>
      <c r="AD242" s="199"/>
      <c r="AE242" s="199"/>
    </row>
    <row r="243" spans="1:31" ht="24" customHeight="1">
      <c r="A243" s="199">
        <v>234</v>
      </c>
      <c r="B243" s="199"/>
      <c r="C243" s="199"/>
      <c r="D243" s="199"/>
      <c r="E243" s="199"/>
      <c r="F243" s="199"/>
      <c r="G243" s="199"/>
      <c r="H243" s="199"/>
      <c r="I243" s="199"/>
      <c r="J243" s="199"/>
      <c r="K243" s="199"/>
      <c r="L243" s="199"/>
      <c r="M243" s="199"/>
      <c r="N243" s="199" t="str">
        <f t="shared" si="9"/>
        <v/>
      </c>
      <c r="O243" s="199"/>
      <c r="P243" s="199"/>
      <c r="Q243" s="199"/>
      <c r="R243" s="199" t="str">
        <f t="shared" si="10"/>
        <v/>
      </c>
      <c r="S243" s="199"/>
      <c r="T243" s="199"/>
      <c r="U243" s="199"/>
      <c r="V243" s="199"/>
      <c r="W243" s="199"/>
      <c r="X243" s="199"/>
      <c r="Y243" s="199"/>
      <c r="Z243" s="199"/>
      <c r="AA243" s="199" t="str">
        <f t="shared" si="11"/>
        <v/>
      </c>
      <c r="AB243" s="199"/>
      <c r="AC243" s="199"/>
      <c r="AD243" s="199"/>
      <c r="AE243" s="199"/>
    </row>
    <row r="244" spans="1:31" ht="24" customHeight="1">
      <c r="A244" s="199">
        <v>235</v>
      </c>
      <c r="B244" s="199"/>
      <c r="C244" s="199"/>
      <c r="D244" s="199"/>
      <c r="E244" s="199"/>
      <c r="F244" s="199"/>
      <c r="G244" s="199"/>
      <c r="H244" s="199"/>
      <c r="I244" s="199"/>
      <c r="J244" s="199"/>
      <c r="K244" s="199"/>
      <c r="L244" s="199"/>
      <c r="M244" s="199"/>
      <c r="N244" s="199" t="str">
        <f t="shared" si="9"/>
        <v/>
      </c>
      <c r="O244" s="199"/>
      <c r="P244" s="199"/>
      <c r="Q244" s="199"/>
      <c r="R244" s="199" t="str">
        <f t="shared" si="10"/>
        <v/>
      </c>
      <c r="S244" s="199"/>
      <c r="T244" s="199"/>
      <c r="U244" s="199"/>
      <c r="V244" s="199"/>
      <c r="W244" s="199"/>
      <c r="X244" s="199"/>
      <c r="Y244" s="199"/>
      <c r="Z244" s="199"/>
      <c r="AA244" s="199" t="str">
        <f t="shared" si="11"/>
        <v/>
      </c>
      <c r="AB244" s="199"/>
      <c r="AC244" s="199"/>
      <c r="AD244" s="199"/>
      <c r="AE244" s="199"/>
    </row>
    <row r="245" spans="1:31" ht="62.1" customHeight="1">
      <c r="A245" s="199">
        <v>236</v>
      </c>
      <c r="B245" s="199" t="s">
        <v>1047</v>
      </c>
      <c r="C245" s="199" t="s">
        <v>583</v>
      </c>
      <c r="D245" s="199" t="s">
        <v>969</v>
      </c>
      <c r="E245" s="199"/>
      <c r="F245" s="199" t="s">
        <v>954</v>
      </c>
      <c r="G245" s="199" t="s">
        <v>971</v>
      </c>
      <c r="H245" s="199" t="s">
        <v>1147</v>
      </c>
      <c r="I245" s="199" t="s">
        <v>1190</v>
      </c>
      <c r="J245" s="199">
        <v>980</v>
      </c>
      <c r="K245" s="199">
        <v>62</v>
      </c>
      <c r="L245" s="199" t="s">
        <v>940</v>
      </c>
      <c r="M245" s="199">
        <v>13</v>
      </c>
      <c r="N245" s="199">
        <f t="shared" si="9"/>
        <v>75</v>
      </c>
      <c r="O245" s="199">
        <v>34</v>
      </c>
      <c r="P245" s="199" t="s">
        <v>988</v>
      </c>
      <c r="Q245" s="199">
        <v>10</v>
      </c>
      <c r="R245" s="199">
        <f t="shared" si="10"/>
        <v>44</v>
      </c>
      <c r="S245" s="199" t="s">
        <v>922</v>
      </c>
      <c r="T245" s="199">
        <v>25</v>
      </c>
      <c r="U245" s="199" t="s">
        <v>814</v>
      </c>
      <c r="V245" s="199">
        <v>25</v>
      </c>
      <c r="W245" s="199" t="s">
        <v>934</v>
      </c>
      <c r="X245" s="199">
        <v>30</v>
      </c>
      <c r="Y245" s="199" t="s">
        <v>918</v>
      </c>
      <c r="Z245" s="199">
        <v>20</v>
      </c>
      <c r="AA245" s="199">
        <f t="shared" si="11"/>
        <v>100</v>
      </c>
      <c r="AB245" s="199" t="s">
        <v>936</v>
      </c>
      <c r="AC245" s="199" t="s">
        <v>1230</v>
      </c>
      <c r="AD245" s="199" t="s">
        <v>585</v>
      </c>
      <c r="AE245" s="199" t="s">
        <v>1285</v>
      </c>
    </row>
    <row r="246" spans="1:31" ht="24" customHeight="1">
      <c r="A246" s="199">
        <v>237</v>
      </c>
      <c r="B246" s="199"/>
      <c r="C246" s="199"/>
      <c r="D246" s="199"/>
      <c r="E246" s="199"/>
      <c r="F246" s="199"/>
      <c r="G246" s="199"/>
      <c r="H246" s="199"/>
      <c r="I246" s="199"/>
      <c r="J246" s="199"/>
      <c r="K246" s="199"/>
      <c r="L246" s="199"/>
      <c r="M246" s="199"/>
      <c r="N246" s="199" t="str">
        <f t="shared" si="9"/>
        <v/>
      </c>
      <c r="O246" s="199"/>
      <c r="P246" s="199"/>
      <c r="Q246" s="199"/>
      <c r="R246" s="199" t="str">
        <f t="shared" si="10"/>
        <v/>
      </c>
      <c r="S246" s="199"/>
      <c r="T246" s="199"/>
      <c r="U246" s="199"/>
      <c r="V246" s="199"/>
      <c r="W246" s="199"/>
      <c r="X246" s="199"/>
      <c r="Y246" s="199"/>
      <c r="Z246" s="199"/>
      <c r="AA246" s="199" t="str">
        <f t="shared" si="11"/>
        <v/>
      </c>
      <c r="AB246" s="199"/>
      <c r="AC246" s="199"/>
      <c r="AD246" s="199"/>
      <c r="AE246" s="199"/>
    </row>
    <row r="247" spans="1:31" ht="24" customHeight="1">
      <c r="A247" s="199">
        <v>238</v>
      </c>
      <c r="B247" s="199"/>
      <c r="C247" s="199"/>
      <c r="D247" s="199"/>
      <c r="E247" s="199"/>
      <c r="F247" s="199"/>
      <c r="G247" s="199"/>
      <c r="H247" s="199"/>
      <c r="I247" s="199"/>
      <c r="J247" s="199"/>
      <c r="K247" s="199"/>
      <c r="L247" s="199"/>
      <c r="M247" s="199"/>
      <c r="N247" s="199" t="str">
        <f t="shared" si="9"/>
        <v/>
      </c>
      <c r="O247" s="199"/>
      <c r="P247" s="199"/>
      <c r="Q247" s="199"/>
      <c r="R247" s="199" t="str">
        <f t="shared" si="10"/>
        <v/>
      </c>
      <c r="S247" s="199"/>
      <c r="T247" s="199"/>
      <c r="U247" s="199"/>
      <c r="V247" s="199"/>
      <c r="W247" s="199"/>
      <c r="X247" s="199"/>
      <c r="Y247" s="199"/>
      <c r="Z247" s="199"/>
      <c r="AA247" s="199" t="str">
        <f t="shared" si="11"/>
        <v/>
      </c>
      <c r="AB247" s="199"/>
      <c r="AC247" s="199"/>
      <c r="AD247" s="199"/>
      <c r="AE247" s="199"/>
    </row>
    <row r="248" spans="1:31" ht="24" customHeight="1">
      <c r="A248" s="199">
        <v>239</v>
      </c>
      <c r="B248" s="199"/>
      <c r="C248" s="199"/>
      <c r="D248" s="199"/>
      <c r="E248" s="199"/>
      <c r="F248" s="199"/>
      <c r="G248" s="199"/>
      <c r="H248" s="199"/>
      <c r="I248" s="199"/>
      <c r="J248" s="199"/>
      <c r="K248" s="199"/>
      <c r="L248" s="199"/>
      <c r="M248" s="199"/>
      <c r="N248" s="199" t="str">
        <f t="shared" si="9"/>
        <v/>
      </c>
      <c r="O248" s="199"/>
      <c r="P248" s="199"/>
      <c r="Q248" s="199"/>
      <c r="R248" s="199" t="str">
        <f t="shared" si="10"/>
        <v/>
      </c>
      <c r="S248" s="199"/>
      <c r="T248" s="199"/>
      <c r="U248" s="199"/>
      <c r="V248" s="199"/>
      <c r="W248" s="199"/>
      <c r="X248" s="199"/>
      <c r="Y248" s="199"/>
      <c r="Z248" s="199"/>
      <c r="AA248" s="199" t="str">
        <f t="shared" si="11"/>
        <v/>
      </c>
      <c r="AB248" s="199"/>
      <c r="AC248" s="199"/>
      <c r="AD248" s="199"/>
      <c r="AE248" s="199"/>
    </row>
    <row r="249" spans="1:31" ht="24" customHeight="1">
      <c r="A249" s="199">
        <v>240</v>
      </c>
      <c r="B249" s="199"/>
      <c r="C249" s="199"/>
      <c r="D249" s="199"/>
      <c r="E249" s="199"/>
      <c r="F249" s="199"/>
      <c r="G249" s="199"/>
      <c r="H249" s="199"/>
      <c r="I249" s="199"/>
      <c r="J249" s="199"/>
      <c r="K249" s="199"/>
      <c r="L249" s="199"/>
      <c r="M249" s="199"/>
      <c r="N249" s="199" t="str">
        <f t="shared" si="9"/>
        <v/>
      </c>
      <c r="O249" s="199"/>
      <c r="P249" s="199"/>
      <c r="Q249" s="199"/>
      <c r="R249" s="199" t="str">
        <f t="shared" si="10"/>
        <v/>
      </c>
      <c r="S249" s="199"/>
      <c r="T249" s="199"/>
      <c r="U249" s="199"/>
      <c r="V249" s="199"/>
      <c r="W249" s="199"/>
      <c r="X249" s="199"/>
      <c r="Y249" s="199"/>
      <c r="Z249" s="199"/>
      <c r="AA249" s="199" t="str">
        <f t="shared" si="11"/>
        <v/>
      </c>
      <c r="AB249" s="199"/>
      <c r="AC249" s="199"/>
      <c r="AD249" s="199"/>
      <c r="AE249" s="199"/>
    </row>
    <row r="250" spans="1:31" ht="24" customHeight="1">
      <c r="A250" s="199">
        <v>241</v>
      </c>
      <c r="B250" s="199"/>
      <c r="C250" s="199"/>
      <c r="D250" s="199"/>
      <c r="E250" s="199"/>
      <c r="F250" s="199"/>
      <c r="G250" s="199"/>
      <c r="H250" s="199"/>
      <c r="I250" s="199"/>
      <c r="J250" s="199"/>
      <c r="K250" s="199"/>
      <c r="L250" s="199"/>
      <c r="M250" s="199"/>
      <c r="N250" s="199" t="str">
        <f t="shared" si="9"/>
        <v/>
      </c>
      <c r="O250" s="199"/>
      <c r="P250" s="199"/>
      <c r="Q250" s="199"/>
      <c r="R250" s="199" t="str">
        <f t="shared" si="10"/>
        <v/>
      </c>
      <c r="S250" s="199"/>
      <c r="T250" s="199"/>
      <c r="U250" s="199"/>
      <c r="V250" s="199"/>
      <c r="W250" s="199"/>
      <c r="X250" s="199"/>
      <c r="Y250" s="199"/>
      <c r="Z250" s="199"/>
      <c r="AA250" s="199" t="str">
        <f t="shared" si="11"/>
        <v/>
      </c>
      <c r="AB250" s="199"/>
      <c r="AC250" s="199"/>
      <c r="AD250" s="199"/>
      <c r="AE250" s="199"/>
    </row>
    <row r="251" spans="1:31" ht="62.1" customHeight="1">
      <c r="A251" s="199">
        <v>242</v>
      </c>
      <c r="B251" s="199" t="s">
        <v>1047</v>
      </c>
      <c r="C251" s="199" t="s">
        <v>1274</v>
      </c>
      <c r="D251" s="199" t="s">
        <v>996</v>
      </c>
      <c r="E251" s="199"/>
      <c r="F251" s="199" t="s">
        <v>954</v>
      </c>
      <c r="G251" s="199" t="s">
        <v>942</v>
      </c>
      <c r="H251" s="199" t="s">
        <v>1147</v>
      </c>
      <c r="I251" s="199" t="s">
        <v>782</v>
      </c>
      <c r="J251" s="199">
        <v>1120</v>
      </c>
      <c r="K251" s="199">
        <v>66</v>
      </c>
      <c r="L251" s="199" t="s">
        <v>919</v>
      </c>
      <c r="M251" s="199">
        <v>14</v>
      </c>
      <c r="N251" s="199">
        <f t="shared" si="9"/>
        <v>80</v>
      </c>
      <c r="O251" s="199">
        <v>36</v>
      </c>
      <c r="P251" s="199" t="s">
        <v>933</v>
      </c>
      <c r="Q251" s="199">
        <v>11</v>
      </c>
      <c r="R251" s="199">
        <f t="shared" si="10"/>
        <v>47</v>
      </c>
      <c r="S251" s="199" t="s">
        <v>923</v>
      </c>
      <c r="T251" s="199">
        <v>30</v>
      </c>
      <c r="U251" s="199" t="s">
        <v>947</v>
      </c>
      <c r="V251" s="199">
        <v>25</v>
      </c>
      <c r="W251" s="199" t="s">
        <v>958</v>
      </c>
      <c r="X251" s="199">
        <v>25</v>
      </c>
      <c r="Y251" s="199" t="s">
        <v>803</v>
      </c>
      <c r="Z251" s="199">
        <v>20</v>
      </c>
      <c r="AA251" s="199">
        <f t="shared" si="11"/>
        <v>100</v>
      </c>
      <c r="AB251" s="199" t="s">
        <v>1151</v>
      </c>
      <c r="AC251" s="199" t="s">
        <v>1109</v>
      </c>
      <c r="AD251" s="199" t="s">
        <v>575</v>
      </c>
      <c r="AE251" s="199" t="s">
        <v>1288</v>
      </c>
    </row>
    <row r="252" spans="1:31" ht="24" customHeight="1">
      <c r="A252" s="199">
        <v>243</v>
      </c>
      <c r="B252" s="199"/>
      <c r="C252" s="199"/>
      <c r="D252" s="199"/>
      <c r="E252" s="199"/>
      <c r="F252" s="199"/>
      <c r="G252" s="199"/>
      <c r="H252" s="199"/>
      <c r="I252" s="199"/>
      <c r="J252" s="199"/>
      <c r="K252" s="199"/>
      <c r="L252" s="199"/>
      <c r="M252" s="199"/>
      <c r="N252" s="199" t="str">
        <f t="shared" si="9"/>
        <v/>
      </c>
      <c r="O252" s="199"/>
      <c r="P252" s="199"/>
      <c r="Q252" s="199"/>
      <c r="R252" s="199" t="str">
        <f t="shared" si="10"/>
        <v/>
      </c>
      <c r="S252" s="199"/>
      <c r="T252" s="199"/>
      <c r="U252" s="199"/>
      <c r="V252" s="199"/>
      <c r="W252" s="199"/>
      <c r="X252" s="199"/>
      <c r="Y252" s="199"/>
      <c r="Z252" s="199"/>
      <c r="AA252" s="199" t="str">
        <f t="shared" si="11"/>
        <v/>
      </c>
      <c r="AB252" s="199"/>
      <c r="AC252" s="199"/>
      <c r="AD252" s="199"/>
      <c r="AE252" s="199"/>
    </row>
    <row r="253" spans="1:31" ht="24" customHeight="1">
      <c r="A253" s="199">
        <v>244</v>
      </c>
      <c r="B253" s="199"/>
      <c r="C253" s="199"/>
      <c r="D253" s="199"/>
      <c r="E253" s="199"/>
      <c r="F253" s="199"/>
      <c r="G253" s="199"/>
      <c r="H253" s="199"/>
      <c r="I253" s="199"/>
      <c r="J253" s="199"/>
      <c r="K253" s="199"/>
      <c r="L253" s="199"/>
      <c r="M253" s="199"/>
      <c r="N253" s="199" t="str">
        <f t="shared" si="9"/>
        <v/>
      </c>
      <c r="O253" s="199"/>
      <c r="P253" s="199"/>
      <c r="Q253" s="199"/>
      <c r="R253" s="199" t="str">
        <f t="shared" si="10"/>
        <v/>
      </c>
      <c r="S253" s="199"/>
      <c r="T253" s="199"/>
      <c r="U253" s="199"/>
      <c r="V253" s="199"/>
      <c r="W253" s="199"/>
      <c r="X253" s="199"/>
      <c r="Y253" s="199"/>
      <c r="Z253" s="199"/>
      <c r="AA253" s="199" t="str">
        <f t="shared" si="11"/>
        <v/>
      </c>
      <c r="AB253" s="199"/>
      <c r="AC253" s="199"/>
      <c r="AD253" s="199"/>
      <c r="AE253" s="199"/>
    </row>
    <row r="254" spans="1:31" ht="24" customHeight="1">
      <c r="A254" s="199">
        <v>245</v>
      </c>
      <c r="B254" s="199"/>
      <c r="C254" s="199"/>
      <c r="D254" s="199"/>
      <c r="E254" s="199"/>
      <c r="F254" s="199"/>
      <c r="G254" s="199"/>
      <c r="H254" s="199"/>
      <c r="I254" s="199"/>
      <c r="J254" s="199"/>
      <c r="K254" s="199"/>
      <c r="L254" s="199"/>
      <c r="M254" s="199"/>
      <c r="N254" s="199" t="str">
        <f t="shared" si="9"/>
        <v/>
      </c>
      <c r="O254" s="199"/>
      <c r="P254" s="199"/>
      <c r="Q254" s="199"/>
      <c r="R254" s="199" t="str">
        <f t="shared" si="10"/>
        <v/>
      </c>
      <c r="S254" s="199"/>
      <c r="T254" s="199"/>
      <c r="U254" s="199"/>
      <c r="V254" s="199"/>
      <c r="W254" s="199"/>
      <c r="X254" s="199"/>
      <c r="Y254" s="199"/>
      <c r="Z254" s="199"/>
      <c r="AA254" s="199" t="str">
        <f t="shared" si="11"/>
        <v/>
      </c>
      <c r="AB254" s="199"/>
      <c r="AC254" s="199"/>
      <c r="AD254" s="199"/>
      <c r="AE254" s="199"/>
    </row>
    <row r="255" spans="1:31" ht="24" customHeight="1">
      <c r="A255" s="199">
        <v>246</v>
      </c>
      <c r="B255" s="199"/>
      <c r="C255" s="199"/>
      <c r="D255" s="199"/>
      <c r="E255" s="199"/>
      <c r="F255" s="199"/>
      <c r="G255" s="199"/>
      <c r="H255" s="199"/>
      <c r="I255" s="199"/>
      <c r="J255" s="199"/>
      <c r="K255" s="199"/>
      <c r="L255" s="199"/>
      <c r="M255" s="199"/>
      <c r="N255" s="199" t="str">
        <f t="shared" si="9"/>
        <v/>
      </c>
      <c r="O255" s="199"/>
      <c r="P255" s="199"/>
      <c r="Q255" s="199"/>
      <c r="R255" s="199" t="str">
        <f t="shared" si="10"/>
        <v/>
      </c>
      <c r="S255" s="199"/>
      <c r="T255" s="199"/>
      <c r="U255" s="199"/>
      <c r="V255" s="199"/>
      <c r="W255" s="199"/>
      <c r="X255" s="199"/>
      <c r="Y255" s="199"/>
      <c r="Z255" s="199"/>
      <c r="AA255" s="199" t="str">
        <f t="shared" si="11"/>
        <v/>
      </c>
      <c r="AB255" s="199"/>
      <c r="AC255" s="199"/>
      <c r="AD255" s="199"/>
      <c r="AE255" s="199"/>
    </row>
    <row r="256" spans="1:31" ht="24" customHeight="1">
      <c r="A256" s="199">
        <v>247</v>
      </c>
      <c r="B256" s="199"/>
      <c r="C256" s="199"/>
      <c r="D256" s="199"/>
      <c r="E256" s="199"/>
      <c r="F256" s="199"/>
      <c r="G256" s="199"/>
      <c r="H256" s="199"/>
      <c r="I256" s="199"/>
      <c r="J256" s="199"/>
      <c r="K256" s="199"/>
      <c r="L256" s="199"/>
      <c r="M256" s="199"/>
      <c r="N256" s="199" t="str">
        <f t="shared" si="9"/>
        <v/>
      </c>
      <c r="O256" s="199"/>
      <c r="P256" s="199"/>
      <c r="Q256" s="199"/>
      <c r="R256" s="199" t="str">
        <f t="shared" si="10"/>
        <v/>
      </c>
      <c r="S256" s="199"/>
      <c r="T256" s="199"/>
      <c r="U256" s="199"/>
      <c r="V256" s="199"/>
      <c r="W256" s="199"/>
      <c r="X256" s="199"/>
      <c r="Y256" s="199"/>
      <c r="Z256" s="199"/>
      <c r="AA256" s="199" t="str">
        <f t="shared" si="11"/>
        <v/>
      </c>
      <c r="AB256" s="199"/>
      <c r="AC256" s="199"/>
      <c r="AD256" s="199"/>
      <c r="AE256" s="199"/>
    </row>
    <row r="257" spans="1:31" ht="24" customHeight="1">
      <c r="A257" s="199">
        <v>248</v>
      </c>
      <c r="B257" s="199"/>
      <c r="C257" s="199"/>
      <c r="D257" s="199"/>
      <c r="E257" s="199"/>
      <c r="F257" s="199"/>
      <c r="G257" s="199"/>
      <c r="H257" s="199"/>
      <c r="I257" s="199"/>
      <c r="J257" s="199"/>
      <c r="K257" s="199"/>
      <c r="L257" s="199"/>
      <c r="M257" s="199"/>
      <c r="N257" s="199" t="str">
        <f t="shared" si="9"/>
        <v/>
      </c>
      <c r="O257" s="199"/>
      <c r="P257" s="199"/>
      <c r="Q257" s="199"/>
      <c r="R257" s="199" t="str">
        <f t="shared" si="10"/>
        <v/>
      </c>
      <c r="S257" s="199"/>
      <c r="T257" s="199"/>
      <c r="U257" s="199"/>
      <c r="V257" s="199"/>
      <c r="W257" s="199"/>
      <c r="X257" s="199"/>
      <c r="Y257" s="199"/>
      <c r="Z257" s="199"/>
      <c r="AA257" s="199" t="str">
        <f t="shared" si="11"/>
        <v/>
      </c>
      <c r="AB257" s="199"/>
      <c r="AC257" s="199"/>
      <c r="AD257" s="199"/>
      <c r="AE257" s="199"/>
    </row>
    <row r="258" spans="1:31" ht="62.1" customHeight="1">
      <c r="A258" s="199">
        <v>249</v>
      </c>
      <c r="B258" s="199" t="s">
        <v>1047</v>
      </c>
      <c r="C258" s="199" t="s">
        <v>1268</v>
      </c>
      <c r="D258" s="199" t="s">
        <v>577</v>
      </c>
      <c r="E258" s="199"/>
      <c r="F258" s="199" t="s">
        <v>823</v>
      </c>
      <c r="G258" s="199" t="s">
        <v>1039</v>
      </c>
      <c r="H258" s="199" t="s">
        <v>1231</v>
      </c>
      <c r="I258" s="199" t="s">
        <v>1189</v>
      </c>
      <c r="J258" s="199">
        <v>3600</v>
      </c>
      <c r="K258" s="199">
        <v>74</v>
      </c>
      <c r="L258" s="199" t="s">
        <v>805</v>
      </c>
      <c r="M258" s="199">
        <v>16</v>
      </c>
      <c r="N258" s="199">
        <f t="shared" si="9"/>
        <v>90</v>
      </c>
      <c r="O258" s="199">
        <v>45</v>
      </c>
      <c r="P258" s="199" t="s">
        <v>944</v>
      </c>
      <c r="Q258" s="199">
        <v>13</v>
      </c>
      <c r="R258" s="199">
        <f t="shared" si="10"/>
        <v>58</v>
      </c>
      <c r="S258" s="199" t="s">
        <v>816</v>
      </c>
      <c r="T258" s="199">
        <v>25</v>
      </c>
      <c r="U258" s="199" t="s">
        <v>1040</v>
      </c>
      <c r="V258" s="199">
        <v>25</v>
      </c>
      <c r="W258" s="199" t="s">
        <v>820</v>
      </c>
      <c r="X258" s="199">
        <v>25</v>
      </c>
      <c r="Y258" s="199" t="s">
        <v>811</v>
      </c>
      <c r="Z258" s="199">
        <v>25</v>
      </c>
      <c r="AA258" s="199">
        <f t="shared" si="11"/>
        <v>100</v>
      </c>
      <c r="AB258" s="199" t="s">
        <v>1182</v>
      </c>
      <c r="AC258" s="199" t="s">
        <v>1145</v>
      </c>
      <c r="AD258" s="199" t="s">
        <v>615</v>
      </c>
      <c r="AE258" s="199" t="s">
        <v>1279</v>
      </c>
    </row>
    <row r="259" spans="1:31" ht="24" customHeight="1">
      <c r="A259" s="199">
        <v>250</v>
      </c>
      <c r="B259" s="199"/>
      <c r="C259" s="199"/>
      <c r="D259" s="199"/>
      <c r="E259" s="199"/>
      <c r="F259" s="199"/>
      <c r="G259" s="199"/>
      <c r="H259" s="199"/>
      <c r="I259" s="199"/>
      <c r="J259" s="199"/>
      <c r="K259" s="199"/>
      <c r="L259" s="199"/>
      <c r="M259" s="199"/>
      <c r="N259" s="199" t="str">
        <f t="shared" si="9"/>
        <v/>
      </c>
      <c r="O259" s="199"/>
      <c r="P259" s="199"/>
      <c r="Q259" s="199"/>
      <c r="R259" s="199" t="str">
        <f t="shared" si="10"/>
        <v/>
      </c>
      <c r="S259" s="199"/>
      <c r="T259" s="199"/>
      <c r="U259" s="199"/>
      <c r="V259" s="199"/>
      <c r="W259" s="199"/>
      <c r="X259" s="199"/>
      <c r="Y259" s="199"/>
      <c r="Z259" s="199"/>
      <c r="AA259" s="199" t="str">
        <f t="shared" si="11"/>
        <v/>
      </c>
      <c r="AB259" s="199"/>
      <c r="AC259" s="199"/>
      <c r="AD259" s="199"/>
      <c r="AE259" s="199"/>
    </row>
    <row r="260" spans="1:31" ht="24" customHeight="1">
      <c r="A260" s="199">
        <v>251</v>
      </c>
      <c r="B260" s="199"/>
      <c r="C260" s="199"/>
      <c r="D260" s="199"/>
      <c r="E260" s="199"/>
      <c r="F260" s="199"/>
      <c r="G260" s="199"/>
      <c r="H260" s="199"/>
      <c r="I260" s="199"/>
      <c r="J260" s="199"/>
      <c r="K260" s="199"/>
      <c r="L260" s="199"/>
      <c r="M260" s="199"/>
      <c r="N260" s="199" t="str">
        <f t="shared" si="9"/>
        <v/>
      </c>
      <c r="O260" s="199"/>
      <c r="P260" s="199"/>
      <c r="Q260" s="199"/>
      <c r="R260" s="199" t="str">
        <f t="shared" si="10"/>
        <v/>
      </c>
      <c r="S260" s="199"/>
      <c r="T260" s="199"/>
      <c r="U260" s="199"/>
      <c r="V260" s="199"/>
      <c r="W260" s="199"/>
      <c r="X260" s="199"/>
      <c r="Y260" s="199"/>
      <c r="Z260" s="199"/>
      <c r="AA260" s="199" t="str">
        <f t="shared" si="11"/>
        <v/>
      </c>
      <c r="AB260" s="199"/>
      <c r="AC260" s="199"/>
      <c r="AD260" s="199"/>
      <c r="AE260" s="199"/>
    </row>
    <row r="261" spans="1:31" ht="24" customHeight="1">
      <c r="A261" s="199">
        <v>252</v>
      </c>
      <c r="B261" s="199"/>
      <c r="C261" s="199"/>
      <c r="D261" s="199"/>
      <c r="E261" s="199"/>
      <c r="F261" s="199"/>
      <c r="G261" s="199"/>
      <c r="H261" s="199"/>
      <c r="I261" s="199"/>
      <c r="J261" s="199"/>
      <c r="K261" s="199"/>
      <c r="L261" s="199"/>
      <c r="M261" s="199"/>
      <c r="N261" s="199" t="str">
        <f t="shared" si="9"/>
        <v/>
      </c>
      <c r="O261" s="199"/>
      <c r="P261" s="199"/>
      <c r="Q261" s="199"/>
      <c r="R261" s="199" t="str">
        <f t="shared" si="10"/>
        <v/>
      </c>
      <c r="S261" s="199"/>
      <c r="T261" s="199"/>
      <c r="U261" s="199"/>
      <c r="V261" s="199"/>
      <c r="W261" s="199"/>
      <c r="X261" s="199"/>
      <c r="Y261" s="199"/>
      <c r="Z261" s="199"/>
      <c r="AA261" s="199" t="str">
        <f t="shared" si="11"/>
        <v/>
      </c>
      <c r="AB261" s="199"/>
      <c r="AC261" s="199"/>
      <c r="AD261" s="199"/>
      <c r="AE261" s="199"/>
    </row>
    <row r="262" spans="1:31" ht="24" customHeight="1">
      <c r="A262" s="199">
        <v>253</v>
      </c>
      <c r="B262" s="199"/>
      <c r="C262" s="199"/>
      <c r="D262" s="199"/>
      <c r="E262" s="199"/>
      <c r="F262" s="199"/>
      <c r="G262" s="199"/>
      <c r="H262" s="199"/>
      <c r="I262" s="199"/>
      <c r="J262" s="199"/>
      <c r="K262" s="199"/>
      <c r="L262" s="199"/>
      <c r="M262" s="199"/>
      <c r="N262" s="199" t="str">
        <f t="shared" si="9"/>
        <v/>
      </c>
      <c r="O262" s="199"/>
      <c r="P262" s="199"/>
      <c r="Q262" s="199"/>
      <c r="R262" s="199" t="str">
        <f t="shared" si="10"/>
        <v/>
      </c>
      <c r="S262" s="199"/>
      <c r="T262" s="199"/>
      <c r="U262" s="199"/>
      <c r="V262" s="199"/>
      <c r="W262" s="199"/>
      <c r="X262" s="199"/>
      <c r="Y262" s="199"/>
      <c r="Z262" s="199"/>
      <c r="AA262" s="199" t="str">
        <f t="shared" si="11"/>
        <v/>
      </c>
      <c r="AB262" s="199"/>
      <c r="AC262" s="199"/>
      <c r="AD262" s="199"/>
      <c r="AE262" s="199"/>
    </row>
    <row r="263" spans="1:31" ht="24" customHeight="1">
      <c r="A263" s="199">
        <v>254</v>
      </c>
      <c r="B263" s="199"/>
      <c r="C263" s="199"/>
      <c r="D263" s="199"/>
      <c r="E263" s="199"/>
      <c r="F263" s="199"/>
      <c r="G263" s="199"/>
      <c r="H263" s="199"/>
      <c r="I263" s="199"/>
      <c r="J263" s="199"/>
      <c r="K263" s="199"/>
      <c r="L263" s="199"/>
      <c r="M263" s="199"/>
      <c r="N263" s="199" t="str">
        <f t="shared" si="9"/>
        <v/>
      </c>
      <c r="O263" s="199"/>
      <c r="P263" s="199"/>
      <c r="Q263" s="199"/>
      <c r="R263" s="199" t="str">
        <f t="shared" si="10"/>
        <v/>
      </c>
      <c r="S263" s="199"/>
      <c r="T263" s="199"/>
      <c r="U263" s="199"/>
      <c r="V263" s="199"/>
      <c r="W263" s="199"/>
      <c r="X263" s="199"/>
      <c r="Y263" s="199"/>
      <c r="Z263" s="199"/>
      <c r="AA263" s="199" t="str">
        <f t="shared" si="11"/>
        <v/>
      </c>
      <c r="AB263" s="199"/>
      <c r="AC263" s="199"/>
      <c r="AD263" s="199"/>
      <c r="AE263" s="199"/>
    </row>
    <row r="264" spans="1:31" ht="62.1" customHeight="1">
      <c r="A264" s="199">
        <v>255</v>
      </c>
      <c r="B264" s="199" t="s">
        <v>1047</v>
      </c>
      <c r="C264" s="199" t="s">
        <v>578</v>
      </c>
      <c r="D264" s="199" t="s">
        <v>821</v>
      </c>
      <c r="E264" s="199"/>
      <c r="F264" s="199" t="s">
        <v>1076</v>
      </c>
      <c r="G264" s="199" t="s">
        <v>1025</v>
      </c>
      <c r="H264" s="199" t="s">
        <v>1147</v>
      </c>
      <c r="I264" s="199" t="s">
        <v>1187</v>
      </c>
      <c r="J264" s="199">
        <v>6200</v>
      </c>
      <c r="K264" s="199">
        <v>84</v>
      </c>
      <c r="L264" s="199" t="s">
        <v>806</v>
      </c>
      <c r="M264" s="199">
        <v>18</v>
      </c>
      <c r="N264" s="199">
        <f t="shared" si="9"/>
        <v>102</v>
      </c>
      <c r="O264" s="199">
        <v>54</v>
      </c>
      <c r="P264" s="199" t="s">
        <v>808</v>
      </c>
      <c r="Q264" s="199">
        <v>16</v>
      </c>
      <c r="R264" s="199">
        <f t="shared" si="10"/>
        <v>70</v>
      </c>
      <c r="S264" s="199" t="s">
        <v>976</v>
      </c>
      <c r="T264" s="199">
        <v>25</v>
      </c>
      <c r="U264" s="199" t="s">
        <v>979</v>
      </c>
      <c r="V264" s="199">
        <v>20</v>
      </c>
      <c r="W264" s="199" t="s">
        <v>820</v>
      </c>
      <c r="X264" s="199">
        <v>25</v>
      </c>
      <c r="Y264" s="199" t="s">
        <v>1035</v>
      </c>
      <c r="Z264" s="199">
        <v>30</v>
      </c>
      <c r="AA264" s="199">
        <f t="shared" si="11"/>
        <v>100</v>
      </c>
      <c r="AB264" s="199" t="s">
        <v>1181</v>
      </c>
      <c r="AC264" s="199" t="s">
        <v>1145</v>
      </c>
      <c r="AD264" s="199" t="s">
        <v>1284</v>
      </c>
      <c r="AE264" s="199" t="s">
        <v>1130</v>
      </c>
    </row>
    <row r="265" spans="1:31" ht="24" customHeight="1">
      <c r="A265" s="199">
        <v>256</v>
      </c>
      <c r="B265" s="199"/>
      <c r="C265" s="199"/>
      <c r="D265" s="199"/>
      <c r="E265" s="199"/>
      <c r="F265" s="199"/>
      <c r="G265" s="199"/>
      <c r="H265" s="199"/>
      <c r="I265" s="199"/>
      <c r="J265" s="199"/>
      <c r="K265" s="199"/>
      <c r="L265" s="199"/>
      <c r="M265" s="199"/>
      <c r="N265" s="199" t="str">
        <f t="shared" si="9"/>
        <v/>
      </c>
      <c r="O265" s="199"/>
      <c r="P265" s="199"/>
      <c r="Q265" s="199"/>
      <c r="R265" s="199" t="str">
        <f t="shared" si="10"/>
        <v/>
      </c>
      <c r="S265" s="199"/>
      <c r="T265" s="199"/>
      <c r="U265" s="199"/>
      <c r="V265" s="199"/>
      <c r="W265" s="199"/>
      <c r="X265" s="199"/>
      <c r="Y265" s="199"/>
      <c r="Z265" s="199"/>
      <c r="AA265" s="199" t="str">
        <f t="shared" si="11"/>
        <v/>
      </c>
      <c r="AB265" s="199"/>
      <c r="AC265" s="199"/>
      <c r="AD265" s="199"/>
      <c r="AE265" s="199"/>
    </row>
    <row r="266" spans="1:31" ht="24" customHeight="1">
      <c r="A266" s="199">
        <v>257</v>
      </c>
      <c r="B266" s="199"/>
      <c r="C266" s="199"/>
      <c r="D266" s="199"/>
      <c r="E266" s="199"/>
      <c r="F266" s="199"/>
      <c r="G266" s="199"/>
      <c r="H266" s="199"/>
      <c r="I266" s="199"/>
      <c r="J266" s="199"/>
      <c r="K266" s="199"/>
      <c r="L266" s="199"/>
      <c r="M266" s="199"/>
      <c r="N266" s="199" t="str">
        <f t="shared" ref="N266:N315" si="12">IF(D266="","",K266+M266)</f>
        <v/>
      </c>
      <c r="O266" s="199"/>
      <c r="P266" s="199"/>
      <c r="Q266" s="199"/>
      <c r="R266" s="199" t="str">
        <f t="shared" ref="R266:R315" si="13">IF(D266="","",O266+Q266)</f>
        <v/>
      </c>
      <c r="S266" s="199"/>
      <c r="T266" s="199"/>
      <c r="U266" s="199"/>
      <c r="V266" s="199"/>
      <c r="W266" s="199"/>
      <c r="X266" s="199"/>
      <c r="Y266" s="199"/>
      <c r="Z266" s="199"/>
      <c r="AA266" s="199" t="str">
        <f t="shared" ref="AA266:AA315" si="14">IF(D266="","",SUM(T266,V266,X266,Z266))</f>
        <v/>
      </c>
      <c r="AB266" s="199"/>
      <c r="AC266" s="199"/>
      <c r="AD266" s="199"/>
      <c r="AE266" s="199"/>
    </row>
    <row r="267" spans="1:31" ht="24" customHeight="1">
      <c r="A267" s="199">
        <v>258</v>
      </c>
      <c r="B267" s="199"/>
      <c r="C267" s="199"/>
      <c r="D267" s="199"/>
      <c r="E267" s="199"/>
      <c r="F267" s="199"/>
      <c r="G267" s="199"/>
      <c r="H267" s="199"/>
      <c r="I267" s="199"/>
      <c r="J267" s="199"/>
      <c r="K267" s="199"/>
      <c r="L267" s="199"/>
      <c r="M267" s="199"/>
      <c r="N267" s="199" t="str">
        <f t="shared" si="12"/>
        <v/>
      </c>
      <c r="O267" s="199"/>
      <c r="P267" s="199"/>
      <c r="Q267" s="199"/>
      <c r="R267" s="199" t="str">
        <f t="shared" si="13"/>
        <v/>
      </c>
      <c r="S267" s="199"/>
      <c r="T267" s="199"/>
      <c r="U267" s="199"/>
      <c r="V267" s="199"/>
      <c r="W267" s="199"/>
      <c r="X267" s="199"/>
      <c r="Y267" s="199"/>
      <c r="Z267" s="199"/>
      <c r="AA267" s="199" t="str">
        <f t="shared" si="14"/>
        <v/>
      </c>
      <c r="AB267" s="199"/>
      <c r="AC267" s="199"/>
      <c r="AD267" s="199"/>
      <c r="AE267" s="199"/>
    </row>
    <row r="268" spans="1:31" ht="24" customHeight="1">
      <c r="A268" s="199">
        <v>259</v>
      </c>
      <c r="B268" s="199"/>
      <c r="C268" s="199"/>
      <c r="D268" s="199"/>
      <c r="E268" s="199"/>
      <c r="F268" s="199"/>
      <c r="G268" s="199"/>
      <c r="H268" s="199"/>
      <c r="I268" s="199"/>
      <c r="J268" s="199"/>
      <c r="K268" s="199"/>
      <c r="L268" s="199"/>
      <c r="M268" s="199"/>
      <c r="N268" s="199" t="str">
        <f t="shared" si="12"/>
        <v/>
      </c>
      <c r="O268" s="199"/>
      <c r="P268" s="199"/>
      <c r="Q268" s="199"/>
      <c r="R268" s="199" t="str">
        <f t="shared" si="13"/>
        <v/>
      </c>
      <c r="S268" s="199"/>
      <c r="T268" s="199"/>
      <c r="U268" s="199"/>
      <c r="V268" s="199"/>
      <c r="W268" s="199"/>
      <c r="X268" s="199"/>
      <c r="Y268" s="199"/>
      <c r="Z268" s="199"/>
      <c r="AA268" s="199" t="str">
        <f t="shared" si="14"/>
        <v/>
      </c>
      <c r="AB268" s="199"/>
      <c r="AC268" s="199"/>
      <c r="AD268" s="199"/>
      <c r="AE268" s="199"/>
    </row>
    <row r="269" spans="1:31" ht="24" customHeight="1">
      <c r="A269" s="199">
        <v>260</v>
      </c>
      <c r="B269" s="199"/>
      <c r="C269" s="199"/>
      <c r="D269" s="199"/>
      <c r="E269" s="199"/>
      <c r="F269" s="199"/>
      <c r="G269" s="199"/>
      <c r="H269" s="199"/>
      <c r="I269" s="199"/>
      <c r="J269" s="199"/>
      <c r="K269" s="199"/>
      <c r="L269" s="199"/>
      <c r="M269" s="199"/>
      <c r="N269" s="199" t="str">
        <f t="shared" si="12"/>
        <v/>
      </c>
      <c r="O269" s="199"/>
      <c r="P269" s="199"/>
      <c r="Q269" s="199"/>
      <c r="R269" s="199" t="str">
        <f t="shared" si="13"/>
        <v/>
      </c>
      <c r="S269" s="199"/>
      <c r="T269" s="199"/>
      <c r="U269" s="199"/>
      <c r="V269" s="199"/>
      <c r="W269" s="199"/>
      <c r="X269" s="199"/>
      <c r="Y269" s="199"/>
      <c r="Z269" s="199"/>
      <c r="AA269" s="199" t="str">
        <f t="shared" si="14"/>
        <v/>
      </c>
      <c r="AB269" s="199"/>
      <c r="AC269" s="199"/>
      <c r="AD269" s="199"/>
      <c r="AE269" s="199"/>
    </row>
    <row r="270" spans="1:31" ht="24" customHeight="1">
      <c r="A270" s="199">
        <v>261</v>
      </c>
      <c r="B270" s="199"/>
      <c r="C270" s="199"/>
      <c r="D270" s="199"/>
      <c r="E270" s="199"/>
      <c r="F270" s="199"/>
      <c r="G270" s="199"/>
      <c r="H270" s="199"/>
      <c r="I270" s="199"/>
      <c r="J270" s="199"/>
      <c r="K270" s="199"/>
      <c r="L270" s="199"/>
      <c r="M270" s="199"/>
      <c r="N270" s="199" t="str">
        <f t="shared" si="12"/>
        <v/>
      </c>
      <c r="O270" s="199"/>
      <c r="P270" s="199"/>
      <c r="Q270" s="199"/>
      <c r="R270" s="199" t="str">
        <f t="shared" si="13"/>
        <v/>
      </c>
      <c r="S270" s="199"/>
      <c r="T270" s="199"/>
      <c r="U270" s="199"/>
      <c r="V270" s="199"/>
      <c r="W270" s="199"/>
      <c r="X270" s="199"/>
      <c r="Y270" s="199"/>
      <c r="Z270" s="199"/>
      <c r="AA270" s="199" t="str">
        <f t="shared" si="14"/>
        <v/>
      </c>
      <c r="AB270" s="199"/>
      <c r="AC270" s="199"/>
      <c r="AD270" s="199"/>
      <c r="AE270" s="199"/>
    </row>
    <row r="271" spans="1:31" ht="24" customHeight="1">
      <c r="A271" s="199">
        <v>262</v>
      </c>
      <c r="B271" s="199"/>
      <c r="C271" s="199"/>
      <c r="D271" s="199"/>
      <c r="E271" s="199"/>
      <c r="F271" s="199"/>
      <c r="G271" s="199"/>
      <c r="H271" s="199"/>
      <c r="I271" s="199"/>
      <c r="J271" s="199"/>
      <c r="K271" s="199"/>
      <c r="L271" s="199"/>
      <c r="M271" s="199"/>
      <c r="N271" s="199" t="str">
        <f t="shared" si="12"/>
        <v/>
      </c>
      <c r="O271" s="199"/>
      <c r="P271" s="199"/>
      <c r="Q271" s="199"/>
      <c r="R271" s="199" t="str">
        <f t="shared" si="13"/>
        <v/>
      </c>
      <c r="S271" s="199"/>
      <c r="T271" s="199"/>
      <c r="U271" s="199"/>
      <c r="V271" s="199"/>
      <c r="W271" s="199"/>
      <c r="X271" s="199"/>
      <c r="Y271" s="199"/>
      <c r="Z271" s="199"/>
      <c r="AA271" s="199" t="str">
        <f t="shared" si="14"/>
        <v/>
      </c>
      <c r="AB271" s="199"/>
      <c r="AC271" s="199"/>
      <c r="AD271" s="199"/>
      <c r="AE271" s="199"/>
    </row>
    <row r="272" spans="1:31" ht="24" customHeight="1">
      <c r="A272" s="199">
        <v>263</v>
      </c>
      <c r="B272" s="199"/>
      <c r="C272" s="199"/>
      <c r="D272" s="199"/>
      <c r="E272" s="199"/>
      <c r="F272" s="199"/>
      <c r="G272" s="199"/>
      <c r="H272" s="199"/>
      <c r="I272" s="199"/>
      <c r="J272" s="199"/>
      <c r="K272" s="199"/>
      <c r="L272" s="199"/>
      <c r="M272" s="199"/>
      <c r="N272" s="199" t="str">
        <f t="shared" si="12"/>
        <v/>
      </c>
      <c r="O272" s="199"/>
      <c r="P272" s="199"/>
      <c r="Q272" s="199"/>
      <c r="R272" s="199" t="str">
        <f t="shared" si="13"/>
        <v/>
      </c>
      <c r="S272" s="199"/>
      <c r="T272" s="199"/>
      <c r="U272" s="199"/>
      <c r="V272" s="199"/>
      <c r="W272" s="199"/>
      <c r="X272" s="199"/>
      <c r="Y272" s="199"/>
      <c r="Z272" s="199"/>
      <c r="AA272" s="199" t="str">
        <f t="shared" si="14"/>
        <v/>
      </c>
      <c r="AB272" s="199"/>
      <c r="AC272" s="199"/>
      <c r="AD272" s="199"/>
      <c r="AE272" s="199"/>
    </row>
    <row r="273" spans="1:31" ht="24" customHeight="1">
      <c r="A273" s="199">
        <v>264</v>
      </c>
      <c r="B273" s="199"/>
      <c r="C273" s="199"/>
      <c r="D273" s="199"/>
      <c r="E273" s="199"/>
      <c r="F273" s="199"/>
      <c r="G273" s="199"/>
      <c r="H273" s="199"/>
      <c r="I273" s="199"/>
      <c r="J273" s="199"/>
      <c r="K273" s="199"/>
      <c r="L273" s="199"/>
      <c r="M273" s="199"/>
      <c r="N273" s="199" t="str">
        <f t="shared" si="12"/>
        <v/>
      </c>
      <c r="O273" s="199"/>
      <c r="P273" s="199"/>
      <c r="Q273" s="199"/>
      <c r="R273" s="199" t="str">
        <f t="shared" si="13"/>
        <v/>
      </c>
      <c r="S273" s="199"/>
      <c r="T273" s="199"/>
      <c r="U273" s="199"/>
      <c r="V273" s="199"/>
      <c r="W273" s="199"/>
      <c r="X273" s="199"/>
      <c r="Y273" s="199"/>
      <c r="Z273" s="199"/>
      <c r="AA273" s="199" t="str">
        <f t="shared" si="14"/>
        <v/>
      </c>
      <c r="AB273" s="199"/>
      <c r="AC273" s="199"/>
      <c r="AD273" s="199"/>
      <c r="AE273" s="199"/>
    </row>
    <row r="274" spans="1:31" ht="62.1" customHeight="1">
      <c r="A274" s="199">
        <v>265</v>
      </c>
      <c r="B274" s="199" t="s">
        <v>1036</v>
      </c>
      <c r="C274" s="199" t="s">
        <v>609</v>
      </c>
      <c r="D274" s="199" t="s">
        <v>1026</v>
      </c>
      <c r="E274" s="199"/>
      <c r="F274" s="199" t="s">
        <v>831</v>
      </c>
      <c r="G274" s="199" t="s">
        <v>1120</v>
      </c>
      <c r="H274" s="199" t="s">
        <v>1147</v>
      </c>
      <c r="I274" s="199" t="s">
        <v>1192</v>
      </c>
      <c r="J274" s="199">
        <v>920</v>
      </c>
      <c r="K274" s="199">
        <v>68</v>
      </c>
      <c r="L274" s="199" t="s">
        <v>799</v>
      </c>
      <c r="M274" s="199">
        <v>14</v>
      </c>
      <c r="N274" s="199">
        <f t="shared" si="12"/>
        <v>82</v>
      </c>
      <c r="O274" s="199">
        <v>38</v>
      </c>
      <c r="P274" s="199" t="s">
        <v>924</v>
      </c>
      <c r="Q274" s="199">
        <v>10</v>
      </c>
      <c r="R274" s="199">
        <f t="shared" si="13"/>
        <v>48</v>
      </c>
      <c r="S274" s="199" t="s">
        <v>959</v>
      </c>
      <c r="T274" s="199">
        <v>30</v>
      </c>
      <c r="U274" s="199" t="s">
        <v>977</v>
      </c>
      <c r="V274" s="199">
        <v>30</v>
      </c>
      <c r="W274" s="199" t="s">
        <v>825</v>
      </c>
      <c r="X274" s="199">
        <v>25</v>
      </c>
      <c r="Y274" s="199" t="s">
        <v>1179</v>
      </c>
      <c r="Z274" s="199">
        <v>15</v>
      </c>
      <c r="AA274" s="199">
        <f t="shared" si="14"/>
        <v>100</v>
      </c>
      <c r="AB274" s="199" t="s">
        <v>851</v>
      </c>
      <c r="AC274" s="199" t="s">
        <v>1145</v>
      </c>
      <c r="AD274" s="199" t="s">
        <v>1038</v>
      </c>
      <c r="AE274" s="199" t="s">
        <v>1295</v>
      </c>
    </row>
    <row r="275" spans="1:31" ht="24" customHeight="1">
      <c r="A275" s="199">
        <v>266</v>
      </c>
      <c r="B275" s="199"/>
      <c r="C275" s="199"/>
      <c r="D275" s="199"/>
      <c r="E275" s="199"/>
      <c r="F275" s="199"/>
      <c r="G275" s="199"/>
      <c r="H275" s="199"/>
      <c r="I275" s="199"/>
      <c r="J275" s="199"/>
      <c r="K275" s="199"/>
      <c r="L275" s="199"/>
      <c r="M275" s="199"/>
      <c r="N275" s="199" t="str">
        <f t="shared" si="12"/>
        <v/>
      </c>
      <c r="O275" s="199"/>
      <c r="P275" s="199"/>
      <c r="Q275" s="199"/>
      <c r="R275" s="199" t="str">
        <f t="shared" si="13"/>
        <v/>
      </c>
      <c r="S275" s="199"/>
      <c r="T275" s="199"/>
      <c r="U275" s="199"/>
      <c r="V275" s="199"/>
      <c r="W275" s="199"/>
      <c r="X275" s="199"/>
      <c r="Y275" s="199"/>
      <c r="Z275" s="199"/>
      <c r="AA275" s="199" t="str">
        <f t="shared" si="14"/>
        <v/>
      </c>
      <c r="AB275" s="199"/>
      <c r="AC275" s="199"/>
      <c r="AD275" s="199"/>
      <c r="AE275" s="199"/>
    </row>
    <row r="276" spans="1:31" ht="24" customHeight="1">
      <c r="A276" s="199">
        <v>267</v>
      </c>
      <c r="B276" s="199"/>
      <c r="C276" s="199"/>
      <c r="D276" s="199"/>
      <c r="E276" s="199"/>
      <c r="F276" s="199"/>
      <c r="G276" s="199"/>
      <c r="H276" s="199"/>
      <c r="I276" s="199"/>
      <c r="J276" s="199"/>
      <c r="K276" s="199"/>
      <c r="L276" s="199"/>
      <c r="M276" s="199"/>
      <c r="N276" s="199" t="str">
        <f t="shared" si="12"/>
        <v/>
      </c>
      <c r="O276" s="199"/>
      <c r="P276" s="199"/>
      <c r="Q276" s="199"/>
      <c r="R276" s="199" t="str">
        <f t="shared" si="13"/>
        <v/>
      </c>
      <c r="S276" s="199"/>
      <c r="T276" s="199"/>
      <c r="U276" s="199"/>
      <c r="V276" s="199"/>
      <c r="W276" s="199"/>
      <c r="X276" s="199"/>
      <c r="Y276" s="199"/>
      <c r="Z276" s="199"/>
      <c r="AA276" s="199" t="str">
        <f t="shared" si="14"/>
        <v/>
      </c>
      <c r="AB276" s="199"/>
      <c r="AC276" s="199"/>
      <c r="AD276" s="199"/>
      <c r="AE276" s="199"/>
    </row>
    <row r="277" spans="1:31" ht="24" customHeight="1">
      <c r="A277" s="199">
        <v>268</v>
      </c>
      <c r="B277" s="199"/>
      <c r="C277" s="199"/>
      <c r="D277" s="199"/>
      <c r="E277" s="199"/>
      <c r="F277" s="199"/>
      <c r="G277" s="199"/>
      <c r="H277" s="199"/>
      <c r="I277" s="199"/>
      <c r="J277" s="199"/>
      <c r="K277" s="199"/>
      <c r="L277" s="199"/>
      <c r="M277" s="199"/>
      <c r="N277" s="199" t="str">
        <f t="shared" si="12"/>
        <v/>
      </c>
      <c r="O277" s="199"/>
      <c r="P277" s="199"/>
      <c r="Q277" s="199"/>
      <c r="R277" s="199" t="str">
        <f t="shared" si="13"/>
        <v/>
      </c>
      <c r="S277" s="199"/>
      <c r="T277" s="199"/>
      <c r="U277" s="199"/>
      <c r="V277" s="199"/>
      <c r="W277" s="199"/>
      <c r="X277" s="199"/>
      <c r="Y277" s="199"/>
      <c r="Z277" s="199"/>
      <c r="AA277" s="199" t="str">
        <f t="shared" si="14"/>
        <v/>
      </c>
      <c r="AB277" s="199"/>
      <c r="AC277" s="199"/>
      <c r="AD277" s="199"/>
      <c r="AE277" s="199"/>
    </row>
    <row r="278" spans="1:31" ht="24" customHeight="1">
      <c r="A278" s="199">
        <v>269</v>
      </c>
      <c r="B278" s="199"/>
      <c r="C278" s="199"/>
      <c r="D278" s="199"/>
      <c r="E278" s="199"/>
      <c r="F278" s="199"/>
      <c r="G278" s="199"/>
      <c r="H278" s="199"/>
      <c r="I278" s="199"/>
      <c r="J278" s="199"/>
      <c r="K278" s="199"/>
      <c r="L278" s="199"/>
      <c r="M278" s="199"/>
      <c r="N278" s="199" t="str">
        <f t="shared" si="12"/>
        <v/>
      </c>
      <c r="O278" s="199"/>
      <c r="P278" s="199"/>
      <c r="Q278" s="199"/>
      <c r="R278" s="199" t="str">
        <f t="shared" si="13"/>
        <v/>
      </c>
      <c r="S278" s="199"/>
      <c r="T278" s="199"/>
      <c r="U278" s="199"/>
      <c r="V278" s="199"/>
      <c r="W278" s="199"/>
      <c r="X278" s="199"/>
      <c r="Y278" s="199"/>
      <c r="Z278" s="199"/>
      <c r="AA278" s="199" t="str">
        <f t="shared" si="14"/>
        <v/>
      </c>
      <c r="AB278" s="199"/>
      <c r="AC278" s="199"/>
      <c r="AD278" s="199"/>
      <c r="AE278" s="199"/>
    </row>
    <row r="279" spans="1:31" ht="62.1" customHeight="1">
      <c r="A279" s="199">
        <v>270</v>
      </c>
      <c r="B279" s="199" t="s">
        <v>1036</v>
      </c>
      <c r="C279" s="199" t="s">
        <v>1263</v>
      </c>
      <c r="D279" s="199" t="s">
        <v>980</v>
      </c>
      <c r="E279" s="199"/>
      <c r="F279" s="199" t="s">
        <v>831</v>
      </c>
      <c r="G279" s="199" t="s">
        <v>857</v>
      </c>
      <c r="H279" s="199" t="s">
        <v>1147</v>
      </c>
      <c r="I279" s="199" t="s">
        <v>1188</v>
      </c>
      <c r="J279" s="199">
        <v>980</v>
      </c>
      <c r="K279" s="199">
        <v>72</v>
      </c>
      <c r="L279" s="199" t="s">
        <v>845</v>
      </c>
      <c r="M279" s="199">
        <v>15</v>
      </c>
      <c r="N279" s="199">
        <f t="shared" si="12"/>
        <v>87</v>
      </c>
      <c r="O279" s="199">
        <v>40</v>
      </c>
      <c r="P279" s="199" t="s">
        <v>870</v>
      </c>
      <c r="Q279" s="199">
        <v>12</v>
      </c>
      <c r="R279" s="199">
        <f t="shared" si="13"/>
        <v>52</v>
      </c>
      <c r="S279" s="199" t="s">
        <v>857</v>
      </c>
      <c r="T279" s="199">
        <v>30</v>
      </c>
      <c r="U279" s="199" t="s">
        <v>966</v>
      </c>
      <c r="V279" s="199">
        <v>25</v>
      </c>
      <c r="W279" s="199" t="s">
        <v>847</v>
      </c>
      <c r="X279" s="199">
        <v>25</v>
      </c>
      <c r="Y279" s="199" t="s">
        <v>858</v>
      </c>
      <c r="Z279" s="199">
        <v>20</v>
      </c>
      <c r="AA279" s="199">
        <f t="shared" si="14"/>
        <v>100</v>
      </c>
      <c r="AB279" s="199" t="s">
        <v>852</v>
      </c>
      <c r="AC279" s="199" t="s">
        <v>1145</v>
      </c>
      <c r="AD279" s="199" t="s">
        <v>983</v>
      </c>
      <c r="AE279" s="199" t="s">
        <v>1134</v>
      </c>
    </row>
    <row r="280" spans="1:31" ht="24" customHeight="1">
      <c r="A280" s="199">
        <v>271</v>
      </c>
      <c r="B280" s="199"/>
      <c r="C280" s="199"/>
      <c r="D280" s="199"/>
      <c r="E280" s="199"/>
      <c r="F280" s="199"/>
      <c r="G280" s="199"/>
      <c r="H280" s="199"/>
      <c r="I280" s="199"/>
      <c r="J280" s="199"/>
      <c r="K280" s="199"/>
      <c r="L280" s="199"/>
      <c r="M280" s="199"/>
      <c r="N280" s="199" t="str">
        <f t="shared" si="12"/>
        <v/>
      </c>
      <c r="O280" s="199"/>
      <c r="P280" s="199"/>
      <c r="Q280" s="199"/>
      <c r="R280" s="199" t="str">
        <f t="shared" si="13"/>
        <v/>
      </c>
      <c r="S280" s="199"/>
      <c r="T280" s="199"/>
      <c r="U280" s="199"/>
      <c r="V280" s="199"/>
      <c r="W280" s="199"/>
      <c r="X280" s="199"/>
      <c r="Y280" s="199"/>
      <c r="Z280" s="199"/>
      <c r="AA280" s="199" t="str">
        <f t="shared" si="14"/>
        <v/>
      </c>
      <c r="AB280" s="199"/>
      <c r="AC280" s="199"/>
      <c r="AD280" s="199"/>
      <c r="AE280" s="199"/>
    </row>
    <row r="281" spans="1:31" ht="24" customHeight="1">
      <c r="A281" s="199">
        <v>272</v>
      </c>
      <c r="B281" s="199"/>
      <c r="C281" s="199"/>
      <c r="D281" s="199"/>
      <c r="E281" s="199"/>
      <c r="F281" s="199"/>
      <c r="G281" s="199"/>
      <c r="H281" s="199"/>
      <c r="I281" s="199"/>
      <c r="J281" s="199"/>
      <c r="K281" s="199"/>
      <c r="L281" s="199"/>
      <c r="M281" s="199"/>
      <c r="N281" s="199" t="str">
        <f t="shared" si="12"/>
        <v/>
      </c>
      <c r="O281" s="199"/>
      <c r="P281" s="199"/>
      <c r="Q281" s="199"/>
      <c r="R281" s="199" t="str">
        <f t="shared" si="13"/>
        <v/>
      </c>
      <c r="S281" s="199"/>
      <c r="T281" s="199"/>
      <c r="U281" s="199"/>
      <c r="V281" s="199"/>
      <c r="W281" s="199"/>
      <c r="X281" s="199"/>
      <c r="Y281" s="199"/>
      <c r="Z281" s="199"/>
      <c r="AA281" s="199" t="str">
        <f t="shared" si="14"/>
        <v/>
      </c>
      <c r="AB281" s="199"/>
      <c r="AC281" s="199"/>
      <c r="AD281" s="199"/>
      <c r="AE281" s="199"/>
    </row>
    <row r="282" spans="1:31" ht="24" customHeight="1">
      <c r="A282" s="199">
        <v>273</v>
      </c>
      <c r="B282" s="199"/>
      <c r="C282" s="199"/>
      <c r="D282" s="199"/>
      <c r="E282" s="199"/>
      <c r="F282" s="199"/>
      <c r="G282" s="199"/>
      <c r="H282" s="199"/>
      <c r="I282" s="199"/>
      <c r="J282" s="199"/>
      <c r="K282" s="199"/>
      <c r="L282" s="199"/>
      <c r="M282" s="199"/>
      <c r="N282" s="199" t="str">
        <f t="shared" si="12"/>
        <v/>
      </c>
      <c r="O282" s="199"/>
      <c r="P282" s="199"/>
      <c r="Q282" s="199"/>
      <c r="R282" s="199" t="str">
        <f t="shared" si="13"/>
        <v/>
      </c>
      <c r="S282" s="199"/>
      <c r="T282" s="199"/>
      <c r="U282" s="199"/>
      <c r="V282" s="199"/>
      <c r="W282" s="199"/>
      <c r="X282" s="199"/>
      <c r="Y282" s="199"/>
      <c r="Z282" s="199"/>
      <c r="AA282" s="199" t="str">
        <f t="shared" si="14"/>
        <v/>
      </c>
      <c r="AB282" s="199"/>
      <c r="AC282" s="199"/>
      <c r="AD282" s="199"/>
      <c r="AE282" s="199"/>
    </row>
    <row r="283" spans="1:31" ht="62.1" customHeight="1">
      <c r="A283" s="199">
        <v>274</v>
      </c>
      <c r="B283" s="199" t="s">
        <v>1036</v>
      </c>
      <c r="C283" s="199" t="s">
        <v>573</v>
      </c>
      <c r="D283" s="199" t="s">
        <v>985</v>
      </c>
      <c r="E283" s="199"/>
      <c r="F283" s="199" t="s">
        <v>831</v>
      </c>
      <c r="G283" s="199" t="s">
        <v>832</v>
      </c>
      <c r="H283" s="199" t="s">
        <v>1147</v>
      </c>
      <c r="I283" s="199" t="s">
        <v>775</v>
      </c>
      <c r="J283" s="199">
        <v>1080</v>
      </c>
      <c r="K283" s="199">
        <v>74</v>
      </c>
      <c r="L283" s="199" t="s">
        <v>817</v>
      </c>
      <c r="M283" s="199">
        <v>16</v>
      </c>
      <c r="N283" s="199">
        <f t="shared" si="12"/>
        <v>90</v>
      </c>
      <c r="O283" s="199">
        <v>42</v>
      </c>
      <c r="P283" s="199" t="s">
        <v>842</v>
      </c>
      <c r="Q283" s="199">
        <v>12</v>
      </c>
      <c r="R283" s="199">
        <f t="shared" si="13"/>
        <v>54</v>
      </c>
      <c r="S283" s="199" t="s">
        <v>830</v>
      </c>
      <c r="T283" s="199">
        <v>30</v>
      </c>
      <c r="U283" s="199" t="s">
        <v>846</v>
      </c>
      <c r="V283" s="199">
        <v>30</v>
      </c>
      <c r="W283" s="199" t="s">
        <v>859</v>
      </c>
      <c r="X283" s="199">
        <v>20</v>
      </c>
      <c r="Y283" s="199" t="s">
        <v>844</v>
      </c>
      <c r="Z283" s="199">
        <v>20</v>
      </c>
      <c r="AA283" s="199">
        <f t="shared" si="14"/>
        <v>100</v>
      </c>
      <c r="AB283" s="199" t="s">
        <v>1166</v>
      </c>
      <c r="AC283" s="199" t="s">
        <v>1145</v>
      </c>
      <c r="AD283" s="199" t="s">
        <v>963</v>
      </c>
      <c r="AE283" s="199" t="s">
        <v>1128</v>
      </c>
    </row>
    <row r="284" spans="1:31" ht="24" customHeight="1">
      <c r="A284" s="199">
        <v>275</v>
      </c>
      <c r="B284" s="199"/>
      <c r="C284" s="199"/>
      <c r="D284" s="199"/>
      <c r="E284" s="199"/>
      <c r="F284" s="199"/>
      <c r="G284" s="199"/>
      <c r="H284" s="199"/>
      <c r="I284" s="199"/>
      <c r="J284" s="199"/>
      <c r="K284" s="199"/>
      <c r="L284" s="199"/>
      <c r="M284" s="199"/>
      <c r="N284" s="199" t="str">
        <f t="shared" si="12"/>
        <v/>
      </c>
      <c r="O284" s="199"/>
      <c r="P284" s="199"/>
      <c r="Q284" s="199"/>
      <c r="R284" s="199" t="str">
        <f t="shared" si="13"/>
        <v/>
      </c>
      <c r="S284" s="199"/>
      <c r="T284" s="199"/>
      <c r="U284" s="199"/>
      <c r="V284" s="199"/>
      <c r="W284" s="199"/>
      <c r="X284" s="199"/>
      <c r="Y284" s="199"/>
      <c r="Z284" s="199"/>
      <c r="AA284" s="199" t="str">
        <f t="shared" si="14"/>
        <v/>
      </c>
      <c r="AB284" s="199"/>
      <c r="AC284" s="199"/>
      <c r="AD284" s="199"/>
      <c r="AE284" s="199"/>
    </row>
    <row r="285" spans="1:31" ht="24" customHeight="1">
      <c r="A285" s="199">
        <v>276</v>
      </c>
      <c r="B285" s="199"/>
      <c r="C285" s="199"/>
      <c r="D285" s="199"/>
      <c r="E285" s="199"/>
      <c r="F285" s="199"/>
      <c r="G285" s="199"/>
      <c r="H285" s="199"/>
      <c r="I285" s="199"/>
      <c r="J285" s="199"/>
      <c r="K285" s="199"/>
      <c r="L285" s="199"/>
      <c r="M285" s="199"/>
      <c r="N285" s="199" t="str">
        <f t="shared" si="12"/>
        <v/>
      </c>
      <c r="O285" s="199"/>
      <c r="P285" s="199"/>
      <c r="Q285" s="199"/>
      <c r="R285" s="199" t="str">
        <f t="shared" si="13"/>
        <v/>
      </c>
      <c r="S285" s="199"/>
      <c r="T285" s="199"/>
      <c r="U285" s="199"/>
      <c r="V285" s="199"/>
      <c r="W285" s="199"/>
      <c r="X285" s="199"/>
      <c r="Y285" s="199"/>
      <c r="Z285" s="199"/>
      <c r="AA285" s="199" t="str">
        <f t="shared" si="14"/>
        <v/>
      </c>
      <c r="AB285" s="199"/>
      <c r="AC285" s="199"/>
      <c r="AD285" s="199"/>
      <c r="AE285" s="199"/>
    </row>
    <row r="286" spans="1:31" ht="62.1" customHeight="1">
      <c r="A286" s="199">
        <v>277</v>
      </c>
      <c r="B286" s="199" t="s">
        <v>1036</v>
      </c>
      <c r="C286" s="199" t="s">
        <v>1276</v>
      </c>
      <c r="D286" s="199" t="s">
        <v>964</v>
      </c>
      <c r="E286" s="199"/>
      <c r="F286" s="199" t="s">
        <v>831</v>
      </c>
      <c r="G286" s="199" t="s">
        <v>888</v>
      </c>
      <c r="H286" s="199" t="s">
        <v>1147</v>
      </c>
      <c r="I286" s="199" t="s">
        <v>1183</v>
      </c>
      <c r="J286" s="199">
        <v>1160</v>
      </c>
      <c r="K286" s="199">
        <v>78</v>
      </c>
      <c r="L286" s="199" t="s">
        <v>849</v>
      </c>
      <c r="M286" s="199">
        <v>17</v>
      </c>
      <c r="N286" s="199">
        <f t="shared" si="12"/>
        <v>95</v>
      </c>
      <c r="O286" s="199">
        <v>43</v>
      </c>
      <c r="P286" s="199" t="s">
        <v>839</v>
      </c>
      <c r="Q286" s="199">
        <v>11</v>
      </c>
      <c r="R286" s="199">
        <f t="shared" si="13"/>
        <v>54</v>
      </c>
      <c r="S286" s="199" t="s">
        <v>833</v>
      </c>
      <c r="T286" s="199">
        <v>35</v>
      </c>
      <c r="U286" s="199" t="s">
        <v>841</v>
      </c>
      <c r="V286" s="199">
        <v>25</v>
      </c>
      <c r="W286" s="199" t="s">
        <v>837</v>
      </c>
      <c r="X286" s="199">
        <v>25</v>
      </c>
      <c r="Y286" s="199" t="s">
        <v>850</v>
      </c>
      <c r="Z286" s="199">
        <v>15</v>
      </c>
      <c r="AA286" s="199">
        <f t="shared" si="14"/>
        <v>100</v>
      </c>
      <c r="AB286" s="199" t="s">
        <v>867</v>
      </c>
      <c r="AC286" s="199" t="s">
        <v>1145</v>
      </c>
      <c r="AD286" s="199" t="s">
        <v>965</v>
      </c>
      <c r="AE286" s="199" t="s">
        <v>1280</v>
      </c>
    </row>
    <row r="287" spans="1:31" ht="24" customHeight="1">
      <c r="A287" s="199">
        <v>278</v>
      </c>
      <c r="B287" s="199"/>
      <c r="C287" s="199"/>
      <c r="D287" s="199"/>
      <c r="E287" s="199"/>
      <c r="F287" s="199"/>
      <c r="G287" s="199"/>
      <c r="H287" s="199"/>
      <c r="I287" s="199"/>
      <c r="J287" s="199"/>
      <c r="K287" s="199"/>
      <c r="L287" s="199"/>
      <c r="M287" s="199"/>
      <c r="N287" s="199" t="str">
        <f t="shared" si="12"/>
        <v/>
      </c>
      <c r="O287" s="199"/>
      <c r="P287" s="199"/>
      <c r="Q287" s="199"/>
      <c r="R287" s="199" t="str">
        <f t="shared" si="13"/>
        <v/>
      </c>
      <c r="S287" s="199"/>
      <c r="T287" s="199"/>
      <c r="U287" s="199"/>
      <c r="V287" s="199"/>
      <c r="W287" s="199"/>
      <c r="X287" s="199"/>
      <c r="Y287" s="199"/>
      <c r="Z287" s="199"/>
      <c r="AA287" s="199" t="str">
        <f t="shared" si="14"/>
        <v/>
      </c>
      <c r="AB287" s="199"/>
      <c r="AC287" s="199"/>
      <c r="AD287" s="199"/>
      <c r="AE287" s="199"/>
    </row>
    <row r="288" spans="1:31" ht="24" customHeight="1">
      <c r="A288" s="199">
        <v>279</v>
      </c>
      <c r="B288" s="199"/>
      <c r="C288" s="199"/>
      <c r="D288" s="199"/>
      <c r="E288" s="199"/>
      <c r="F288" s="199"/>
      <c r="G288" s="199"/>
      <c r="H288" s="199"/>
      <c r="I288" s="199"/>
      <c r="J288" s="199"/>
      <c r="K288" s="199"/>
      <c r="L288" s="199"/>
      <c r="M288" s="199"/>
      <c r="N288" s="199" t="str">
        <f t="shared" si="12"/>
        <v/>
      </c>
      <c r="O288" s="199"/>
      <c r="P288" s="199"/>
      <c r="Q288" s="199"/>
      <c r="R288" s="199" t="str">
        <f t="shared" si="13"/>
        <v/>
      </c>
      <c r="S288" s="199"/>
      <c r="T288" s="199"/>
      <c r="U288" s="199"/>
      <c r="V288" s="199"/>
      <c r="W288" s="199"/>
      <c r="X288" s="199"/>
      <c r="Y288" s="199"/>
      <c r="Z288" s="199"/>
      <c r="AA288" s="199" t="str">
        <f t="shared" si="14"/>
        <v/>
      </c>
      <c r="AB288" s="199"/>
      <c r="AC288" s="199"/>
      <c r="AD288" s="199"/>
      <c r="AE288" s="199"/>
    </row>
    <row r="289" spans="1:31" ht="62.1" customHeight="1">
      <c r="A289" s="199">
        <v>280</v>
      </c>
      <c r="B289" s="199" t="s">
        <v>1036</v>
      </c>
      <c r="C289" s="199" t="s">
        <v>610</v>
      </c>
      <c r="D289" s="199" t="s">
        <v>997</v>
      </c>
      <c r="E289" s="199"/>
      <c r="F289" s="199" t="s">
        <v>954</v>
      </c>
      <c r="G289" s="199" t="s">
        <v>834</v>
      </c>
      <c r="H289" s="199" t="s">
        <v>1147</v>
      </c>
      <c r="I289" s="199" t="s">
        <v>1196</v>
      </c>
      <c r="J289" s="199">
        <v>1520</v>
      </c>
      <c r="K289" s="199">
        <v>83</v>
      </c>
      <c r="L289" s="199" t="s">
        <v>836</v>
      </c>
      <c r="M289" s="199">
        <v>19</v>
      </c>
      <c r="N289" s="199">
        <f t="shared" si="12"/>
        <v>102</v>
      </c>
      <c r="O289" s="199">
        <v>47</v>
      </c>
      <c r="P289" s="199" t="s">
        <v>860</v>
      </c>
      <c r="Q289" s="199">
        <v>14</v>
      </c>
      <c r="R289" s="199">
        <f t="shared" si="13"/>
        <v>61</v>
      </c>
      <c r="S289" s="199" t="s">
        <v>875</v>
      </c>
      <c r="T289" s="199">
        <v>25</v>
      </c>
      <c r="U289" s="199" t="s">
        <v>838</v>
      </c>
      <c r="V289" s="199">
        <v>30</v>
      </c>
      <c r="W289" s="199" t="s">
        <v>803</v>
      </c>
      <c r="X289" s="199">
        <v>25</v>
      </c>
      <c r="Y289" s="199" t="s">
        <v>968</v>
      </c>
      <c r="Z289" s="199">
        <v>20</v>
      </c>
      <c r="AA289" s="199">
        <f t="shared" si="14"/>
        <v>100</v>
      </c>
      <c r="AB289" s="199" t="s">
        <v>856</v>
      </c>
      <c r="AC289" s="199" t="s">
        <v>1109</v>
      </c>
      <c r="AD289" s="199" t="s">
        <v>593</v>
      </c>
      <c r="AE289" s="199" t="s">
        <v>1272</v>
      </c>
    </row>
    <row r="290" spans="1:31" ht="24" customHeight="1">
      <c r="A290" s="199">
        <v>281</v>
      </c>
      <c r="B290" s="199"/>
      <c r="C290" s="199"/>
      <c r="D290" s="199"/>
      <c r="E290" s="199"/>
      <c r="F290" s="199"/>
      <c r="G290" s="199"/>
      <c r="H290" s="199"/>
      <c r="I290" s="199"/>
      <c r="J290" s="199"/>
      <c r="K290" s="199"/>
      <c r="L290" s="199"/>
      <c r="M290" s="199"/>
      <c r="N290" s="199" t="str">
        <f t="shared" si="12"/>
        <v/>
      </c>
      <c r="O290" s="199"/>
      <c r="P290" s="199"/>
      <c r="Q290" s="199"/>
      <c r="R290" s="199" t="str">
        <f t="shared" si="13"/>
        <v/>
      </c>
      <c r="S290" s="199"/>
      <c r="T290" s="199"/>
      <c r="U290" s="199"/>
      <c r="V290" s="199"/>
      <c r="W290" s="199"/>
      <c r="X290" s="199"/>
      <c r="Y290" s="199"/>
      <c r="Z290" s="199"/>
      <c r="AA290" s="199" t="str">
        <f t="shared" si="14"/>
        <v/>
      </c>
      <c r="AB290" s="199"/>
      <c r="AC290" s="199"/>
      <c r="AD290" s="199"/>
      <c r="AE290" s="199"/>
    </row>
    <row r="291" spans="1:31" ht="62.1" customHeight="1">
      <c r="A291" s="199">
        <v>282</v>
      </c>
      <c r="B291" s="199" t="s">
        <v>1036</v>
      </c>
      <c r="C291" s="199" t="s">
        <v>1273</v>
      </c>
      <c r="D291" s="199" t="s">
        <v>589</v>
      </c>
      <c r="E291" s="199"/>
      <c r="F291" s="199" t="s">
        <v>954</v>
      </c>
      <c r="G291" s="199" t="s">
        <v>970</v>
      </c>
      <c r="H291" s="199" t="s">
        <v>1147</v>
      </c>
      <c r="I291" s="199" t="s">
        <v>1200</v>
      </c>
      <c r="J291" s="199">
        <v>1800</v>
      </c>
      <c r="K291" s="199">
        <v>88</v>
      </c>
      <c r="L291" s="199" t="s">
        <v>853</v>
      </c>
      <c r="M291" s="199">
        <v>20</v>
      </c>
      <c r="N291" s="199">
        <f t="shared" si="12"/>
        <v>108</v>
      </c>
      <c r="O291" s="199">
        <v>50</v>
      </c>
      <c r="P291" s="199" t="s">
        <v>886</v>
      </c>
      <c r="Q291" s="199">
        <v>15</v>
      </c>
      <c r="R291" s="199">
        <f t="shared" si="13"/>
        <v>65</v>
      </c>
      <c r="S291" s="199" t="s">
        <v>999</v>
      </c>
      <c r="T291" s="199">
        <v>25</v>
      </c>
      <c r="U291" s="199" t="s">
        <v>878</v>
      </c>
      <c r="V291" s="199">
        <v>30</v>
      </c>
      <c r="W291" s="199" t="s">
        <v>982</v>
      </c>
      <c r="X291" s="199">
        <v>25</v>
      </c>
      <c r="Y291" s="199" t="s">
        <v>874</v>
      </c>
      <c r="Z291" s="199">
        <v>20</v>
      </c>
      <c r="AA291" s="199">
        <f t="shared" si="14"/>
        <v>100</v>
      </c>
      <c r="AB291" s="199" t="s">
        <v>1159</v>
      </c>
      <c r="AC291" s="199" t="s">
        <v>866</v>
      </c>
      <c r="AD291" s="199" t="s">
        <v>588</v>
      </c>
      <c r="AE291" s="199" t="s">
        <v>1290</v>
      </c>
    </row>
    <row r="292" spans="1:31" ht="62.1" customHeight="1">
      <c r="A292" s="199">
        <v>283</v>
      </c>
      <c r="B292" s="199" t="s">
        <v>1036</v>
      </c>
      <c r="C292" s="199" t="s">
        <v>597</v>
      </c>
      <c r="D292" s="199" t="s">
        <v>995</v>
      </c>
      <c r="E292" s="199"/>
      <c r="F292" s="199" t="s">
        <v>823</v>
      </c>
      <c r="G292" s="199" t="s">
        <v>972</v>
      </c>
      <c r="H292" s="199" t="s">
        <v>1147</v>
      </c>
      <c r="I292" s="199" t="s">
        <v>1184</v>
      </c>
      <c r="J292" s="199">
        <v>5400</v>
      </c>
      <c r="K292" s="199">
        <v>98</v>
      </c>
      <c r="L292" s="199" t="s">
        <v>868</v>
      </c>
      <c r="M292" s="199">
        <v>23</v>
      </c>
      <c r="N292" s="199">
        <f t="shared" si="12"/>
        <v>121</v>
      </c>
      <c r="O292" s="199">
        <v>59</v>
      </c>
      <c r="P292" s="199" t="s">
        <v>885</v>
      </c>
      <c r="Q292" s="199">
        <v>18</v>
      </c>
      <c r="R292" s="199">
        <f t="shared" si="13"/>
        <v>77</v>
      </c>
      <c r="S292" s="199" t="s">
        <v>884</v>
      </c>
      <c r="T292" s="199">
        <v>25</v>
      </c>
      <c r="U292" s="199" t="s">
        <v>889</v>
      </c>
      <c r="V292" s="199">
        <v>25</v>
      </c>
      <c r="W292" s="199" t="s">
        <v>984</v>
      </c>
      <c r="X292" s="199">
        <v>25</v>
      </c>
      <c r="Y292" s="199" t="s">
        <v>855</v>
      </c>
      <c r="Z292" s="199">
        <v>25</v>
      </c>
      <c r="AA292" s="199">
        <f t="shared" si="14"/>
        <v>100</v>
      </c>
      <c r="AB292" s="199" t="s">
        <v>1156</v>
      </c>
      <c r="AC292" s="199" t="s">
        <v>1145</v>
      </c>
      <c r="AD292" s="199" t="s">
        <v>606</v>
      </c>
      <c r="AE292" s="199" t="s">
        <v>1304</v>
      </c>
    </row>
    <row r="293" spans="1:31" ht="62.1" customHeight="1">
      <c r="A293" s="199">
        <v>284</v>
      </c>
      <c r="B293" s="199" t="s">
        <v>1036</v>
      </c>
      <c r="C293" s="199" t="s">
        <v>594</v>
      </c>
      <c r="D293" s="199" t="s">
        <v>843</v>
      </c>
      <c r="E293" s="199"/>
      <c r="F293" s="199" t="s">
        <v>1076</v>
      </c>
      <c r="G293" s="199" t="s">
        <v>967</v>
      </c>
      <c r="H293" s="199" t="s">
        <v>1231</v>
      </c>
      <c r="I293" s="199" t="s">
        <v>1191</v>
      </c>
      <c r="J293" s="199">
        <v>8600</v>
      </c>
      <c r="K293" s="199">
        <v>112</v>
      </c>
      <c r="L293" s="199" t="s">
        <v>835</v>
      </c>
      <c r="M293" s="199">
        <v>28</v>
      </c>
      <c r="N293" s="199">
        <f t="shared" si="12"/>
        <v>140</v>
      </c>
      <c r="O293" s="199">
        <v>69</v>
      </c>
      <c r="P293" s="199" t="s">
        <v>828</v>
      </c>
      <c r="Q293" s="199">
        <v>21</v>
      </c>
      <c r="R293" s="199">
        <f t="shared" si="13"/>
        <v>90</v>
      </c>
      <c r="S293" s="199" t="s">
        <v>829</v>
      </c>
      <c r="T293" s="199">
        <v>25</v>
      </c>
      <c r="U293" s="199" t="s">
        <v>802</v>
      </c>
      <c r="V293" s="199">
        <v>25</v>
      </c>
      <c r="W293" s="199" t="s">
        <v>818</v>
      </c>
      <c r="X293" s="199">
        <v>25</v>
      </c>
      <c r="Y293" s="199" t="s">
        <v>981</v>
      </c>
      <c r="Z293" s="199">
        <v>25</v>
      </c>
      <c r="AA293" s="199">
        <f t="shared" si="14"/>
        <v>100</v>
      </c>
      <c r="AB293" s="199" t="s">
        <v>854</v>
      </c>
      <c r="AC293" s="199" t="s">
        <v>1145</v>
      </c>
      <c r="AD293" s="199" t="s">
        <v>1294</v>
      </c>
      <c r="AE293" s="199" t="s">
        <v>779</v>
      </c>
    </row>
    <row r="294" spans="1:31" ht="24" customHeight="1">
      <c r="A294" s="199">
        <v>285</v>
      </c>
      <c r="B294" s="199"/>
      <c r="C294" s="199"/>
      <c r="D294" s="199"/>
      <c r="E294" s="199"/>
      <c r="F294" s="199"/>
      <c r="G294" s="199"/>
      <c r="H294" s="199"/>
      <c r="I294" s="199"/>
      <c r="J294" s="199"/>
      <c r="K294" s="199"/>
      <c r="L294" s="199"/>
      <c r="M294" s="199"/>
      <c r="N294" s="199" t="str">
        <f t="shared" si="12"/>
        <v/>
      </c>
      <c r="O294" s="199"/>
      <c r="P294" s="199"/>
      <c r="Q294" s="199"/>
      <c r="R294" s="199" t="str">
        <f t="shared" si="13"/>
        <v/>
      </c>
      <c r="S294" s="199"/>
      <c r="T294" s="199"/>
      <c r="U294" s="199"/>
      <c r="V294" s="199"/>
      <c r="W294" s="199"/>
      <c r="X294" s="199"/>
      <c r="Y294" s="199"/>
      <c r="Z294" s="199"/>
      <c r="AA294" s="199" t="str">
        <f t="shared" si="14"/>
        <v/>
      </c>
      <c r="AB294" s="199"/>
      <c r="AC294" s="199"/>
      <c r="AD294" s="199"/>
      <c r="AE294" s="199"/>
    </row>
    <row r="295" spans="1:31" ht="24" customHeight="1">
      <c r="A295" s="199">
        <v>286</v>
      </c>
      <c r="B295" s="199"/>
      <c r="C295" s="199"/>
      <c r="D295" s="199"/>
      <c r="E295" s="199"/>
      <c r="F295" s="199"/>
      <c r="G295" s="199"/>
      <c r="H295" s="199"/>
      <c r="I295" s="199"/>
      <c r="J295" s="199"/>
      <c r="K295" s="199"/>
      <c r="L295" s="199"/>
      <c r="M295" s="199"/>
      <c r="N295" s="199" t="str">
        <f t="shared" si="12"/>
        <v/>
      </c>
      <c r="O295" s="199"/>
      <c r="P295" s="199"/>
      <c r="Q295" s="199"/>
      <c r="R295" s="199" t="str">
        <f t="shared" si="13"/>
        <v/>
      </c>
      <c r="S295" s="199"/>
      <c r="T295" s="199"/>
      <c r="U295" s="199"/>
      <c r="V295" s="199"/>
      <c r="W295" s="199"/>
      <c r="X295" s="199"/>
      <c r="Y295" s="199"/>
      <c r="Z295" s="199"/>
      <c r="AA295" s="199" t="str">
        <f t="shared" si="14"/>
        <v/>
      </c>
      <c r="AB295" s="199"/>
      <c r="AC295" s="199"/>
      <c r="AD295" s="199"/>
      <c r="AE295" s="199"/>
    </row>
    <row r="296" spans="1:31" ht="24" customHeight="1">
      <c r="A296" s="199">
        <v>287</v>
      </c>
      <c r="B296" s="199"/>
      <c r="C296" s="199"/>
      <c r="D296" s="199"/>
      <c r="E296" s="199"/>
      <c r="F296" s="199"/>
      <c r="G296" s="199"/>
      <c r="H296" s="199"/>
      <c r="I296" s="199"/>
      <c r="J296" s="199"/>
      <c r="K296" s="199"/>
      <c r="L296" s="199"/>
      <c r="M296" s="199"/>
      <c r="N296" s="199" t="str">
        <f t="shared" si="12"/>
        <v/>
      </c>
      <c r="O296" s="199"/>
      <c r="P296" s="199"/>
      <c r="Q296" s="199"/>
      <c r="R296" s="199" t="str">
        <f t="shared" si="13"/>
        <v/>
      </c>
      <c r="S296" s="199"/>
      <c r="T296" s="199"/>
      <c r="U296" s="199"/>
      <c r="V296" s="199"/>
      <c r="W296" s="199"/>
      <c r="X296" s="199"/>
      <c r="Y296" s="199"/>
      <c r="Z296" s="199"/>
      <c r="AA296" s="199" t="str">
        <f t="shared" si="14"/>
        <v/>
      </c>
      <c r="AB296" s="199"/>
      <c r="AC296" s="199"/>
      <c r="AD296" s="199"/>
      <c r="AE296" s="199"/>
    </row>
    <row r="297" spans="1:31" ht="24" customHeight="1">
      <c r="A297" s="199">
        <v>288</v>
      </c>
      <c r="B297" s="199"/>
      <c r="C297" s="199"/>
      <c r="D297" s="199"/>
      <c r="E297" s="199"/>
      <c r="F297" s="199"/>
      <c r="G297" s="199"/>
      <c r="H297" s="199"/>
      <c r="I297" s="199"/>
      <c r="J297" s="199"/>
      <c r="K297" s="199"/>
      <c r="L297" s="199"/>
      <c r="M297" s="199"/>
      <c r="N297" s="199" t="str">
        <f t="shared" si="12"/>
        <v/>
      </c>
      <c r="O297" s="199"/>
      <c r="P297" s="199"/>
      <c r="Q297" s="199"/>
      <c r="R297" s="199" t="str">
        <f t="shared" si="13"/>
        <v/>
      </c>
      <c r="S297" s="199"/>
      <c r="T297" s="199"/>
      <c r="U297" s="199"/>
      <c r="V297" s="199"/>
      <c r="W297" s="199"/>
      <c r="X297" s="199"/>
      <c r="Y297" s="199"/>
      <c r="Z297" s="199"/>
      <c r="AA297" s="199" t="str">
        <f t="shared" si="14"/>
        <v/>
      </c>
      <c r="AB297" s="199"/>
      <c r="AC297" s="199"/>
      <c r="AD297" s="199"/>
      <c r="AE297" s="199"/>
    </row>
    <row r="298" spans="1:31" ht="24" customHeight="1">
      <c r="A298" s="199">
        <v>289</v>
      </c>
      <c r="B298" s="199"/>
      <c r="C298" s="199"/>
      <c r="D298" s="199"/>
      <c r="E298" s="199"/>
      <c r="F298" s="199"/>
      <c r="G298" s="199"/>
      <c r="H298" s="199"/>
      <c r="I298" s="199"/>
      <c r="J298" s="199"/>
      <c r="K298" s="199"/>
      <c r="L298" s="199"/>
      <c r="M298" s="199"/>
      <c r="N298" s="199" t="str">
        <f t="shared" si="12"/>
        <v/>
      </c>
      <c r="O298" s="199"/>
      <c r="P298" s="199"/>
      <c r="Q298" s="199"/>
      <c r="R298" s="199" t="str">
        <f t="shared" si="13"/>
        <v/>
      </c>
      <c r="S298" s="199"/>
      <c r="T298" s="199"/>
      <c r="U298" s="199"/>
      <c r="V298" s="199"/>
      <c r="W298" s="199"/>
      <c r="X298" s="199"/>
      <c r="Y298" s="199"/>
      <c r="Z298" s="199"/>
      <c r="AA298" s="199" t="str">
        <f t="shared" si="14"/>
        <v/>
      </c>
      <c r="AB298" s="199"/>
      <c r="AC298" s="199"/>
      <c r="AD298" s="199"/>
      <c r="AE298" s="199"/>
    </row>
    <row r="299" spans="1:31" ht="24" customHeight="1">
      <c r="A299" s="199">
        <v>290</v>
      </c>
      <c r="B299" s="199"/>
      <c r="C299" s="199"/>
      <c r="D299" s="199"/>
      <c r="E299" s="199"/>
      <c r="F299" s="199"/>
      <c r="G299" s="199"/>
      <c r="H299" s="199"/>
      <c r="I299" s="199"/>
      <c r="J299" s="199"/>
      <c r="K299" s="199"/>
      <c r="L299" s="199"/>
      <c r="M299" s="199"/>
      <c r="N299" s="199" t="str">
        <f t="shared" si="12"/>
        <v/>
      </c>
      <c r="O299" s="199"/>
      <c r="P299" s="199"/>
      <c r="Q299" s="199"/>
      <c r="R299" s="199" t="str">
        <f t="shared" si="13"/>
        <v/>
      </c>
      <c r="S299" s="199"/>
      <c r="T299" s="199"/>
      <c r="U299" s="199"/>
      <c r="V299" s="199"/>
      <c r="W299" s="199"/>
      <c r="X299" s="199"/>
      <c r="Y299" s="199"/>
      <c r="Z299" s="199"/>
      <c r="AA299" s="199" t="str">
        <f t="shared" si="14"/>
        <v/>
      </c>
      <c r="AB299" s="199"/>
      <c r="AC299" s="199"/>
      <c r="AD299" s="199"/>
      <c r="AE299" s="199"/>
    </row>
    <row r="300" spans="1:31" ht="24" customHeight="1">
      <c r="A300" s="199">
        <v>291</v>
      </c>
      <c r="B300" s="199"/>
      <c r="C300" s="199"/>
      <c r="D300" s="199"/>
      <c r="E300" s="199"/>
      <c r="F300" s="199"/>
      <c r="G300" s="199"/>
      <c r="H300" s="199"/>
      <c r="I300" s="199"/>
      <c r="J300" s="199"/>
      <c r="K300" s="199"/>
      <c r="L300" s="199"/>
      <c r="M300" s="199"/>
      <c r="N300" s="199" t="str">
        <f t="shared" si="12"/>
        <v/>
      </c>
      <c r="O300" s="199"/>
      <c r="P300" s="199"/>
      <c r="Q300" s="199"/>
      <c r="R300" s="199" t="str">
        <f t="shared" si="13"/>
        <v/>
      </c>
      <c r="S300" s="199"/>
      <c r="T300" s="199"/>
      <c r="U300" s="199"/>
      <c r="V300" s="199"/>
      <c r="W300" s="199"/>
      <c r="X300" s="199"/>
      <c r="Y300" s="199"/>
      <c r="Z300" s="199"/>
      <c r="AA300" s="199" t="str">
        <f t="shared" si="14"/>
        <v/>
      </c>
      <c r="AB300" s="199"/>
      <c r="AC300" s="199"/>
      <c r="AD300" s="199"/>
      <c r="AE300" s="199"/>
    </row>
    <row r="301" spans="1:31" ht="24" customHeight="1">
      <c r="A301" s="199">
        <v>292</v>
      </c>
      <c r="B301" s="199"/>
      <c r="C301" s="199"/>
      <c r="D301" s="199"/>
      <c r="E301" s="199"/>
      <c r="F301" s="199"/>
      <c r="G301" s="199"/>
      <c r="H301" s="199"/>
      <c r="I301" s="199"/>
      <c r="J301" s="199"/>
      <c r="K301" s="199"/>
      <c r="L301" s="199"/>
      <c r="M301" s="199"/>
      <c r="N301" s="199" t="str">
        <f t="shared" si="12"/>
        <v/>
      </c>
      <c r="O301" s="199"/>
      <c r="P301" s="199"/>
      <c r="Q301" s="199"/>
      <c r="R301" s="199" t="str">
        <f t="shared" si="13"/>
        <v/>
      </c>
      <c r="S301" s="199"/>
      <c r="T301" s="199"/>
      <c r="U301" s="199"/>
      <c r="V301" s="199"/>
      <c r="W301" s="199"/>
      <c r="X301" s="199"/>
      <c r="Y301" s="199"/>
      <c r="Z301" s="199"/>
      <c r="AA301" s="199" t="str">
        <f t="shared" si="14"/>
        <v/>
      </c>
      <c r="AB301" s="199"/>
      <c r="AC301" s="199"/>
      <c r="AD301" s="199"/>
      <c r="AE301" s="199"/>
    </row>
    <row r="302" spans="1:31" ht="24" customHeight="1">
      <c r="A302" s="199">
        <v>293</v>
      </c>
      <c r="B302" s="199"/>
      <c r="C302" s="199"/>
      <c r="D302" s="199"/>
      <c r="E302" s="199"/>
      <c r="F302" s="199"/>
      <c r="G302" s="199"/>
      <c r="H302" s="199"/>
      <c r="I302" s="199"/>
      <c r="J302" s="199"/>
      <c r="K302" s="199"/>
      <c r="L302" s="199"/>
      <c r="M302" s="199"/>
      <c r="N302" s="199" t="str">
        <f t="shared" si="12"/>
        <v/>
      </c>
      <c r="O302" s="199"/>
      <c r="P302" s="199"/>
      <c r="Q302" s="199"/>
      <c r="R302" s="199" t="str">
        <f t="shared" si="13"/>
        <v/>
      </c>
      <c r="S302" s="199"/>
      <c r="T302" s="199"/>
      <c r="U302" s="199"/>
      <c r="V302" s="199"/>
      <c r="W302" s="199"/>
      <c r="X302" s="199"/>
      <c r="Y302" s="199"/>
      <c r="Z302" s="199"/>
      <c r="AA302" s="199" t="str">
        <f t="shared" si="14"/>
        <v/>
      </c>
      <c r="AB302" s="199"/>
      <c r="AC302" s="199"/>
      <c r="AD302" s="199"/>
      <c r="AE302" s="199"/>
    </row>
    <row r="303" spans="1:31" ht="24" customHeight="1">
      <c r="A303" s="199">
        <v>294</v>
      </c>
      <c r="B303" s="199"/>
      <c r="C303" s="199"/>
      <c r="D303" s="199"/>
      <c r="E303" s="199"/>
      <c r="F303" s="199"/>
      <c r="G303" s="199"/>
      <c r="H303" s="199"/>
      <c r="I303" s="199"/>
      <c r="J303" s="199"/>
      <c r="K303" s="199"/>
      <c r="L303" s="199"/>
      <c r="M303" s="199"/>
      <c r="N303" s="199" t="str">
        <f t="shared" si="12"/>
        <v/>
      </c>
      <c r="O303" s="199"/>
      <c r="P303" s="199"/>
      <c r="Q303" s="199"/>
      <c r="R303" s="199" t="str">
        <f t="shared" si="13"/>
        <v/>
      </c>
      <c r="S303" s="199"/>
      <c r="T303" s="199"/>
      <c r="U303" s="199"/>
      <c r="V303" s="199"/>
      <c r="W303" s="199"/>
      <c r="X303" s="199"/>
      <c r="Y303" s="199"/>
      <c r="Z303" s="199"/>
      <c r="AA303" s="199" t="str">
        <f t="shared" si="14"/>
        <v/>
      </c>
      <c r="AB303" s="199"/>
      <c r="AC303" s="199"/>
      <c r="AD303" s="199"/>
      <c r="AE303" s="199"/>
    </row>
    <row r="304" spans="1:31" ht="24" customHeight="1">
      <c r="A304" s="199">
        <v>295</v>
      </c>
      <c r="B304" s="199"/>
      <c r="C304" s="199"/>
      <c r="D304" s="199"/>
      <c r="E304" s="199"/>
      <c r="F304" s="199"/>
      <c r="G304" s="199"/>
      <c r="H304" s="199"/>
      <c r="I304" s="199"/>
      <c r="J304" s="199"/>
      <c r="K304" s="199"/>
      <c r="L304" s="199"/>
      <c r="M304" s="199"/>
      <c r="N304" s="199" t="str">
        <f t="shared" si="12"/>
        <v/>
      </c>
      <c r="O304" s="199"/>
      <c r="P304" s="199"/>
      <c r="Q304" s="199"/>
      <c r="R304" s="199" t="str">
        <f t="shared" si="13"/>
        <v/>
      </c>
      <c r="S304" s="199"/>
      <c r="T304" s="199"/>
      <c r="U304" s="199"/>
      <c r="V304" s="199"/>
      <c r="W304" s="199"/>
      <c r="X304" s="199"/>
      <c r="Y304" s="199"/>
      <c r="Z304" s="199"/>
      <c r="AA304" s="199" t="str">
        <f t="shared" si="14"/>
        <v/>
      </c>
      <c r="AB304" s="199"/>
      <c r="AC304" s="199"/>
      <c r="AD304" s="199"/>
      <c r="AE304" s="199"/>
    </row>
    <row r="305" spans="1:31" ht="24" customHeight="1">
      <c r="A305" s="199">
        <v>296</v>
      </c>
      <c r="B305" s="199"/>
      <c r="C305" s="199"/>
      <c r="D305" s="199"/>
      <c r="E305" s="199"/>
      <c r="F305" s="199"/>
      <c r="G305" s="199"/>
      <c r="H305" s="199"/>
      <c r="I305" s="199"/>
      <c r="J305" s="199"/>
      <c r="K305" s="199"/>
      <c r="L305" s="199"/>
      <c r="M305" s="199"/>
      <c r="N305" s="199" t="str">
        <f t="shared" si="12"/>
        <v/>
      </c>
      <c r="O305" s="199"/>
      <c r="P305" s="199"/>
      <c r="Q305" s="199"/>
      <c r="R305" s="199" t="str">
        <f t="shared" si="13"/>
        <v/>
      </c>
      <c r="S305" s="199"/>
      <c r="T305" s="199"/>
      <c r="U305" s="199"/>
      <c r="V305" s="199"/>
      <c r="W305" s="199"/>
      <c r="X305" s="199"/>
      <c r="Y305" s="199"/>
      <c r="Z305" s="199"/>
      <c r="AA305" s="199" t="str">
        <f t="shared" si="14"/>
        <v/>
      </c>
      <c r="AB305" s="199"/>
      <c r="AC305" s="199"/>
      <c r="AD305" s="199"/>
      <c r="AE305" s="199"/>
    </row>
    <row r="306" spans="1:31" ht="24" customHeight="1">
      <c r="A306" s="199">
        <v>297</v>
      </c>
      <c r="B306" s="199"/>
      <c r="C306" s="199"/>
      <c r="D306" s="199"/>
      <c r="E306" s="199"/>
      <c r="F306" s="199"/>
      <c r="G306" s="199"/>
      <c r="H306" s="199"/>
      <c r="I306" s="199"/>
      <c r="J306" s="199"/>
      <c r="K306" s="199"/>
      <c r="L306" s="199"/>
      <c r="M306" s="199"/>
      <c r="N306" s="199" t="str">
        <f t="shared" si="12"/>
        <v/>
      </c>
      <c r="O306" s="199"/>
      <c r="P306" s="199"/>
      <c r="Q306" s="199"/>
      <c r="R306" s="199" t="str">
        <f t="shared" si="13"/>
        <v/>
      </c>
      <c r="S306" s="199"/>
      <c r="T306" s="199"/>
      <c r="U306" s="199"/>
      <c r="V306" s="199"/>
      <c r="W306" s="199"/>
      <c r="X306" s="199"/>
      <c r="Y306" s="199"/>
      <c r="Z306" s="199"/>
      <c r="AA306" s="199" t="str">
        <f t="shared" si="14"/>
        <v/>
      </c>
      <c r="AB306" s="199"/>
      <c r="AC306" s="199"/>
      <c r="AD306" s="199"/>
      <c r="AE306" s="199"/>
    </row>
    <row r="307" spans="1:31" ht="24" customHeight="1">
      <c r="A307" s="199">
        <v>298</v>
      </c>
      <c r="B307" s="199"/>
      <c r="C307" s="199"/>
      <c r="D307" s="199"/>
      <c r="E307" s="199"/>
      <c r="F307" s="199"/>
      <c r="G307" s="199"/>
      <c r="H307" s="199"/>
      <c r="I307" s="199"/>
      <c r="J307" s="199"/>
      <c r="K307" s="199"/>
      <c r="L307" s="199"/>
      <c r="M307" s="199"/>
      <c r="N307" s="199" t="str">
        <f t="shared" si="12"/>
        <v/>
      </c>
      <c r="O307" s="199"/>
      <c r="P307" s="199"/>
      <c r="Q307" s="199"/>
      <c r="R307" s="199" t="str">
        <f t="shared" si="13"/>
        <v/>
      </c>
      <c r="S307" s="199"/>
      <c r="T307" s="199"/>
      <c r="U307" s="199"/>
      <c r="V307" s="199"/>
      <c r="W307" s="199"/>
      <c r="X307" s="199"/>
      <c r="Y307" s="199"/>
      <c r="Z307" s="199"/>
      <c r="AA307" s="199" t="str">
        <f t="shared" si="14"/>
        <v/>
      </c>
      <c r="AB307" s="199"/>
      <c r="AC307" s="199"/>
      <c r="AD307" s="199"/>
      <c r="AE307" s="199"/>
    </row>
    <row r="308" spans="1:31" ht="24" customHeight="1">
      <c r="A308" s="199">
        <v>299</v>
      </c>
      <c r="B308" s="199"/>
      <c r="C308" s="199"/>
      <c r="D308" s="199"/>
      <c r="E308" s="199"/>
      <c r="F308" s="199"/>
      <c r="G308" s="199"/>
      <c r="H308" s="199"/>
      <c r="I308" s="199"/>
      <c r="J308" s="199"/>
      <c r="K308" s="199"/>
      <c r="L308" s="199"/>
      <c r="M308" s="199"/>
      <c r="N308" s="199" t="str">
        <f t="shared" si="12"/>
        <v/>
      </c>
      <c r="O308" s="199"/>
      <c r="P308" s="199"/>
      <c r="Q308" s="199"/>
      <c r="R308" s="199" t="str">
        <f t="shared" si="13"/>
        <v/>
      </c>
      <c r="S308" s="199"/>
      <c r="T308" s="199"/>
      <c r="U308" s="199"/>
      <c r="V308" s="199"/>
      <c r="W308" s="199"/>
      <c r="X308" s="199"/>
      <c r="Y308" s="199"/>
      <c r="Z308" s="199"/>
      <c r="AA308" s="199" t="str">
        <f t="shared" si="14"/>
        <v/>
      </c>
      <c r="AB308" s="199"/>
      <c r="AC308" s="199"/>
      <c r="AD308" s="199"/>
      <c r="AE308" s="199"/>
    </row>
    <row r="309" spans="1:31" ht="24" customHeight="1">
      <c r="A309" s="199">
        <v>300</v>
      </c>
      <c r="B309" s="199"/>
      <c r="C309" s="199"/>
      <c r="D309" s="199"/>
      <c r="E309" s="199"/>
      <c r="F309" s="199"/>
      <c r="G309" s="199"/>
      <c r="H309" s="199"/>
      <c r="I309" s="199"/>
      <c r="J309" s="199"/>
      <c r="K309" s="199"/>
      <c r="L309" s="199"/>
      <c r="M309" s="199"/>
      <c r="N309" s="199" t="str">
        <f t="shared" si="12"/>
        <v/>
      </c>
      <c r="O309" s="199"/>
      <c r="P309" s="199"/>
      <c r="Q309" s="199"/>
      <c r="R309" s="199" t="str">
        <f t="shared" si="13"/>
        <v/>
      </c>
      <c r="S309" s="199"/>
      <c r="T309" s="199"/>
      <c r="U309" s="199"/>
      <c r="V309" s="199"/>
      <c r="W309" s="199"/>
      <c r="X309" s="199"/>
      <c r="Y309" s="199"/>
      <c r="Z309" s="199"/>
      <c r="AA309" s="199" t="str">
        <f t="shared" si="14"/>
        <v/>
      </c>
      <c r="AB309" s="199"/>
      <c r="AC309" s="199"/>
      <c r="AD309" s="199"/>
      <c r="AE309" s="199"/>
    </row>
    <row r="310" spans="1:31" ht="24" customHeight="1">
      <c r="A310" s="199">
        <v>301</v>
      </c>
      <c r="B310" s="199"/>
      <c r="C310" s="199"/>
      <c r="D310" s="199"/>
      <c r="E310" s="199"/>
      <c r="F310" s="199"/>
      <c r="G310" s="199"/>
      <c r="H310" s="199"/>
      <c r="I310" s="199"/>
      <c r="J310" s="199"/>
      <c r="K310" s="199"/>
      <c r="L310" s="199"/>
      <c r="M310" s="199"/>
      <c r="N310" s="199" t="str">
        <f t="shared" si="12"/>
        <v/>
      </c>
      <c r="O310" s="199"/>
      <c r="P310" s="199"/>
      <c r="Q310" s="199"/>
      <c r="R310" s="199" t="str">
        <f t="shared" si="13"/>
        <v/>
      </c>
      <c r="S310" s="199"/>
      <c r="T310" s="199"/>
      <c r="U310" s="199"/>
      <c r="V310" s="199"/>
      <c r="W310" s="199"/>
      <c r="X310" s="199"/>
      <c r="Y310" s="199"/>
      <c r="Z310" s="199"/>
      <c r="AA310" s="199" t="str">
        <f t="shared" si="14"/>
        <v/>
      </c>
      <c r="AB310" s="199"/>
      <c r="AC310" s="199"/>
      <c r="AD310" s="199"/>
      <c r="AE310" s="199"/>
    </row>
    <row r="311" spans="1:31" ht="24" customHeight="1">
      <c r="A311" s="199">
        <v>302</v>
      </c>
      <c r="B311" s="199"/>
      <c r="C311" s="199"/>
      <c r="D311" s="199"/>
      <c r="E311" s="199"/>
      <c r="F311" s="199"/>
      <c r="G311" s="199"/>
      <c r="H311" s="199"/>
      <c r="I311" s="199"/>
      <c r="J311" s="199"/>
      <c r="K311" s="199"/>
      <c r="L311" s="199"/>
      <c r="M311" s="199"/>
      <c r="N311" s="199" t="str">
        <f t="shared" si="12"/>
        <v/>
      </c>
      <c r="O311" s="199"/>
      <c r="P311" s="199"/>
      <c r="Q311" s="199"/>
      <c r="R311" s="199" t="str">
        <f t="shared" si="13"/>
        <v/>
      </c>
      <c r="S311" s="199"/>
      <c r="T311" s="199"/>
      <c r="U311" s="199"/>
      <c r="V311" s="199"/>
      <c r="W311" s="199"/>
      <c r="X311" s="199"/>
      <c r="Y311" s="199"/>
      <c r="Z311" s="199"/>
      <c r="AA311" s="199" t="str">
        <f t="shared" si="14"/>
        <v/>
      </c>
      <c r="AB311" s="199"/>
      <c r="AC311" s="199"/>
      <c r="AD311" s="199"/>
      <c r="AE311" s="199"/>
    </row>
    <row r="312" spans="1:31" ht="24" customHeight="1">
      <c r="A312" s="199">
        <v>303</v>
      </c>
      <c r="B312" s="199"/>
      <c r="C312" s="199"/>
      <c r="D312" s="199"/>
      <c r="E312" s="199"/>
      <c r="F312" s="199"/>
      <c r="G312" s="199"/>
      <c r="H312" s="199"/>
      <c r="I312" s="199"/>
      <c r="J312" s="199"/>
      <c r="K312" s="199"/>
      <c r="L312" s="199"/>
      <c r="M312" s="199"/>
      <c r="N312" s="199" t="str">
        <f t="shared" si="12"/>
        <v/>
      </c>
      <c r="O312" s="199"/>
      <c r="P312" s="199"/>
      <c r="Q312" s="199"/>
      <c r="R312" s="199" t="str">
        <f t="shared" si="13"/>
        <v/>
      </c>
      <c r="S312" s="199"/>
      <c r="T312" s="199"/>
      <c r="U312" s="199"/>
      <c r="V312" s="199"/>
      <c r="W312" s="199"/>
      <c r="X312" s="199"/>
      <c r="Y312" s="199"/>
      <c r="Z312" s="199"/>
      <c r="AA312" s="199" t="str">
        <f t="shared" si="14"/>
        <v/>
      </c>
      <c r="AB312" s="199"/>
      <c r="AC312" s="199"/>
      <c r="AD312" s="199"/>
      <c r="AE312" s="199"/>
    </row>
    <row r="313" spans="1:31" ht="24" customHeight="1">
      <c r="A313" s="199">
        <v>304</v>
      </c>
      <c r="B313" s="199"/>
      <c r="C313" s="199"/>
      <c r="D313" s="199"/>
      <c r="E313" s="199"/>
      <c r="F313" s="199"/>
      <c r="G313" s="199"/>
      <c r="H313" s="199"/>
      <c r="I313" s="199"/>
      <c r="J313" s="199"/>
      <c r="K313" s="199"/>
      <c r="L313" s="199"/>
      <c r="M313" s="199"/>
      <c r="N313" s="199" t="str">
        <f t="shared" si="12"/>
        <v/>
      </c>
      <c r="O313" s="199"/>
      <c r="P313" s="199"/>
      <c r="Q313" s="199"/>
      <c r="R313" s="199" t="str">
        <f t="shared" si="13"/>
        <v/>
      </c>
      <c r="S313" s="199"/>
      <c r="T313" s="199"/>
      <c r="U313" s="199"/>
      <c r="V313" s="199"/>
      <c r="W313" s="199"/>
      <c r="X313" s="199"/>
      <c r="Y313" s="199"/>
      <c r="Z313" s="199"/>
      <c r="AA313" s="199" t="str">
        <f t="shared" si="14"/>
        <v/>
      </c>
      <c r="AB313" s="199"/>
      <c r="AC313" s="199"/>
      <c r="AD313" s="199"/>
      <c r="AE313" s="199"/>
    </row>
    <row r="314" spans="1:31" ht="24" customHeight="1">
      <c r="A314" s="199">
        <v>305</v>
      </c>
      <c r="B314" s="199"/>
      <c r="C314" s="199"/>
      <c r="D314" s="199"/>
      <c r="E314" s="199"/>
      <c r="F314" s="199"/>
      <c r="G314" s="199"/>
      <c r="H314" s="199"/>
      <c r="I314" s="199"/>
      <c r="J314" s="199"/>
      <c r="K314" s="199"/>
      <c r="L314" s="199"/>
      <c r="M314" s="199"/>
      <c r="N314" s="199" t="str">
        <f t="shared" si="12"/>
        <v/>
      </c>
      <c r="O314" s="199"/>
      <c r="P314" s="199"/>
      <c r="Q314" s="199"/>
      <c r="R314" s="199" t="str">
        <f t="shared" si="13"/>
        <v/>
      </c>
      <c r="S314" s="199"/>
      <c r="T314" s="199"/>
      <c r="U314" s="199"/>
      <c r="V314" s="199"/>
      <c r="W314" s="199"/>
      <c r="X314" s="199"/>
      <c r="Y314" s="199"/>
      <c r="Z314" s="199"/>
      <c r="AA314" s="199" t="str">
        <f t="shared" si="14"/>
        <v/>
      </c>
      <c r="AB314" s="199"/>
      <c r="AC314" s="199"/>
      <c r="AD314" s="199"/>
      <c r="AE314" s="199"/>
    </row>
    <row r="315" spans="1:31" ht="24" customHeight="1">
      <c r="A315" s="199">
        <v>306</v>
      </c>
      <c r="B315" s="199"/>
      <c r="C315" s="199"/>
      <c r="D315" s="199"/>
      <c r="E315" s="199"/>
      <c r="F315" s="199"/>
      <c r="G315" s="199"/>
      <c r="H315" s="199"/>
      <c r="I315" s="199"/>
      <c r="J315" s="199"/>
      <c r="K315" s="199"/>
      <c r="L315" s="199"/>
      <c r="M315" s="199"/>
      <c r="N315" s="199" t="str">
        <f t="shared" si="12"/>
        <v/>
      </c>
      <c r="O315" s="199"/>
      <c r="P315" s="199"/>
      <c r="Q315" s="199"/>
      <c r="R315" s="199" t="str">
        <f t="shared" si="13"/>
        <v/>
      </c>
      <c r="S315" s="199"/>
      <c r="T315" s="199"/>
      <c r="U315" s="199"/>
      <c r="V315" s="199"/>
      <c r="W315" s="199"/>
      <c r="X315" s="199"/>
      <c r="Y315" s="199"/>
      <c r="Z315" s="199"/>
      <c r="AA315" s="199" t="str">
        <f t="shared" si="14"/>
        <v/>
      </c>
      <c r="AB315" s="199"/>
      <c r="AC315" s="199"/>
      <c r="AD315" s="199"/>
      <c r="AE315" s="199"/>
    </row>
  </sheetData>
  <mergeCells count="7">
    <mergeCell ref="A1:AE1"/>
    <mergeCell ref="H3:AE7"/>
    <mergeCell ref="A8:I8"/>
    <mergeCell ref="J8:N8"/>
    <mergeCell ref="O8:R8"/>
    <mergeCell ref="S8:AA8"/>
    <mergeCell ref="AB8:AE8"/>
  </mergeCells>
  <phoneticPr fontId="22" type="noConversion"/>
  <conditionalFormatting sqref="A10:AE315">
    <cfRule type="expression" dxfId="30" priority="2">
      <formula>$F10="초기 변이체"</formula>
    </cfRule>
    <cfRule type="expression" dxfId="29" priority="3">
      <formula>$F10="일반 변이체"</formula>
    </cfRule>
    <cfRule type="expression" dxfId="28" priority="4">
      <formula>$F10="강화 변이체"</formula>
    </cfRule>
    <cfRule type="expression" dxfId="27" priority="5">
      <formula>$F10="무리 선도체"</formula>
    </cfRule>
    <cfRule type="expression" dxfId="26" priority="6">
      <formula>$F10="구역 보스"</formula>
    </cfRule>
    <cfRule type="expression" dxfId="25" priority="7">
      <formula>$F10="챕터 보스"</formula>
    </cfRule>
  </conditionalFormatting>
  <conditionalFormatting sqref="AA10:AA315">
    <cfRule type="expression" dxfId="24" priority="8">
      <formula>AND($D10&lt;&gt;"",AA10&lt;&gt;100)</formula>
    </cfRule>
    <cfRule type="expression" dxfId="23" priority="9">
      <formula>AND($D10&lt;&gt;"",AA10=100)</formula>
    </cfRule>
  </conditionalFormatting>
  <conditionalFormatting sqref="J10:J315">
    <cfRule type="expression" dxfId="22" priority="10">
      <formula>AND($D10&lt;&gt;"",J10&lt;0)</formula>
    </cfRule>
  </conditionalFormatting>
  <conditionalFormatting sqref="K10:K315">
    <cfRule type="expression" dxfId="21" priority="11">
      <formula>AND($D10&lt;&gt;"",K10&lt;0)</formula>
    </cfRule>
  </conditionalFormatting>
  <conditionalFormatting sqref="M10:M315">
    <cfRule type="expression" dxfId="20" priority="12">
      <formula>AND($D10&lt;&gt;"",M10&lt;0)</formula>
    </cfRule>
  </conditionalFormatting>
  <conditionalFormatting sqref="O10:O315">
    <cfRule type="expression" dxfId="19" priority="13">
      <formula>AND($D10&lt;&gt;"",O10&lt;0)</formula>
    </cfRule>
  </conditionalFormatting>
  <conditionalFormatting sqref="Q10:Q315">
    <cfRule type="expression" dxfId="18" priority="14">
      <formula>AND($D10&lt;&gt;"",Q10&lt;0)</formula>
    </cfRule>
  </conditionalFormatting>
  <conditionalFormatting sqref="N10:N315">
    <cfRule type="expression" dxfId="17" priority="15">
      <formula>AND($D10&lt;&gt;"",N10&lt;0)</formula>
    </cfRule>
  </conditionalFormatting>
  <conditionalFormatting sqref="R10:R315">
    <cfRule type="expression" dxfId="16" priority="16">
      <formula>AND($D10&lt;&gt;"",R10&lt;0)</formula>
    </cfRule>
  </conditionalFormatting>
  <dataValidations count="6">
    <dataValidation type="list" sqref="F10:F315">
      <formula1>"초기 변이체,일반 변이체,강화 변이체,무리 선도체,구역 보스,챕터 보스"</formula1>
    </dataValidation>
    <dataValidation type="list" sqref="H10:H315">
      <formula1>"선공,비선공,조건부 선공"</formula1>
    </dataValidation>
    <dataValidation sqref="T10:T315">
      <formula1>0</formula1>
      <formula2>100</formula2>
    </dataValidation>
    <dataValidation sqref="V10:V315">
      <formula1>0</formula1>
      <formula2>100</formula2>
    </dataValidation>
    <dataValidation sqref="X10:X315">
      <formula1>0</formula1>
      <formula2>100</formula2>
    </dataValidation>
    <dataValidation sqref="Z10:Z315">
      <formula1>0</formula1>
      <formula2>100</formula2>
    </dataValidation>
  </dataValidations>
  <pageMargins left="0.69999998807907104" right="0.69999998807907104" top="0.75" bottom="0.75" header="0.30000001192092896" footer="0.30000001192092896"/>
  <pageSetup paperSize="9" fitToWidth="0" fitToHeight="0" orientation="portrait" horizontalDpi="0" verticalDpi="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AE316"/>
  <sheetViews>
    <sheetView topLeftCell="F1" zoomScale="70" zoomScaleNormal="100" zoomScaleSheetLayoutView="70" workbookViewId="0">
      <selection activeCell="I10" sqref="I10"/>
    </sheetView>
  </sheetViews>
  <sheetFormatPr defaultColWidth="8.875" defaultRowHeight="13.5"/>
  <cols>
    <col min="1" max="1" width="15" style="177" customWidth="1"/>
    <col min="2" max="2" width="12.75" style="177" customWidth="1"/>
    <col min="3" max="3" width="26.25" style="178" customWidth="1"/>
    <col min="4" max="4" width="19.375" style="178" customWidth="1"/>
    <col min="5" max="5" width="16" style="178" customWidth="1"/>
    <col min="6" max="6" width="46.625" style="178" customWidth="1"/>
    <col min="7" max="7" width="16" style="178" customWidth="1"/>
    <col min="8" max="8" width="13" style="178" customWidth="1"/>
    <col min="9" max="9" width="34" style="178" customWidth="1"/>
    <col min="10" max="11" width="10" style="178" customWidth="1"/>
    <col min="12" max="12" width="18" style="178" customWidth="1"/>
    <col min="13" max="13" width="10" style="178" customWidth="1"/>
    <col min="14" max="14" width="11" style="178" customWidth="1"/>
    <col min="15" max="15" width="10" style="178" customWidth="1"/>
    <col min="16" max="16" width="18" style="178" customWidth="1"/>
    <col min="17" max="17" width="10" style="178" customWidth="1"/>
    <col min="18" max="18" width="11" style="178" customWidth="1"/>
    <col min="19" max="19" width="21" style="178" customWidth="1"/>
    <col min="20" max="20" width="10" style="178" customWidth="1"/>
    <col min="21" max="21" width="21" style="178" customWidth="1"/>
    <col min="22" max="22" width="10" style="178" customWidth="1"/>
    <col min="23" max="23" width="21" style="178" customWidth="1"/>
    <col min="24" max="24" width="10" style="178" customWidth="1"/>
    <col min="25" max="25" width="21" style="178" customWidth="1"/>
    <col min="26" max="26" width="10" style="178" customWidth="1"/>
    <col min="27" max="27" width="11" style="178" customWidth="1"/>
    <col min="28" max="28" width="15" style="178" customWidth="1"/>
    <col min="29" max="29" width="12" style="178" customWidth="1"/>
    <col min="30" max="30" width="28" style="178" customWidth="1"/>
    <col min="31" max="31" width="42" style="178" customWidth="1"/>
    <col min="32" max="16384" width="8.875" style="178"/>
  </cols>
  <sheetData>
    <row r="1" spans="1:31" ht="33.950000000000003" customHeight="1">
      <c r="A1" s="219" t="s">
        <v>1287</v>
      </c>
      <c r="B1" s="219"/>
      <c r="C1" s="219"/>
      <c r="D1" s="219"/>
      <c r="E1" s="219"/>
      <c r="F1" s="219"/>
      <c r="G1" s="219"/>
      <c r="H1" s="219"/>
      <c r="I1" s="219"/>
      <c r="J1" s="219"/>
      <c r="K1" s="219"/>
      <c r="L1" s="219"/>
      <c r="M1" s="219"/>
      <c r="N1" s="219"/>
      <c r="O1" s="219"/>
      <c r="P1" s="219"/>
      <c r="Q1" s="219"/>
      <c r="R1" s="219"/>
      <c r="S1" s="219"/>
      <c r="T1" s="219"/>
      <c r="U1" s="219"/>
      <c r="V1" s="219"/>
      <c r="W1" s="219"/>
      <c r="X1" s="219"/>
      <c r="Y1" s="219"/>
      <c r="Z1" s="219"/>
      <c r="AA1" s="219"/>
      <c r="AB1" s="219"/>
      <c r="AC1" s="219"/>
      <c r="AD1" s="219"/>
      <c r="AE1" s="219"/>
    </row>
    <row r="2" spans="1:31" ht="32.1" customHeight="1">
      <c r="A2" s="220" t="s">
        <v>1</v>
      </c>
      <c r="B2" s="220"/>
      <c r="C2" s="220"/>
      <c r="D2" s="220"/>
      <c r="E2" s="220"/>
      <c r="F2" s="220"/>
      <c r="G2" s="220"/>
      <c r="H2" s="220"/>
      <c r="I2" s="220"/>
      <c r="J2" s="220" t="s">
        <v>1</v>
      </c>
      <c r="K2" s="220"/>
      <c r="L2" s="220"/>
      <c r="M2" s="220"/>
      <c r="N2" s="220"/>
      <c r="O2" s="220"/>
      <c r="P2" s="220"/>
      <c r="Q2" s="220"/>
      <c r="R2" s="220"/>
      <c r="S2" s="220" t="s">
        <v>1</v>
      </c>
      <c r="T2" s="220"/>
      <c r="U2" s="220"/>
      <c r="V2" s="220"/>
      <c r="W2" s="220"/>
      <c r="X2" s="220"/>
      <c r="Y2" s="220"/>
      <c r="Z2" s="220"/>
      <c r="AA2" s="220"/>
      <c r="AB2" s="220" t="s">
        <v>1</v>
      </c>
      <c r="AC2" s="220"/>
      <c r="AD2" s="220"/>
      <c r="AE2" s="220"/>
    </row>
    <row r="4" spans="1:31" ht="18.399999999999999" customHeight="1">
      <c r="A4" s="179" t="s">
        <v>812</v>
      </c>
      <c r="B4" s="180" t="s">
        <v>1175</v>
      </c>
      <c r="D4" s="179" t="s">
        <v>822</v>
      </c>
      <c r="E4" s="181" t="s">
        <v>813</v>
      </c>
      <c r="F4" s="180" t="s">
        <v>815</v>
      </c>
      <c r="H4" s="221" t="s">
        <v>1352</v>
      </c>
      <c r="I4" s="222"/>
      <c r="J4" s="222"/>
      <c r="K4" s="222"/>
      <c r="L4" s="222"/>
      <c r="M4" s="222"/>
      <c r="N4" s="222"/>
      <c r="O4" s="222"/>
      <c r="P4" s="222"/>
      <c r="Q4" s="222"/>
      <c r="R4" s="222"/>
      <c r="S4" s="222"/>
      <c r="T4" s="222"/>
      <c r="U4" s="222"/>
      <c r="V4" s="222"/>
      <c r="W4" s="222"/>
      <c r="X4" s="222"/>
      <c r="Y4" s="222"/>
      <c r="Z4" s="222"/>
      <c r="AA4" s="222"/>
      <c r="AB4" s="222"/>
      <c r="AC4" s="222"/>
      <c r="AD4" s="222"/>
      <c r="AE4" s="223"/>
    </row>
    <row r="5" spans="1:31" ht="18.399999999999999" customHeight="1">
      <c r="A5" s="182" t="s">
        <v>1003</v>
      </c>
      <c r="B5" s="183">
        <v>306</v>
      </c>
      <c r="D5" s="184" t="s">
        <v>848</v>
      </c>
      <c r="E5" s="178" t="s">
        <v>1008</v>
      </c>
      <c r="F5" s="185" t="s">
        <v>795</v>
      </c>
      <c r="H5" s="224"/>
      <c r="I5" s="225"/>
      <c r="J5" s="225"/>
      <c r="K5" s="225"/>
      <c r="L5" s="225"/>
      <c r="M5" s="225"/>
      <c r="N5" s="225"/>
      <c r="O5" s="225"/>
      <c r="P5" s="225"/>
      <c r="Q5" s="225"/>
      <c r="R5" s="225"/>
      <c r="S5" s="225"/>
      <c r="T5" s="225"/>
      <c r="U5" s="225"/>
      <c r="V5" s="225"/>
      <c r="W5" s="225"/>
      <c r="X5" s="225"/>
      <c r="Y5" s="225"/>
      <c r="Z5" s="225"/>
      <c r="AA5" s="225"/>
      <c r="AB5" s="225"/>
      <c r="AC5" s="225"/>
      <c r="AD5" s="225"/>
      <c r="AE5" s="226"/>
    </row>
    <row r="6" spans="1:31" ht="18.399999999999999" customHeight="1">
      <c r="A6" s="182" t="s">
        <v>1014</v>
      </c>
      <c r="B6" s="183">
        <f>COUNTIF(D11:D316,"&lt;&gt;")</f>
        <v>42</v>
      </c>
      <c r="D6" s="184" t="s">
        <v>819</v>
      </c>
      <c r="E6" s="178" t="s">
        <v>1009</v>
      </c>
      <c r="F6" s="185" t="s">
        <v>1282</v>
      </c>
      <c r="H6" s="224"/>
      <c r="I6" s="225"/>
      <c r="J6" s="225"/>
      <c r="K6" s="225"/>
      <c r="L6" s="225"/>
      <c r="M6" s="225"/>
      <c r="N6" s="225"/>
      <c r="O6" s="225"/>
      <c r="P6" s="225"/>
      <c r="Q6" s="225"/>
      <c r="R6" s="225"/>
      <c r="S6" s="225"/>
      <c r="T6" s="225"/>
      <c r="U6" s="225"/>
      <c r="V6" s="225"/>
      <c r="W6" s="225"/>
      <c r="X6" s="225"/>
      <c r="Y6" s="225"/>
      <c r="Z6" s="225"/>
      <c r="AA6" s="225"/>
      <c r="AB6" s="225"/>
      <c r="AC6" s="225"/>
      <c r="AD6" s="225"/>
      <c r="AE6" s="226"/>
    </row>
    <row r="7" spans="1:31" ht="18.399999999999999" customHeight="1">
      <c r="A7" s="182" t="s">
        <v>1013</v>
      </c>
      <c r="B7" s="183">
        <f>B5-B6</f>
        <v>264</v>
      </c>
      <c r="D7" s="184" t="s">
        <v>831</v>
      </c>
      <c r="E7" s="178" t="s">
        <v>1007</v>
      </c>
      <c r="F7" s="185" t="s">
        <v>1281</v>
      </c>
      <c r="H7" s="224"/>
      <c r="I7" s="225"/>
      <c r="J7" s="225"/>
      <c r="K7" s="225"/>
      <c r="L7" s="225"/>
      <c r="M7" s="225"/>
      <c r="N7" s="225"/>
      <c r="O7" s="225"/>
      <c r="P7" s="225"/>
      <c r="Q7" s="225"/>
      <c r="R7" s="225"/>
      <c r="S7" s="225"/>
      <c r="T7" s="225"/>
      <c r="U7" s="225"/>
      <c r="V7" s="225"/>
      <c r="W7" s="225"/>
      <c r="X7" s="225"/>
      <c r="Y7" s="225"/>
      <c r="Z7" s="225"/>
      <c r="AA7" s="225"/>
      <c r="AB7" s="225"/>
      <c r="AC7" s="225"/>
      <c r="AD7" s="225"/>
      <c r="AE7" s="226"/>
    </row>
    <row r="8" spans="1:31" ht="18.399999999999999" customHeight="1">
      <c r="A8" s="182" t="s">
        <v>1004</v>
      </c>
      <c r="B8" s="183">
        <f>B5-COUNT(A11:A316)</f>
        <v>0</v>
      </c>
      <c r="D8" s="184" t="s">
        <v>954</v>
      </c>
      <c r="E8" s="178" t="s">
        <v>1012</v>
      </c>
      <c r="F8" s="185" t="s">
        <v>1293</v>
      </c>
      <c r="H8" s="224"/>
      <c r="I8" s="225"/>
      <c r="J8" s="225"/>
      <c r="K8" s="225"/>
      <c r="L8" s="225"/>
      <c r="M8" s="225"/>
      <c r="N8" s="225"/>
      <c r="O8" s="225"/>
      <c r="P8" s="225"/>
      <c r="Q8" s="225"/>
      <c r="R8" s="225"/>
      <c r="S8" s="225"/>
      <c r="T8" s="225"/>
      <c r="U8" s="225"/>
      <c r="V8" s="225"/>
      <c r="W8" s="225"/>
      <c r="X8" s="225"/>
      <c r="Y8" s="225"/>
      <c r="Z8" s="225"/>
      <c r="AA8" s="225"/>
      <c r="AB8" s="225"/>
      <c r="AC8" s="225"/>
      <c r="AD8" s="225"/>
      <c r="AE8" s="226"/>
    </row>
    <row r="9" spans="1:31">
      <c r="A9" s="227" t="s">
        <v>2279</v>
      </c>
      <c r="B9" s="227"/>
      <c r="C9" s="227"/>
      <c r="D9" s="227" t="s">
        <v>823</v>
      </c>
      <c r="E9" s="227" t="s">
        <v>635</v>
      </c>
      <c r="F9" s="227" t="s">
        <v>1925</v>
      </c>
      <c r="G9" s="227"/>
      <c r="H9" s="227"/>
      <c r="I9" s="227"/>
      <c r="J9" s="227" t="s">
        <v>636</v>
      </c>
      <c r="K9" s="227"/>
      <c r="L9" s="227"/>
      <c r="M9" s="227"/>
      <c r="N9" s="227"/>
      <c r="O9" s="227" t="s">
        <v>1143</v>
      </c>
      <c r="P9" s="227"/>
      <c r="Q9" s="227"/>
      <c r="R9" s="227"/>
      <c r="S9" s="227" t="s">
        <v>638</v>
      </c>
      <c r="T9" s="227"/>
      <c r="U9" s="227"/>
      <c r="V9" s="227"/>
      <c r="W9" s="227"/>
      <c r="X9" s="227"/>
      <c r="Y9" s="227"/>
      <c r="Z9" s="227"/>
      <c r="AA9" s="227"/>
      <c r="AB9" s="227" t="s">
        <v>1319</v>
      </c>
      <c r="AC9" s="227"/>
      <c r="AD9" s="227"/>
      <c r="AE9" s="227"/>
    </row>
    <row r="10" spans="1:31" ht="44.1" customHeight="1">
      <c r="A10" s="191" t="s">
        <v>1024</v>
      </c>
      <c r="B10" s="192" t="s">
        <v>1167</v>
      </c>
      <c r="C10" s="192" t="s">
        <v>955</v>
      </c>
      <c r="D10" s="193" t="s">
        <v>826</v>
      </c>
      <c r="E10" s="194" t="s">
        <v>824</v>
      </c>
      <c r="F10" s="194" t="s">
        <v>822</v>
      </c>
      <c r="G10" s="194" t="s">
        <v>1016</v>
      </c>
      <c r="H10" s="194" t="s">
        <v>957</v>
      </c>
      <c r="I10" s="194" t="s">
        <v>1028</v>
      </c>
      <c r="J10" s="194" t="s">
        <v>1144</v>
      </c>
      <c r="K10" s="194" t="s">
        <v>1177</v>
      </c>
      <c r="L10" s="194" t="s">
        <v>605</v>
      </c>
      <c r="M10" s="194" t="s">
        <v>960</v>
      </c>
      <c r="N10" s="194" t="s">
        <v>840</v>
      </c>
      <c r="O10" s="194" t="s">
        <v>1143</v>
      </c>
      <c r="P10" s="194" t="s">
        <v>614</v>
      </c>
      <c r="Q10" s="194" t="s">
        <v>956</v>
      </c>
      <c r="R10" s="194" t="s">
        <v>810</v>
      </c>
      <c r="S10" s="194" t="s">
        <v>1173</v>
      </c>
      <c r="T10" s="194" t="s">
        <v>801</v>
      </c>
      <c r="U10" s="194" t="s">
        <v>1146</v>
      </c>
      <c r="V10" s="194" t="s">
        <v>953</v>
      </c>
      <c r="W10" s="194" t="s">
        <v>1176</v>
      </c>
      <c r="X10" s="194" t="s">
        <v>800</v>
      </c>
      <c r="Y10" s="194" t="s">
        <v>1154</v>
      </c>
      <c r="Z10" s="194" t="s">
        <v>804</v>
      </c>
      <c r="AA10" s="194" t="s">
        <v>1249</v>
      </c>
      <c r="AB10" s="194" t="s">
        <v>1020</v>
      </c>
      <c r="AC10" s="194" t="s">
        <v>1250</v>
      </c>
      <c r="AD10" s="194" t="s">
        <v>1001</v>
      </c>
      <c r="AE10" s="194" t="s">
        <v>1141</v>
      </c>
    </row>
    <row r="11" spans="1:31" ht="24" customHeight="1">
      <c r="A11" s="186">
        <v>1</v>
      </c>
      <c r="B11" s="187"/>
      <c r="C11" s="188"/>
      <c r="D11" s="188"/>
      <c r="E11" s="189"/>
      <c r="F11" s="188"/>
      <c r="G11" s="188"/>
      <c r="H11" s="188"/>
      <c r="I11" s="188"/>
      <c r="J11" s="186"/>
      <c r="K11" s="186"/>
      <c r="L11" s="186"/>
      <c r="M11" s="186"/>
      <c r="N11" s="186" t="str">
        <f t="shared" ref="N11:N74" si="0">IF(D11="","",K11+M11)</f>
        <v/>
      </c>
      <c r="O11" s="186"/>
      <c r="P11" s="186"/>
      <c r="Q11" s="186"/>
      <c r="R11" s="186" t="str">
        <f t="shared" ref="R11:R74" si="1">IF(D11="","",O11+Q11)</f>
        <v/>
      </c>
      <c r="S11" s="188"/>
      <c r="T11" s="190"/>
      <c r="U11" s="190"/>
      <c r="V11" s="190"/>
      <c r="W11" s="190"/>
      <c r="X11" s="190"/>
      <c r="Y11" s="190"/>
      <c r="Z11" s="190"/>
      <c r="AA11" s="190" t="str">
        <f t="shared" ref="AA11:AA74" si="2">IF(D11="","",SUM(T11,V11,X11,Z11))</f>
        <v/>
      </c>
      <c r="AB11" s="188"/>
      <c r="AC11" s="187"/>
      <c r="AD11" s="188"/>
      <c r="AE11" s="188"/>
    </row>
    <row r="12" spans="1:31" ht="24" customHeight="1">
      <c r="A12" s="186">
        <v>2</v>
      </c>
      <c r="B12" s="187"/>
      <c r="C12" s="188"/>
      <c r="D12" s="188"/>
      <c r="E12" s="189"/>
      <c r="F12" s="188"/>
      <c r="G12" s="188"/>
      <c r="H12" s="188"/>
      <c r="I12" s="188"/>
      <c r="J12" s="186"/>
      <c r="K12" s="186"/>
      <c r="L12" s="186"/>
      <c r="M12" s="186"/>
      <c r="N12" s="186" t="str">
        <f t="shared" si="0"/>
        <v/>
      </c>
      <c r="O12" s="186"/>
      <c r="P12" s="186"/>
      <c r="Q12" s="186"/>
      <c r="R12" s="186" t="str">
        <f t="shared" si="1"/>
        <v/>
      </c>
      <c r="S12" s="188"/>
      <c r="T12" s="190"/>
      <c r="U12" s="190"/>
      <c r="V12" s="190"/>
      <c r="W12" s="190"/>
      <c r="X12" s="190"/>
      <c r="Y12" s="190"/>
      <c r="Z12" s="190"/>
      <c r="AA12" s="190" t="str">
        <f t="shared" si="2"/>
        <v/>
      </c>
      <c r="AB12" s="188"/>
      <c r="AC12" s="187"/>
      <c r="AD12" s="188"/>
      <c r="AE12" s="188"/>
    </row>
    <row r="13" spans="1:31" ht="24" customHeight="1">
      <c r="A13" s="186">
        <v>3</v>
      </c>
      <c r="B13" s="187"/>
      <c r="C13" s="188"/>
      <c r="D13" s="188"/>
      <c r="E13" s="189"/>
      <c r="F13" s="188"/>
      <c r="G13" s="188"/>
      <c r="H13" s="188"/>
      <c r="I13" s="188"/>
      <c r="J13" s="186"/>
      <c r="K13" s="186"/>
      <c r="L13" s="186"/>
      <c r="M13" s="186"/>
      <c r="N13" s="186" t="str">
        <f t="shared" si="0"/>
        <v/>
      </c>
      <c r="O13" s="186"/>
      <c r="P13" s="186"/>
      <c r="Q13" s="186"/>
      <c r="R13" s="186" t="str">
        <f t="shared" si="1"/>
        <v/>
      </c>
      <c r="S13" s="188"/>
      <c r="T13" s="190"/>
      <c r="U13" s="190"/>
      <c r="V13" s="190"/>
      <c r="W13" s="190"/>
      <c r="X13" s="190"/>
      <c r="Y13" s="190"/>
      <c r="Z13" s="190"/>
      <c r="AA13" s="190" t="str">
        <f t="shared" si="2"/>
        <v/>
      </c>
      <c r="AB13" s="188"/>
      <c r="AC13" s="187"/>
      <c r="AD13" s="188"/>
      <c r="AE13" s="188"/>
    </row>
    <row r="14" spans="1:31" ht="24" customHeight="1">
      <c r="A14" s="186">
        <v>4</v>
      </c>
      <c r="B14" s="187"/>
      <c r="C14" s="188"/>
      <c r="D14" s="188"/>
      <c r="E14" s="189"/>
      <c r="F14" s="188"/>
      <c r="G14" s="188"/>
      <c r="H14" s="188"/>
      <c r="I14" s="188"/>
      <c r="J14" s="186"/>
      <c r="K14" s="186"/>
      <c r="L14" s="186"/>
      <c r="M14" s="186"/>
      <c r="N14" s="186" t="str">
        <f t="shared" si="0"/>
        <v/>
      </c>
      <c r="O14" s="186"/>
      <c r="P14" s="186"/>
      <c r="Q14" s="186"/>
      <c r="R14" s="186" t="str">
        <f t="shared" si="1"/>
        <v/>
      </c>
      <c r="S14" s="188"/>
      <c r="T14" s="190"/>
      <c r="U14" s="190"/>
      <c r="V14" s="190"/>
      <c r="W14" s="190"/>
      <c r="X14" s="190"/>
      <c r="Y14" s="190"/>
      <c r="Z14" s="190"/>
      <c r="AA14" s="190" t="str">
        <f t="shared" si="2"/>
        <v/>
      </c>
      <c r="AB14" s="188"/>
      <c r="AC14" s="187"/>
      <c r="AD14" s="188"/>
      <c r="AE14" s="188"/>
    </row>
    <row r="15" spans="1:31" ht="24" customHeight="1">
      <c r="A15" s="186">
        <v>5</v>
      </c>
      <c r="B15" s="187"/>
      <c r="C15" s="188"/>
      <c r="D15" s="188"/>
      <c r="E15" s="189"/>
      <c r="F15" s="188"/>
      <c r="G15" s="188"/>
      <c r="H15" s="188"/>
      <c r="I15" s="188"/>
      <c r="J15" s="186"/>
      <c r="K15" s="186"/>
      <c r="L15" s="186"/>
      <c r="M15" s="186"/>
      <c r="N15" s="186" t="str">
        <f t="shared" si="0"/>
        <v/>
      </c>
      <c r="O15" s="186"/>
      <c r="P15" s="186"/>
      <c r="Q15" s="186"/>
      <c r="R15" s="186" t="str">
        <f t="shared" si="1"/>
        <v/>
      </c>
      <c r="S15" s="188"/>
      <c r="T15" s="190"/>
      <c r="U15" s="190"/>
      <c r="V15" s="190"/>
      <c r="W15" s="190"/>
      <c r="X15" s="190"/>
      <c r="Y15" s="190"/>
      <c r="Z15" s="190"/>
      <c r="AA15" s="190" t="str">
        <f t="shared" si="2"/>
        <v/>
      </c>
      <c r="AB15" s="188"/>
      <c r="AC15" s="187"/>
      <c r="AD15" s="188"/>
      <c r="AE15" s="188"/>
    </row>
    <row r="16" spans="1:31" ht="24" customHeight="1">
      <c r="A16" s="186">
        <v>6</v>
      </c>
      <c r="B16" s="187"/>
      <c r="C16" s="188"/>
      <c r="D16" s="188"/>
      <c r="E16" s="189"/>
      <c r="F16" s="188"/>
      <c r="G16" s="188"/>
      <c r="H16" s="188"/>
      <c r="I16" s="188"/>
      <c r="J16" s="186"/>
      <c r="K16" s="186"/>
      <c r="L16" s="186"/>
      <c r="M16" s="186"/>
      <c r="N16" s="186" t="str">
        <f t="shared" si="0"/>
        <v/>
      </c>
      <c r="O16" s="186"/>
      <c r="P16" s="186"/>
      <c r="Q16" s="186"/>
      <c r="R16" s="186" t="str">
        <f t="shared" si="1"/>
        <v/>
      </c>
      <c r="S16" s="188"/>
      <c r="T16" s="190"/>
      <c r="U16" s="190"/>
      <c r="V16" s="190"/>
      <c r="W16" s="190"/>
      <c r="X16" s="190"/>
      <c r="Y16" s="190"/>
      <c r="Z16" s="190"/>
      <c r="AA16" s="190" t="str">
        <f t="shared" si="2"/>
        <v/>
      </c>
      <c r="AB16" s="188"/>
      <c r="AC16" s="187"/>
      <c r="AD16" s="188"/>
      <c r="AE16" s="188"/>
    </row>
    <row r="17" spans="1:31" ht="24" customHeight="1">
      <c r="A17" s="186">
        <v>7</v>
      </c>
      <c r="B17" s="187"/>
      <c r="C17" s="188"/>
      <c r="D17" s="188"/>
      <c r="E17" s="189"/>
      <c r="F17" s="188"/>
      <c r="G17" s="188"/>
      <c r="H17" s="188"/>
      <c r="I17" s="188"/>
      <c r="J17" s="186"/>
      <c r="K17" s="186"/>
      <c r="L17" s="186"/>
      <c r="M17" s="186"/>
      <c r="N17" s="186" t="str">
        <f t="shared" si="0"/>
        <v/>
      </c>
      <c r="O17" s="186"/>
      <c r="P17" s="186"/>
      <c r="Q17" s="186"/>
      <c r="R17" s="186" t="str">
        <f t="shared" si="1"/>
        <v/>
      </c>
      <c r="S17" s="188"/>
      <c r="T17" s="190"/>
      <c r="U17" s="190"/>
      <c r="V17" s="190"/>
      <c r="W17" s="190"/>
      <c r="X17" s="190"/>
      <c r="Y17" s="190"/>
      <c r="Z17" s="190"/>
      <c r="AA17" s="190" t="str">
        <f t="shared" si="2"/>
        <v/>
      </c>
      <c r="AB17" s="188"/>
      <c r="AC17" s="187"/>
      <c r="AD17" s="188"/>
      <c r="AE17" s="188"/>
    </row>
    <row r="18" spans="1:31" ht="24" customHeight="1">
      <c r="A18" s="186">
        <v>8</v>
      </c>
      <c r="B18" s="187"/>
      <c r="C18" s="188"/>
      <c r="D18" s="188"/>
      <c r="E18" s="189"/>
      <c r="F18" s="188"/>
      <c r="G18" s="188"/>
      <c r="H18" s="188"/>
      <c r="I18" s="188"/>
      <c r="J18" s="186"/>
      <c r="K18" s="186"/>
      <c r="L18" s="186"/>
      <c r="M18" s="186"/>
      <c r="N18" s="186" t="str">
        <f t="shared" si="0"/>
        <v/>
      </c>
      <c r="O18" s="186"/>
      <c r="P18" s="186"/>
      <c r="Q18" s="186"/>
      <c r="R18" s="186" t="str">
        <f t="shared" si="1"/>
        <v/>
      </c>
      <c r="S18" s="188"/>
      <c r="T18" s="190"/>
      <c r="U18" s="190"/>
      <c r="V18" s="190"/>
      <c r="W18" s="190"/>
      <c r="X18" s="190"/>
      <c r="Y18" s="190"/>
      <c r="Z18" s="190"/>
      <c r="AA18" s="190" t="str">
        <f t="shared" si="2"/>
        <v/>
      </c>
      <c r="AB18" s="188"/>
      <c r="AC18" s="187"/>
      <c r="AD18" s="188"/>
      <c r="AE18" s="188"/>
    </row>
    <row r="19" spans="1:31" ht="24" customHeight="1">
      <c r="A19" s="186">
        <v>9</v>
      </c>
      <c r="B19" s="187"/>
      <c r="C19" s="188"/>
      <c r="D19" s="188"/>
      <c r="E19" s="189"/>
      <c r="F19" s="188"/>
      <c r="G19" s="188"/>
      <c r="H19" s="188"/>
      <c r="I19" s="188"/>
      <c r="J19" s="186"/>
      <c r="K19" s="186"/>
      <c r="L19" s="186"/>
      <c r="M19" s="186"/>
      <c r="N19" s="186" t="str">
        <f t="shared" si="0"/>
        <v/>
      </c>
      <c r="O19" s="186"/>
      <c r="P19" s="186"/>
      <c r="Q19" s="186"/>
      <c r="R19" s="186" t="str">
        <f t="shared" si="1"/>
        <v/>
      </c>
      <c r="S19" s="188"/>
      <c r="T19" s="190"/>
      <c r="U19" s="190"/>
      <c r="V19" s="190"/>
      <c r="W19" s="190"/>
      <c r="X19" s="190"/>
      <c r="Y19" s="190"/>
      <c r="Z19" s="190"/>
      <c r="AA19" s="190" t="str">
        <f t="shared" si="2"/>
        <v/>
      </c>
      <c r="AB19" s="188"/>
      <c r="AC19" s="187"/>
      <c r="AD19" s="188"/>
      <c r="AE19" s="188"/>
    </row>
    <row r="20" spans="1:31" ht="24" customHeight="1">
      <c r="A20" s="186">
        <v>10</v>
      </c>
      <c r="B20" s="187"/>
      <c r="C20" s="188"/>
      <c r="D20" s="188"/>
      <c r="E20" s="189"/>
      <c r="F20" s="188"/>
      <c r="G20" s="188"/>
      <c r="H20" s="188"/>
      <c r="I20" s="188"/>
      <c r="J20" s="186"/>
      <c r="K20" s="186"/>
      <c r="L20" s="186"/>
      <c r="M20" s="186"/>
      <c r="N20" s="186" t="str">
        <f t="shared" si="0"/>
        <v/>
      </c>
      <c r="O20" s="186"/>
      <c r="P20" s="186"/>
      <c r="Q20" s="186"/>
      <c r="R20" s="186" t="str">
        <f t="shared" si="1"/>
        <v/>
      </c>
      <c r="S20" s="188"/>
      <c r="T20" s="190"/>
      <c r="U20" s="190"/>
      <c r="V20" s="190"/>
      <c r="W20" s="190"/>
      <c r="X20" s="190"/>
      <c r="Y20" s="190"/>
      <c r="Z20" s="190"/>
      <c r="AA20" s="190" t="str">
        <f t="shared" si="2"/>
        <v/>
      </c>
      <c r="AB20" s="188"/>
      <c r="AC20" s="187"/>
      <c r="AD20" s="188"/>
      <c r="AE20" s="188"/>
    </row>
    <row r="21" spans="1:31" ht="24" customHeight="1">
      <c r="A21" s="186">
        <v>11</v>
      </c>
      <c r="B21" s="187"/>
      <c r="C21" s="188"/>
      <c r="D21" s="188"/>
      <c r="E21" s="189"/>
      <c r="F21" s="188"/>
      <c r="G21" s="188"/>
      <c r="H21" s="188"/>
      <c r="I21" s="188"/>
      <c r="J21" s="186"/>
      <c r="K21" s="186"/>
      <c r="L21" s="186"/>
      <c r="M21" s="186"/>
      <c r="N21" s="186" t="str">
        <f t="shared" si="0"/>
        <v/>
      </c>
      <c r="O21" s="186"/>
      <c r="P21" s="186"/>
      <c r="Q21" s="186"/>
      <c r="R21" s="186" t="str">
        <f t="shared" si="1"/>
        <v/>
      </c>
      <c r="S21" s="188"/>
      <c r="T21" s="190"/>
      <c r="U21" s="190"/>
      <c r="V21" s="190"/>
      <c r="W21" s="190"/>
      <c r="X21" s="190"/>
      <c r="Y21" s="190"/>
      <c r="Z21" s="190"/>
      <c r="AA21" s="190" t="str">
        <f t="shared" si="2"/>
        <v/>
      </c>
      <c r="AB21" s="188"/>
      <c r="AC21" s="187"/>
      <c r="AD21" s="188"/>
      <c r="AE21" s="188"/>
    </row>
    <row r="22" spans="1:31" ht="24" customHeight="1">
      <c r="A22" s="186">
        <v>12</v>
      </c>
      <c r="B22" s="187"/>
      <c r="C22" s="188"/>
      <c r="D22" s="188"/>
      <c r="E22" s="189"/>
      <c r="F22" s="188"/>
      <c r="G22" s="188"/>
      <c r="H22" s="188"/>
      <c r="I22" s="188"/>
      <c r="J22" s="186"/>
      <c r="K22" s="186"/>
      <c r="L22" s="186"/>
      <c r="M22" s="186"/>
      <c r="N22" s="186" t="str">
        <f t="shared" si="0"/>
        <v/>
      </c>
      <c r="O22" s="186"/>
      <c r="P22" s="186"/>
      <c r="Q22" s="186"/>
      <c r="R22" s="186" t="str">
        <f t="shared" si="1"/>
        <v/>
      </c>
      <c r="S22" s="188"/>
      <c r="T22" s="190"/>
      <c r="U22" s="190"/>
      <c r="V22" s="190"/>
      <c r="W22" s="190"/>
      <c r="X22" s="190"/>
      <c r="Y22" s="190"/>
      <c r="Z22" s="190"/>
      <c r="AA22" s="190" t="str">
        <f t="shared" si="2"/>
        <v/>
      </c>
      <c r="AB22" s="188"/>
      <c r="AC22" s="187"/>
      <c r="AD22" s="188"/>
      <c r="AE22" s="188"/>
    </row>
    <row r="23" spans="1:31" ht="24" customHeight="1">
      <c r="A23" s="186">
        <v>13</v>
      </c>
      <c r="B23" s="187"/>
      <c r="C23" s="188"/>
      <c r="D23" s="188"/>
      <c r="E23" s="189"/>
      <c r="F23" s="188"/>
      <c r="G23" s="188"/>
      <c r="H23" s="188"/>
      <c r="I23" s="188"/>
      <c r="J23" s="186"/>
      <c r="K23" s="186"/>
      <c r="L23" s="186"/>
      <c r="M23" s="186"/>
      <c r="N23" s="186" t="str">
        <f t="shared" si="0"/>
        <v/>
      </c>
      <c r="O23" s="186"/>
      <c r="P23" s="186"/>
      <c r="Q23" s="186"/>
      <c r="R23" s="186" t="str">
        <f t="shared" si="1"/>
        <v/>
      </c>
      <c r="S23" s="188"/>
      <c r="T23" s="190"/>
      <c r="U23" s="190"/>
      <c r="V23" s="190"/>
      <c r="W23" s="190"/>
      <c r="X23" s="190"/>
      <c r="Y23" s="190"/>
      <c r="Z23" s="190"/>
      <c r="AA23" s="190" t="str">
        <f t="shared" si="2"/>
        <v/>
      </c>
      <c r="AB23" s="188"/>
      <c r="AC23" s="187"/>
      <c r="AD23" s="188"/>
      <c r="AE23" s="188"/>
    </row>
    <row r="24" spans="1:31" ht="24" customHeight="1">
      <c r="A24" s="186">
        <v>14</v>
      </c>
      <c r="B24" s="187"/>
      <c r="C24" s="188"/>
      <c r="D24" s="188"/>
      <c r="E24" s="189"/>
      <c r="F24" s="188"/>
      <c r="G24" s="188"/>
      <c r="H24" s="188"/>
      <c r="I24" s="188"/>
      <c r="J24" s="186"/>
      <c r="K24" s="186"/>
      <c r="L24" s="186"/>
      <c r="M24" s="186"/>
      <c r="N24" s="186" t="str">
        <f t="shared" si="0"/>
        <v/>
      </c>
      <c r="O24" s="186"/>
      <c r="P24" s="186"/>
      <c r="Q24" s="186"/>
      <c r="R24" s="186" t="str">
        <f t="shared" si="1"/>
        <v/>
      </c>
      <c r="S24" s="188"/>
      <c r="T24" s="190"/>
      <c r="U24" s="190"/>
      <c r="V24" s="190"/>
      <c r="W24" s="190"/>
      <c r="X24" s="190"/>
      <c r="Y24" s="190"/>
      <c r="Z24" s="190"/>
      <c r="AA24" s="190" t="str">
        <f t="shared" si="2"/>
        <v/>
      </c>
      <c r="AB24" s="188"/>
      <c r="AC24" s="187"/>
      <c r="AD24" s="188"/>
      <c r="AE24" s="188"/>
    </row>
    <row r="25" spans="1:31" ht="24" customHeight="1">
      <c r="A25" s="186">
        <v>15</v>
      </c>
      <c r="B25" s="187"/>
      <c r="C25" s="188"/>
      <c r="D25" s="188"/>
      <c r="E25" s="189"/>
      <c r="F25" s="188"/>
      <c r="G25" s="188"/>
      <c r="H25" s="188"/>
      <c r="I25" s="188"/>
      <c r="J25" s="186"/>
      <c r="K25" s="186"/>
      <c r="L25" s="186"/>
      <c r="M25" s="186"/>
      <c r="N25" s="186" t="str">
        <f t="shared" si="0"/>
        <v/>
      </c>
      <c r="O25" s="186"/>
      <c r="P25" s="186"/>
      <c r="Q25" s="186"/>
      <c r="R25" s="186" t="str">
        <f t="shared" si="1"/>
        <v/>
      </c>
      <c r="S25" s="188"/>
      <c r="T25" s="190"/>
      <c r="U25" s="190"/>
      <c r="V25" s="190"/>
      <c r="W25" s="190"/>
      <c r="X25" s="190"/>
      <c r="Y25" s="190"/>
      <c r="Z25" s="190"/>
      <c r="AA25" s="190" t="str">
        <f t="shared" si="2"/>
        <v/>
      </c>
      <c r="AB25" s="188"/>
      <c r="AC25" s="187"/>
      <c r="AD25" s="188"/>
      <c r="AE25" s="188"/>
    </row>
    <row r="26" spans="1:31" ht="24" customHeight="1">
      <c r="A26" s="186">
        <v>16</v>
      </c>
      <c r="B26" s="187"/>
      <c r="C26" s="188"/>
      <c r="D26" s="188"/>
      <c r="E26" s="189"/>
      <c r="F26" s="188"/>
      <c r="G26" s="188"/>
      <c r="H26" s="188"/>
      <c r="I26" s="188"/>
      <c r="J26" s="186"/>
      <c r="K26" s="186"/>
      <c r="L26" s="186"/>
      <c r="M26" s="186"/>
      <c r="N26" s="186" t="str">
        <f t="shared" si="0"/>
        <v/>
      </c>
      <c r="O26" s="186"/>
      <c r="P26" s="186"/>
      <c r="Q26" s="186"/>
      <c r="R26" s="186" t="str">
        <f t="shared" si="1"/>
        <v/>
      </c>
      <c r="S26" s="188"/>
      <c r="T26" s="190"/>
      <c r="U26" s="190"/>
      <c r="V26" s="190"/>
      <c r="W26" s="190"/>
      <c r="X26" s="190"/>
      <c r="Y26" s="190"/>
      <c r="Z26" s="190"/>
      <c r="AA26" s="190" t="str">
        <f t="shared" si="2"/>
        <v/>
      </c>
      <c r="AB26" s="188"/>
      <c r="AC26" s="187"/>
      <c r="AD26" s="188"/>
      <c r="AE26" s="188"/>
    </row>
    <row r="27" spans="1:31" ht="24" customHeight="1">
      <c r="A27" s="186">
        <v>17</v>
      </c>
      <c r="B27" s="187"/>
      <c r="C27" s="188"/>
      <c r="D27" s="188"/>
      <c r="E27" s="189"/>
      <c r="F27" s="188"/>
      <c r="G27" s="188"/>
      <c r="H27" s="188"/>
      <c r="I27" s="188"/>
      <c r="J27" s="186"/>
      <c r="K27" s="186"/>
      <c r="L27" s="186"/>
      <c r="M27" s="186"/>
      <c r="N27" s="186" t="str">
        <f t="shared" si="0"/>
        <v/>
      </c>
      <c r="O27" s="186"/>
      <c r="P27" s="186"/>
      <c r="Q27" s="186"/>
      <c r="R27" s="186" t="str">
        <f t="shared" si="1"/>
        <v/>
      </c>
      <c r="S27" s="188"/>
      <c r="T27" s="190"/>
      <c r="U27" s="190"/>
      <c r="V27" s="190"/>
      <c r="W27" s="190"/>
      <c r="X27" s="190"/>
      <c r="Y27" s="190"/>
      <c r="Z27" s="190"/>
      <c r="AA27" s="190" t="str">
        <f t="shared" si="2"/>
        <v/>
      </c>
      <c r="AB27" s="188"/>
      <c r="AC27" s="187"/>
      <c r="AD27" s="188"/>
      <c r="AE27" s="188"/>
    </row>
    <row r="28" spans="1:31" ht="24" customHeight="1">
      <c r="A28" s="186">
        <v>18</v>
      </c>
      <c r="B28" s="187"/>
      <c r="C28" s="188"/>
      <c r="D28" s="188"/>
      <c r="E28" s="189"/>
      <c r="F28" s="188"/>
      <c r="G28" s="188"/>
      <c r="H28" s="188"/>
      <c r="I28" s="188"/>
      <c r="J28" s="186"/>
      <c r="K28" s="186"/>
      <c r="L28" s="186"/>
      <c r="M28" s="186"/>
      <c r="N28" s="186" t="str">
        <f t="shared" si="0"/>
        <v/>
      </c>
      <c r="O28" s="186"/>
      <c r="P28" s="186"/>
      <c r="Q28" s="186"/>
      <c r="R28" s="186" t="str">
        <f t="shared" si="1"/>
        <v/>
      </c>
      <c r="S28" s="188"/>
      <c r="T28" s="190"/>
      <c r="U28" s="190"/>
      <c r="V28" s="190"/>
      <c r="W28" s="190"/>
      <c r="X28" s="190"/>
      <c r="Y28" s="190"/>
      <c r="Z28" s="190"/>
      <c r="AA28" s="190" t="str">
        <f t="shared" si="2"/>
        <v/>
      </c>
      <c r="AB28" s="188"/>
      <c r="AC28" s="187"/>
      <c r="AD28" s="188"/>
      <c r="AE28" s="188"/>
    </row>
    <row r="29" spans="1:31" ht="24" customHeight="1">
      <c r="A29" s="186">
        <v>19</v>
      </c>
      <c r="B29" s="187"/>
      <c r="C29" s="188"/>
      <c r="D29" s="188"/>
      <c r="E29" s="189"/>
      <c r="F29" s="188"/>
      <c r="G29" s="188"/>
      <c r="H29" s="188"/>
      <c r="I29" s="188"/>
      <c r="J29" s="186"/>
      <c r="K29" s="186"/>
      <c r="L29" s="186"/>
      <c r="M29" s="186"/>
      <c r="N29" s="186" t="str">
        <f t="shared" si="0"/>
        <v/>
      </c>
      <c r="O29" s="186"/>
      <c r="P29" s="186"/>
      <c r="Q29" s="186"/>
      <c r="R29" s="186" t="str">
        <f t="shared" si="1"/>
        <v/>
      </c>
      <c r="S29" s="188"/>
      <c r="T29" s="190"/>
      <c r="U29" s="190"/>
      <c r="V29" s="190"/>
      <c r="W29" s="190"/>
      <c r="X29" s="190"/>
      <c r="Y29" s="190"/>
      <c r="Z29" s="190"/>
      <c r="AA29" s="190" t="str">
        <f t="shared" si="2"/>
        <v/>
      </c>
      <c r="AB29" s="188"/>
      <c r="AC29" s="187"/>
      <c r="AD29" s="188"/>
      <c r="AE29" s="188"/>
    </row>
    <row r="30" spans="1:31" ht="24" customHeight="1">
      <c r="A30" s="186">
        <v>20</v>
      </c>
      <c r="B30" s="187"/>
      <c r="C30" s="188"/>
      <c r="D30" s="188"/>
      <c r="E30" s="189"/>
      <c r="F30" s="188"/>
      <c r="G30" s="188"/>
      <c r="H30" s="188"/>
      <c r="I30" s="188"/>
      <c r="J30" s="186"/>
      <c r="K30" s="186"/>
      <c r="L30" s="186"/>
      <c r="M30" s="186"/>
      <c r="N30" s="186" t="str">
        <f t="shared" si="0"/>
        <v/>
      </c>
      <c r="O30" s="186"/>
      <c r="P30" s="186"/>
      <c r="Q30" s="186"/>
      <c r="R30" s="186" t="str">
        <f t="shared" si="1"/>
        <v/>
      </c>
      <c r="S30" s="188"/>
      <c r="T30" s="190"/>
      <c r="U30" s="190"/>
      <c r="V30" s="190"/>
      <c r="W30" s="190"/>
      <c r="X30" s="190"/>
      <c r="Y30" s="190"/>
      <c r="Z30" s="190"/>
      <c r="AA30" s="190" t="str">
        <f t="shared" si="2"/>
        <v/>
      </c>
      <c r="AB30" s="188"/>
      <c r="AC30" s="187"/>
      <c r="AD30" s="188"/>
      <c r="AE30" s="188"/>
    </row>
    <row r="31" spans="1:31" ht="24" customHeight="1">
      <c r="A31" s="186">
        <v>21</v>
      </c>
      <c r="B31" s="187"/>
      <c r="C31" s="188"/>
      <c r="D31" s="188"/>
      <c r="E31" s="189"/>
      <c r="F31" s="188"/>
      <c r="G31" s="188"/>
      <c r="H31" s="188"/>
      <c r="I31" s="188"/>
      <c r="J31" s="186"/>
      <c r="K31" s="186"/>
      <c r="L31" s="186"/>
      <c r="M31" s="186"/>
      <c r="N31" s="186" t="str">
        <f t="shared" si="0"/>
        <v/>
      </c>
      <c r="O31" s="186"/>
      <c r="P31" s="186"/>
      <c r="Q31" s="186"/>
      <c r="R31" s="186" t="str">
        <f t="shared" si="1"/>
        <v/>
      </c>
      <c r="S31" s="188"/>
      <c r="T31" s="190"/>
      <c r="U31" s="190"/>
      <c r="V31" s="190"/>
      <c r="W31" s="190"/>
      <c r="X31" s="190"/>
      <c r="Y31" s="190"/>
      <c r="Z31" s="190"/>
      <c r="AA31" s="190" t="str">
        <f t="shared" si="2"/>
        <v/>
      </c>
      <c r="AB31" s="188"/>
      <c r="AC31" s="187"/>
      <c r="AD31" s="188"/>
      <c r="AE31" s="188"/>
    </row>
    <row r="32" spans="1:31" ht="24" customHeight="1">
      <c r="A32" s="186">
        <v>22</v>
      </c>
      <c r="B32" s="187"/>
      <c r="C32" s="188"/>
      <c r="D32" s="188"/>
      <c r="E32" s="189"/>
      <c r="F32" s="188"/>
      <c r="G32" s="188"/>
      <c r="H32" s="188"/>
      <c r="I32" s="188"/>
      <c r="J32" s="186"/>
      <c r="K32" s="186"/>
      <c r="L32" s="186"/>
      <c r="M32" s="186"/>
      <c r="N32" s="186" t="str">
        <f t="shared" si="0"/>
        <v/>
      </c>
      <c r="O32" s="186"/>
      <c r="P32" s="186"/>
      <c r="Q32" s="186"/>
      <c r="R32" s="186" t="str">
        <f t="shared" si="1"/>
        <v/>
      </c>
      <c r="S32" s="188"/>
      <c r="T32" s="190"/>
      <c r="U32" s="190"/>
      <c r="V32" s="190"/>
      <c r="W32" s="190"/>
      <c r="X32" s="190"/>
      <c r="Y32" s="190"/>
      <c r="Z32" s="190"/>
      <c r="AA32" s="190" t="str">
        <f t="shared" si="2"/>
        <v/>
      </c>
      <c r="AB32" s="188"/>
      <c r="AC32" s="187"/>
      <c r="AD32" s="188"/>
      <c r="AE32" s="188"/>
    </row>
    <row r="33" spans="1:31" ht="24" customHeight="1">
      <c r="A33" s="186">
        <v>23</v>
      </c>
      <c r="B33" s="187"/>
      <c r="C33" s="188"/>
      <c r="D33" s="188"/>
      <c r="E33" s="189"/>
      <c r="F33" s="188"/>
      <c r="G33" s="188"/>
      <c r="H33" s="188"/>
      <c r="I33" s="188"/>
      <c r="J33" s="186"/>
      <c r="K33" s="186"/>
      <c r="L33" s="186"/>
      <c r="M33" s="186"/>
      <c r="N33" s="186" t="str">
        <f t="shared" si="0"/>
        <v/>
      </c>
      <c r="O33" s="186"/>
      <c r="P33" s="186"/>
      <c r="Q33" s="186"/>
      <c r="R33" s="186" t="str">
        <f t="shared" si="1"/>
        <v/>
      </c>
      <c r="S33" s="188"/>
      <c r="T33" s="190"/>
      <c r="U33" s="190"/>
      <c r="V33" s="190"/>
      <c r="W33" s="190"/>
      <c r="X33" s="190"/>
      <c r="Y33" s="190"/>
      <c r="Z33" s="190"/>
      <c r="AA33" s="190" t="str">
        <f t="shared" si="2"/>
        <v/>
      </c>
      <c r="AB33" s="188"/>
      <c r="AC33" s="187"/>
      <c r="AD33" s="188"/>
      <c r="AE33" s="188"/>
    </row>
    <row r="34" spans="1:31" ht="24" customHeight="1">
      <c r="A34" s="186">
        <v>24</v>
      </c>
      <c r="B34" s="187"/>
      <c r="C34" s="188"/>
      <c r="D34" s="188"/>
      <c r="E34" s="189"/>
      <c r="F34" s="188"/>
      <c r="G34" s="188"/>
      <c r="H34" s="188"/>
      <c r="I34" s="188"/>
      <c r="J34" s="186"/>
      <c r="K34" s="186"/>
      <c r="L34" s="186"/>
      <c r="M34" s="186"/>
      <c r="N34" s="186" t="str">
        <f t="shared" si="0"/>
        <v/>
      </c>
      <c r="O34" s="186"/>
      <c r="P34" s="186"/>
      <c r="Q34" s="186"/>
      <c r="R34" s="186" t="str">
        <f t="shared" si="1"/>
        <v/>
      </c>
      <c r="S34" s="188"/>
      <c r="T34" s="190"/>
      <c r="U34" s="190"/>
      <c r="V34" s="190"/>
      <c r="W34" s="190"/>
      <c r="X34" s="190"/>
      <c r="Y34" s="190"/>
      <c r="Z34" s="190"/>
      <c r="AA34" s="190" t="str">
        <f t="shared" si="2"/>
        <v/>
      </c>
      <c r="AB34" s="188"/>
      <c r="AC34" s="187"/>
      <c r="AD34" s="188"/>
      <c r="AE34" s="188"/>
    </row>
    <row r="35" spans="1:31" ht="24" customHeight="1">
      <c r="A35" s="186">
        <v>25</v>
      </c>
      <c r="B35" s="187"/>
      <c r="C35" s="188"/>
      <c r="D35" s="188"/>
      <c r="E35" s="189"/>
      <c r="F35" s="188"/>
      <c r="G35" s="188"/>
      <c r="H35" s="188"/>
      <c r="I35" s="188"/>
      <c r="J35" s="186"/>
      <c r="K35" s="186"/>
      <c r="L35" s="186"/>
      <c r="M35" s="186"/>
      <c r="N35" s="186" t="str">
        <f t="shared" si="0"/>
        <v/>
      </c>
      <c r="O35" s="186"/>
      <c r="P35" s="186"/>
      <c r="Q35" s="186"/>
      <c r="R35" s="186" t="str">
        <f t="shared" si="1"/>
        <v/>
      </c>
      <c r="S35" s="188"/>
      <c r="T35" s="190"/>
      <c r="U35" s="190"/>
      <c r="V35" s="190"/>
      <c r="W35" s="190"/>
      <c r="X35" s="190"/>
      <c r="Y35" s="190"/>
      <c r="Z35" s="190"/>
      <c r="AA35" s="190" t="str">
        <f t="shared" si="2"/>
        <v/>
      </c>
      <c r="AB35" s="188"/>
      <c r="AC35" s="187"/>
      <c r="AD35" s="188"/>
      <c r="AE35" s="188"/>
    </row>
    <row r="36" spans="1:31" ht="24" customHeight="1">
      <c r="A36" s="186">
        <v>26</v>
      </c>
      <c r="B36" s="187"/>
      <c r="C36" s="188"/>
      <c r="D36" s="188"/>
      <c r="E36" s="189"/>
      <c r="F36" s="188"/>
      <c r="G36" s="188"/>
      <c r="H36" s="188"/>
      <c r="I36" s="188"/>
      <c r="J36" s="186"/>
      <c r="K36" s="186"/>
      <c r="L36" s="186"/>
      <c r="M36" s="186"/>
      <c r="N36" s="186" t="str">
        <f t="shared" si="0"/>
        <v/>
      </c>
      <c r="O36" s="186"/>
      <c r="P36" s="186"/>
      <c r="Q36" s="186"/>
      <c r="R36" s="186" t="str">
        <f t="shared" si="1"/>
        <v/>
      </c>
      <c r="S36" s="188"/>
      <c r="T36" s="190"/>
      <c r="U36" s="190"/>
      <c r="V36" s="190"/>
      <c r="W36" s="190"/>
      <c r="X36" s="190"/>
      <c r="Y36" s="190"/>
      <c r="Z36" s="190"/>
      <c r="AA36" s="190" t="str">
        <f t="shared" si="2"/>
        <v/>
      </c>
      <c r="AB36" s="188"/>
      <c r="AC36" s="187"/>
      <c r="AD36" s="188"/>
      <c r="AE36" s="188"/>
    </row>
    <row r="37" spans="1:31" ht="24" customHeight="1">
      <c r="A37" s="186">
        <v>27</v>
      </c>
      <c r="B37" s="187"/>
      <c r="C37" s="188"/>
      <c r="D37" s="188"/>
      <c r="E37" s="189"/>
      <c r="F37" s="188"/>
      <c r="G37" s="188"/>
      <c r="H37" s="188"/>
      <c r="I37" s="188"/>
      <c r="J37" s="186"/>
      <c r="K37" s="186"/>
      <c r="L37" s="186"/>
      <c r="M37" s="186"/>
      <c r="N37" s="186" t="str">
        <f t="shared" si="0"/>
        <v/>
      </c>
      <c r="O37" s="186"/>
      <c r="P37" s="186"/>
      <c r="Q37" s="186"/>
      <c r="R37" s="186" t="str">
        <f t="shared" si="1"/>
        <v/>
      </c>
      <c r="S37" s="188"/>
      <c r="T37" s="190"/>
      <c r="U37" s="190"/>
      <c r="V37" s="190"/>
      <c r="W37" s="190"/>
      <c r="X37" s="190"/>
      <c r="Y37" s="190"/>
      <c r="Z37" s="190"/>
      <c r="AA37" s="190" t="str">
        <f t="shared" si="2"/>
        <v/>
      </c>
      <c r="AB37" s="188"/>
      <c r="AC37" s="187"/>
      <c r="AD37" s="188"/>
      <c r="AE37" s="188"/>
    </row>
    <row r="38" spans="1:31" ht="24" customHeight="1">
      <c r="A38" s="186">
        <v>28</v>
      </c>
      <c r="B38" s="187"/>
      <c r="C38" s="188"/>
      <c r="D38" s="188"/>
      <c r="E38" s="189"/>
      <c r="F38" s="188"/>
      <c r="G38" s="188"/>
      <c r="H38" s="188"/>
      <c r="I38" s="188"/>
      <c r="J38" s="186"/>
      <c r="K38" s="186"/>
      <c r="L38" s="186"/>
      <c r="M38" s="186"/>
      <c r="N38" s="186" t="str">
        <f t="shared" si="0"/>
        <v/>
      </c>
      <c r="O38" s="186"/>
      <c r="P38" s="186"/>
      <c r="Q38" s="186"/>
      <c r="R38" s="186" t="str">
        <f t="shared" si="1"/>
        <v/>
      </c>
      <c r="S38" s="188"/>
      <c r="T38" s="190"/>
      <c r="U38" s="190"/>
      <c r="V38" s="190"/>
      <c r="W38" s="190"/>
      <c r="X38" s="190"/>
      <c r="Y38" s="190"/>
      <c r="Z38" s="190"/>
      <c r="AA38" s="190" t="str">
        <f t="shared" si="2"/>
        <v/>
      </c>
      <c r="AB38" s="188"/>
      <c r="AC38" s="187"/>
      <c r="AD38" s="188"/>
      <c r="AE38" s="188"/>
    </row>
    <row r="39" spans="1:31" ht="24" customHeight="1">
      <c r="A39" s="186">
        <v>29</v>
      </c>
      <c r="B39" s="187"/>
      <c r="C39" s="188"/>
      <c r="D39" s="188"/>
      <c r="E39" s="189"/>
      <c r="F39" s="188"/>
      <c r="G39" s="188"/>
      <c r="H39" s="188"/>
      <c r="I39" s="188"/>
      <c r="J39" s="186"/>
      <c r="K39" s="186"/>
      <c r="L39" s="186"/>
      <c r="M39" s="186"/>
      <c r="N39" s="186" t="str">
        <f t="shared" si="0"/>
        <v/>
      </c>
      <c r="O39" s="186"/>
      <c r="P39" s="186"/>
      <c r="Q39" s="186"/>
      <c r="R39" s="186" t="str">
        <f t="shared" si="1"/>
        <v/>
      </c>
      <c r="S39" s="188"/>
      <c r="T39" s="190"/>
      <c r="U39" s="190"/>
      <c r="V39" s="190"/>
      <c r="W39" s="190"/>
      <c r="X39" s="190"/>
      <c r="Y39" s="190"/>
      <c r="Z39" s="190"/>
      <c r="AA39" s="190" t="str">
        <f t="shared" si="2"/>
        <v/>
      </c>
      <c r="AB39" s="188"/>
      <c r="AC39" s="187"/>
      <c r="AD39" s="188"/>
      <c r="AE39" s="188"/>
    </row>
    <row r="40" spans="1:31" ht="24" customHeight="1">
      <c r="A40" s="186">
        <v>30</v>
      </c>
      <c r="B40" s="187"/>
      <c r="C40" s="188"/>
      <c r="D40" s="188"/>
      <c r="E40" s="189"/>
      <c r="F40" s="188"/>
      <c r="G40" s="188"/>
      <c r="H40" s="188"/>
      <c r="I40" s="188"/>
      <c r="J40" s="186"/>
      <c r="K40" s="186"/>
      <c r="L40" s="186"/>
      <c r="M40" s="186"/>
      <c r="N40" s="186" t="str">
        <f t="shared" si="0"/>
        <v/>
      </c>
      <c r="O40" s="186"/>
      <c r="P40" s="186"/>
      <c r="Q40" s="186"/>
      <c r="R40" s="186" t="str">
        <f t="shared" si="1"/>
        <v/>
      </c>
      <c r="S40" s="188"/>
      <c r="T40" s="190"/>
      <c r="U40" s="190"/>
      <c r="V40" s="190"/>
      <c r="W40" s="190"/>
      <c r="X40" s="190"/>
      <c r="Y40" s="190"/>
      <c r="Z40" s="190"/>
      <c r="AA40" s="190" t="str">
        <f t="shared" si="2"/>
        <v/>
      </c>
      <c r="AB40" s="188"/>
      <c r="AC40" s="187"/>
      <c r="AD40" s="188"/>
      <c r="AE40" s="188"/>
    </row>
    <row r="41" spans="1:31" ht="24" customHeight="1">
      <c r="A41" s="186">
        <v>31</v>
      </c>
      <c r="B41" s="187"/>
      <c r="C41" s="188"/>
      <c r="D41" s="188"/>
      <c r="E41" s="189"/>
      <c r="F41" s="188"/>
      <c r="G41" s="188"/>
      <c r="H41" s="188"/>
      <c r="I41" s="188"/>
      <c r="J41" s="186"/>
      <c r="K41" s="186"/>
      <c r="L41" s="186"/>
      <c r="M41" s="186"/>
      <c r="N41" s="186" t="str">
        <f t="shared" si="0"/>
        <v/>
      </c>
      <c r="O41" s="186"/>
      <c r="P41" s="186"/>
      <c r="Q41" s="186"/>
      <c r="R41" s="186" t="str">
        <f t="shared" si="1"/>
        <v/>
      </c>
      <c r="S41" s="188"/>
      <c r="T41" s="190"/>
      <c r="U41" s="190"/>
      <c r="V41" s="190"/>
      <c r="W41" s="190"/>
      <c r="X41" s="190"/>
      <c r="Y41" s="190"/>
      <c r="Z41" s="190"/>
      <c r="AA41" s="190" t="str">
        <f t="shared" si="2"/>
        <v/>
      </c>
      <c r="AB41" s="188"/>
      <c r="AC41" s="187"/>
      <c r="AD41" s="188"/>
      <c r="AE41" s="188"/>
    </row>
    <row r="42" spans="1:31" ht="24" customHeight="1">
      <c r="A42" s="186">
        <v>32</v>
      </c>
      <c r="B42" s="187"/>
      <c r="C42" s="188"/>
      <c r="D42" s="188"/>
      <c r="E42" s="189"/>
      <c r="F42" s="188"/>
      <c r="G42" s="188"/>
      <c r="H42" s="188"/>
      <c r="I42" s="188"/>
      <c r="J42" s="186"/>
      <c r="K42" s="186"/>
      <c r="L42" s="186"/>
      <c r="M42" s="186"/>
      <c r="N42" s="186" t="str">
        <f t="shared" si="0"/>
        <v/>
      </c>
      <c r="O42" s="186"/>
      <c r="P42" s="186"/>
      <c r="Q42" s="186"/>
      <c r="R42" s="186" t="str">
        <f t="shared" si="1"/>
        <v/>
      </c>
      <c r="S42" s="188"/>
      <c r="T42" s="190"/>
      <c r="U42" s="190"/>
      <c r="V42" s="190"/>
      <c r="W42" s="190"/>
      <c r="X42" s="190"/>
      <c r="Y42" s="190"/>
      <c r="Z42" s="190"/>
      <c r="AA42" s="190" t="str">
        <f t="shared" si="2"/>
        <v/>
      </c>
      <c r="AB42" s="188"/>
      <c r="AC42" s="187"/>
      <c r="AD42" s="188"/>
      <c r="AE42" s="188"/>
    </row>
    <row r="43" spans="1:31" ht="24" customHeight="1">
      <c r="A43" s="186">
        <v>33</v>
      </c>
      <c r="B43" s="187"/>
      <c r="C43" s="188"/>
      <c r="D43" s="188"/>
      <c r="E43" s="189"/>
      <c r="F43" s="188"/>
      <c r="G43" s="188"/>
      <c r="H43" s="188"/>
      <c r="I43" s="188"/>
      <c r="J43" s="186"/>
      <c r="K43" s="186"/>
      <c r="L43" s="186"/>
      <c r="M43" s="186"/>
      <c r="N43" s="186" t="str">
        <f t="shared" si="0"/>
        <v/>
      </c>
      <c r="O43" s="186"/>
      <c r="P43" s="186"/>
      <c r="Q43" s="186"/>
      <c r="R43" s="186" t="str">
        <f t="shared" si="1"/>
        <v/>
      </c>
      <c r="S43" s="188"/>
      <c r="T43" s="190"/>
      <c r="U43" s="190"/>
      <c r="V43" s="190"/>
      <c r="W43" s="190"/>
      <c r="X43" s="190"/>
      <c r="Y43" s="190"/>
      <c r="Z43" s="190"/>
      <c r="AA43" s="190" t="str">
        <f t="shared" si="2"/>
        <v/>
      </c>
      <c r="AB43" s="188"/>
      <c r="AC43" s="187"/>
      <c r="AD43" s="188"/>
      <c r="AE43" s="188"/>
    </row>
    <row r="44" spans="1:31" ht="24" customHeight="1">
      <c r="A44" s="186">
        <v>34</v>
      </c>
      <c r="B44" s="187"/>
      <c r="C44" s="188"/>
      <c r="D44" s="188"/>
      <c r="E44" s="189"/>
      <c r="F44" s="188"/>
      <c r="G44" s="188"/>
      <c r="H44" s="188"/>
      <c r="I44" s="188"/>
      <c r="J44" s="186"/>
      <c r="K44" s="186"/>
      <c r="L44" s="186"/>
      <c r="M44" s="186"/>
      <c r="N44" s="186" t="str">
        <f t="shared" si="0"/>
        <v/>
      </c>
      <c r="O44" s="186"/>
      <c r="P44" s="186"/>
      <c r="Q44" s="186"/>
      <c r="R44" s="186" t="str">
        <f t="shared" si="1"/>
        <v/>
      </c>
      <c r="S44" s="188"/>
      <c r="T44" s="190"/>
      <c r="U44" s="190"/>
      <c r="V44" s="190"/>
      <c r="W44" s="190"/>
      <c r="X44" s="190"/>
      <c r="Y44" s="190"/>
      <c r="Z44" s="190"/>
      <c r="AA44" s="190" t="str">
        <f t="shared" si="2"/>
        <v/>
      </c>
      <c r="AB44" s="188"/>
      <c r="AC44" s="187"/>
      <c r="AD44" s="188"/>
      <c r="AE44" s="188"/>
    </row>
    <row r="45" spans="1:31" ht="24" customHeight="1">
      <c r="A45" s="186">
        <v>35</v>
      </c>
      <c r="B45" s="187"/>
      <c r="C45" s="188"/>
      <c r="D45" s="188"/>
      <c r="E45" s="189"/>
      <c r="F45" s="188"/>
      <c r="G45" s="188"/>
      <c r="H45" s="188"/>
      <c r="I45" s="188"/>
      <c r="J45" s="186"/>
      <c r="K45" s="186"/>
      <c r="L45" s="186"/>
      <c r="M45" s="186"/>
      <c r="N45" s="186" t="str">
        <f t="shared" si="0"/>
        <v/>
      </c>
      <c r="O45" s="186"/>
      <c r="P45" s="186"/>
      <c r="Q45" s="186"/>
      <c r="R45" s="186" t="str">
        <f t="shared" si="1"/>
        <v/>
      </c>
      <c r="S45" s="188"/>
      <c r="T45" s="190"/>
      <c r="U45" s="190"/>
      <c r="V45" s="190"/>
      <c r="W45" s="190"/>
      <c r="X45" s="190"/>
      <c r="Y45" s="190"/>
      <c r="Z45" s="190"/>
      <c r="AA45" s="190" t="str">
        <f t="shared" si="2"/>
        <v/>
      </c>
      <c r="AB45" s="188"/>
      <c r="AC45" s="187"/>
      <c r="AD45" s="188"/>
      <c r="AE45" s="188"/>
    </row>
    <row r="46" spans="1:31" ht="24" customHeight="1">
      <c r="A46" s="186">
        <v>36</v>
      </c>
      <c r="B46" s="187"/>
      <c r="C46" s="188"/>
      <c r="D46" s="188"/>
      <c r="E46" s="189"/>
      <c r="F46" s="188"/>
      <c r="G46" s="188"/>
      <c r="H46" s="188"/>
      <c r="I46" s="188"/>
      <c r="J46" s="186"/>
      <c r="K46" s="186"/>
      <c r="L46" s="186"/>
      <c r="M46" s="186"/>
      <c r="N46" s="186" t="str">
        <f t="shared" si="0"/>
        <v/>
      </c>
      <c r="O46" s="186"/>
      <c r="P46" s="186"/>
      <c r="Q46" s="186"/>
      <c r="R46" s="186" t="str">
        <f t="shared" si="1"/>
        <v/>
      </c>
      <c r="S46" s="188"/>
      <c r="T46" s="190"/>
      <c r="U46" s="190"/>
      <c r="V46" s="190"/>
      <c r="W46" s="190"/>
      <c r="X46" s="190"/>
      <c r="Y46" s="190"/>
      <c r="Z46" s="190"/>
      <c r="AA46" s="190" t="str">
        <f t="shared" si="2"/>
        <v/>
      </c>
      <c r="AB46" s="188"/>
      <c r="AC46" s="187"/>
      <c r="AD46" s="188"/>
      <c r="AE46" s="188"/>
    </row>
    <row r="47" spans="1:31" ht="24" customHeight="1">
      <c r="A47" s="186">
        <v>37</v>
      </c>
      <c r="B47" s="187"/>
      <c r="C47" s="188"/>
      <c r="D47" s="188"/>
      <c r="E47" s="189"/>
      <c r="F47" s="188"/>
      <c r="G47" s="188"/>
      <c r="H47" s="188"/>
      <c r="I47" s="188"/>
      <c r="J47" s="186"/>
      <c r="K47" s="186"/>
      <c r="L47" s="186"/>
      <c r="M47" s="186"/>
      <c r="N47" s="186" t="str">
        <f t="shared" si="0"/>
        <v/>
      </c>
      <c r="O47" s="186"/>
      <c r="P47" s="186"/>
      <c r="Q47" s="186"/>
      <c r="R47" s="186" t="str">
        <f t="shared" si="1"/>
        <v/>
      </c>
      <c r="S47" s="188"/>
      <c r="T47" s="190"/>
      <c r="U47" s="190"/>
      <c r="V47" s="190"/>
      <c r="W47" s="190"/>
      <c r="X47" s="190"/>
      <c r="Y47" s="190"/>
      <c r="Z47" s="190"/>
      <c r="AA47" s="190" t="str">
        <f t="shared" si="2"/>
        <v/>
      </c>
      <c r="AB47" s="188"/>
      <c r="AC47" s="187"/>
      <c r="AD47" s="188"/>
      <c r="AE47" s="188"/>
    </row>
    <row r="48" spans="1:31" ht="24" customHeight="1">
      <c r="A48" s="186">
        <v>38</v>
      </c>
      <c r="B48" s="187"/>
      <c r="C48" s="188"/>
      <c r="D48" s="188"/>
      <c r="E48" s="189"/>
      <c r="F48" s="188"/>
      <c r="G48" s="188"/>
      <c r="H48" s="188"/>
      <c r="I48" s="188"/>
      <c r="J48" s="186"/>
      <c r="K48" s="186"/>
      <c r="L48" s="186"/>
      <c r="M48" s="186"/>
      <c r="N48" s="186" t="str">
        <f t="shared" si="0"/>
        <v/>
      </c>
      <c r="O48" s="186"/>
      <c r="P48" s="186"/>
      <c r="Q48" s="186"/>
      <c r="R48" s="186" t="str">
        <f t="shared" si="1"/>
        <v/>
      </c>
      <c r="S48" s="188"/>
      <c r="T48" s="190"/>
      <c r="U48" s="190"/>
      <c r="V48" s="190"/>
      <c r="W48" s="190"/>
      <c r="X48" s="190"/>
      <c r="Y48" s="190"/>
      <c r="Z48" s="190"/>
      <c r="AA48" s="190" t="str">
        <f t="shared" si="2"/>
        <v/>
      </c>
      <c r="AB48" s="188"/>
      <c r="AC48" s="187"/>
      <c r="AD48" s="188"/>
      <c r="AE48" s="188"/>
    </row>
    <row r="49" spans="1:31" ht="24" customHeight="1">
      <c r="A49" s="186">
        <v>39</v>
      </c>
      <c r="B49" s="187"/>
      <c r="C49" s="188"/>
      <c r="D49" s="188"/>
      <c r="E49" s="189"/>
      <c r="F49" s="188"/>
      <c r="G49" s="188"/>
      <c r="H49" s="188"/>
      <c r="I49" s="188"/>
      <c r="J49" s="186"/>
      <c r="K49" s="186"/>
      <c r="L49" s="186"/>
      <c r="M49" s="186"/>
      <c r="N49" s="186" t="str">
        <f t="shared" si="0"/>
        <v/>
      </c>
      <c r="O49" s="186"/>
      <c r="P49" s="186"/>
      <c r="Q49" s="186"/>
      <c r="R49" s="186" t="str">
        <f t="shared" si="1"/>
        <v/>
      </c>
      <c r="S49" s="188"/>
      <c r="T49" s="190"/>
      <c r="U49" s="190"/>
      <c r="V49" s="190"/>
      <c r="W49" s="190"/>
      <c r="X49" s="190"/>
      <c r="Y49" s="190"/>
      <c r="Z49" s="190"/>
      <c r="AA49" s="190" t="str">
        <f t="shared" si="2"/>
        <v/>
      </c>
      <c r="AB49" s="188"/>
      <c r="AC49" s="187"/>
      <c r="AD49" s="188"/>
      <c r="AE49" s="188"/>
    </row>
    <row r="50" spans="1:31" ht="24" customHeight="1">
      <c r="A50" s="186">
        <v>40</v>
      </c>
      <c r="B50" s="187"/>
      <c r="C50" s="188"/>
      <c r="D50" s="188"/>
      <c r="E50" s="189"/>
      <c r="F50" s="188"/>
      <c r="G50" s="188"/>
      <c r="H50" s="188"/>
      <c r="I50" s="188"/>
      <c r="J50" s="186"/>
      <c r="K50" s="186"/>
      <c r="L50" s="186"/>
      <c r="M50" s="186"/>
      <c r="N50" s="186" t="str">
        <f t="shared" si="0"/>
        <v/>
      </c>
      <c r="O50" s="186"/>
      <c r="P50" s="186"/>
      <c r="Q50" s="186"/>
      <c r="R50" s="186" t="str">
        <f t="shared" si="1"/>
        <v/>
      </c>
      <c r="S50" s="188"/>
      <c r="T50" s="190"/>
      <c r="U50" s="190"/>
      <c r="V50" s="190"/>
      <c r="W50" s="190"/>
      <c r="X50" s="190"/>
      <c r="Y50" s="190"/>
      <c r="Z50" s="190"/>
      <c r="AA50" s="190" t="str">
        <f t="shared" si="2"/>
        <v/>
      </c>
      <c r="AB50" s="188"/>
      <c r="AC50" s="187"/>
      <c r="AD50" s="188"/>
      <c r="AE50" s="188"/>
    </row>
    <row r="51" spans="1:31" ht="24" customHeight="1">
      <c r="A51" s="186">
        <v>41</v>
      </c>
      <c r="B51" s="187"/>
      <c r="C51" s="188"/>
      <c r="D51" s="188"/>
      <c r="E51" s="189"/>
      <c r="F51" s="188"/>
      <c r="G51" s="188"/>
      <c r="H51" s="188"/>
      <c r="I51" s="188"/>
      <c r="J51" s="186"/>
      <c r="K51" s="186"/>
      <c r="L51" s="186"/>
      <c r="M51" s="186"/>
      <c r="N51" s="186" t="str">
        <f t="shared" si="0"/>
        <v/>
      </c>
      <c r="O51" s="186"/>
      <c r="P51" s="186"/>
      <c r="Q51" s="186"/>
      <c r="R51" s="186" t="str">
        <f t="shared" si="1"/>
        <v/>
      </c>
      <c r="S51" s="188"/>
      <c r="T51" s="190"/>
      <c r="U51" s="190"/>
      <c r="V51" s="190"/>
      <c r="W51" s="190"/>
      <c r="X51" s="190"/>
      <c r="Y51" s="190"/>
      <c r="Z51" s="190"/>
      <c r="AA51" s="190" t="str">
        <f t="shared" si="2"/>
        <v/>
      </c>
      <c r="AB51" s="188"/>
      <c r="AC51" s="187"/>
      <c r="AD51" s="188"/>
      <c r="AE51" s="188"/>
    </row>
    <row r="52" spans="1:31" ht="24" customHeight="1">
      <c r="A52" s="186">
        <v>42</v>
      </c>
      <c r="B52" s="187"/>
      <c r="C52" s="188"/>
      <c r="D52" s="188"/>
      <c r="E52" s="189"/>
      <c r="F52" s="188"/>
      <c r="G52" s="188"/>
      <c r="H52" s="188"/>
      <c r="I52" s="188"/>
      <c r="J52" s="186"/>
      <c r="K52" s="186"/>
      <c r="L52" s="186"/>
      <c r="M52" s="186"/>
      <c r="N52" s="186" t="str">
        <f t="shared" si="0"/>
        <v/>
      </c>
      <c r="O52" s="186"/>
      <c r="P52" s="186"/>
      <c r="Q52" s="186"/>
      <c r="R52" s="186" t="str">
        <f t="shared" si="1"/>
        <v/>
      </c>
      <c r="S52" s="188"/>
      <c r="T52" s="190"/>
      <c r="U52" s="190"/>
      <c r="V52" s="190"/>
      <c r="W52" s="190"/>
      <c r="X52" s="190"/>
      <c r="Y52" s="190"/>
      <c r="Z52" s="190"/>
      <c r="AA52" s="190" t="str">
        <f t="shared" si="2"/>
        <v/>
      </c>
      <c r="AB52" s="188"/>
      <c r="AC52" s="187"/>
      <c r="AD52" s="188"/>
      <c r="AE52" s="188"/>
    </row>
    <row r="53" spans="1:31" ht="24" customHeight="1">
      <c r="A53" s="186">
        <v>43</v>
      </c>
      <c r="B53" s="187"/>
      <c r="C53" s="188"/>
      <c r="D53" s="188"/>
      <c r="E53" s="189"/>
      <c r="F53" s="188"/>
      <c r="G53" s="188"/>
      <c r="H53" s="188"/>
      <c r="I53" s="188"/>
      <c r="J53" s="186"/>
      <c r="K53" s="186"/>
      <c r="L53" s="186"/>
      <c r="M53" s="186"/>
      <c r="N53" s="186" t="str">
        <f t="shared" si="0"/>
        <v/>
      </c>
      <c r="O53" s="186"/>
      <c r="P53" s="186"/>
      <c r="Q53" s="186"/>
      <c r="R53" s="186" t="str">
        <f t="shared" si="1"/>
        <v/>
      </c>
      <c r="S53" s="188"/>
      <c r="T53" s="190"/>
      <c r="U53" s="190"/>
      <c r="V53" s="190"/>
      <c r="W53" s="190"/>
      <c r="X53" s="190"/>
      <c r="Y53" s="190"/>
      <c r="Z53" s="190"/>
      <c r="AA53" s="190" t="str">
        <f t="shared" si="2"/>
        <v/>
      </c>
      <c r="AB53" s="188"/>
      <c r="AC53" s="187"/>
      <c r="AD53" s="188"/>
      <c r="AE53" s="188"/>
    </row>
    <row r="54" spans="1:31" ht="24" customHeight="1">
      <c r="A54" s="186">
        <v>44</v>
      </c>
      <c r="B54" s="187"/>
      <c r="C54" s="188"/>
      <c r="D54" s="188"/>
      <c r="E54" s="189"/>
      <c r="F54" s="188"/>
      <c r="G54" s="188"/>
      <c r="H54" s="188"/>
      <c r="I54" s="188"/>
      <c r="J54" s="186"/>
      <c r="K54" s="186"/>
      <c r="L54" s="186"/>
      <c r="M54" s="186"/>
      <c r="N54" s="186" t="str">
        <f t="shared" si="0"/>
        <v/>
      </c>
      <c r="O54" s="186"/>
      <c r="P54" s="186"/>
      <c r="Q54" s="186"/>
      <c r="R54" s="186" t="str">
        <f t="shared" si="1"/>
        <v/>
      </c>
      <c r="S54" s="188"/>
      <c r="T54" s="190"/>
      <c r="U54" s="190"/>
      <c r="V54" s="190"/>
      <c r="W54" s="190"/>
      <c r="X54" s="190"/>
      <c r="Y54" s="190"/>
      <c r="Z54" s="190"/>
      <c r="AA54" s="190" t="str">
        <f t="shared" si="2"/>
        <v/>
      </c>
      <c r="AB54" s="188"/>
      <c r="AC54" s="187"/>
      <c r="AD54" s="188"/>
      <c r="AE54" s="188"/>
    </row>
    <row r="55" spans="1:31" ht="62.1" customHeight="1">
      <c r="A55" s="186">
        <v>45</v>
      </c>
      <c r="B55" s="187" t="s">
        <v>1002</v>
      </c>
      <c r="C55" s="188" t="s">
        <v>1266</v>
      </c>
      <c r="D55" s="188" t="s">
        <v>602</v>
      </c>
      <c r="E55" s="189"/>
      <c r="F55" s="188" t="s">
        <v>848</v>
      </c>
      <c r="G55" s="188" t="s">
        <v>1246</v>
      </c>
      <c r="H55" s="188" t="s">
        <v>1231</v>
      </c>
      <c r="I55" s="188" t="s">
        <v>1140</v>
      </c>
      <c r="J55" s="186">
        <v>30</v>
      </c>
      <c r="K55" s="186">
        <v>4</v>
      </c>
      <c r="L55" s="186" t="s">
        <v>1251</v>
      </c>
      <c r="M55" s="186">
        <v>1</v>
      </c>
      <c r="N55" s="186">
        <f t="shared" si="0"/>
        <v>5</v>
      </c>
      <c r="O55" s="186">
        <v>0</v>
      </c>
      <c r="P55" s="186" t="s">
        <v>1232</v>
      </c>
      <c r="Q55" s="186">
        <v>0</v>
      </c>
      <c r="R55" s="186">
        <f t="shared" si="1"/>
        <v>0</v>
      </c>
      <c r="S55" s="188" t="s">
        <v>1233</v>
      </c>
      <c r="T55" s="190">
        <v>70</v>
      </c>
      <c r="U55" s="190" t="s">
        <v>1010</v>
      </c>
      <c r="V55" s="190">
        <v>30</v>
      </c>
      <c r="W55" s="190"/>
      <c r="X55" s="190">
        <v>0</v>
      </c>
      <c r="Y55" s="190"/>
      <c r="Z55" s="190">
        <v>0</v>
      </c>
      <c r="AA55" s="190">
        <f t="shared" si="2"/>
        <v>100</v>
      </c>
      <c r="AB55" s="188" t="s">
        <v>1259</v>
      </c>
      <c r="AC55" s="187" t="s">
        <v>1153</v>
      </c>
      <c r="AD55" s="188" t="s">
        <v>1253</v>
      </c>
      <c r="AE55" s="188" t="s">
        <v>778</v>
      </c>
    </row>
    <row r="56" spans="1:31" ht="24" customHeight="1">
      <c r="A56" s="186">
        <v>46</v>
      </c>
      <c r="B56" s="187"/>
      <c r="C56" s="188"/>
      <c r="D56" s="188"/>
      <c r="E56" s="189"/>
      <c r="F56" s="188"/>
      <c r="G56" s="188"/>
      <c r="H56" s="188"/>
      <c r="I56" s="188"/>
      <c r="J56" s="186"/>
      <c r="K56" s="186"/>
      <c r="L56" s="186"/>
      <c r="M56" s="186"/>
      <c r="N56" s="186" t="str">
        <f t="shared" si="0"/>
        <v/>
      </c>
      <c r="O56" s="186"/>
      <c r="P56" s="186"/>
      <c r="Q56" s="186"/>
      <c r="R56" s="186" t="str">
        <f t="shared" si="1"/>
        <v/>
      </c>
      <c r="S56" s="188"/>
      <c r="T56" s="190"/>
      <c r="U56" s="190"/>
      <c r="V56" s="190"/>
      <c r="W56" s="190"/>
      <c r="X56" s="190"/>
      <c r="Y56" s="190"/>
      <c r="Z56" s="190"/>
      <c r="AA56" s="190" t="str">
        <f t="shared" si="2"/>
        <v/>
      </c>
      <c r="AB56" s="188"/>
      <c r="AC56" s="187"/>
      <c r="AD56" s="188"/>
      <c r="AE56" s="188"/>
    </row>
    <row r="57" spans="1:31" ht="24" customHeight="1">
      <c r="A57" s="186">
        <v>47</v>
      </c>
      <c r="B57" s="187"/>
      <c r="C57" s="188"/>
      <c r="D57" s="188"/>
      <c r="E57" s="189"/>
      <c r="F57" s="188"/>
      <c r="G57" s="188"/>
      <c r="H57" s="188"/>
      <c r="I57" s="188"/>
      <c r="J57" s="186"/>
      <c r="K57" s="186"/>
      <c r="L57" s="186"/>
      <c r="M57" s="186"/>
      <c r="N57" s="186" t="str">
        <f t="shared" si="0"/>
        <v/>
      </c>
      <c r="O57" s="186"/>
      <c r="P57" s="186"/>
      <c r="Q57" s="186"/>
      <c r="R57" s="186" t="str">
        <f t="shared" si="1"/>
        <v/>
      </c>
      <c r="S57" s="188"/>
      <c r="T57" s="190"/>
      <c r="U57" s="190"/>
      <c r="V57" s="190"/>
      <c r="W57" s="190"/>
      <c r="X57" s="190"/>
      <c r="Y57" s="190"/>
      <c r="Z57" s="190"/>
      <c r="AA57" s="190" t="str">
        <f t="shared" si="2"/>
        <v/>
      </c>
      <c r="AB57" s="188"/>
      <c r="AC57" s="187"/>
      <c r="AD57" s="188"/>
      <c r="AE57" s="188"/>
    </row>
    <row r="58" spans="1:31" ht="24" customHeight="1">
      <c r="A58" s="186">
        <v>48</v>
      </c>
      <c r="B58" s="187"/>
      <c r="C58" s="188"/>
      <c r="D58" s="188"/>
      <c r="E58" s="189"/>
      <c r="F58" s="188"/>
      <c r="G58" s="188"/>
      <c r="H58" s="188"/>
      <c r="I58" s="188"/>
      <c r="J58" s="186"/>
      <c r="K58" s="186"/>
      <c r="L58" s="186"/>
      <c r="M58" s="186"/>
      <c r="N58" s="186" t="str">
        <f t="shared" si="0"/>
        <v/>
      </c>
      <c r="O58" s="186"/>
      <c r="P58" s="186"/>
      <c r="Q58" s="186"/>
      <c r="R58" s="186" t="str">
        <f t="shared" si="1"/>
        <v/>
      </c>
      <c r="S58" s="188"/>
      <c r="T58" s="190"/>
      <c r="U58" s="190"/>
      <c r="V58" s="190"/>
      <c r="W58" s="190"/>
      <c r="X58" s="190"/>
      <c r="Y58" s="190"/>
      <c r="Z58" s="190"/>
      <c r="AA58" s="190" t="str">
        <f t="shared" si="2"/>
        <v/>
      </c>
      <c r="AB58" s="188"/>
      <c r="AC58" s="187"/>
      <c r="AD58" s="188"/>
      <c r="AE58" s="188"/>
    </row>
    <row r="59" spans="1:31" ht="62.1" customHeight="1">
      <c r="A59" s="186">
        <v>49</v>
      </c>
      <c r="B59" s="187" t="s">
        <v>1002</v>
      </c>
      <c r="C59" s="188" t="s">
        <v>591</v>
      </c>
      <c r="D59" s="188" t="s">
        <v>899</v>
      </c>
      <c r="E59" s="189"/>
      <c r="F59" s="188" t="s">
        <v>848</v>
      </c>
      <c r="G59" s="188" t="s">
        <v>1225</v>
      </c>
      <c r="H59" s="188" t="s">
        <v>1147</v>
      </c>
      <c r="I59" s="188" t="s">
        <v>1129</v>
      </c>
      <c r="J59" s="186">
        <v>45</v>
      </c>
      <c r="K59" s="186">
        <v>5</v>
      </c>
      <c r="L59" s="186" t="s">
        <v>1247</v>
      </c>
      <c r="M59" s="186">
        <v>1</v>
      </c>
      <c r="N59" s="186">
        <f t="shared" si="0"/>
        <v>6</v>
      </c>
      <c r="O59" s="186">
        <v>1</v>
      </c>
      <c r="P59" s="186" t="s">
        <v>1030</v>
      </c>
      <c r="Q59" s="186">
        <v>1</v>
      </c>
      <c r="R59" s="186">
        <f t="shared" si="1"/>
        <v>2</v>
      </c>
      <c r="S59" s="188" t="s">
        <v>1244</v>
      </c>
      <c r="T59" s="190">
        <v>60</v>
      </c>
      <c r="U59" s="190" t="s">
        <v>1258</v>
      </c>
      <c r="V59" s="190">
        <v>40</v>
      </c>
      <c r="W59" s="190"/>
      <c r="X59" s="190">
        <v>0</v>
      </c>
      <c r="Y59" s="190"/>
      <c r="Z59" s="190">
        <v>0</v>
      </c>
      <c r="AA59" s="190">
        <f t="shared" si="2"/>
        <v>100</v>
      </c>
      <c r="AB59" s="188" t="s">
        <v>1142</v>
      </c>
      <c r="AC59" s="187" t="s">
        <v>1145</v>
      </c>
      <c r="AD59" s="188" t="s">
        <v>1260</v>
      </c>
      <c r="AE59" s="188" t="s">
        <v>1139</v>
      </c>
    </row>
    <row r="60" spans="1:31" ht="24" customHeight="1">
      <c r="A60" s="186">
        <v>50</v>
      </c>
      <c r="B60" s="187"/>
      <c r="C60" s="188"/>
      <c r="D60" s="188"/>
      <c r="E60" s="189"/>
      <c r="F60" s="188"/>
      <c r="G60" s="188"/>
      <c r="H60" s="188"/>
      <c r="I60" s="188"/>
      <c r="J60" s="186"/>
      <c r="K60" s="186"/>
      <c r="L60" s="186"/>
      <c r="M60" s="186"/>
      <c r="N60" s="186" t="str">
        <f t="shared" si="0"/>
        <v/>
      </c>
      <c r="O60" s="186"/>
      <c r="P60" s="186"/>
      <c r="Q60" s="186"/>
      <c r="R60" s="186" t="str">
        <f t="shared" si="1"/>
        <v/>
      </c>
      <c r="S60" s="188"/>
      <c r="T60" s="190"/>
      <c r="U60" s="190"/>
      <c r="V60" s="190"/>
      <c r="W60" s="190"/>
      <c r="X60" s="190"/>
      <c r="Y60" s="190"/>
      <c r="Z60" s="190"/>
      <c r="AA60" s="190" t="str">
        <f t="shared" si="2"/>
        <v/>
      </c>
      <c r="AB60" s="188"/>
      <c r="AC60" s="187"/>
      <c r="AD60" s="188"/>
      <c r="AE60" s="188"/>
    </row>
    <row r="61" spans="1:31" ht="24" customHeight="1">
      <c r="A61" s="186">
        <v>51</v>
      </c>
      <c r="B61" s="187"/>
      <c r="C61" s="188"/>
      <c r="D61" s="188"/>
      <c r="E61" s="189"/>
      <c r="F61" s="188"/>
      <c r="G61" s="188"/>
      <c r="H61" s="188"/>
      <c r="I61" s="188"/>
      <c r="J61" s="186"/>
      <c r="K61" s="186"/>
      <c r="L61" s="186"/>
      <c r="M61" s="186"/>
      <c r="N61" s="186" t="str">
        <f t="shared" si="0"/>
        <v/>
      </c>
      <c r="O61" s="186"/>
      <c r="P61" s="186"/>
      <c r="Q61" s="186"/>
      <c r="R61" s="186" t="str">
        <f t="shared" si="1"/>
        <v/>
      </c>
      <c r="S61" s="188"/>
      <c r="T61" s="190"/>
      <c r="U61" s="190"/>
      <c r="V61" s="190"/>
      <c r="W61" s="190"/>
      <c r="X61" s="190"/>
      <c r="Y61" s="190"/>
      <c r="Z61" s="190"/>
      <c r="AA61" s="190" t="str">
        <f t="shared" si="2"/>
        <v/>
      </c>
      <c r="AB61" s="188"/>
      <c r="AC61" s="187"/>
      <c r="AD61" s="188"/>
      <c r="AE61" s="188"/>
    </row>
    <row r="62" spans="1:31" ht="24" customHeight="1">
      <c r="A62" s="186">
        <v>52</v>
      </c>
      <c r="B62" s="187"/>
      <c r="C62" s="188"/>
      <c r="D62" s="188"/>
      <c r="E62" s="189"/>
      <c r="F62" s="188"/>
      <c r="G62" s="188"/>
      <c r="H62" s="188"/>
      <c r="I62" s="188"/>
      <c r="J62" s="186"/>
      <c r="K62" s="186"/>
      <c r="L62" s="186"/>
      <c r="M62" s="186"/>
      <c r="N62" s="186" t="str">
        <f t="shared" si="0"/>
        <v/>
      </c>
      <c r="O62" s="186"/>
      <c r="P62" s="186"/>
      <c r="Q62" s="186"/>
      <c r="R62" s="186" t="str">
        <f t="shared" si="1"/>
        <v/>
      </c>
      <c r="S62" s="188"/>
      <c r="T62" s="190"/>
      <c r="U62" s="190"/>
      <c r="V62" s="190"/>
      <c r="W62" s="190"/>
      <c r="X62" s="190"/>
      <c r="Y62" s="190"/>
      <c r="Z62" s="190"/>
      <c r="AA62" s="190" t="str">
        <f t="shared" si="2"/>
        <v/>
      </c>
      <c r="AB62" s="188"/>
      <c r="AC62" s="187"/>
      <c r="AD62" s="188"/>
      <c r="AE62" s="188"/>
    </row>
    <row r="63" spans="1:31" ht="24" customHeight="1">
      <c r="A63" s="186">
        <v>53</v>
      </c>
      <c r="B63" s="187"/>
      <c r="C63" s="188"/>
      <c r="D63" s="188"/>
      <c r="E63" s="189"/>
      <c r="F63" s="188"/>
      <c r="G63" s="188"/>
      <c r="H63" s="188"/>
      <c r="I63" s="188"/>
      <c r="J63" s="186"/>
      <c r="K63" s="186"/>
      <c r="L63" s="186"/>
      <c r="M63" s="186"/>
      <c r="N63" s="186" t="str">
        <f t="shared" si="0"/>
        <v/>
      </c>
      <c r="O63" s="186"/>
      <c r="P63" s="186"/>
      <c r="Q63" s="186"/>
      <c r="R63" s="186" t="str">
        <f t="shared" si="1"/>
        <v/>
      </c>
      <c r="S63" s="188"/>
      <c r="T63" s="190"/>
      <c r="U63" s="190"/>
      <c r="V63" s="190"/>
      <c r="W63" s="190"/>
      <c r="X63" s="190"/>
      <c r="Y63" s="190"/>
      <c r="Z63" s="190"/>
      <c r="AA63" s="190" t="str">
        <f t="shared" si="2"/>
        <v/>
      </c>
      <c r="AB63" s="188"/>
      <c r="AC63" s="187"/>
      <c r="AD63" s="188"/>
      <c r="AE63" s="188"/>
    </row>
    <row r="64" spans="1:31" ht="62.1" customHeight="1">
      <c r="A64" s="186">
        <v>54</v>
      </c>
      <c r="B64" s="187" t="s">
        <v>1002</v>
      </c>
      <c r="C64" s="188" t="s">
        <v>604</v>
      </c>
      <c r="D64" s="188" t="s">
        <v>1041</v>
      </c>
      <c r="E64" s="189"/>
      <c r="F64" s="188" t="s">
        <v>848</v>
      </c>
      <c r="G64" s="188" t="s">
        <v>1254</v>
      </c>
      <c r="H64" s="188" t="s">
        <v>1155</v>
      </c>
      <c r="I64" s="188" t="s">
        <v>1186</v>
      </c>
      <c r="J64" s="186">
        <v>35</v>
      </c>
      <c r="K64" s="186">
        <v>4</v>
      </c>
      <c r="L64" s="186" t="s">
        <v>1236</v>
      </c>
      <c r="M64" s="186">
        <v>1</v>
      </c>
      <c r="N64" s="186">
        <f t="shared" si="0"/>
        <v>5</v>
      </c>
      <c r="O64" s="186">
        <v>0</v>
      </c>
      <c r="P64" s="186" t="s">
        <v>902</v>
      </c>
      <c r="Q64" s="186">
        <v>0</v>
      </c>
      <c r="R64" s="186">
        <f t="shared" si="1"/>
        <v>0</v>
      </c>
      <c r="S64" s="188" t="s">
        <v>938</v>
      </c>
      <c r="T64" s="190">
        <v>45</v>
      </c>
      <c r="U64" s="190" t="s">
        <v>1256</v>
      </c>
      <c r="V64" s="190">
        <v>35</v>
      </c>
      <c r="W64" s="190" t="s">
        <v>930</v>
      </c>
      <c r="X64" s="190">
        <v>20</v>
      </c>
      <c r="Y64" s="190"/>
      <c r="Z64" s="190">
        <v>0</v>
      </c>
      <c r="AA64" s="190">
        <f t="shared" si="2"/>
        <v>100</v>
      </c>
      <c r="AB64" s="188" t="s">
        <v>1259</v>
      </c>
      <c r="AC64" s="187" t="s">
        <v>1145</v>
      </c>
      <c r="AD64" s="188" t="s">
        <v>894</v>
      </c>
      <c r="AE64" s="188" t="s">
        <v>1126</v>
      </c>
    </row>
    <row r="65" spans="1:31" ht="24" customHeight="1">
      <c r="A65" s="186">
        <v>55</v>
      </c>
      <c r="B65" s="187"/>
      <c r="C65" s="188"/>
      <c r="D65" s="188"/>
      <c r="E65" s="189"/>
      <c r="F65" s="188"/>
      <c r="G65" s="188"/>
      <c r="H65" s="188"/>
      <c r="I65" s="188"/>
      <c r="J65" s="186"/>
      <c r="K65" s="186"/>
      <c r="L65" s="186"/>
      <c r="M65" s="186"/>
      <c r="N65" s="186" t="str">
        <f t="shared" si="0"/>
        <v/>
      </c>
      <c r="O65" s="186"/>
      <c r="P65" s="186"/>
      <c r="Q65" s="186"/>
      <c r="R65" s="186" t="str">
        <f t="shared" si="1"/>
        <v/>
      </c>
      <c r="S65" s="188"/>
      <c r="T65" s="190"/>
      <c r="U65" s="190"/>
      <c r="V65" s="190"/>
      <c r="W65" s="190"/>
      <c r="X65" s="190"/>
      <c r="Y65" s="190"/>
      <c r="Z65" s="190"/>
      <c r="AA65" s="190" t="str">
        <f t="shared" si="2"/>
        <v/>
      </c>
      <c r="AB65" s="188"/>
      <c r="AC65" s="187"/>
      <c r="AD65" s="188"/>
      <c r="AE65" s="188"/>
    </row>
    <row r="66" spans="1:31" ht="24" customHeight="1">
      <c r="A66" s="186">
        <v>56</v>
      </c>
      <c r="B66" s="187"/>
      <c r="C66" s="188"/>
      <c r="D66" s="188"/>
      <c r="E66" s="189"/>
      <c r="F66" s="188"/>
      <c r="G66" s="188"/>
      <c r="H66" s="188"/>
      <c r="I66" s="188"/>
      <c r="J66" s="186"/>
      <c r="K66" s="186"/>
      <c r="L66" s="186"/>
      <c r="M66" s="186"/>
      <c r="N66" s="186" t="str">
        <f t="shared" si="0"/>
        <v/>
      </c>
      <c r="O66" s="186"/>
      <c r="P66" s="186"/>
      <c r="Q66" s="186"/>
      <c r="R66" s="186" t="str">
        <f t="shared" si="1"/>
        <v/>
      </c>
      <c r="S66" s="188"/>
      <c r="T66" s="190"/>
      <c r="U66" s="190"/>
      <c r="V66" s="190"/>
      <c r="W66" s="190"/>
      <c r="X66" s="190"/>
      <c r="Y66" s="190"/>
      <c r="Z66" s="190"/>
      <c r="AA66" s="190" t="str">
        <f t="shared" si="2"/>
        <v/>
      </c>
      <c r="AB66" s="188"/>
      <c r="AC66" s="187"/>
      <c r="AD66" s="188"/>
      <c r="AE66" s="188"/>
    </row>
    <row r="67" spans="1:31" ht="24" customHeight="1">
      <c r="A67" s="186">
        <v>57</v>
      </c>
      <c r="B67" s="187"/>
      <c r="C67" s="188"/>
      <c r="D67" s="188"/>
      <c r="E67" s="189"/>
      <c r="F67" s="188"/>
      <c r="G67" s="188"/>
      <c r="H67" s="188"/>
      <c r="I67" s="188"/>
      <c r="J67" s="186"/>
      <c r="K67" s="186"/>
      <c r="L67" s="186"/>
      <c r="M67" s="186"/>
      <c r="N67" s="186" t="str">
        <f t="shared" si="0"/>
        <v/>
      </c>
      <c r="O67" s="186"/>
      <c r="P67" s="186"/>
      <c r="Q67" s="186"/>
      <c r="R67" s="186" t="str">
        <f t="shared" si="1"/>
        <v/>
      </c>
      <c r="S67" s="188"/>
      <c r="T67" s="190"/>
      <c r="U67" s="190"/>
      <c r="V67" s="190"/>
      <c r="W67" s="190"/>
      <c r="X67" s="190"/>
      <c r="Y67" s="190"/>
      <c r="Z67" s="190"/>
      <c r="AA67" s="190" t="str">
        <f t="shared" si="2"/>
        <v/>
      </c>
      <c r="AB67" s="188"/>
      <c r="AC67" s="187"/>
      <c r="AD67" s="188"/>
      <c r="AE67" s="188"/>
    </row>
    <row r="68" spans="1:31" ht="24" customHeight="1">
      <c r="A68" s="186">
        <v>58</v>
      </c>
      <c r="B68" s="187"/>
      <c r="C68" s="188"/>
      <c r="D68" s="188"/>
      <c r="E68" s="189"/>
      <c r="F68" s="188"/>
      <c r="G68" s="188"/>
      <c r="H68" s="188"/>
      <c r="I68" s="188"/>
      <c r="J68" s="186"/>
      <c r="K68" s="186"/>
      <c r="L68" s="186"/>
      <c r="M68" s="186"/>
      <c r="N68" s="186" t="str">
        <f t="shared" si="0"/>
        <v/>
      </c>
      <c r="O68" s="186"/>
      <c r="P68" s="186"/>
      <c r="Q68" s="186"/>
      <c r="R68" s="186" t="str">
        <f t="shared" si="1"/>
        <v/>
      </c>
      <c r="S68" s="188"/>
      <c r="T68" s="190"/>
      <c r="U68" s="190"/>
      <c r="V68" s="190"/>
      <c r="W68" s="190"/>
      <c r="X68" s="190"/>
      <c r="Y68" s="190"/>
      <c r="Z68" s="190"/>
      <c r="AA68" s="190" t="str">
        <f t="shared" si="2"/>
        <v/>
      </c>
      <c r="AB68" s="188"/>
      <c r="AC68" s="187"/>
      <c r="AD68" s="188"/>
      <c r="AE68" s="188"/>
    </row>
    <row r="69" spans="1:31" ht="62.1" customHeight="1">
      <c r="A69" s="186">
        <v>59</v>
      </c>
      <c r="B69" s="187" t="s">
        <v>1002</v>
      </c>
      <c r="C69" s="188" t="s">
        <v>590</v>
      </c>
      <c r="D69" s="188" t="s">
        <v>893</v>
      </c>
      <c r="E69" s="189"/>
      <c r="F69" s="188" t="s">
        <v>848</v>
      </c>
      <c r="G69" s="188" t="s">
        <v>1164</v>
      </c>
      <c r="H69" s="188" t="s">
        <v>1155</v>
      </c>
      <c r="I69" s="188" t="s">
        <v>784</v>
      </c>
      <c r="J69" s="186">
        <v>55</v>
      </c>
      <c r="K69" s="186">
        <v>6</v>
      </c>
      <c r="L69" s="186" t="s">
        <v>950</v>
      </c>
      <c r="M69" s="186">
        <v>1</v>
      </c>
      <c r="N69" s="186">
        <f t="shared" si="0"/>
        <v>7</v>
      </c>
      <c r="O69" s="186">
        <v>2</v>
      </c>
      <c r="P69" s="186" t="s">
        <v>926</v>
      </c>
      <c r="Q69" s="186">
        <v>0</v>
      </c>
      <c r="R69" s="186">
        <f t="shared" si="1"/>
        <v>2</v>
      </c>
      <c r="S69" s="188" t="s">
        <v>1178</v>
      </c>
      <c r="T69" s="190">
        <v>55</v>
      </c>
      <c r="U69" s="190" t="s">
        <v>915</v>
      </c>
      <c r="V69" s="190">
        <v>30</v>
      </c>
      <c r="W69" s="190" t="s">
        <v>1245</v>
      </c>
      <c r="X69" s="190">
        <v>15</v>
      </c>
      <c r="Y69" s="190"/>
      <c r="Z69" s="190">
        <v>0</v>
      </c>
      <c r="AA69" s="190">
        <f t="shared" si="2"/>
        <v>100</v>
      </c>
      <c r="AB69" s="188" t="s">
        <v>1174</v>
      </c>
      <c r="AC69" s="187" t="s">
        <v>1153</v>
      </c>
      <c r="AD69" s="188" t="s">
        <v>901</v>
      </c>
      <c r="AE69" s="188" t="s">
        <v>1292</v>
      </c>
    </row>
    <row r="70" spans="1:31" ht="24" customHeight="1">
      <c r="A70" s="186">
        <v>60</v>
      </c>
      <c r="B70" s="187"/>
      <c r="C70" s="188"/>
      <c r="D70" s="188"/>
      <c r="E70" s="189"/>
      <c r="F70" s="188"/>
      <c r="G70" s="188"/>
      <c r="H70" s="188"/>
      <c r="I70" s="188"/>
      <c r="J70" s="186"/>
      <c r="K70" s="186"/>
      <c r="L70" s="186"/>
      <c r="M70" s="186"/>
      <c r="N70" s="186" t="str">
        <f t="shared" si="0"/>
        <v/>
      </c>
      <c r="O70" s="186"/>
      <c r="P70" s="186"/>
      <c r="Q70" s="186"/>
      <c r="R70" s="186" t="str">
        <f t="shared" si="1"/>
        <v/>
      </c>
      <c r="S70" s="188"/>
      <c r="T70" s="190"/>
      <c r="U70" s="190"/>
      <c r="V70" s="190"/>
      <c r="W70" s="190"/>
      <c r="X70" s="190"/>
      <c r="Y70" s="190"/>
      <c r="Z70" s="190"/>
      <c r="AA70" s="190" t="str">
        <f t="shared" si="2"/>
        <v/>
      </c>
      <c r="AB70" s="188"/>
      <c r="AC70" s="187"/>
      <c r="AD70" s="188"/>
      <c r="AE70" s="188"/>
    </row>
    <row r="71" spans="1:31" ht="24" customHeight="1">
      <c r="A71" s="186">
        <v>61</v>
      </c>
      <c r="B71" s="187"/>
      <c r="C71" s="188"/>
      <c r="D71" s="188"/>
      <c r="E71" s="189"/>
      <c r="F71" s="188"/>
      <c r="G71" s="188"/>
      <c r="H71" s="188"/>
      <c r="I71" s="188"/>
      <c r="J71" s="186"/>
      <c r="K71" s="186"/>
      <c r="L71" s="186"/>
      <c r="M71" s="186"/>
      <c r="N71" s="186" t="str">
        <f t="shared" si="0"/>
        <v/>
      </c>
      <c r="O71" s="186"/>
      <c r="P71" s="186"/>
      <c r="Q71" s="186"/>
      <c r="R71" s="186" t="str">
        <f t="shared" si="1"/>
        <v/>
      </c>
      <c r="S71" s="188"/>
      <c r="T71" s="190"/>
      <c r="U71" s="190"/>
      <c r="V71" s="190"/>
      <c r="W71" s="190"/>
      <c r="X71" s="190"/>
      <c r="Y71" s="190"/>
      <c r="Z71" s="190"/>
      <c r="AA71" s="190" t="str">
        <f t="shared" si="2"/>
        <v/>
      </c>
      <c r="AB71" s="188"/>
      <c r="AC71" s="187"/>
      <c r="AD71" s="188"/>
      <c r="AE71" s="188"/>
    </row>
    <row r="72" spans="1:31" ht="24" customHeight="1">
      <c r="A72" s="186">
        <v>62</v>
      </c>
      <c r="B72" s="187"/>
      <c r="C72" s="188"/>
      <c r="D72" s="188"/>
      <c r="E72" s="189"/>
      <c r="F72" s="188"/>
      <c r="G72" s="188"/>
      <c r="H72" s="188"/>
      <c r="I72" s="188"/>
      <c r="J72" s="186"/>
      <c r="K72" s="186"/>
      <c r="L72" s="186"/>
      <c r="M72" s="186"/>
      <c r="N72" s="186" t="str">
        <f t="shared" si="0"/>
        <v/>
      </c>
      <c r="O72" s="186"/>
      <c r="P72" s="186"/>
      <c r="Q72" s="186"/>
      <c r="R72" s="186" t="str">
        <f t="shared" si="1"/>
        <v/>
      </c>
      <c r="S72" s="188"/>
      <c r="T72" s="190"/>
      <c r="U72" s="190"/>
      <c r="V72" s="190"/>
      <c r="W72" s="190"/>
      <c r="X72" s="190"/>
      <c r="Y72" s="190"/>
      <c r="Z72" s="190"/>
      <c r="AA72" s="190" t="str">
        <f t="shared" si="2"/>
        <v/>
      </c>
      <c r="AB72" s="188"/>
      <c r="AC72" s="187"/>
      <c r="AD72" s="188"/>
      <c r="AE72" s="188"/>
    </row>
    <row r="73" spans="1:31" ht="24" customHeight="1">
      <c r="A73" s="186">
        <v>63</v>
      </c>
      <c r="B73" s="187"/>
      <c r="C73" s="188"/>
      <c r="D73" s="188"/>
      <c r="E73" s="189"/>
      <c r="F73" s="188"/>
      <c r="G73" s="188"/>
      <c r="H73" s="188"/>
      <c r="I73" s="188"/>
      <c r="J73" s="186"/>
      <c r="K73" s="186"/>
      <c r="L73" s="186"/>
      <c r="M73" s="186"/>
      <c r="N73" s="186" t="str">
        <f t="shared" si="0"/>
        <v/>
      </c>
      <c r="O73" s="186"/>
      <c r="P73" s="186"/>
      <c r="Q73" s="186"/>
      <c r="R73" s="186" t="str">
        <f t="shared" si="1"/>
        <v/>
      </c>
      <c r="S73" s="188"/>
      <c r="T73" s="190"/>
      <c r="U73" s="190"/>
      <c r="V73" s="190"/>
      <c r="W73" s="190"/>
      <c r="X73" s="190"/>
      <c r="Y73" s="190"/>
      <c r="Z73" s="190"/>
      <c r="AA73" s="190" t="str">
        <f t="shared" si="2"/>
        <v/>
      </c>
      <c r="AB73" s="188"/>
      <c r="AC73" s="187"/>
      <c r="AD73" s="188"/>
      <c r="AE73" s="188"/>
    </row>
    <row r="74" spans="1:31" ht="24" customHeight="1">
      <c r="A74" s="186">
        <v>64</v>
      </c>
      <c r="B74" s="187"/>
      <c r="C74" s="188"/>
      <c r="D74" s="188"/>
      <c r="E74" s="189"/>
      <c r="F74" s="188"/>
      <c r="G74" s="188"/>
      <c r="H74" s="188"/>
      <c r="I74" s="188"/>
      <c r="J74" s="186"/>
      <c r="K74" s="186"/>
      <c r="L74" s="186"/>
      <c r="M74" s="186"/>
      <c r="N74" s="186" t="str">
        <f t="shared" si="0"/>
        <v/>
      </c>
      <c r="O74" s="186"/>
      <c r="P74" s="186"/>
      <c r="Q74" s="186"/>
      <c r="R74" s="186" t="str">
        <f t="shared" si="1"/>
        <v/>
      </c>
      <c r="S74" s="188"/>
      <c r="T74" s="190"/>
      <c r="U74" s="190"/>
      <c r="V74" s="190"/>
      <c r="W74" s="190"/>
      <c r="X74" s="190"/>
      <c r="Y74" s="190"/>
      <c r="Z74" s="190"/>
      <c r="AA74" s="190" t="str">
        <f t="shared" si="2"/>
        <v/>
      </c>
      <c r="AB74" s="188"/>
      <c r="AC74" s="187"/>
      <c r="AD74" s="188"/>
      <c r="AE74" s="188"/>
    </row>
    <row r="75" spans="1:31" ht="24" customHeight="1">
      <c r="A75" s="186">
        <v>65</v>
      </c>
      <c r="B75" s="187"/>
      <c r="C75" s="188"/>
      <c r="D75" s="188"/>
      <c r="E75" s="189"/>
      <c r="F75" s="188"/>
      <c r="G75" s="188"/>
      <c r="H75" s="188"/>
      <c r="I75" s="188"/>
      <c r="J75" s="186"/>
      <c r="K75" s="186"/>
      <c r="L75" s="186"/>
      <c r="M75" s="186"/>
      <c r="N75" s="186" t="str">
        <f t="shared" ref="N75:N138" si="3">IF(D75="","",K75+M75)</f>
        <v/>
      </c>
      <c r="O75" s="186"/>
      <c r="P75" s="186"/>
      <c r="Q75" s="186"/>
      <c r="R75" s="186" t="str">
        <f t="shared" ref="R75:R138" si="4">IF(D75="","",O75+Q75)</f>
        <v/>
      </c>
      <c r="S75" s="188"/>
      <c r="T75" s="190"/>
      <c r="U75" s="190"/>
      <c r="V75" s="190"/>
      <c r="W75" s="190"/>
      <c r="X75" s="190"/>
      <c r="Y75" s="190"/>
      <c r="Z75" s="190"/>
      <c r="AA75" s="190" t="str">
        <f t="shared" ref="AA75:AA138" si="5">IF(D75="","",SUM(T75,V75,X75,Z75))</f>
        <v/>
      </c>
      <c r="AB75" s="188"/>
      <c r="AC75" s="187"/>
      <c r="AD75" s="188"/>
      <c r="AE75" s="188"/>
    </row>
    <row r="76" spans="1:31" ht="24" customHeight="1">
      <c r="A76" s="186">
        <v>66</v>
      </c>
      <c r="B76" s="187"/>
      <c r="C76" s="188"/>
      <c r="D76" s="188"/>
      <c r="E76" s="189"/>
      <c r="F76" s="188"/>
      <c r="G76" s="188"/>
      <c r="H76" s="188"/>
      <c r="I76" s="188"/>
      <c r="J76" s="186"/>
      <c r="K76" s="186"/>
      <c r="L76" s="186"/>
      <c r="M76" s="186"/>
      <c r="N76" s="186" t="str">
        <f t="shared" si="3"/>
        <v/>
      </c>
      <c r="O76" s="186"/>
      <c r="P76" s="186"/>
      <c r="Q76" s="186"/>
      <c r="R76" s="186" t="str">
        <f t="shared" si="4"/>
        <v/>
      </c>
      <c r="S76" s="188"/>
      <c r="T76" s="190"/>
      <c r="U76" s="190"/>
      <c r="V76" s="190"/>
      <c r="W76" s="190"/>
      <c r="X76" s="190"/>
      <c r="Y76" s="190"/>
      <c r="Z76" s="190"/>
      <c r="AA76" s="190" t="str">
        <f t="shared" si="5"/>
        <v/>
      </c>
      <c r="AB76" s="188"/>
      <c r="AC76" s="187"/>
      <c r="AD76" s="188"/>
      <c r="AE76" s="188"/>
    </row>
    <row r="77" spans="1:31" ht="24" customHeight="1">
      <c r="A77" s="186">
        <v>67</v>
      </c>
      <c r="B77" s="187"/>
      <c r="C77" s="188"/>
      <c r="D77" s="188"/>
      <c r="E77" s="189"/>
      <c r="F77" s="188"/>
      <c r="G77" s="188"/>
      <c r="H77" s="188"/>
      <c r="I77" s="188"/>
      <c r="J77" s="186"/>
      <c r="K77" s="186"/>
      <c r="L77" s="186"/>
      <c r="M77" s="186"/>
      <c r="N77" s="186" t="str">
        <f t="shared" si="3"/>
        <v/>
      </c>
      <c r="O77" s="186"/>
      <c r="P77" s="186"/>
      <c r="Q77" s="186"/>
      <c r="R77" s="186" t="str">
        <f t="shared" si="4"/>
        <v/>
      </c>
      <c r="S77" s="188"/>
      <c r="T77" s="190"/>
      <c r="U77" s="190"/>
      <c r="V77" s="190"/>
      <c r="W77" s="190"/>
      <c r="X77" s="190"/>
      <c r="Y77" s="190"/>
      <c r="Z77" s="190"/>
      <c r="AA77" s="190" t="str">
        <f t="shared" si="5"/>
        <v/>
      </c>
      <c r="AB77" s="188"/>
      <c r="AC77" s="187"/>
      <c r="AD77" s="188"/>
      <c r="AE77" s="188"/>
    </row>
    <row r="78" spans="1:31" ht="24" customHeight="1">
      <c r="A78" s="186">
        <v>68</v>
      </c>
      <c r="B78" s="187"/>
      <c r="C78" s="188"/>
      <c r="D78" s="188"/>
      <c r="E78" s="189"/>
      <c r="F78" s="188"/>
      <c r="G78" s="188"/>
      <c r="H78" s="188"/>
      <c r="I78" s="188"/>
      <c r="J78" s="186"/>
      <c r="K78" s="186"/>
      <c r="L78" s="186"/>
      <c r="M78" s="186"/>
      <c r="N78" s="186" t="str">
        <f t="shared" si="3"/>
        <v/>
      </c>
      <c r="O78" s="186"/>
      <c r="P78" s="186"/>
      <c r="Q78" s="186"/>
      <c r="R78" s="186" t="str">
        <f t="shared" si="4"/>
        <v/>
      </c>
      <c r="S78" s="188"/>
      <c r="T78" s="190"/>
      <c r="U78" s="190"/>
      <c r="V78" s="190"/>
      <c r="W78" s="190"/>
      <c r="X78" s="190"/>
      <c r="Y78" s="190"/>
      <c r="Z78" s="190"/>
      <c r="AA78" s="190" t="str">
        <f t="shared" si="5"/>
        <v/>
      </c>
      <c r="AB78" s="188"/>
      <c r="AC78" s="187"/>
      <c r="AD78" s="188"/>
      <c r="AE78" s="188"/>
    </row>
    <row r="79" spans="1:31" ht="24" customHeight="1">
      <c r="A79" s="186">
        <v>69</v>
      </c>
      <c r="B79" s="187"/>
      <c r="C79" s="188"/>
      <c r="D79" s="188"/>
      <c r="E79" s="189"/>
      <c r="F79" s="188"/>
      <c r="G79" s="188"/>
      <c r="H79" s="188"/>
      <c r="I79" s="188"/>
      <c r="J79" s="186"/>
      <c r="K79" s="186"/>
      <c r="L79" s="186"/>
      <c r="M79" s="186"/>
      <c r="N79" s="186" t="str">
        <f t="shared" si="3"/>
        <v/>
      </c>
      <c r="O79" s="186"/>
      <c r="P79" s="186"/>
      <c r="Q79" s="186"/>
      <c r="R79" s="186" t="str">
        <f t="shared" si="4"/>
        <v/>
      </c>
      <c r="S79" s="188"/>
      <c r="T79" s="190"/>
      <c r="U79" s="190"/>
      <c r="V79" s="190"/>
      <c r="W79" s="190"/>
      <c r="X79" s="190"/>
      <c r="Y79" s="190"/>
      <c r="Z79" s="190"/>
      <c r="AA79" s="190" t="str">
        <f t="shared" si="5"/>
        <v/>
      </c>
      <c r="AB79" s="188"/>
      <c r="AC79" s="187"/>
      <c r="AD79" s="188"/>
      <c r="AE79" s="188"/>
    </row>
    <row r="80" spans="1:31" ht="24" customHeight="1">
      <c r="A80" s="186">
        <v>70</v>
      </c>
      <c r="B80" s="187"/>
      <c r="C80" s="188"/>
      <c r="D80" s="188"/>
      <c r="E80" s="189"/>
      <c r="F80" s="188"/>
      <c r="G80" s="188"/>
      <c r="H80" s="188"/>
      <c r="I80" s="188"/>
      <c r="J80" s="186"/>
      <c r="K80" s="186"/>
      <c r="L80" s="186"/>
      <c r="M80" s="186"/>
      <c r="N80" s="186" t="str">
        <f t="shared" si="3"/>
        <v/>
      </c>
      <c r="O80" s="186"/>
      <c r="P80" s="186"/>
      <c r="Q80" s="186"/>
      <c r="R80" s="186" t="str">
        <f t="shared" si="4"/>
        <v/>
      </c>
      <c r="S80" s="188"/>
      <c r="T80" s="190"/>
      <c r="U80" s="190"/>
      <c r="V80" s="190"/>
      <c r="W80" s="190"/>
      <c r="X80" s="190"/>
      <c r="Y80" s="190"/>
      <c r="Z80" s="190"/>
      <c r="AA80" s="190" t="str">
        <f t="shared" si="5"/>
        <v/>
      </c>
      <c r="AB80" s="188"/>
      <c r="AC80" s="187"/>
      <c r="AD80" s="188"/>
      <c r="AE80" s="188"/>
    </row>
    <row r="81" spans="1:31" ht="24" customHeight="1">
      <c r="A81" s="186">
        <v>71</v>
      </c>
      <c r="B81" s="187"/>
      <c r="C81" s="188"/>
      <c r="D81" s="188"/>
      <c r="E81" s="189"/>
      <c r="F81" s="188"/>
      <c r="G81" s="188"/>
      <c r="H81" s="188"/>
      <c r="I81" s="188"/>
      <c r="J81" s="186"/>
      <c r="K81" s="186"/>
      <c r="L81" s="186"/>
      <c r="M81" s="186"/>
      <c r="N81" s="186" t="str">
        <f t="shared" si="3"/>
        <v/>
      </c>
      <c r="O81" s="186"/>
      <c r="P81" s="186"/>
      <c r="Q81" s="186"/>
      <c r="R81" s="186" t="str">
        <f t="shared" si="4"/>
        <v/>
      </c>
      <c r="S81" s="188"/>
      <c r="T81" s="190"/>
      <c r="U81" s="190"/>
      <c r="V81" s="190"/>
      <c r="W81" s="190"/>
      <c r="X81" s="190"/>
      <c r="Y81" s="190"/>
      <c r="Z81" s="190"/>
      <c r="AA81" s="190" t="str">
        <f t="shared" si="5"/>
        <v/>
      </c>
      <c r="AB81" s="188"/>
      <c r="AC81" s="187"/>
      <c r="AD81" s="188"/>
      <c r="AE81" s="188"/>
    </row>
    <row r="82" spans="1:31" ht="62.1" customHeight="1">
      <c r="A82" s="186">
        <v>72</v>
      </c>
      <c r="B82" s="187" t="s">
        <v>1022</v>
      </c>
      <c r="C82" s="188" t="s">
        <v>1278</v>
      </c>
      <c r="D82" s="188" t="s">
        <v>1037</v>
      </c>
      <c r="E82" s="189"/>
      <c r="F82" s="188" t="s">
        <v>848</v>
      </c>
      <c r="G82" s="188" t="s">
        <v>1257</v>
      </c>
      <c r="H82" s="188" t="s">
        <v>1231</v>
      </c>
      <c r="I82" s="188" t="s">
        <v>785</v>
      </c>
      <c r="J82" s="186">
        <v>60</v>
      </c>
      <c r="K82" s="186">
        <v>7</v>
      </c>
      <c r="L82" s="186" t="s">
        <v>927</v>
      </c>
      <c r="M82" s="186">
        <v>1</v>
      </c>
      <c r="N82" s="186">
        <f t="shared" si="3"/>
        <v>8</v>
      </c>
      <c r="O82" s="186">
        <v>2</v>
      </c>
      <c r="P82" s="186" t="s">
        <v>909</v>
      </c>
      <c r="Q82" s="186">
        <v>1</v>
      </c>
      <c r="R82" s="186">
        <f t="shared" si="4"/>
        <v>3</v>
      </c>
      <c r="S82" s="188" t="s">
        <v>1019</v>
      </c>
      <c r="T82" s="190">
        <v>45</v>
      </c>
      <c r="U82" s="190" t="s">
        <v>907</v>
      </c>
      <c r="V82" s="190">
        <v>35</v>
      </c>
      <c r="W82" s="190" t="s">
        <v>905</v>
      </c>
      <c r="X82" s="190">
        <v>20</v>
      </c>
      <c r="Y82" s="190"/>
      <c r="Z82" s="190">
        <v>0</v>
      </c>
      <c r="AA82" s="190">
        <f t="shared" si="5"/>
        <v>100</v>
      </c>
      <c r="AB82" s="188" t="s">
        <v>917</v>
      </c>
      <c r="AC82" s="187" t="s">
        <v>1145</v>
      </c>
      <c r="AD82" s="188" t="s">
        <v>1031</v>
      </c>
      <c r="AE82" s="188" t="s">
        <v>1136</v>
      </c>
    </row>
    <row r="83" spans="1:31" ht="24" customHeight="1">
      <c r="A83" s="186">
        <v>73</v>
      </c>
      <c r="B83" s="187"/>
      <c r="C83" s="188"/>
      <c r="D83" s="188"/>
      <c r="E83" s="189"/>
      <c r="F83" s="188"/>
      <c r="G83" s="188"/>
      <c r="H83" s="188"/>
      <c r="I83" s="188"/>
      <c r="J83" s="186"/>
      <c r="K83" s="186"/>
      <c r="L83" s="186"/>
      <c r="M83" s="186"/>
      <c r="N83" s="186" t="str">
        <f t="shared" si="3"/>
        <v/>
      </c>
      <c r="O83" s="186"/>
      <c r="P83" s="186"/>
      <c r="Q83" s="186"/>
      <c r="R83" s="186" t="str">
        <f t="shared" si="4"/>
        <v/>
      </c>
      <c r="S83" s="188"/>
      <c r="T83" s="190"/>
      <c r="U83" s="190"/>
      <c r="V83" s="190"/>
      <c r="W83" s="190"/>
      <c r="X83" s="190"/>
      <c r="Y83" s="190"/>
      <c r="Z83" s="190"/>
      <c r="AA83" s="190" t="str">
        <f t="shared" si="5"/>
        <v/>
      </c>
      <c r="AB83" s="188"/>
      <c r="AC83" s="187"/>
      <c r="AD83" s="188"/>
      <c r="AE83" s="188"/>
    </row>
    <row r="84" spans="1:31" ht="24" customHeight="1">
      <c r="A84" s="186">
        <v>74</v>
      </c>
      <c r="B84" s="187"/>
      <c r="C84" s="188"/>
      <c r="D84" s="188"/>
      <c r="E84" s="189"/>
      <c r="F84" s="188"/>
      <c r="G84" s="188"/>
      <c r="H84" s="188"/>
      <c r="I84" s="188"/>
      <c r="J84" s="186"/>
      <c r="K84" s="186"/>
      <c r="L84" s="186"/>
      <c r="M84" s="186"/>
      <c r="N84" s="186" t="str">
        <f t="shared" si="3"/>
        <v/>
      </c>
      <c r="O84" s="186"/>
      <c r="P84" s="186"/>
      <c r="Q84" s="186"/>
      <c r="R84" s="186" t="str">
        <f t="shared" si="4"/>
        <v/>
      </c>
      <c r="S84" s="188"/>
      <c r="T84" s="190"/>
      <c r="U84" s="190"/>
      <c r="V84" s="190"/>
      <c r="W84" s="190"/>
      <c r="X84" s="190"/>
      <c r="Y84" s="190"/>
      <c r="Z84" s="190"/>
      <c r="AA84" s="190" t="str">
        <f t="shared" si="5"/>
        <v/>
      </c>
      <c r="AB84" s="188"/>
      <c r="AC84" s="187"/>
      <c r="AD84" s="188"/>
      <c r="AE84" s="188"/>
    </row>
    <row r="85" spans="1:31" ht="24" customHeight="1">
      <c r="A85" s="186">
        <v>75</v>
      </c>
      <c r="B85" s="187"/>
      <c r="C85" s="188"/>
      <c r="D85" s="188"/>
      <c r="E85" s="189"/>
      <c r="F85" s="188"/>
      <c r="G85" s="188"/>
      <c r="H85" s="188"/>
      <c r="I85" s="188"/>
      <c r="J85" s="186"/>
      <c r="K85" s="186"/>
      <c r="L85" s="186"/>
      <c r="M85" s="186"/>
      <c r="N85" s="186" t="str">
        <f t="shared" si="3"/>
        <v/>
      </c>
      <c r="O85" s="186"/>
      <c r="P85" s="186"/>
      <c r="Q85" s="186"/>
      <c r="R85" s="186" t="str">
        <f t="shared" si="4"/>
        <v/>
      </c>
      <c r="S85" s="188"/>
      <c r="T85" s="190"/>
      <c r="U85" s="190"/>
      <c r="V85" s="190"/>
      <c r="W85" s="190"/>
      <c r="X85" s="190"/>
      <c r="Y85" s="190"/>
      <c r="Z85" s="190"/>
      <c r="AA85" s="190" t="str">
        <f t="shared" si="5"/>
        <v/>
      </c>
      <c r="AB85" s="188"/>
      <c r="AC85" s="187"/>
      <c r="AD85" s="188"/>
      <c r="AE85" s="188"/>
    </row>
    <row r="86" spans="1:31" ht="24" customHeight="1">
      <c r="A86" s="186">
        <v>76</v>
      </c>
      <c r="B86" s="187"/>
      <c r="C86" s="188"/>
      <c r="D86" s="188"/>
      <c r="E86" s="189"/>
      <c r="F86" s="188"/>
      <c r="G86" s="188"/>
      <c r="H86" s="188"/>
      <c r="I86" s="188"/>
      <c r="J86" s="186"/>
      <c r="K86" s="186"/>
      <c r="L86" s="186"/>
      <c r="M86" s="186"/>
      <c r="N86" s="186" t="str">
        <f t="shared" si="3"/>
        <v/>
      </c>
      <c r="O86" s="186"/>
      <c r="P86" s="186"/>
      <c r="Q86" s="186"/>
      <c r="R86" s="186" t="str">
        <f t="shared" si="4"/>
        <v/>
      </c>
      <c r="S86" s="188"/>
      <c r="T86" s="190"/>
      <c r="U86" s="190"/>
      <c r="V86" s="190"/>
      <c r="W86" s="190"/>
      <c r="X86" s="190"/>
      <c r="Y86" s="190"/>
      <c r="Z86" s="190"/>
      <c r="AA86" s="190" t="str">
        <f t="shared" si="5"/>
        <v/>
      </c>
      <c r="AB86" s="188"/>
      <c r="AC86" s="187"/>
      <c r="AD86" s="188"/>
      <c r="AE86" s="188"/>
    </row>
    <row r="87" spans="1:31" ht="24" customHeight="1">
      <c r="A87" s="186">
        <v>77</v>
      </c>
      <c r="B87" s="187"/>
      <c r="C87" s="188"/>
      <c r="D87" s="188"/>
      <c r="E87" s="189"/>
      <c r="F87" s="188"/>
      <c r="G87" s="188"/>
      <c r="H87" s="188"/>
      <c r="I87" s="188"/>
      <c r="J87" s="186"/>
      <c r="K87" s="186"/>
      <c r="L87" s="186"/>
      <c r="M87" s="186"/>
      <c r="N87" s="186" t="str">
        <f t="shared" si="3"/>
        <v/>
      </c>
      <c r="O87" s="186"/>
      <c r="P87" s="186"/>
      <c r="Q87" s="186"/>
      <c r="R87" s="186" t="str">
        <f t="shared" si="4"/>
        <v/>
      </c>
      <c r="S87" s="188"/>
      <c r="T87" s="190"/>
      <c r="U87" s="190"/>
      <c r="V87" s="190"/>
      <c r="W87" s="190"/>
      <c r="X87" s="190"/>
      <c r="Y87" s="190"/>
      <c r="Z87" s="190"/>
      <c r="AA87" s="190" t="str">
        <f t="shared" si="5"/>
        <v/>
      </c>
      <c r="AB87" s="188"/>
      <c r="AC87" s="187"/>
      <c r="AD87" s="188"/>
      <c r="AE87" s="188"/>
    </row>
    <row r="88" spans="1:31" ht="24" customHeight="1">
      <c r="A88" s="186">
        <v>78</v>
      </c>
      <c r="B88" s="187"/>
      <c r="C88" s="188"/>
      <c r="D88" s="188"/>
      <c r="E88" s="189"/>
      <c r="F88" s="188"/>
      <c r="G88" s="188"/>
      <c r="H88" s="188"/>
      <c r="I88" s="188"/>
      <c r="J88" s="186"/>
      <c r="K88" s="186"/>
      <c r="L88" s="186"/>
      <c r="M88" s="186"/>
      <c r="N88" s="186" t="str">
        <f t="shared" si="3"/>
        <v/>
      </c>
      <c r="O88" s="186"/>
      <c r="P88" s="186"/>
      <c r="Q88" s="186"/>
      <c r="R88" s="186" t="str">
        <f t="shared" si="4"/>
        <v/>
      </c>
      <c r="S88" s="188"/>
      <c r="T88" s="190"/>
      <c r="U88" s="190"/>
      <c r="V88" s="190"/>
      <c r="W88" s="190"/>
      <c r="X88" s="190"/>
      <c r="Y88" s="190"/>
      <c r="Z88" s="190"/>
      <c r="AA88" s="190" t="str">
        <f t="shared" si="5"/>
        <v/>
      </c>
      <c r="AB88" s="188"/>
      <c r="AC88" s="187"/>
      <c r="AD88" s="188"/>
      <c r="AE88" s="188"/>
    </row>
    <row r="89" spans="1:31" ht="62.1" customHeight="1">
      <c r="A89" s="186">
        <v>79</v>
      </c>
      <c r="B89" s="187" t="s">
        <v>1022</v>
      </c>
      <c r="C89" s="188" t="s">
        <v>596</v>
      </c>
      <c r="D89" s="188" t="s">
        <v>1032</v>
      </c>
      <c r="E89" s="189"/>
      <c r="F89" s="188" t="s">
        <v>819</v>
      </c>
      <c r="G89" s="188" t="s">
        <v>900</v>
      </c>
      <c r="H89" s="188" t="s">
        <v>1147</v>
      </c>
      <c r="I89" s="188" t="s">
        <v>1137</v>
      </c>
      <c r="J89" s="186">
        <v>80</v>
      </c>
      <c r="K89" s="186">
        <v>10</v>
      </c>
      <c r="L89" s="186" t="s">
        <v>937</v>
      </c>
      <c r="M89" s="186">
        <v>2</v>
      </c>
      <c r="N89" s="186">
        <f t="shared" si="3"/>
        <v>12</v>
      </c>
      <c r="O89" s="186">
        <v>4</v>
      </c>
      <c r="P89" s="186" t="s">
        <v>949</v>
      </c>
      <c r="Q89" s="186">
        <v>1</v>
      </c>
      <c r="R89" s="186">
        <f t="shared" si="4"/>
        <v>5</v>
      </c>
      <c r="S89" s="188" t="s">
        <v>946</v>
      </c>
      <c r="T89" s="190">
        <v>45</v>
      </c>
      <c r="U89" s="190" t="s">
        <v>906</v>
      </c>
      <c r="V89" s="190">
        <v>35</v>
      </c>
      <c r="W89" s="190" t="s">
        <v>913</v>
      </c>
      <c r="X89" s="190">
        <v>20</v>
      </c>
      <c r="Y89" s="190"/>
      <c r="Z89" s="190">
        <v>0</v>
      </c>
      <c r="AA89" s="190">
        <f t="shared" si="5"/>
        <v>100</v>
      </c>
      <c r="AB89" s="188" t="s">
        <v>1170</v>
      </c>
      <c r="AC89" s="187" t="s">
        <v>1148</v>
      </c>
      <c r="AD89" s="188" t="s">
        <v>1091</v>
      </c>
      <c r="AE89" s="188" t="s">
        <v>1265</v>
      </c>
    </row>
    <row r="90" spans="1:31" ht="24" customHeight="1">
      <c r="A90" s="186">
        <v>80</v>
      </c>
      <c r="B90" s="187"/>
      <c r="C90" s="188"/>
      <c r="D90" s="188"/>
      <c r="E90" s="189"/>
      <c r="F90" s="188"/>
      <c r="G90" s="188"/>
      <c r="H90" s="188"/>
      <c r="I90" s="188"/>
      <c r="J90" s="186"/>
      <c r="K90" s="186"/>
      <c r="L90" s="186"/>
      <c r="M90" s="186"/>
      <c r="N90" s="186" t="str">
        <f t="shared" si="3"/>
        <v/>
      </c>
      <c r="O90" s="186"/>
      <c r="P90" s="186"/>
      <c r="Q90" s="186"/>
      <c r="R90" s="186" t="str">
        <f t="shared" si="4"/>
        <v/>
      </c>
      <c r="S90" s="188"/>
      <c r="T90" s="190"/>
      <c r="U90" s="190"/>
      <c r="V90" s="190"/>
      <c r="W90" s="190"/>
      <c r="X90" s="190"/>
      <c r="Y90" s="190"/>
      <c r="Z90" s="190"/>
      <c r="AA90" s="190" t="str">
        <f t="shared" si="5"/>
        <v/>
      </c>
      <c r="AB90" s="188"/>
      <c r="AC90" s="187"/>
      <c r="AD90" s="188"/>
      <c r="AE90" s="188"/>
    </row>
    <row r="91" spans="1:31" ht="24" customHeight="1">
      <c r="A91" s="186">
        <v>81</v>
      </c>
      <c r="B91" s="187"/>
      <c r="C91" s="188"/>
      <c r="D91" s="188"/>
      <c r="E91" s="189"/>
      <c r="F91" s="188"/>
      <c r="G91" s="188"/>
      <c r="H91" s="188"/>
      <c r="I91" s="188"/>
      <c r="J91" s="186"/>
      <c r="K91" s="186"/>
      <c r="L91" s="186"/>
      <c r="M91" s="186"/>
      <c r="N91" s="186" t="str">
        <f t="shared" si="3"/>
        <v/>
      </c>
      <c r="O91" s="186"/>
      <c r="P91" s="186"/>
      <c r="Q91" s="186"/>
      <c r="R91" s="186" t="str">
        <f t="shared" si="4"/>
        <v/>
      </c>
      <c r="S91" s="188"/>
      <c r="T91" s="190"/>
      <c r="U91" s="190"/>
      <c r="V91" s="190"/>
      <c r="W91" s="190"/>
      <c r="X91" s="190"/>
      <c r="Y91" s="190"/>
      <c r="Z91" s="190"/>
      <c r="AA91" s="190" t="str">
        <f t="shared" si="5"/>
        <v/>
      </c>
      <c r="AB91" s="188"/>
      <c r="AC91" s="187"/>
      <c r="AD91" s="188"/>
      <c r="AE91" s="188"/>
    </row>
    <row r="92" spans="1:31" ht="24" customHeight="1">
      <c r="A92" s="186">
        <v>82</v>
      </c>
      <c r="B92" s="187"/>
      <c r="C92" s="188"/>
      <c r="D92" s="188"/>
      <c r="E92" s="189"/>
      <c r="F92" s="188"/>
      <c r="G92" s="188"/>
      <c r="H92" s="188"/>
      <c r="I92" s="188"/>
      <c r="J92" s="186"/>
      <c r="K92" s="186"/>
      <c r="L92" s="186"/>
      <c r="M92" s="186"/>
      <c r="N92" s="186" t="str">
        <f t="shared" si="3"/>
        <v/>
      </c>
      <c r="O92" s="186"/>
      <c r="P92" s="186"/>
      <c r="Q92" s="186"/>
      <c r="R92" s="186" t="str">
        <f t="shared" si="4"/>
        <v/>
      </c>
      <c r="S92" s="188"/>
      <c r="T92" s="190"/>
      <c r="U92" s="190"/>
      <c r="V92" s="190"/>
      <c r="W92" s="190"/>
      <c r="X92" s="190"/>
      <c r="Y92" s="190"/>
      <c r="Z92" s="190"/>
      <c r="AA92" s="190" t="str">
        <f t="shared" si="5"/>
        <v/>
      </c>
      <c r="AB92" s="188"/>
      <c r="AC92" s="187"/>
      <c r="AD92" s="188"/>
      <c r="AE92" s="188"/>
    </row>
    <row r="93" spans="1:31" ht="24" customHeight="1">
      <c r="A93" s="186">
        <v>83</v>
      </c>
      <c r="B93" s="187"/>
      <c r="C93" s="188"/>
      <c r="D93" s="188"/>
      <c r="E93" s="189"/>
      <c r="F93" s="188"/>
      <c r="G93" s="188"/>
      <c r="H93" s="188"/>
      <c r="I93" s="188"/>
      <c r="J93" s="186"/>
      <c r="K93" s="186"/>
      <c r="L93" s="186"/>
      <c r="M93" s="186"/>
      <c r="N93" s="186" t="str">
        <f t="shared" si="3"/>
        <v/>
      </c>
      <c r="O93" s="186"/>
      <c r="P93" s="186"/>
      <c r="Q93" s="186"/>
      <c r="R93" s="186" t="str">
        <f t="shared" si="4"/>
        <v/>
      </c>
      <c r="S93" s="188"/>
      <c r="T93" s="190"/>
      <c r="U93" s="190"/>
      <c r="V93" s="190"/>
      <c r="W93" s="190"/>
      <c r="X93" s="190"/>
      <c r="Y93" s="190"/>
      <c r="Z93" s="190"/>
      <c r="AA93" s="190" t="str">
        <f t="shared" si="5"/>
        <v/>
      </c>
      <c r="AB93" s="188"/>
      <c r="AC93" s="187"/>
      <c r="AD93" s="188"/>
      <c r="AE93" s="188"/>
    </row>
    <row r="94" spans="1:31" ht="24" customHeight="1">
      <c r="A94" s="186">
        <v>84</v>
      </c>
      <c r="B94" s="187"/>
      <c r="C94" s="188"/>
      <c r="D94" s="188"/>
      <c r="E94" s="189"/>
      <c r="F94" s="188"/>
      <c r="G94" s="188"/>
      <c r="H94" s="188"/>
      <c r="I94" s="188"/>
      <c r="J94" s="186"/>
      <c r="K94" s="186"/>
      <c r="L94" s="186"/>
      <c r="M94" s="186"/>
      <c r="N94" s="186" t="str">
        <f t="shared" si="3"/>
        <v/>
      </c>
      <c r="O94" s="186"/>
      <c r="P94" s="186"/>
      <c r="Q94" s="186"/>
      <c r="R94" s="186" t="str">
        <f t="shared" si="4"/>
        <v/>
      </c>
      <c r="S94" s="188"/>
      <c r="T94" s="190"/>
      <c r="U94" s="190"/>
      <c r="V94" s="190"/>
      <c r="W94" s="190"/>
      <c r="X94" s="190"/>
      <c r="Y94" s="190"/>
      <c r="Z94" s="190"/>
      <c r="AA94" s="190" t="str">
        <f t="shared" si="5"/>
        <v/>
      </c>
      <c r="AB94" s="188"/>
      <c r="AC94" s="187"/>
      <c r="AD94" s="188"/>
      <c r="AE94" s="188"/>
    </row>
    <row r="95" spans="1:31" ht="24" customHeight="1">
      <c r="A95" s="186">
        <v>85</v>
      </c>
      <c r="B95" s="187"/>
      <c r="C95" s="188"/>
      <c r="D95" s="188"/>
      <c r="E95" s="189"/>
      <c r="F95" s="188"/>
      <c r="G95" s="188"/>
      <c r="H95" s="188"/>
      <c r="I95" s="188"/>
      <c r="J95" s="186"/>
      <c r="K95" s="186"/>
      <c r="L95" s="186"/>
      <c r="M95" s="186"/>
      <c r="N95" s="186" t="str">
        <f t="shared" si="3"/>
        <v/>
      </c>
      <c r="O95" s="186"/>
      <c r="P95" s="186"/>
      <c r="Q95" s="186"/>
      <c r="R95" s="186" t="str">
        <f t="shared" si="4"/>
        <v/>
      </c>
      <c r="S95" s="188"/>
      <c r="T95" s="190"/>
      <c r="U95" s="190"/>
      <c r="V95" s="190"/>
      <c r="W95" s="190"/>
      <c r="X95" s="190"/>
      <c r="Y95" s="190"/>
      <c r="Z95" s="190"/>
      <c r="AA95" s="190" t="str">
        <f t="shared" si="5"/>
        <v/>
      </c>
      <c r="AB95" s="188"/>
      <c r="AC95" s="187"/>
      <c r="AD95" s="188"/>
      <c r="AE95" s="188"/>
    </row>
    <row r="96" spans="1:31" ht="62.1" customHeight="1">
      <c r="A96" s="186">
        <v>86</v>
      </c>
      <c r="B96" s="187" t="s">
        <v>1022</v>
      </c>
      <c r="C96" s="188" t="s">
        <v>607</v>
      </c>
      <c r="D96" s="188" t="s">
        <v>1029</v>
      </c>
      <c r="E96" s="189"/>
      <c r="F96" s="188" t="s">
        <v>819</v>
      </c>
      <c r="G96" s="188" t="s">
        <v>1225</v>
      </c>
      <c r="H96" s="188" t="s">
        <v>1147</v>
      </c>
      <c r="I96" s="188" t="s">
        <v>791</v>
      </c>
      <c r="J96" s="186">
        <v>110</v>
      </c>
      <c r="K96" s="186">
        <v>12</v>
      </c>
      <c r="L96" s="186" t="s">
        <v>1119</v>
      </c>
      <c r="M96" s="186">
        <v>2</v>
      </c>
      <c r="N96" s="186">
        <f t="shared" si="3"/>
        <v>14</v>
      </c>
      <c r="O96" s="186">
        <v>6</v>
      </c>
      <c r="P96" s="186" t="s">
        <v>1124</v>
      </c>
      <c r="Q96" s="186">
        <v>2</v>
      </c>
      <c r="R96" s="186">
        <f t="shared" si="4"/>
        <v>8</v>
      </c>
      <c r="S96" s="188" t="s">
        <v>1097</v>
      </c>
      <c r="T96" s="190">
        <v>50</v>
      </c>
      <c r="U96" s="190" t="s">
        <v>1204</v>
      </c>
      <c r="V96" s="190">
        <v>30</v>
      </c>
      <c r="W96" s="190" t="s">
        <v>1213</v>
      </c>
      <c r="X96" s="190">
        <v>20</v>
      </c>
      <c r="Y96" s="190"/>
      <c r="Z96" s="190">
        <v>0</v>
      </c>
      <c r="AA96" s="190">
        <f t="shared" si="5"/>
        <v>100</v>
      </c>
      <c r="AB96" s="188" t="s">
        <v>1157</v>
      </c>
      <c r="AC96" s="187" t="s">
        <v>1153</v>
      </c>
      <c r="AD96" s="188" t="s">
        <v>1123</v>
      </c>
      <c r="AE96" s="188" t="s">
        <v>1302</v>
      </c>
    </row>
    <row r="97" spans="1:31" ht="24" customHeight="1">
      <c r="A97" s="186">
        <v>87</v>
      </c>
      <c r="B97" s="187"/>
      <c r="C97" s="188"/>
      <c r="D97" s="188"/>
      <c r="E97" s="189"/>
      <c r="F97" s="188"/>
      <c r="G97" s="188"/>
      <c r="H97" s="188"/>
      <c r="I97" s="188"/>
      <c r="J97" s="186"/>
      <c r="K97" s="186"/>
      <c r="L97" s="186"/>
      <c r="M97" s="186"/>
      <c r="N97" s="186" t="str">
        <f t="shared" si="3"/>
        <v/>
      </c>
      <c r="O97" s="186"/>
      <c r="P97" s="186"/>
      <c r="Q97" s="186"/>
      <c r="R97" s="186" t="str">
        <f t="shared" si="4"/>
        <v/>
      </c>
      <c r="S97" s="188"/>
      <c r="T97" s="190"/>
      <c r="U97" s="190"/>
      <c r="V97" s="190"/>
      <c r="W97" s="190"/>
      <c r="X97" s="190"/>
      <c r="Y97" s="190"/>
      <c r="Z97" s="190"/>
      <c r="AA97" s="190" t="str">
        <f t="shared" si="5"/>
        <v/>
      </c>
      <c r="AB97" s="188"/>
      <c r="AC97" s="187"/>
      <c r="AD97" s="188"/>
      <c r="AE97" s="188"/>
    </row>
    <row r="98" spans="1:31" ht="24" customHeight="1">
      <c r="A98" s="186">
        <v>88</v>
      </c>
      <c r="B98" s="187"/>
      <c r="C98" s="188"/>
      <c r="D98" s="188"/>
      <c r="E98" s="189"/>
      <c r="F98" s="188"/>
      <c r="G98" s="188"/>
      <c r="H98" s="188"/>
      <c r="I98" s="188"/>
      <c r="J98" s="186"/>
      <c r="K98" s="186"/>
      <c r="L98" s="186"/>
      <c r="M98" s="186"/>
      <c r="N98" s="186" t="str">
        <f t="shared" si="3"/>
        <v/>
      </c>
      <c r="O98" s="186"/>
      <c r="P98" s="186"/>
      <c r="Q98" s="186"/>
      <c r="R98" s="186" t="str">
        <f t="shared" si="4"/>
        <v/>
      </c>
      <c r="S98" s="188"/>
      <c r="T98" s="190"/>
      <c r="U98" s="190"/>
      <c r="V98" s="190"/>
      <c r="W98" s="190"/>
      <c r="X98" s="190"/>
      <c r="Y98" s="190"/>
      <c r="Z98" s="190"/>
      <c r="AA98" s="190" t="str">
        <f t="shared" si="5"/>
        <v/>
      </c>
      <c r="AB98" s="188"/>
      <c r="AC98" s="187"/>
      <c r="AD98" s="188"/>
      <c r="AE98" s="188"/>
    </row>
    <row r="99" spans="1:31" ht="24" customHeight="1">
      <c r="A99" s="186">
        <v>89</v>
      </c>
      <c r="B99" s="187"/>
      <c r="C99" s="188"/>
      <c r="D99" s="188"/>
      <c r="E99" s="189"/>
      <c r="F99" s="188"/>
      <c r="G99" s="188"/>
      <c r="H99" s="188"/>
      <c r="I99" s="188"/>
      <c r="J99" s="186"/>
      <c r="K99" s="186"/>
      <c r="L99" s="186"/>
      <c r="M99" s="186"/>
      <c r="N99" s="186" t="str">
        <f t="shared" si="3"/>
        <v/>
      </c>
      <c r="O99" s="186"/>
      <c r="P99" s="186"/>
      <c r="Q99" s="186"/>
      <c r="R99" s="186" t="str">
        <f t="shared" si="4"/>
        <v/>
      </c>
      <c r="S99" s="188"/>
      <c r="T99" s="190"/>
      <c r="U99" s="190"/>
      <c r="V99" s="190"/>
      <c r="W99" s="190"/>
      <c r="X99" s="190"/>
      <c r="Y99" s="190"/>
      <c r="Z99" s="190"/>
      <c r="AA99" s="190" t="str">
        <f t="shared" si="5"/>
        <v/>
      </c>
      <c r="AB99" s="188"/>
      <c r="AC99" s="187"/>
      <c r="AD99" s="188"/>
      <c r="AE99" s="188"/>
    </row>
    <row r="100" spans="1:31" ht="24" customHeight="1">
      <c r="A100" s="186">
        <v>90</v>
      </c>
      <c r="B100" s="187"/>
      <c r="C100" s="188"/>
      <c r="D100" s="188"/>
      <c r="E100" s="189"/>
      <c r="F100" s="188"/>
      <c r="G100" s="188"/>
      <c r="H100" s="188"/>
      <c r="I100" s="188"/>
      <c r="J100" s="186"/>
      <c r="K100" s="186"/>
      <c r="L100" s="186"/>
      <c r="M100" s="186"/>
      <c r="N100" s="186" t="str">
        <f t="shared" si="3"/>
        <v/>
      </c>
      <c r="O100" s="186"/>
      <c r="P100" s="186"/>
      <c r="Q100" s="186"/>
      <c r="R100" s="186" t="str">
        <f t="shared" si="4"/>
        <v/>
      </c>
      <c r="S100" s="188"/>
      <c r="T100" s="190"/>
      <c r="U100" s="190"/>
      <c r="V100" s="190"/>
      <c r="W100" s="190"/>
      <c r="X100" s="190"/>
      <c r="Y100" s="190"/>
      <c r="Z100" s="190"/>
      <c r="AA100" s="190" t="str">
        <f t="shared" si="5"/>
        <v/>
      </c>
      <c r="AB100" s="188"/>
      <c r="AC100" s="187"/>
      <c r="AD100" s="188"/>
      <c r="AE100" s="188"/>
    </row>
    <row r="101" spans="1:31" ht="24" customHeight="1">
      <c r="A101" s="186">
        <v>91</v>
      </c>
      <c r="B101" s="187"/>
      <c r="C101" s="188"/>
      <c r="D101" s="188"/>
      <c r="E101" s="189"/>
      <c r="F101" s="188"/>
      <c r="G101" s="188"/>
      <c r="H101" s="188"/>
      <c r="I101" s="188"/>
      <c r="J101" s="186"/>
      <c r="K101" s="186"/>
      <c r="L101" s="186"/>
      <c r="M101" s="186"/>
      <c r="N101" s="186" t="str">
        <f t="shared" si="3"/>
        <v/>
      </c>
      <c r="O101" s="186"/>
      <c r="P101" s="186"/>
      <c r="Q101" s="186"/>
      <c r="R101" s="186" t="str">
        <f t="shared" si="4"/>
        <v/>
      </c>
      <c r="S101" s="188"/>
      <c r="T101" s="190"/>
      <c r="U101" s="190"/>
      <c r="V101" s="190"/>
      <c r="W101" s="190"/>
      <c r="X101" s="190"/>
      <c r="Y101" s="190"/>
      <c r="Z101" s="190"/>
      <c r="AA101" s="190" t="str">
        <f t="shared" si="5"/>
        <v/>
      </c>
      <c r="AB101" s="188"/>
      <c r="AC101" s="187"/>
      <c r="AD101" s="188"/>
      <c r="AE101" s="188"/>
    </row>
    <row r="102" spans="1:31" ht="24" customHeight="1">
      <c r="A102" s="186">
        <v>92</v>
      </c>
      <c r="B102" s="187"/>
      <c r="C102" s="188"/>
      <c r="D102" s="188"/>
      <c r="E102" s="189"/>
      <c r="F102" s="188"/>
      <c r="G102" s="188"/>
      <c r="H102" s="188"/>
      <c r="I102" s="188"/>
      <c r="J102" s="186"/>
      <c r="K102" s="186"/>
      <c r="L102" s="186"/>
      <c r="M102" s="186"/>
      <c r="N102" s="186" t="str">
        <f t="shared" si="3"/>
        <v/>
      </c>
      <c r="O102" s="186"/>
      <c r="P102" s="186"/>
      <c r="Q102" s="186"/>
      <c r="R102" s="186" t="str">
        <f t="shared" si="4"/>
        <v/>
      </c>
      <c r="S102" s="188"/>
      <c r="T102" s="190"/>
      <c r="U102" s="190"/>
      <c r="V102" s="190"/>
      <c r="W102" s="190"/>
      <c r="X102" s="190"/>
      <c r="Y102" s="190"/>
      <c r="Z102" s="190"/>
      <c r="AA102" s="190" t="str">
        <f t="shared" si="5"/>
        <v/>
      </c>
      <c r="AB102" s="188"/>
      <c r="AC102" s="187"/>
      <c r="AD102" s="188"/>
      <c r="AE102" s="188"/>
    </row>
    <row r="103" spans="1:31" ht="24" customHeight="1">
      <c r="A103" s="186">
        <v>93</v>
      </c>
      <c r="B103" s="187"/>
      <c r="C103" s="188"/>
      <c r="D103" s="188"/>
      <c r="E103" s="189"/>
      <c r="F103" s="188"/>
      <c r="G103" s="188"/>
      <c r="H103" s="188"/>
      <c r="I103" s="188"/>
      <c r="J103" s="186"/>
      <c r="K103" s="186"/>
      <c r="L103" s="186"/>
      <c r="M103" s="186"/>
      <c r="N103" s="186" t="str">
        <f t="shared" si="3"/>
        <v/>
      </c>
      <c r="O103" s="186"/>
      <c r="P103" s="186"/>
      <c r="Q103" s="186"/>
      <c r="R103" s="186" t="str">
        <f t="shared" si="4"/>
        <v/>
      </c>
      <c r="S103" s="188"/>
      <c r="T103" s="190"/>
      <c r="U103" s="190"/>
      <c r="V103" s="190"/>
      <c r="W103" s="190"/>
      <c r="X103" s="190"/>
      <c r="Y103" s="190"/>
      <c r="Z103" s="190"/>
      <c r="AA103" s="190" t="str">
        <f t="shared" si="5"/>
        <v/>
      </c>
      <c r="AB103" s="188"/>
      <c r="AC103" s="187"/>
      <c r="AD103" s="188"/>
      <c r="AE103" s="188"/>
    </row>
    <row r="104" spans="1:31" ht="62.1" customHeight="1">
      <c r="A104" s="186">
        <v>94</v>
      </c>
      <c r="B104" s="187" t="s">
        <v>1022</v>
      </c>
      <c r="C104" s="188" t="s">
        <v>603</v>
      </c>
      <c r="D104" s="188" t="s">
        <v>1105</v>
      </c>
      <c r="E104" s="189"/>
      <c r="F104" s="188" t="s">
        <v>831</v>
      </c>
      <c r="G104" s="188" t="s">
        <v>1116</v>
      </c>
      <c r="H104" s="188" t="s">
        <v>1147</v>
      </c>
      <c r="I104" s="188" t="s">
        <v>780</v>
      </c>
      <c r="J104" s="186">
        <v>190</v>
      </c>
      <c r="K104" s="186">
        <v>20</v>
      </c>
      <c r="L104" s="186" t="s">
        <v>1107</v>
      </c>
      <c r="M104" s="186">
        <v>4</v>
      </c>
      <c r="N104" s="186">
        <f t="shared" si="3"/>
        <v>24</v>
      </c>
      <c r="O104" s="186">
        <v>9</v>
      </c>
      <c r="P104" s="186" t="s">
        <v>1217</v>
      </c>
      <c r="Q104" s="186">
        <v>3</v>
      </c>
      <c r="R104" s="186">
        <f t="shared" si="4"/>
        <v>12</v>
      </c>
      <c r="S104" s="188" t="s">
        <v>1122</v>
      </c>
      <c r="T104" s="190">
        <v>40</v>
      </c>
      <c r="U104" s="190" t="s">
        <v>1118</v>
      </c>
      <c r="V104" s="190">
        <v>30</v>
      </c>
      <c r="W104" s="190" t="s">
        <v>1121</v>
      </c>
      <c r="X104" s="190">
        <v>20</v>
      </c>
      <c r="Y104" s="190" t="s">
        <v>1169</v>
      </c>
      <c r="Z104" s="190">
        <v>10</v>
      </c>
      <c r="AA104" s="190">
        <f t="shared" si="5"/>
        <v>100</v>
      </c>
      <c r="AB104" s="188" t="s">
        <v>1150</v>
      </c>
      <c r="AC104" s="187" t="s">
        <v>1145</v>
      </c>
      <c r="AD104" s="188" t="s">
        <v>1149</v>
      </c>
      <c r="AE104" s="188" t="s">
        <v>1299</v>
      </c>
    </row>
    <row r="105" spans="1:31" ht="24" customHeight="1">
      <c r="A105" s="186">
        <v>95</v>
      </c>
      <c r="B105" s="187"/>
      <c r="C105" s="188"/>
      <c r="D105" s="188"/>
      <c r="E105" s="189"/>
      <c r="F105" s="188"/>
      <c r="G105" s="188"/>
      <c r="H105" s="188"/>
      <c r="I105" s="188"/>
      <c r="J105" s="186"/>
      <c r="K105" s="186"/>
      <c r="L105" s="186"/>
      <c r="M105" s="186"/>
      <c r="N105" s="186" t="str">
        <f t="shared" si="3"/>
        <v/>
      </c>
      <c r="O105" s="186"/>
      <c r="P105" s="186"/>
      <c r="Q105" s="186"/>
      <c r="R105" s="186" t="str">
        <f t="shared" si="4"/>
        <v/>
      </c>
      <c r="S105" s="188"/>
      <c r="T105" s="190"/>
      <c r="U105" s="190"/>
      <c r="V105" s="190"/>
      <c r="W105" s="190"/>
      <c r="X105" s="190"/>
      <c r="Y105" s="190"/>
      <c r="Z105" s="190"/>
      <c r="AA105" s="190" t="str">
        <f t="shared" si="5"/>
        <v/>
      </c>
      <c r="AB105" s="188"/>
      <c r="AC105" s="187"/>
      <c r="AD105" s="188"/>
      <c r="AE105" s="188"/>
    </row>
    <row r="106" spans="1:31" ht="24" customHeight="1">
      <c r="A106" s="186">
        <v>96</v>
      </c>
      <c r="B106" s="187"/>
      <c r="C106" s="188"/>
      <c r="D106" s="188"/>
      <c r="E106" s="189"/>
      <c r="F106" s="188"/>
      <c r="G106" s="188"/>
      <c r="H106" s="188"/>
      <c r="I106" s="188"/>
      <c r="J106" s="186"/>
      <c r="K106" s="186"/>
      <c r="L106" s="186"/>
      <c r="M106" s="186"/>
      <c r="N106" s="186" t="str">
        <f t="shared" si="3"/>
        <v/>
      </c>
      <c r="O106" s="186"/>
      <c r="P106" s="186"/>
      <c r="Q106" s="186"/>
      <c r="R106" s="186" t="str">
        <f t="shared" si="4"/>
        <v/>
      </c>
      <c r="S106" s="188"/>
      <c r="T106" s="190"/>
      <c r="U106" s="190"/>
      <c r="V106" s="190"/>
      <c r="W106" s="190"/>
      <c r="X106" s="190"/>
      <c r="Y106" s="190"/>
      <c r="Z106" s="190"/>
      <c r="AA106" s="190" t="str">
        <f t="shared" si="5"/>
        <v/>
      </c>
      <c r="AB106" s="188"/>
      <c r="AC106" s="187"/>
      <c r="AD106" s="188"/>
      <c r="AE106" s="188"/>
    </row>
    <row r="107" spans="1:31" ht="24" customHeight="1">
      <c r="A107" s="186">
        <v>97</v>
      </c>
      <c r="B107" s="187"/>
      <c r="C107" s="188"/>
      <c r="D107" s="188"/>
      <c r="E107" s="189"/>
      <c r="F107" s="188"/>
      <c r="G107" s="188"/>
      <c r="H107" s="188"/>
      <c r="I107" s="188"/>
      <c r="J107" s="186"/>
      <c r="K107" s="186"/>
      <c r="L107" s="186"/>
      <c r="M107" s="186"/>
      <c r="N107" s="186" t="str">
        <f t="shared" si="3"/>
        <v/>
      </c>
      <c r="O107" s="186"/>
      <c r="P107" s="186"/>
      <c r="Q107" s="186"/>
      <c r="R107" s="186" t="str">
        <f t="shared" si="4"/>
        <v/>
      </c>
      <c r="S107" s="188"/>
      <c r="T107" s="190"/>
      <c r="U107" s="190"/>
      <c r="V107" s="190"/>
      <c r="W107" s="190"/>
      <c r="X107" s="190"/>
      <c r="Y107" s="190"/>
      <c r="Z107" s="190"/>
      <c r="AA107" s="190" t="str">
        <f t="shared" si="5"/>
        <v/>
      </c>
      <c r="AB107" s="188"/>
      <c r="AC107" s="187"/>
      <c r="AD107" s="188"/>
      <c r="AE107" s="188"/>
    </row>
    <row r="108" spans="1:31" ht="24" customHeight="1">
      <c r="A108" s="186">
        <v>98</v>
      </c>
      <c r="B108" s="187"/>
      <c r="C108" s="188"/>
      <c r="D108" s="188"/>
      <c r="E108" s="189"/>
      <c r="F108" s="188"/>
      <c r="G108" s="188"/>
      <c r="H108" s="188"/>
      <c r="I108" s="188"/>
      <c r="J108" s="186"/>
      <c r="K108" s="186"/>
      <c r="L108" s="186"/>
      <c r="M108" s="186"/>
      <c r="N108" s="186" t="str">
        <f t="shared" si="3"/>
        <v/>
      </c>
      <c r="O108" s="186"/>
      <c r="P108" s="186"/>
      <c r="Q108" s="186"/>
      <c r="R108" s="186" t="str">
        <f t="shared" si="4"/>
        <v/>
      </c>
      <c r="S108" s="188"/>
      <c r="T108" s="190"/>
      <c r="U108" s="190"/>
      <c r="V108" s="190"/>
      <c r="W108" s="190"/>
      <c r="X108" s="190"/>
      <c r="Y108" s="190"/>
      <c r="Z108" s="190"/>
      <c r="AA108" s="190" t="str">
        <f t="shared" si="5"/>
        <v/>
      </c>
      <c r="AB108" s="188"/>
      <c r="AC108" s="187"/>
      <c r="AD108" s="188"/>
      <c r="AE108" s="188"/>
    </row>
    <row r="109" spans="1:31" ht="24" customHeight="1">
      <c r="A109" s="186">
        <v>99</v>
      </c>
      <c r="B109" s="187"/>
      <c r="C109" s="188"/>
      <c r="D109" s="188"/>
      <c r="E109" s="189"/>
      <c r="F109" s="188"/>
      <c r="G109" s="188"/>
      <c r="H109" s="188"/>
      <c r="I109" s="188"/>
      <c r="J109" s="186"/>
      <c r="K109" s="186"/>
      <c r="L109" s="186"/>
      <c r="M109" s="186"/>
      <c r="N109" s="186" t="str">
        <f t="shared" si="3"/>
        <v/>
      </c>
      <c r="O109" s="186"/>
      <c r="P109" s="186"/>
      <c r="Q109" s="186"/>
      <c r="R109" s="186" t="str">
        <f t="shared" si="4"/>
        <v/>
      </c>
      <c r="S109" s="188"/>
      <c r="T109" s="190"/>
      <c r="U109" s="190"/>
      <c r="V109" s="190"/>
      <c r="W109" s="190"/>
      <c r="X109" s="190"/>
      <c r="Y109" s="190"/>
      <c r="Z109" s="190"/>
      <c r="AA109" s="190" t="str">
        <f t="shared" si="5"/>
        <v/>
      </c>
      <c r="AB109" s="188"/>
      <c r="AC109" s="187"/>
      <c r="AD109" s="188"/>
      <c r="AE109" s="188"/>
    </row>
    <row r="110" spans="1:31" ht="24" customHeight="1">
      <c r="A110" s="186">
        <v>100</v>
      </c>
      <c r="B110" s="187"/>
      <c r="C110" s="188"/>
      <c r="D110" s="188"/>
      <c r="E110" s="189"/>
      <c r="F110" s="188"/>
      <c r="G110" s="188"/>
      <c r="H110" s="188"/>
      <c r="I110" s="188"/>
      <c r="J110" s="186"/>
      <c r="K110" s="186"/>
      <c r="L110" s="186"/>
      <c r="M110" s="186"/>
      <c r="N110" s="186" t="str">
        <f t="shared" si="3"/>
        <v/>
      </c>
      <c r="O110" s="186"/>
      <c r="P110" s="186"/>
      <c r="Q110" s="186"/>
      <c r="R110" s="186" t="str">
        <f t="shared" si="4"/>
        <v/>
      </c>
      <c r="S110" s="188"/>
      <c r="T110" s="190"/>
      <c r="U110" s="190"/>
      <c r="V110" s="190"/>
      <c r="W110" s="190"/>
      <c r="X110" s="190"/>
      <c r="Y110" s="190"/>
      <c r="Z110" s="190"/>
      <c r="AA110" s="190" t="str">
        <f t="shared" si="5"/>
        <v/>
      </c>
      <c r="AB110" s="188"/>
      <c r="AC110" s="187"/>
      <c r="AD110" s="188"/>
      <c r="AE110" s="188"/>
    </row>
    <row r="111" spans="1:31" ht="62.1" customHeight="1">
      <c r="A111" s="186">
        <v>101</v>
      </c>
      <c r="B111" s="187" t="s">
        <v>1022</v>
      </c>
      <c r="C111" s="188" t="s">
        <v>601</v>
      </c>
      <c r="D111" s="188" t="s">
        <v>1033</v>
      </c>
      <c r="E111" s="189"/>
      <c r="F111" s="188" t="s">
        <v>954</v>
      </c>
      <c r="G111" s="188" t="s">
        <v>1096</v>
      </c>
      <c r="H111" s="188" t="s">
        <v>1147</v>
      </c>
      <c r="I111" s="188" t="s">
        <v>1194</v>
      </c>
      <c r="J111" s="186">
        <v>270</v>
      </c>
      <c r="K111" s="186">
        <v>22</v>
      </c>
      <c r="L111" s="186" t="s">
        <v>1125</v>
      </c>
      <c r="M111" s="186">
        <v>5</v>
      </c>
      <c r="N111" s="186">
        <f t="shared" si="3"/>
        <v>27</v>
      </c>
      <c r="O111" s="186">
        <v>11</v>
      </c>
      <c r="P111" s="186" t="s">
        <v>1117</v>
      </c>
      <c r="Q111" s="186">
        <v>4</v>
      </c>
      <c r="R111" s="186">
        <f t="shared" si="4"/>
        <v>15</v>
      </c>
      <c r="S111" s="188" t="s">
        <v>1120</v>
      </c>
      <c r="T111" s="190">
        <v>30</v>
      </c>
      <c r="U111" s="190" t="s">
        <v>1034</v>
      </c>
      <c r="V111" s="190">
        <v>30</v>
      </c>
      <c r="W111" s="190" t="s">
        <v>1205</v>
      </c>
      <c r="X111" s="190">
        <v>25</v>
      </c>
      <c r="Y111" s="190" t="s">
        <v>1234</v>
      </c>
      <c r="Z111" s="190">
        <v>15</v>
      </c>
      <c r="AA111" s="190">
        <f t="shared" si="5"/>
        <v>100</v>
      </c>
      <c r="AB111" s="188" t="s">
        <v>1208</v>
      </c>
      <c r="AC111" s="187" t="s">
        <v>1223</v>
      </c>
      <c r="AD111" s="188" t="s">
        <v>1027</v>
      </c>
      <c r="AE111" s="188" t="s">
        <v>1296</v>
      </c>
    </row>
    <row r="112" spans="1:31" ht="24" customHeight="1">
      <c r="A112" s="186">
        <v>102</v>
      </c>
      <c r="B112" s="187"/>
      <c r="C112" s="188"/>
      <c r="D112" s="188"/>
      <c r="E112" s="189"/>
      <c r="F112" s="188"/>
      <c r="G112" s="188"/>
      <c r="H112" s="188"/>
      <c r="I112" s="188"/>
      <c r="J112" s="186"/>
      <c r="K112" s="186"/>
      <c r="L112" s="186"/>
      <c r="M112" s="186"/>
      <c r="N112" s="186" t="str">
        <f t="shared" si="3"/>
        <v/>
      </c>
      <c r="O112" s="186"/>
      <c r="P112" s="186"/>
      <c r="Q112" s="186"/>
      <c r="R112" s="186" t="str">
        <f t="shared" si="4"/>
        <v/>
      </c>
      <c r="S112" s="188"/>
      <c r="T112" s="190"/>
      <c r="U112" s="190"/>
      <c r="V112" s="190"/>
      <c r="W112" s="190"/>
      <c r="X112" s="190"/>
      <c r="Y112" s="190"/>
      <c r="Z112" s="190"/>
      <c r="AA112" s="190" t="str">
        <f t="shared" si="5"/>
        <v/>
      </c>
      <c r="AB112" s="188"/>
      <c r="AC112" s="187"/>
      <c r="AD112" s="188"/>
      <c r="AE112" s="188"/>
    </row>
    <row r="113" spans="1:31" ht="24" customHeight="1">
      <c r="A113" s="186">
        <v>103</v>
      </c>
      <c r="B113" s="187"/>
      <c r="C113" s="188"/>
      <c r="D113" s="188"/>
      <c r="E113" s="189"/>
      <c r="F113" s="188"/>
      <c r="G113" s="188"/>
      <c r="H113" s="188"/>
      <c r="I113" s="188"/>
      <c r="J113" s="186"/>
      <c r="K113" s="186"/>
      <c r="L113" s="186"/>
      <c r="M113" s="186"/>
      <c r="N113" s="186" t="str">
        <f t="shared" si="3"/>
        <v/>
      </c>
      <c r="O113" s="186"/>
      <c r="P113" s="186"/>
      <c r="Q113" s="186"/>
      <c r="R113" s="186" t="str">
        <f t="shared" si="4"/>
        <v/>
      </c>
      <c r="S113" s="188"/>
      <c r="T113" s="190"/>
      <c r="U113" s="190"/>
      <c r="V113" s="190"/>
      <c r="W113" s="190"/>
      <c r="X113" s="190"/>
      <c r="Y113" s="190"/>
      <c r="Z113" s="190"/>
      <c r="AA113" s="190" t="str">
        <f t="shared" si="5"/>
        <v/>
      </c>
      <c r="AB113" s="188"/>
      <c r="AC113" s="187"/>
      <c r="AD113" s="188"/>
      <c r="AE113" s="188"/>
    </row>
    <row r="114" spans="1:31" ht="24" customHeight="1">
      <c r="A114" s="186">
        <v>104</v>
      </c>
      <c r="B114" s="187"/>
      <c r="C114" s="188"/>
      <c r="D114" s="188"/>
      <c r="E114" s="189"/>
      <c r="F114" s="188"/>
      <c r="G114" s="188"/>
      <c r="H114" s="188"/>
      <c r="I114" s="188"/>
      <c r="J114" s="186"/>
      <c r="K114" s="186"/>
      <c r="L114" s="186"/>
      <c r="M114" s="186"/>
      <c r="N114" s="186" t="str">
        <f t="shared" si="3"/>
        <v/>
      </c>
      <c r="O114" s="186"/>
      <c r="P114" s="186"/>
      <c r="Q114" s="186"/>
      <c r="R114" s="186" t="str">
        <f t="shared" si="4"/>
        <v/>
      </c>
      <c r="S114" s="188"/>
      <c r="T114" s="190"/>
      <c r="U114" s="190"/>
      <c r="V114" s="190"/>
      <c r="W114" s="190"/>
      <c r="X114" s="190"/>
      <c r="Y114" s="190"/>
      <c r="Z114" s="190"/>
      <c r="AA114" s="190" t="str">
        <f t="shared" si="5"/>
        <v/>
      </c>
      <c r="AB114" s="188"/>
      <c r="AC114" s="187"/>
      <c r="AD114" s="188"/>
      <c r="AE114" s="188"/>
    </row>
    <row r="115" spans="1:31" ht="24" customHeight="1">
      <c r="A115" s="186">
        <v>105</v>
      </c>
      <c r="B115" s="187"/>
      <c r="C115" s="188"/>
      <c r="D115" s="188"/>
      <c r="E115" s="189"/>
      <c r="F115" s="188"/>
      <c r="G115" s="188"/>
      <c r="H115" s="188"/>
      <c r="I115" s="188"/>
      <c r="J115" s="186"/>
      <c r="K115" s="186"/>
      <c r="L115" s="186"/>
      <c r="M115" s="186"/>
      <c r="N115" s="186" t="str">
        <f t="shared" si="3"/>
        <v/>
      </c>
      <c r="O115" s="186"/>
      <c r="P115" s="186"/>
      <c r="Q115" s="186"/>
      <c r="R115" s="186" t="str">
        <f t="shared" si="4"/>
        <v/>
      </c>
      <c r="S115" s="188"/>
      <c r="T115" s="190"/>
      <c r="U115" s="190"/>
      <c r="V115" s="190"/>
      <c r="W115" s="190"/>
      <c r="X115" s="190"/>
      <c r="Y115" s="190"/>
      <c r="Z115" s="190"/>
      <c r="AA115" s="190" t="str">
        <f t="shared" si="5"/>
        <v/>
      </c>
      <c r="AB115" s="188"/>
      <c r="AC115" s="187"/>
      <c r="AD115" s="188"/>
      <c r="AE115" s="188"/>
    </row>
    <row r="116" spans="1:31" ht="24" customHeight="1">
      <c r="A116" s="186">
        <v>106</v>
      </c>
      <c r="B116" s="187"/>
      <c r="C116" s="188"/>
      <c r="D116" s="188"/>
      <c r="E116" s="189"/>
      <c r="F116" s="188"/>
      <c r="G116" s="188"/>
      <c r="H116" s="188"/>
      <c r="I116" s="188"/>
      <c r="J116" s="186"/>
      <c r="K116" s="186"/>
      <c r="L116" s="186"/>
      <c r="M116" s="186"/>
      <c r="N116" s="186" t="str">
        <f t="shared" si="3"/>
        <v/>
      </c>
      <c r="O116" s="186"/>
      <c r="P116" s="186"/>
      <c r="Q116" s="186"/>
      <c r="R116" s="186" t="str">
        <f t="shared" si="4"/>
        <v/>
      </c>
      <c r="S116" s="188"/>
      <c r="T116" s="190"/>
      <c r="U116" s="190"/>
      <c r="V116" s="190"/>
      <c r="W116" s="190"/>
      <c r="X116" s="190"/>
      <c r="Y116" s="190"/>
      <c r="Z116" s="190"/>
      <c r="AA116" s="190" t="str">
        <f t="shared" si="5"/>
        <v/>
      </c>
      <c r="AB116" s="188"/>
      <c r="AC116" s="187"/>
      <c r="AD116" s="188"/>
      <c r="AE116" s="188"/>
    </row>
    <row r="117" spans="1:31" ht="24" customHeight="1">
      <c r="A117" s="186">
        <v>107</v>
      </c>
      <c r="B117" s="187"/>
      <c r="C117" s="188"/>
      <c r="D117" s="188"/>
      <c r="E117" s="189"/>
      <c r="F117" s="188"/>
      <c r="G117" s="188"/>
      <c r="H117" s="188"/>
      <c r="I117" s="188"/>
      <c r="J117" s="186"/>
      <c r="K117" s="186"/>
      <c r="L117" s="186"/>
      <c r="M117" s="186"/>
      <c r="N117" s="186" t="str">
        <f t="shared" si="3"/>
        <v/>
      </c>
      <c r="O117" s="186"/>
      <c r="P117" s="186"/>
      <c r="Q117" s="186"/>
      <c r="R117" s="186" t="str">
        <f t="shared" si="4"/>
        <v/>
      </c>
      <c r="S117" s="188"/>
      <c r="T117" s="190"/>
      <c r="U117" s="190"/>
      <c r="V117" s="190"/>
      <c r="W117" s="190"/>
      <c r="X117" s="190"/>
      <c r="Y117" s="190"/>
      <c r="Z117" s="190"/>
      <c r="AA117" s="190" t="str">
        <f t="shared" si="5"/>
        <v/>
      </c>
      <c r="AB117" s="188"/>
      <c r="AC117" s="187"/>
      <c r="AD117" s="188"/>
      <c r="AE117" s="188"/>
    </row>
    <row r="118" spans="1:31" ht="24" customHeight="1">
      <c r="A118" s="186">
        <v>108</v>
      </c>
      <c r="B118" s="187"/>
      <c r="C118" s="188"/>
      <c r="D118" s="188"/>
      <c r="E118" s="189"/>
      <c r="F118" s="188"/>
      <c r="G118" s="188"/>
      <c r="H118" s="188"/>
      <c r="I118" s="188"/>
      <c r="J118" s="186"/>
      <c r="K118" s="186"/>
      <c r="L118" s="186"/>
      <c r="M118" s="186"/>
      <c r="N118" s="186" t="str">
        <f t="shared" si="3"/>
        <v/>
      </c>
      <c r="O118" s="186"/>
      <c r="P118" s="186"/>
      <c r="Q118" s="186"/>
      <c r="R118" s="186" t="str">
        <f t="shared" si="4"/>
        <v/>
      </c>
      <c r="S118" s="188"/>
      <c r="T118" s="190"/>
      <c r="U118" s="190"/>
      <c r="V118" s="190"/>
      <c r="W118" s="190"/>
      <c r="X118" s="190"/>
      <c r="Y118" s="190"/>
      <c r="Z118" s="190"/>
      <c r="AA118" s="190" t="str">
        <f t="shared" si="5"/>
        <v/>
      </c>
      <c r="AB118" s="188"/>
      <c r="AC118" s="187"/>
      <c r="AD118" s="188"/>
      <c r="AE118" s="188"/>
    </row>
    <row r="119" spans="1:31" ht="24" customHeight="1">
      <c r="A119" s="186">
        <v>109</v>
      </c>
      <c r="B119" s="187"/>
      <c r="C119" s="188"/>
      <c r="D119" s="188"/>
      <c r="E119" s="189"/>
      <c r="F119" s="188"/>
      <c r="G119" s="188"/>
      <c r="H119" s="188"/>
      <c r="I119" s="188"/>
      <c r="J119" s="186"/>
      <c r="K119" s="186"/>
      <c r="L119" s="186"/>
      <c r="M119" s="186"/>
      <c r="N119" s="186" t="str">
        <f t="shared" si="3"/>
        <v/>
      </c>
      <c r="O119" s="186"/>
      <c r="P119" s="186"/>
      <c r="Q119" s="186"/>
      <c r="R119" s="186" t="str">
        <f t="shared" si="4"/>
        <v/>
      </c>
      <c r="S119" s="188"/>
      <c r="T119" s="190"/>
      <c r="U119" s="190"/>
      <c r="V119" s="190"/>
      <c r="W119" s="190"/>
      <c r="X119" s="190"/>
      <c r="Y119" s="190"/>
      <c r="Z119" s="190"/>
      <c r="AA119" s="190" t="str">
        <f t="shared" si="5"/>
        <v/>
      </c>
      <c r="AB119" s="188"/>
      <c r="AC119" s="187"/>
      <c r="AD119" s="188"/>
      <c r="AE119" s="188"/>
    </row>
    <row r="120" spans="1:31" ht="24" customHeight="1">
      <c r="A120" s="186">
        <v>110</v>
      </c>
      <c r="B120" s="187"/>
      <c r="C120" s="188"/>
      <c r="D120" s="188"/>
      <c r="E120" s="189"/>
      <c r="F120" s="188"/>
      <c r="G120" s="188"/>
      <c r="H120" s="188"/>
      <c r="I120" s="188"/>
      <c r="J120" s="186"/>
      <c r="K120" s="186"/>
      <c r="L120" s="186"/>
      <c r="M120" s="186"/>
      <c r="N120" s="186" t="str">
        <f t="shared" si="3"/>
        <v/>
      </c>
      <c r="O120" s="186"/>
      <c r="P120" s="186"/>
      <c r="Q120" s="186"/>
      <c r="R120" s="186" t="str">
        <f t="shared" si="4"/>
        <v/>
      </c>
      <c r="S120" s="188"/>
      <c r="T120" s="190"/>
      <c r="U120" s="190"/>
      <c r="V120" s="190"/>
      <c r="W120" s="190"/>
      <c r="X120" s="190"/>
      <c r="Y120" s="190"/>
      <c r="Z120" s="190"/>
      <c r="AA120" s="190" t="str">
        <f t="shared" si="5"/>
        <v/>
      </c>
      <c r="AB120" s="188"/>
      <c r="AC120" s="187"/>
      <c r="AD120" s="188"/>
      <c r="AE120" s="188"/>
    </row>
    <row r="121" spans="1:31" ht="24" customHeight="1">
      <c r="A121" s="186">
        <v>111</v>
      </c>
      <c r="B121" s="187"/>
      <c r="C121" s="188"/>
      <c r="D121" s="188"/>
      <c r="E121" s="189"/>
      <c r="F121" s="188"/>
      <c r="G121" s="188"/>
      <c r="H121" s="188"/>
      <c r="I121" s="188"/>
      <c r="J121" s="186"/>
      <c r="K121" s="186"/>
      <c r="L121" s="186"/>
      <c r="M121" s="186"/>
      <c r="N121" s="186" t="str">
        <f t="shared" si="3"/>
        <v/>
      </c>
      <c r="O121" s="186"/>
      <c r="P121" s="186"/>
      <c r="Q121" s="186"/>
      <c r="R121" s="186" t="str">
        <f t="shared" si="4"/>
        <v/>
      </c>
      <c r="S121" s="188"/>
      <c r="T121" s="190"/>
      <c r="U121" s="190"/>
      <c r="V121" s="190"/>
      <c r="W121" s="190"/>
      <c r="X121" s="190"/>
      <c r="Y121" s="190"/>
      <c r="Z121" s="190"/>
      <c r="AA121" s="190" t="str">
        <f t="shared" si="5"/>
        <v/>
      </c>
      <c r="AB121" s="188"/>
      <c r="AC121" s="187"/>
      <c r="AD121" s="188"/>
      <c r="AE121" s="188"/>
    </row>
    <row r="122" spans="1:31" ht="24" customHeight="1">
      <c r="A122" s="186">
        <v>112</v>
      </c>
      <c r="B122" s="187"/>
      <c r="C122" s="188"/>
      <c r="D122" s="188"/>
      <c r="E122" s="189"/>
      <c r="F122" s="188"/>
      <c r="G122" s="188"/>
      <c r="H122" s="188"/>
      <c r="I122" s="188"/>
      <c r="J122" s="186"/>
      <c r="K122" s="186"/>
      <c r="L122" s="186"/>
      <c r="M122" s="186"/>
      <c r="N122" s="186" t="str">
        <f t="shared" si="3"/>
        <v/>
      </c>
      <c r="O122" s="186"/>
      <c r="P122" s="186"/>
      <c r="Q122" s="186"/>
      <c r="R122" s="186" t="str">
        <f t="shared" si="4"/>
        <v/>
      </c>
      <c r="S122" s="188"/>
      <c r="T122" s="190"/>
      <c r="U122" s="190"/>
      <c r="V122" s="190"/>
      <c r="W122" s="190"/>
      <c r="X122" s="190"/>
      <c r="Y122" s="190"/>
      <c r="Z122" s="190"/>
      <c r="AA122" s="190" t="str">
        <f t="shared" si="5"/>
        <v/>
      </c>
      <c r="AB122" s="188"/>
      <c r="AC122" s="187"/>
      <c r="AD122" s="188"/>
      <c r="AE122" s="188"/>
    </row>
    <row r="123" spans="1:31" ht="24" customHeight="1">
      <c r="A123" s="186">
        <v>113</v>
      </c>
      <c r="B123" s="187"/>
      <c r="C123" s="188"/>
      <c r="D123" s="188"/>
      <c r="E123" s="189"/>
      <c r="F123" s="188"/>
      <c r="G123" s="188"/>
      <c r="H123" s="188"/>
      <c r="I123" s="188"/>
      <c r="J123" s="186"/>
      <c r="K123" s="186"/>
      <c r="L123" s="186"/>
      <c r="M123" s="186"/>
      <c r="N123" s="186" t="str">
        <f t="shared" si="3"/>
        <v/>
      </c>
      <c r="O123" s="186"/>
      <c r="P123" s="186"/>
      <c r="Q123" s="186"/>
      <c r="R123" s="186" t="str">
        <f t="shared" si="4"/>
        <v/>
      </c>
      <c r="S123" s="188"/>
      <c r="T123" s="190"/>
      <c r="U123" s="190"/>
      <c r="V123" s="190"/>
      <c r="W123" s="190"/>
      <c r="X123" s="190"/>
      <c r="Y123" s="190"/>
      <c r="Z123" s="190"/>
      <c r="AA123" s="190" t="str">
        <f t="shared" si="5"/>
        <v/>
      </c>
      <c r="AB123" s="188"/>
      <c r="AC123" s="187"/>
      <c r="AD123" s="188"/>
      <c r="AE123" s="188"/>
    </row>
    <row r="124" spans="1:31" ht="24" customHeight="1">
      <c r="A124" s="186">
        <v>114</v>
      </c>
      <c r="B124" s="187"/>
      <c r="C124" s="188"/>
      <c r="D124" s="188"/>
      <c r="E124" s="189"/>
      <c r="F124" s="188"/>
      <c r="G124" s="188"/>
      <c r="H124" s="188"/>
      <c r="I124" s="188"/>
      <c r="J124" s="186"/>
      <c r="K124" s="186"/>
      <c r="L124" s="186"/>
      <c r="M124" s="186"/>
      <c r="N124" s="186" t="str">
        <f t="shared" si="3"/>
        <v/>
      </c>
      <c r="O124" s="186"/>
      <c r="P124" s="186"/>
      <c r="Q124" s="186"/>
      <c r="R124" s="186" t="str">
        <f t="shared" si="4"/>
        <v/>
      </c>
      <c r="S124" s="188"/>
      <c r="T124" s="190"/>
      <c r="U124" s="190"/>
      <c r="V124" s="190"/>
      <c r="W124" s="190"/>
      <c r="X124" s="190"/>
      <c r="Y124" s="190"/>
      <c r="Z124" s="190"/>
      <c r="AA124" s="190" t="str">
        <f t="shared" si="5"/>
        <v/>
      </c>
      <c r="AB124" s="188"/>
      <c r="AC124" s="187"/>
      <c r="AD124" s="188"/>
      <c r="AE124" s="188"/>
    </row>
    <row r="125" spans="1:31" ht="24" customHeight="1">
      <c r="A125" s="186">
        <v>115</v>
      </c>
      <c r="B125" s="187"/>
      <c r="C125" s="188"/>
      <c r="D125" s="188"/>
      <c r="E125" s="189"/>
      <c r="F125" s="188"/>
      <c r="G125" s="188"/>
      <c r="H125" s="188"/>
      <c r="I125" s="188"/>
      <c r="J125" s="186"/>
      <c r="K125" s="186"/>
      <c r="L125" s="186"/>
      <c r="M125" s="186"/>
      <c r="N125" s="186" t="str">
        <f t="shared" si="3"/>
        <v/>
      </c>
      <c r="O125" s="186"/>
      <c r="P125" s="186"/>
      <c r="Q125" s="186"/>
      <c r="R125" s="186" t="str">
        <f t="shared" si="4"/>
        <v/>
      </c>
      <c r="S125" s="188"/>
      <c r="T125" s="190"/>
      <c r="U125" s="190"/>
      <c r="V125" s="190"/>
      <c r="W125" s="190"/>
      <c r="X125" s="190"/>
      <c r="Y125" s="190"/>
      <c r="Z125" s="190"/>
      <c r="AA125" s="190" t="str">
        <f t="shared" si="5"/>
        <v/>
      </c>
      <c r="AB125" s="188"/>
      <c r="AC125" s="187"/>
      <c r="AD125" s="188"/>
      <c r="AE125" s="188"/>
    </row>
    <row r="126" spans="1:31" ht="24" customHeight="1">
      <c r="A126" s="186">
        <v>116</v>
      </c>
      <c r="B126" s="187"/>
      <c r="C126" s="188"/>
      <c r="D126" s="188"/>
      <c r="E126" s="189"/>
      <c r="F126" s="188"/>
      <c r="G126" s="188"/>
      <c r="H126" s="188"/>
      <c r="I126" s="188"/>
      <c r="J126" s="186"/>
      <c r="K126" s="186"/>
      <c r="L126" s="186"/>
      <c r="M126" s="186"/>
      <c r="N126" s="186" t="str">
        <f t="shared" si="3"/>
        <v/>
      </c>
      <c r="O126" s="186"/>
      <c r="P126" s="186"/>
      <c r="Q126" s="186"/>
      <c r="R126" s="186" t="str">
        <f t="shared" si="4"/>
        <v/>
      </c>
      <c r="S126" s="188"/>
      <c r="T126" s="190"/>
      <c r="U126" s="190"/>
      <c r="V126" s="190"/>
      <c r="W126" s="190"/>
      <c r="X126" s="190"/>
      <c r="Y126" s="190"/>
      <c r="Z126" s="190"/>
      <c r="AA126" s="190" t="str">
        <f t="shared" si="5"/>
        <v/>
      </c>
      <c r="AB126" s="188"/>
      <c r="AC126" s="187"/>
      <c r="AD126" s="188"/>
      <c r="AE126" s="188"/>
    </row>
    <row r="127" spans="1:31" ht="24" customHeight="1">
      <c r="A127" s="186">
        <v>117</v>
      </c>
      <c r="B127" s="187"/>
      <c r="C127" s="188"/>
      <c r="D127" s="188"/>
      <c r="E127" s="189"/>
      <c r="F127" s="188"/>
      <c r="G127" s="188"/>
      <c r="H127" s="188"/>
      <c r="I127" s="188"/>
      <c r="J127" s="186"/>
      <c r="K127" s="186"/>
      <c r="L127" s="186"/>
      <c r="M127" s="186"/>
      <c r="N127" s="186" t="str">
        <f t="shared" si="3"/>
        <v/>
      </c>
      <c r="O127" s="186"/>
      <c r="P127" s="186"/>
      <c r="Q127" s="186"/>
      <c r="R127" s="186" t="str">
        <f t="shared" si="4"/>
        <v/>
      </c>
      <c r="S127" s="188"/>
      <c r="T127" s="190"/>
      <c r="U127" s="190"/>
      <c r="V127" s="190"/>
      <c r="W127" s="190"/>
      <c r="X127" s="190"/>
      <c r="Y127" s="190"/>
      <c r="Z127" s="190"/>
      <c r="AA127" s="190" t="str">
        <f t="shared" si="5"/>
        <v/>
      </c>
      <c r="AB127" s="188"/>
      <c r="AC127" s="187"/>
      <c r="AD127" s="188"/>
      <c r="AE127" s="188"/>
    </row>
    <row r="128" spans="1:31" ht="24" customHeight="1">
      <c r="A128" s="186">
        <v>118</v>
      </c>
      <c r="B128" s="187"/>
      <c r="C128" s="188"/>
      <c r="D128" s="188"/>
      <c r="E128" s="189"/>
      <c r="F128" s="188"/>
      <c r="G128" s="188"/>
      <c r="H128" s="188"/>
      <c r="I128" s="188"/>
      <c r="J128" s="186"/>
      <c r="K128" s="186"/>
      <c r="L128" s="186"/>
      <c r="M128" s="186"/>
      <c r="N128" s="186" t="str">
        <f t="shared" si="3"/>
        <v/>
      </c>
      <c r="O128" s="186"/>
      <c r="P128" s="186"/>
      <c r="Q128" s="186"/>
      <c r="R128" s="186" t="str">
        <f t="shared" si="4"/>
        <v/>
      </c>
      <c r="S128" s="188"/>
      <c r="T128" s="190"/>
      <c r="U128" s="190"/>
      <c r="V128" s="190"/>
      <c r="W128" s="190"/>
      <c r="X128" s="190"/>
      <c r="Y128" s="190"/>
      <c r="Z128" s="190"/>
      <c r="AA128" s="190" t="str">
        <f t="shared" si="5"/>
        <v/>
      </c>
      <c r="AB128" s="188"/>
      <c r="AC128" s="187"/>
      <c r="AD128" s="188"/>
      <c r="AE128" s="188"/>
    </row>
    <row r="129" spans="1:31" ht="24" customHeight="1">
      <c r="A129" s="186">
        <v>119</v>
      </c>
      <c r="B129" s="187"/>
      <c r="C129" s="188"/>
      <c r="D129" s="188"/>
      <c r="E129" s="189"/>
      <c r="F129" s="188"/>
      <c r="G129" s="188"/>
      <c r="H129" s="188"/>
      <c r="I129" s="188"/>
      <c r="J129" s="186"/>
      <c r="K129" s="186"/>
      <c r="L129" s="186"/>
      <c r="M129" s="186"/>
      <c r="N129" s="186" t="str">
        <f t="shared" si="3"/>
        <v/>
      </c>
      <c r="O129" s="186"/>
      <c r="P129" s="186"/>
      <c r="Q129" s="186"/>
      <c r="R129" s="186" t="str">
        <f t="shared" si="4"/>
        <v/>
      </c>
      <c r="S129" s="188"/>
      <c r="T129" s="190"/>
      <c r="U129" s="190"/>
      <c r="V129" s="190"/>
      <c r="W129" s="190"/>
      <c r="X129" s="190"/>
      <c r="Y129" s="190"/>
      <c r="Z129" s="190"/>
      <c r="AA129" s="190" t="str">
        <f t="shared" si="5"/>
        <v/>
      </c>
      <c r="AB129" s="188"/>
      <c r="AC129" s="187"/>
      <c r="AD129" s="188"/>
      <c r="AE129" s="188"/>
    </row>
    <row r="130" spans="1:31" ht="24" customHeight="1">
      <c r="A130" s="186">
        <v>120</v>
      </c>
      <c r="B130" s="187"/>
      <c r="C130" s="188"/>
      <c r="D130" s="188"/>
      <c r="E130" s="189"/>
      <c r="F130" s="188"/>
      <c r="G130" s="188"/>
      <c r="H130" s="188"/>
      <c r="I130" s="188"/>
      <c r="J130" s="186"/>
      <c r="K130" s="186"/>
      <c r="L130" s="186"/>
      <c r="M130" s="186"/>
      <c r="N130" s="186" t="str">
        <f t="shared" si="3"/>
        <v/>
      </c>
      <c r="O130" s="186"/>
      <c r="P130" s="186"/>
      <c r="Q130" s="186"/>
      <c r="R130" s="186" t="str">
        <f t="shared" si="4"/>
        <v/>
      </c>
      <c r="S130" s="188"/>
      <c r="T130" s="190"/>
      <c r="U130" s="190"/>
      <c r="V130" s="190"/>
      <c r="W130" s="190"/>
      <c r="X130" s="190"/>
      <c r="Y130" s="190"/>
      <c r="Z130" s="190"/>
      <c r="AA130" s="190" t="str">
        <f t="shared" si="5"/>
        <v/>
      </c>
      <c r="AB130" s="188"/>
      <c r="AC130" s="187"/>
      <c r="AD130" s="188"/>
      <c r="AE130" s="188"/>
    </row>
    <row r="131" spans="1:31" ht="62.1" customHeight="1">
      <c r="A131" s="186">
        <v>121</v>
      </c>
      <c r="B131" s="187" t="s">
        <v>1018</v>
      </c>
      <c r="C131" s="188" t="s">
        <v>592</v>
      </c>
      <c r="D131" s="188" t="s">
        <v>1023</v>
      </c>
      <c r="E131" s="189"/>
      <c r="F131" s="188" t="s">
        <v>819</v>
      </c>
      <c r="G131" s="188" t="s">
        <v>1246</v>
      </c>
      <c r="H131" s="188" t="s">
        <v>1147</v>
      </c>
      <c r="I131" s="188" t="s">
        <v>796</v>
      </c>
      <c r="J131" s="186">
        <v>130</v>
      </c>
      <c r="K131" s="186">
        <v>18</v>
      </c>
      <c r="L131" s="186" t="s">
        <v>1220</v>
      </c>
      <c r="M131" s="186">
        <v>3</v>
      </c>
      <c r="N131" s="186">
        <f t="shared" si="3"/>
        <v>21</v>
      </c>
      <c r="O131" s="186">
        <v>8</v>
      </c>
      <c r="P131" s="186" t="s">
        <v>1203</v>
      </c>
      <c r="Q131" s="186">
        <v>2</v>
      </c>
      <c r="R131" s="186">
        <f t="shared" si="4"/>
        <v>10</v>
      </c>
      <c r="S131" s="188" t="s">
        <v>1201</v>
      </c>
      <c r="T131" s="190">
        <v>40</v>
      </c>
      <c r="U131" s="190" t="s">
        <v>1226</v>
      </c>
      <c r="V131" s="190">
        <v>35</v>
      </c>
      <c r="W131" s="190" t="s">
        <v>913</v>
      </c>
      <c r="X131" s="190">
        <v>25</v>
      </c>
      <c r="Y131" s="190"/>
      <c r="Z131" s="190">
        <v>0</v>
      </c>
      <c r="AA131" s="190">
        <f t="shared" si="5"/>
        <v>100</v>
      </c>
      <c r="AB131" s="188" t="s">
        <v>1168</v>
      </c>
      <c r="AC131" s="187" t="s">
        <v>1152</v>
      </c>
      <c r="AD131" s="188" t="s">
        <v>1219</v>
      </c>
      <c r="AE131" s="188" t="s">
        <v>1262</v>
      </c>
    </row>
    <row r="132" spans="1:31" ht="24" customHeight="1">
      <c r="A132" s="186">
        <v>122</v>
      </c>
      <c r="B132" s="187"/>
      <c r="C132" s="188"/>
      <c r="D132" s="188"/>
      <c r="E132" s="189"/>
      <c r="F132" s="188"/>
      <c r="G132" s="188"/>
      <c r="H132" s="188"/>
      <c r="I132" s="188"/>
      <c r="J132" s="186"/>
      <c r="K132" s="186"/>
      <c r="L132" s="186"/>
      <c r="M132" s="186"/>
      <c r="N132" s="186" t="str">
        <f t="shared" si="3"/>
        <v/>
      </c>
      <c r="O132" s="186"/>
      <c r="P132" s="186"/>
      <c r="Q132" s="186"/>
      <c r="R132" s="186" t="str">
        <f t="shared" si="4"/>
        <v/>
      </c>
      <c r="S132" s="188"/>
      <c r="T132" s="190"/>
      <c r="U132" s="190"/>
      <c r="V132" s="190"/>
      <c r="W132" s="190"/>
      <c r="X132" s="190"/>
      <c r="Y132" s="190"/>
      <c r="Z132" s="190"/>
      <c r="AA132" s="190" t="str">
        <f t="shared" si="5"/>
        <v/>
      </c>
      <c r="AB132" s="188"/>
      <c r="AC132" s="187"/>
      <c r="AD132" s="188"/>
      <c r="AE132" s="188"/>
    </row>
    <row r="133" spans="1:31" ht="24" customHeight="1">
      <c r="A133" s="186">
        <v>123</v>
      </c>
      <c r="B133" s="187"/>
      <c r="C133" s="188"/>
      <c r="D133" s="188"/>
      <c r="E133" s="189"/>
      <c r="F133" s="188"/>
      <c r="G133" s="188"/>
      <c r="H133" s="188"/>
      <c r="I133" s="188"/>
      <c r="J133" s="186"/>
      <c r="K133" s="186"/>
      <c r="L133" s="186"/>
      <c r="M133" s="186"/>
      <c r="N133" s="186" t="str">
        <f t="shared" si="3"/>
        <v/>
      </c>
      <c r="O133" s="186"/>
      <c r="P133" s="186"/>
      <c r="Q133" s="186"/>
      <c r="R133" s="186" t="str">
        <f t="shared" si="4"/>
        <v/>
      </c>
      <c r="S133" s="188"/>
      <c r="T133" s="190"/>
      <c r="U133" s="190"/>
      <c r="V133" s="190"/>
      <c r="W133" s="190"/>
      <c r="X133" s="190"/>
      <c r="Y133" s="190"/>
      <c r="Z133" s="190"/>
      <c r="AA133" s="190" t="str">
        <f t="shared" si="5"/>
        <v/>
      </c>
      <c r="AB133" s="188"/>
      <c r="AC133" s="187"/>
      <c r="AD133" s="188"/>
      <c r="AE133" s="188"/>
    </row>
    <row r="134" spans="1:31" ht="24" customHeight="1">
      <c r="A134" s="186">
        <v>124</v>
      </c>
      <c r="B134" s="187"/>
      <c r="C134" s="188"/>
      <c r="D134" s="188"/>
      <c r="E134" s="189"/>
      <c r="F134" s="188"/>
      <c r="G134" s="188"/>
      <c r="H134" s="188"/>
      <c r="I134" s="188"/>
      <c r="J134" s="186"/>
      <c r="K134" s="186"/>
      <c r="L134" s="186"/>
      <c r="M134" s="186"/>
      <c r="N134" s="186" t="str">
        <f t="shared" si="3"/>
        <v/>
      </c>
      <c r="O134" s="186"/>
      <c r="P134" s="186"/>
      <c r="Q134" s="186"/>
      <c r="R134" s="186" t="str">
        <f t="shared" si="4"/>
        <v/>
      </c>
      <c r="S134" s="188"/>
      <c r="T134" s="190"/>
      <c r="U134" s="190"/>
      <c r="V134" s="190"/>
      <c r="W134" s="190"/>
      <c r="X134" s="190"/>
      <c r="Y134" s="190"/>
      <c r="Z134" s="190"/>
      <c r="AA134" s="190" t="str">
        <f t="shared" si="5"/>
        <v/>
      </c>
      <c r="AB134" s="188"/>
      <c r="AC134" s="187"/>
      <c r="AD134" s="188"/>
      <c r="AE134" s="188"/>
    </row>
    <row r="135" spans="1:31" ht="24" customHeight="1">
      <c r="A135" s="186">
        <v>125</v>
      </c>
      <c r="B135" s="187"/>
      <c r="C135" s="188"/>
      <c r="D135" s="188"/>
      <c r="E135" s="189"/>
      <c r="F135" s="188"/>
      <c r="G135" s="188"/>
      <c r="H135" s="188"/>
      <c r="I135" s="188"/>
      <c r="J135" s="186"/>
      <c r="K135" s="186"/>
      <c r="L135" s="186"/>
      <c r="M135" s="186"/>
      <c r="N135" s="186" t="str">
        <f t="shared" si="3"/>
        <v/>
      </c>
      <c r="O135" s="186"/>
      <c r="P135" s="186"/>
      <c r="Q135" s="186"/>
      <c r="R135" s="186" t="str">
        <f t="shared" si="4"/>
        <v/>
      </c>
      <c r="S135" s="188"/>
      <c r="T135" s="190"/>
      <c r="U135" s="190"/>
      <c r="V135" s="190"/>
      <c r="W135" s="190"/>
      <c r="X135" s="190"/>
      <c r="Y135" s="190"/>
      <c r="Z135" s="190"/>
      <c r="AA135" s="190" t="str">
        <f t="shared" si="5"/>
        <v/>
      </c>
      <c r="AB135" s="188"/>
      <c r="AC135" s="187"/>
      <c r="AD135" s="188"/>
      <c r="AE135" s="188"/>
    </row>
    <row r="136" spans="1:31" ht="24" customHeight="1">
      <c r="A136" s="186">
        <v>126</v>
      </c>
      <c r="B136" s="187"/>
      <c r="C136" s="188"/>
      <c r="D136" s="188"/>
      <c r="E136" s="189"/>
      <c r="F136" s="188"/>
      <c r="G136" s="188"/>
      <c r="H136" s="188"/>
      <c r="I136" s="188"/>
      <c r="J136" s="186"/>
      <c r="K136" s="186"/>
      <c r="L136" s="186"/>
      <c r="M136" s="186"/>
      <c r="N136" s="186" t="str">
        <f t="shared" si="3"/>
        <v/>
      </c>
      <c r="O136" s="186"/>
      <c r="P136" s="186"/>
      <c r="Q136" s="186"/>
      <c r="R136" s="186" t="str">
        <f t="shared" si="4"/>
        <v/>
      </c>
      <c r="S136" s="188"/>
      <c r="T136" s="190"/>
      <c r="U136" s="190"/>
      <c r="V136" s="190"/>
      <c r="W136" s="190"/>
      <c r="X136" s="190"/>
      <c r="Y136" s="190"/>
      <c r="Z136" s="190"/>
      <c r="AA136" s="190" t="str">
        <f t="shared" si="5"/>
        <v/>
      </c>
      <c r="AB136" s="188"/>
      <c r="AC136" s="187"/>
      <c r="AD136" s="188"/>
      <c r="AE136" s="188"/>
    </row>
    <row r="137" spans="1:31" ht="62.1" customHeight="1">
      <c r="A137" s="186">
        <v>127</v>
      </c>
      <c r="B137" s="187" t="s">
        <v>1018</v>
      </c>
      <c r="C137" s="188" t="s">
        <v>611</v>
      </c>
      <c r="D137" s="188" t="s">
        <v>1017</v>
      </c>
      <c r="E137" s="189"/>
      <c r="F137" s="188" t="s">
        <v>819</v>
      </c>
      <c r="G137" s="188" t="s">
        <v>1210</v>
      </c>
      <c r="H137" s="188" t="s">
        <v>1147</v>
      </c>
      <c r="I137" s="188" t="s">
        <v>781</v>
      </c>
      <c r="J137" s="186">
        <v>115</v>
      </c>
      <c r="K137" s="186">
        <v>20</v>
      </c>
      <c r="L137" s="186" t="s">
        <v>1227</v>
      </c>
      <c r="M137" s="186">
        <v>4</v>
      </c>
      <c r="N137" s="186">
        <f t="shared" si="3"/>
        <v>24</v>
      </c>
      <c r="O137" s="186">
        <v>7</v>
      </c>
      <c r="P137" s="186" t="s">
        <v>1209</v>
      </c>
      <c r="Q137" s="186">
        <v>1</v>
      </c>
      <c r="R137" s="186">
        <f t="shared" si="4"/>
        <v>8</v>
      </c>
      <c r="S137" s="188" t="s">
        <v>1252</v>
      </c>
      <c r="T137" s="190">
        <v>35</v>
      </c>
      <c r="U137" s="190" t="s">
        <v>1214</v>
      </c>
      <c r="V137" s="190">
        <v>40</v>
      </c>
      <c r="W137" s="190" t="s">
        <v>1239</v>
      </c>
      <c r="X137" s="190">
        <v>25</v>
      </c>
      <c r="Y137" s="190"/>
      <c r="Z137" s="190">
        <v>0</v>
      </c>
      <c r="AA137" s="190">
        <f t="shared" si="5"/>
        <v>100</v>
      </c>
      <c r="AB137" s="188" t="s">
        <v>1157</v>
      </c>
      <c r="AC137" s="187" t="s">
        <v>1148</v>
      </c>
      <c r="AD137" s="188" t="s">
        <v>1011</v>
      </c>
      <c r="AE137" s="188" t="s">
        <v>1269</v>
      </c>
    </row>
    <row r="138" spans="1:31" ht="24" customHeight="1">
      <c r="A138" s="186">
        <v>128</v>
      </c>
      <c r="B138" s="187"/>
      <c r="C138" s="188"/>
      <c r="D138" s="188"/>
      <c r="E138" s="189"/>
      <c r="F138" s="188"/>
      <c r="G138" s="188"/>
      <c r="H138" s="188"/>
      <c r="I138" s="188"/>
      <c r="J138" s="186"/>
      <c r="K138" s="186"/>
      <c r="L138" s="186"/>
      <c r="M138" s="186"/>
      <c r="N138" s="186" t="str">
        <f t="shared" si="3"/>
        <v/>
      </c>
      <c r="O138" s="186"/>
      <c r="P138" s="186"/>
      <c r="Q138" s="186"/>
      <c r="R138" s="186" t="str">
        <f t="shared" si="4"/>
        <v/>
      </c>
      <c r="S138" s="188"/>
      <c r="T138" s="190"/>
      <c r="U138" s="190"/>
      <c r="V138" s="190"/>
      <c r="W138" s="190"/>
      <c r="X138" s="190"/>
      <c r="Y138" s="190"/>
      <c r="Z138" s="190"/>
      <c r="AA138" s="190" t="str">
        <f t="shared" si="5"/>
        <v/>
      </c>
      <c r="AB138" s="188"/>
      <c r="AC138" s="187"/>
      <c r="AD138" s="188"/>
      <c r="AE138" s="188"/>
    </row>
    <row r="139" spans="1:31" ht="24" customHeight="1">
      <c r="A139" s="186">
        <v>129</v>
      </c>
      <c r="B139" s="187"/>
      <c r="C139" s="188"/>
      <c r="D139" s="188"/>
      <c r="E139" s="189"/>
      <c r="F139" s="188"/>
      <c r="G139" s="188"/>
      <c r="H139" s="188"/>
      <c r="I139" s="188"/>
      <c r="J139" s="186"/>
      <c r="K139" s="186"/>
      <c r="L139" s="186"/>
      <c r="M139" s="186"/>
      <c r="N139" s="186" t="str">
        <f t="shared" ref="N139:N202" si="6">IF(D139="","",K139+M139)</f>
        <v/>
      </c>
      <c r="O139" s="186"/>
      <c r="P139" s="186"/>
      <c r="Q139" s="186"/>
      <c r="R139" s="186" t="str">
        <f t="shared" ref="R139:R202" si="7">IF(D139="","",O139+Q139)</f>
        <v/>
      </c>
      <c r="S139" s="188"/>
      <c r="T139" s="190"/>
      <c r="U139" s="190"/>
      <c r="V139" s="190"/>
      <c r="W139" s="190"/>
      <c r="X139" s="190"/>
      <c r="Y139" s="190"/>
      <c r="Z139" s="190"/>
      <c r="AA139" s="190" t="str">
        <f t="shared" ref="AA139:AA202" si="8">IF(D139="","",SUM(T139,V139,X139,Z139))</f>
        <v/>
      </c>
      <c r="AB139" s="188"/>
      <c r="AC139" s="187"/>
      <c r="AD139" s="188"/>
      <c r="AE139" s="188"/>
    </row>
    <row r="140" spans="1:31" ht="24" customHeight="1">
      <c r="A140" s="186">
        <v>130</v>
      </c>
      <c r="B140" s="187"/>
      <c r="C140" s="188"/>
      <c r="D140" s="188"/>
      <c r="E140" s="189"/>
      <c r="F140" s="188"/>
      <c r="G140" s="188"/>
      <c r="H140" s="188"/>
      <c r="I140" s="188"/>
      <c r="J140" s="186"/>
      <c r="K140" s="186"/>
      <c r="L140" s="186"/>
      <c r="M140" s="186"/>
      <c r="N140" s="186" t="str">
        <f t="shared" si="6"/>
        <v/>
      </c>
      <c r="O140" s="186"/>
      <c r="P140" s="186"/>
      <c r="Q140" s="186"/>
      <c r="R140" s="186" t="str">
        <f t="shared" si="7"/>
        <v/>
      </c>
      <c r="S140" s="188"/>
      <c r="T140" s="190"/>
      <c r="U140" s="190"/>
      <c r="V140" s="190"/>
      <c r="W140" s="190"/>
      <c r="X140" s="190"/>
      <c r="Y140" s="190"/>
      <c r="Z140" s="190"/>
      <c r="AA140" s="190" t="str">
        <f t="shared" si="8"/>
        <v/>
      </c>
      <c r="AB140" s="188"/>
      <c r="AC140" s="187"/>
      <c r="AD140" s="188"/>
      <c r="AE140" s="188"/>
    </row>
    <row r="141" spans="1:31" ht="24" customHeight="1">
      <c r="A141" s="186">
        <v>131</v>
      </c>
      <c r="B141" s="187"/>
      <c r="C141" s="188"/>
      <c r="D141" s="188"/>
      <c r="E141" s="189"/>
      <c r="F141" s="188"/>
      <c r="G141" s="188"/>
      <c r="H141" s="188"/>
      <c r="I141" s="188"/>
      <c r="J141" s="186"/>
      <c r="K141" s="186"/>
      <c r="L141" s="186"/>
      <c r="M141" s="186"/>
      <c r="N141" s="186" t="str">
        <f t="shared" si="6"/>
        <v/>
      </c>
      <c r="O141" s="186"/>
      <c r="P141" s="186"/>
      <c r="Q141" s="186"/>
      <c r="R141" s="186" t="str">
        <f t="shared" si="7"/>
        <v/>
      </c>
      <c r="S141" s="188"/>
      <c r="T141" s="190"/>
      <c r="U141" s="190"/>
      <c r="V141" s="190"/>
      <c r="W141" s="190"/>
      <c r="X141" s="190"/>
      <c r="Y141" s="190"/>
      <c r="Z141" s="190"/>
      <c r="AA141" s="190" t="str">
        <f t="shared" si="8"/>
        <v/>
      </c>
      <c r="AB141" s="188"/>
      <c r="AC141" s="187"/>
      <c r="AD141" s="188"/>
      <c r="AE141" s="188"/>
    </row>
    <row r="142" spans="1:31" ht="24" customHeight="1">
      <c r="A142" s="186">
        <v>132</v>
      </c>
      <c r="B142" s="187"/>
      <c r="C142" s="188"/>
      <c r="D142" s="188"/>
      <c r="E142" s="189"/>
      <c r="F142" s="188"/>
      <c r="G142" s="188"/>
      <c r="H142" s="188"/>
      <c r="I142" s="188"/>
      <c r="J142" s="186"/>
      <c r="K142" s="186"/>
      <c r="L142" s="186"/>
      <c r="M142" s="186"/>
      <c r="N142" s="186" t="str">
        <f t="shared" si="6"/>
        <v/>
      </c>
      <c r="O142" s="186"/>
      <c r="P142" s="186"/>
      <c r="Q142" s="186"/>
      <c r="R142" s="186" t="str">
        <f t="shared" si="7"/>
        <v/>
      </c>
      <c r="S142" s="188"/>
      <c r="T142" s="190"/>
      <c r="U142" s="190"/>
      <c r="V142" s="190"/>
      <c r="W142" s="190"/>
      <c r="X142" s="190"/>
      <c r="Y142" s="190"/>
      <c r="Z142" s="190"/>
      <c r="AA142" s="190" t="str">
        <f t="shared" si="8"/>
        <v/>
      </c>
      <c r="AB142" s="188"/>
      <c r="AC142" s="187"/>
      <c r="AD142" s="188"/>
      <c r="AE142" s="188"/>
    </row>
    <row r="143" spans="1:31" ht="24" customHeight="1">
      <c r="A143" s="186">
        <v>133</v>
      </c>
      <c r="B143" s="187"/>
      <c r="C143" s="188"/>
      <c r="D143" s="188"/>
      <c r="E143" s="189"/>
      <c r="F143" s="188"/>
      <c r="G143" s="188"/>
      <c r="H143" s="188"/>
      <c r="I143" s="188"/>
      <c r="J143" s="186"/>
      <c r="K143" s="186"/>
      <c r="L143" s="186"/>
      <c r="M143" s="186"/>
      <c r="N143" s="186" t="str">
        <f t="shared" si="6"/>
        <v/>
      </c>
      <c r="O143" s="186"/>
      <c r="P143" s="186"/>
      <c r="Q143" s="186"/>
      <c r="R143" s="186" t="str">
        <f t="shared" si="7"/>
        <v/>
      </c>
      <c r="S143" s="188"/>
      <c r="T143" s="190"/>
      <c r="U143" s="190"/>
      <c r="V143" s="190"/>
      <c r="W143" s="190"/>
      <c r="X143" s="190"/>
      <c r="Y143" s="190"/>
      <c r="Z143" s="190"/>
      <c r="AA143" s="190" t="str">
        <f t="shared" si="8"/>
        <v/>
      </c>
      <c r="AB143" s="188"/>
      <c r="AC143" s="187"/>
      <c r="AD143" s="188"/>
      <c r="AE143" s="188"/>
    </row>
    <row r="144" spans="1:31" ht="62.1" customHeight="1">
      <c r="A144" s="186">
        <v>134</v>
      </c>
      <c r="B144" s="187" t="s">
        <v>1018</v>
      </c>
      <c r="C144" s="188" t="s">
        <v>1275</v>
      </c>
      <c r="D144" s="188" t="s">
        <v>1021</v>
      </c>
      <c r="E144" s="189"/>
      <c r="F144" s="188" t="s">
        <v>819</v>
      </c>
      <c r="G144" s="188" t="s">
        <v>1224</v>
      </c>
      <c r="H144" s="188" t="s">
        <v>1147</v>
      </c>
      <c r="I144" s="188" t="s">
        <v>793</v>
      </c>
      <c r="J144" s="186">
        <v>165</v>
      </c>
      <c r="K144" s="186">
        <v>21</v>
      </c>
      <c r="L144" s="186" t="s">
        <v>1222</v>
      </c>
      <c r="M144" s="186">
        <v>4</v>
      </c>
      <c r="N144" s="186">
        <f t="shared" si="6"/>
        <v>25</v>
      </c>
      <c r="O144" s="186">
        <v>10</v>
      </c>
      <c r="P144" s="186" t="s">
        <v>1206</v>
      </c>
      <c r="Q144" s="186">
        <v>3</v>
      </c>
      <c r="R144" s="186">
        <f t="shared" si="7"/>
        <v>13</v>
      </c>
      <c r="S144" s="188" t="s">
        <v>1228</v>
      </c>
      <c r="T144" s="190">
        <v>50</v>
      </c>
      <c r="U144" s="190" t="s">
        <v>1243</v>
      </c>
      <c r="V144" s="190">
        <v>30</v>
      </c>
      <c r="W144" s="190" t="s">
        <v>1240</v>
      </c>
      <c r="X144" s="190">
        <v>20</v>
      </c>
      <c r="Y144" s="190"/>
      <c r="Z144" s="190">
        <v>0</v>
      </c>
      <c r="AA144" s="190">
        <f t="shared" si="8"/>
        <v>100</v>
      </c>
      <c r="AB144" s="188" t="s">
        <v>1165</v>
      </c>
      <c r="AC144" s="187" t="s">
        <v>1153</v>
      </c>
      <c r="AD144" s="188" t="s">
        <v>1015</v>
      </c>
      <c r="AE144" s="188" t="s">
        <v>1127</v>
      </c>
    </row>
    <row r="145" spans="1:31" ht="24" customHeight="1">
      <c r="A145" s="186">
        <v>135</v>
      </c>
      <c r="B145" s="187"/>
      <c r="C145" s="188"/>
      <c r="D145" s="188"/>
      <c r="E145" s="189"/>
      <c r="F145" s="188"/>
      <c r="G145" s="188"/>
      <c r="H145" s="188"/>
      <c r="I145" s="188"/>
      <c r="J145" s="186"/>
      <c r="K145" s="186"/>
      <c r="L145" s="186"/>
      <c r="M145" s="186"/>
      <c r="N145" s="186" t="str">
        <f t="shared" si="6"/>
        <v/>
      </c>
      <c r="O145" s="186"/>
      <c r="P145" s="186"/>
      <c r="Q145" s="186"/>
      <c r="R145" s="186" t="str">
        <f t="shared" si="7"/>
        <v/>
      </c>
      <c r="S145" s="188"/>
      <c r="T145" s="190"/>
      <c r="U145" s="190"/>
      <c r="V145" s="190"/>
      <c r="W145" s="190"/>
      <c r="X145" s="190"/>
      <c r="Y145" s="190"/>
      <c r="Z145" s="190"/>
      <c r="AA145" s="190" t="str">
        <f t="shared" si="8"/>
        <v/>
      </c>
      <c r="AB145" s="188"/>
      <c r="AC145" s="187"/>
      <c r="AD145" s="188"/>
      <c r="AE145" s="188"/>
    </row>
    <row r="146" spans="1:31" ht="24" customHeight="1">
      <c r="A146" s="186">
        <v>136</v>
      </c>
      <c r="B146" s="187"/>
      <c r="C146" s="188"/>
      <c r="D146" s="188"/>
      <c r="E146" s="189"/>
      <c r="F146" s="188"/>
      <c r="G146" s="188"/>
      <c r="H146" s="188"/>
      <c r="I146" s="188"/>
      <c r="J146" s="186"/>
      <c r="K146" s="186"/>
      <c r="L146" s="186"/>
      <c r="M146" s="186"/>
      <c r="N146" s="186" t="str">
        <f t="shared" si="6"/>
        <v/>
      </c>
      <c r="O146" s="186"/>
      <c r="P146" s="186"/>
      <c r="Q146" s="186"/>
      <c r="R146" s="186" t="str">
        <f t="shared" si="7"/>
        <v/>
      </c>
      <c r="S146" s="188"/>
      <c r="T146" s="190"/>
      <c r="U146" s="190"/>
      <c r="V146" s="190"/>
      <c r="W146" s="190"/>
      <c r="X146" s="190"/>
      <c r="Y146" s="190"/>
      <c r="Z146" s="190"/>
      <c r="AA146" s="190" t="str">
        <f t="shared" si="8"/>
        <v/>
      </c>
      <c r="AB146" s="188"/>
      <c r="AC146" s="187"/>
      <c r="AD146" s="188"/>
      <c r="AE146" s="188"/>
    </row>
    <row r="147" spans="1:31" ht="24" customHeight="1">
      <c r="A147" s="186">
        <v>137</v>
      </c>
      <c r="B147" s="187"/>
      <c r="C147" s="188"/>
      <c r="D147" s="188"/>
      <c r="E147" s="189"/>
      <c r="F147" s="188"/>
      <c r="G147" s="188"/>
      <c r="H147" s="188"/>
      <c r="I147" s="188"/>
      <c r="J147" s="186"/>
      <c r="K147" s="186"/>
      <c r="L147" s="186"/>
      <c r="M147" s="186"/>
      <c r="N147" s="186" t="str">
        <f t="shared" si="6"/>
        <v/>
      </c>
      <c r="O147" s="186"/>
      <c r="P147" s="186"/>
      <c r="Q147" s="186"/>
      <c r="R147" s="186" t="str">
        <f t="shared" si="7"/>
        <v/>
      </c>
      <c r="S147" s="188"/>
      <c r="T147" s="190"/>
      <c r="U147" s="190"/>
      <c r="V147" s="190"/>
      <c r="W147" s="190"/>
      <c r="X147" s="190"/>
      <c r="Y147" s="190"/>
      <c r="Z147" s="190"/>
      <c r="AA147" s="190" t="str">
        <f t="shared" si="8"/>
        <v/>
      </c>
      <c r="AB147" s="188"/>
      <c r="AC147" s="187"/>
      <c r="AD147" s="188"/>
      <c r="AE147" s="188"/>
    </row>
    <row r="148" spans="1:31" ht="24" customHeight="1">
      <c r="A148" s="186">
        <v>138</v>
      </c>
      <c r="B148" s="187"/>
      <c r="C148" s="188"/>
      <c r="D148" s="188"/>
      <c r="E148" s="189"/>
      <c r="F148" s="188"/>
      <c r="G148" s="188"/>
      <c r="H148" s="188"/>
      <c r="I148" s="188"/>
      <c r="J148" s="186"/>
      <c r="K148" s="186"/>
      <c r="L148" s="186"/>
      <c r="M148" s="186"/>
      <c r="N148" s="186" t="str">
        <f t="shared" si="6"/>
        <v/>
      </c>
      <c r="O148" s="186"/>
      <c r="P148" s="186"/>
      <c r="Q148" s="186"/>
      <c r="R148" s="186" t="str">
        <f t="shared" si="7"/>
        <v/>
      </c>
      <c r="S148" s="188"/>
      <c r="T148" s="190"/>
      <c r="U148" s="190"/>
      <c r="V148" s="190"/>
      <c r="W148" s="190"/>
      <c r="X148" s="190"/>
      <c r="Y148" s="190"/>
      <c r="Z148" s="190"/>
      <c r="AA148" s="190" t="str">
        <f t="shared" si="8"/>
        <v/>
      </c>
      <c r="AB148" s="188"/>
      <c r="AC148" s="187"/>
      <c r="AD148" s="188"/>
      <c r="AE148" s="188"/>
    </row>
    <row r="149" spans="1:31" ht="24" customHeight="1">
      <c r="A149" s="186">
        <v>139</v>
      </c>
      <c r="B149" s="187"/>
      <c r="C149" s="188"/>
      <c r="D149" s="188"/>
      <c r="E149" s="189"/>
      <c r="F149" s="188"/>
      <c r="G149" s="188"/>
      <c r="H149" s="188"/>
      <c r="I149" s="188"/>
      <c r="J149" s="186"/>
      <c r="K149" s="186"/>
      <c r="L149" s="186"/>
      <c r="M149" s="186"/>
      <c r="N149" s="186" t="str">
        <f t="shared" si="6"/>
        <v/>
      </c>
      <c r="O149" s="186"/>
      <c r="P149" s="186"/>
      <c r="Q149" s="186"/>
      <c r="R149" s="186" t="str">
        <f t="shared" si="7"/>
        <v/>
      </c>
      <c r="S149" s="188"/>
      <c r="T149" s="190"/>
      <c r="U149" s="190"/>
      <c r="V149" s="190"/>
      <c r="W149" s="190"/>
      <c r="X149" s="190"/>
      <c r="Y149" s="190"/>
      <c r="Z149" s="190"/>
      <c r="AA149" s="190" t="str">
        <f t="shared" si="8"/>
        <v/>
      </c>
      <c r="AB149" s="188"/>
      <c r="AC149" s="187"/>
      <c r="AD149" s="188"/>
      <c r="AE149" s="188"/>
    </row>
    <row r="150" spans="1:31" ht="62.1" customHeight="1">
      <c r="A150" s="186">
        <v>140</v>
      </c>
      <c r="B150" s="187" t="s">
        <v>1018</v>
      </c>
      <c r="C150" s="188" t="s">
        <v>595</v>
      </c>
      <c r="D150" s="188" t="s">
        <v>990</v>
      </c>
      <c r="E150" s="189"/>
      <c r="F150" s="188" t="s">
        <v>831</v>
      </c>
      <c r="G150" s="188" t="s">
        <v>989</v>
      </c>
      <c r="H150" s="188" t="s">
        <v>1147</v>
      </c>
      <c r="I150" s="188" t="s">
        <v>787</v>
      </c>
      <c r="J150" s="186">
        <v>320</v>
      </c>
      <c r="K150" s="186">
        <v>30</v>
      </c>
      <c r="L150" s="186" t="s">
        <v>1211</v>
      </c>
      <c r="M150" s="186">
        <v>6</v>
      </c>
      <c r="N150" s="186">
        <f t="shared" si="6"/>
        <v>36</v>
      </c>
      <c r="O150" s="186">
        <v>17</v>
      </c>
      <c r="P150" s="186" t="s">
        <v>1216</v>
      </c>
      <c r="Q150" s="186">
        <v>5</v>
      </c>
      <c r="R150" s="186">
        <f t="shared" si="7"/>
        <v>22</v>
      </c>
      <c r="S150" s="188" t="s">
        <v>1207</v>
      </c>
      <c r="T150" s="190">
        <v>35</v>
      </c>
      <c r="U150" s="190" t="s">
        <v>1221</v>
      </c>
      <c r="V150" s="190">
        <v>30</v>
      </c>
      <c r="W150" s="190" t="s">
        <v>1202</v>
      </c>
      <c r="X150" s="190">
        <v>20</v>
      </c>
      <c r="Y150" s="190" t="s">
        <v>1218</v>
      </c>
      <c r="Z150" s="190">
        <v>15</v>
      </c>
      <c r="AA150" s="190">
        <f t="shared" si="8"/>
        <v>100</v>
      </c>
      <c r="AB150" s="188" t="s">
        <v>1215</v>
      </c>
      <c r="AC150" s="187" t="s">
        <v>1145</v>
      </c>
      <c r="AD150" s="188" t="s">
        <v>1149</v>
      </c>
      <c r="AE150" s="188" t="s">
        <v>1307</v>
      </c>
    </row>
    <row r="151" spans="1:31" ht="24" customHeight="1">
      <c r="A151" s="186">
        <v>141</v>
      </c>
      <c r="B151" s="187"/>
      <c r="C151" s="188"/>
      <c r="D151" s="188"/>
      <c r="E151" s="189"/>
      <c r="F151" s="188"/>
      <c r="G151" s="188"/>
      <c r="H151" s="188"/>
      <c r="I151" s="188"/>
      <c r="J151" s="186"/>
      <c r="K151" s="186"/>
      <c r="L151" s="186"/>
      <c r="M151" s="186"/>
      <c r="N151" s="186" t="str">
        <f t="shared" si="6"/>
        <v/>
      </c>
      <c r="O151" s="186"/>
      <c r="P151" s="186"/>
      <c r="Q151" s="186"/>
      <c r="R151" s="186" t="str">
        <f t="shared" si="7"/>
        <v/>
      </c>
      <c r="S151" s="188"/>
      <c r="T151" s="190"/>
      <c r="U151" s="190"/>
      <c r="V151" s="190"/>
      <c r="W151" s="190"/>
      <c r="X151" s="190"/>
      <c r="Y151" s="190"/>
      <c r="Z151" s="190"/>
      <c r="AA151" s="190" t="str">
        <f t="shared" si="8"/>
        <v/>
      </c>
      <c r="AB151" s="188"/>
      <c r="AC151" s="187"/>
      <c r="AD151" s="188"/>
      <c r="AE151" s="188"/>
    </row>
    <row r="152" spans="1:31" ht="24" customHeight="1">
      <c r="A152" s="186">
        <v>142</v>
      </c>
      <c r="B152" s="187"/>
      <c r="C152" s="188"/>
      <c r="D152" s="188"/>
      <c r="E152" s="189"/>
      <c r="F152" s="188"/>
      <c r="G152" s="188"/>
      <c r="H152" s="188"/>
      <c r="I152" s="188"/>
      <c r="J152" s="186"/>
      <c r="K152" s="186"/>
      <c r="L152" s="186"/>
      <c r="M152" s="186"/>
      <c r="N152" s="186" t="str">
        <f t="shared" si="6"/>
        <v/>
      </c>
      <c r="O152" s="186"/>
      <c r="P152" s="186"/>
      <c r="Q152" s="186"/>
      <c r="R152" s="186" t="str">
        <f t="shared" si="7"/>
        <v/>
      </c>
      <c r="S152" s="188"/>
      <c r="T152" s="190"/>
      <c r="U152" s="190"/>
      <c r="V152" s="190"/>
      <c r="W152" s="190"/>
      <c r="X152" s="190"/>
      <c r="Y152" s="190"/>
      <c r="Z152" s="190"/>
      <c r="AA152" s="190" t="str">
        <f t="shared" si="8"/>
        <v/>
      </c>
      <c r="AB152" s="188"/>
      <c r="AC152" s="187"/>
      <c r="AD152" s="188"/>
      <c r="AE152" s="188"/>
    </row>
    <row r="153" spans="1:31" ht="24" customHeight="1">
      <c r="A153" s="186">
        <v>143</v>
      </c>
      <c r="B153" s="187"/>
      <c r="C153" s="188"/>
      <c r="D153" s="188"/>
      <c r="E153" s="189"/>
      <c r="F153" s="188"/>
      <c r="G153" s="188"/>
      <c r="H153" s="188"/>
      <c r="I153" s="188"/>
      <c r="J153" s="186"/>
      <c r="K153" s="186"/>
      <c r="L153" s="186"/>
      <c r="M153" s="186"/>
      <c r="N153" s="186" t="str">
        <f t="shared" si="6"/>
        <v/>
      </c>
      <c r="O153" s="186"/>
      <c r="P153" s="186"/>
      <c r="Q153" s="186"/>
      <c r="R153" s="186" t="str">
        <f t="shared" si="7"/>
        <v/>
      </c>
      <c r="S153" s="188"/>
      <c r="T153" s="190"/>
      <c r="U153" s="190"/>
      <c r="V153" s="190"/>
      <c r="W153" s="190"/>
      <c r="X153" s="190"/>
      <c r="Y153" s="190"/>
      <c r="Z153" s="190"/>
      <c r="AA153" s="190" t="str">
        <f t="shared" si="8"/>
        <v/>
      </c>
      <c r="AB153" s="188"/>
      <c r="AC153" s="187"/>
      <c r="AD153" s="188"/>
      <c r="AE153" s="188"/>
    </row>
    <row r="154" spans="1:31" ht="62.1" customHeight="1">
      <c r="A154" s="186">
        <v>144</v>
      </c>
      <c r="B154" s="187" t="s">
        <v>1018</v>
      </c>
      <c r="C154" s="188" t="s">
        <v>1264</v>
      </c>
      <c r="D154" s="188" t="s">
        <v>978</v>
      </c>
      <c r="E154" s="189"/>
      <c r="F154" s="188" t="s">
        <v>954</v>
      </c>
      <c r="G154" s="188" t="s">
        <v>1235</v>
      </c>
      <c r="H154" s="188" t="s">
        <v>1147</v>
      </c>
      <c r="I154" s="188" t="s">
        <v>777</v>
      </c>
      <c r="J154" s="186">
        <v>430</v>
      </c>
      <c r="K154" s="186">
        <v>34</v>
      </c>
      <c r="L154" s="186" t="s">
        <v>1242</v>
      </c>
      <c r="M154" s="186">
        <v>7</v>
      </c>
      <c r="N154" s="186">
        <f t="shared" si="6"/>
        <v>41</v>
      </c>
      <c r="O154" s="186">
        <v>20</v>
      </c>
      <c r="P154" s="186" t="s">
        <v>1212</v>
      </c>
      <c r="Q154" s="186">
        <v>6</v>
      </c>
      <c r="R154" s="186">
        <f t="shared" si="7"/>
        <v>26</v>
      </c>
      <c r="S154" s="188" t="s">
        <v>1238</v>
      </c>
      <c r="T154" s="190">
        <v>30</v>
      </c>
      <c r="U154" s="190" t="s">
        <v>1255</v>
      </c>
      <c r="V154" s="190">
        <v>25</v>
      </c>
      <c r="W154" s="190" t="s">
        <v>1248</v>
      </c>
      <c r="X154" s="190">
        <v>30</v>
      </c>
      <c r="Y154" s="190" t="s">
        <v>1234</v>
      </c>
      <c r="Z154" s="190">
        <v>15</v>
      </c>
      <c r="AA154" s="190">
        <f t="shared" si="8"/>
        <v>100</v>
      </c>
      <c r="AB154" s="188" t="s">
        <v>1166</v>
      </c>
      <c r="AC154" s="187" t="s">
        <v>1230</v>
      </c>
      <c r="AD154" s="188" t="s">
        <v>1027</v>
      </c>
      <c r="AE154" s="188" t="s">
        <v>1308</v>
      </c>
    </row>
    <row r="155" spans="1:31" ht="24" customHeight="1">
      <c r="A155" s="186">
        <v>145</v>
      </c>
      <c r="B155" s="187"/>
      <c r="C155" s="188"/>
      <c r="D155" s="188"/>
      <c r="E155" s="189"/>
      <c r="F155" s="188"/>
      <c r="G155" s="188"/>
      <c r="H155" s="188"/>
      <c r="I155" s="188"/>
      <c r="J155" s="186"/>
      <c r="K155" s="186"/>
      <c r="L155" s="186"/>
      <c r="M155" s="186"/>
      <c r="N155" s="186" t="str">
        <f t="shared" si="6"/>
        <v/>
      </c>
      <c r="O155" s="186"/>
      <c r="P155" s="186"/>
      <c r="Q155" s="186"/>
      <c r="R155" s="186" t="str">
        <f t="shared" si="7"/>
        <v/>
      </c>
      <c r="S155" s="188"/>
      <c r="T155" s="190"/>
      <c r="U155" s="190"/>
      <c r="V155" s="190"/>
      <c r="W155" s="190"/>
      <c r="X155" s="190"/>
      <c r="Y155" s="190"/>
      <c r="Z155" s="190"/>
      <c r="AA155" s="190" t="str">
        <f t="shared" si="8"/>
        <v/>
      </c>
      <c r="AB155" s="188"/>
      <c r="AC155" s="187"/>
      <c r="AD155" s="188"/>
      <c r="AE155" s="188"/>
    </row>
    <row r="156" spans="1:31" ht="24" customHeight="1">
      <c r="A156" s="186">
        <v>146</v>
      </c>
      <c r="B156" s="187"/>
      <c r="C156" s="188"/>
      <c r="D156" s="188"/>
      <c r="E156" s="189"/>
      <c r="F156" s="188"/>
      <c r="G156" s="188"/>
      <c r="H156" s="188"/>
      <c r="I156" s="188"/>
      <c r="J156" s="186"/>
      <c r="K156" s="186"/>
      <c r="L156" s="186"/>
      <c r="M156" s="186"/>
      <c r="N156" s="186" t="str">
        <f t="shared" si="6"/>
        <v/>
      </c>
      <c r="O156" s="186"/>
      <c r="P156" s="186"/>
      <c r="Q156" s="186"/>
      <c r="R156" s="186" t="str">
        <f t="shared" si="7"/>
        <v/>
      </c>
      <c r="S156" s="188"/>
      <c r="T156" s="190"/>
      <c r="U156" s="190"/>
      <c r="V156" s="190"/>
      <c r="W156" s="190"/>
      <c r="X156" s="190"/>
      <c r="Y156" s="190"/>
      <c r="Z156" s="190"/>
      <c r="AA156" s="190" t="str">
        <f t="shared" si="8"/>
        <v/>
      </c>
      <c r="AB156" s="188"/>
      <c r="AC156" s="187"/>
      <c r="AD156" s="188"/>
      <c r="AE156" s="188"/>
    </row>
    <row r="157" spans="1:31" ht="24" customHeight="1">
      <c r="A157" s="186">
        <v>147</v>
      </c>
      <c r="B157" s="187"/>
      <c r="C157" s="188"/>
      <c r="D157" s="188"/>
      <c r="E157" s="189"/>
      <c r="F157" s="188"/>
      <c r="G157" s="188"/>
      <c r="H157" s="188"/>
      <c r="I157" s="188"/>
      <c r="J157" s="186"/>
      <c r="K157" s="186"/>
      <c r="L157" s="186"/>
      <c r="M157" s="186"/>
      <c r="N157" s="186" t="str">
        <f t="shared" si="6"/>
        <v/>
      </c>
      <c r="O157" s="186"/>
      <c r="P157" s="186"/>
      <c r="Q157" s="186"/>
      <c r="R157" s="186" t="str">
        <f t="shared" si="7"/>
        <v/>
      </c>
      <c r="S157" s="188"/>
      <c r="T157" s="190"/>
      <c r="U157" s="190"/>
      <c r="V157" s="190"/>
      <c r="W157" s="190"/>
      <c r="X157" s="190"/>
      <c r="Y157" s="190"/>
      <c r="Z157" s="190"/>
      <c r="AA157" s="190" t="str">
        <f t="shared" si="8"/>
        <v/>
      </c>
      <c r="AB157" s="188"/>
      <c r="AC157" s="187"/>
      <c r="AD157" s="188"/>
      <c r="AE157" s="188"/>
    </row>
    <row r="158" spans="1:31" ht="62.1" customHeight="1">
      <c r="A158" s="186">
        <v>148</v>
      </c>
      <c r="B158" s="187" t="s">
        <v>1018</v>
      </c>
      <c r="C158" s="188" t="s">
        <v>576</v>
      </c>
      <c r="D158" s="188" t="s">
        <v>1229</v>
      </c>
      <c r="E158" s="189"/>
      <c r="F158" s="188" t="s">
        <v>823</v>
      </c>
      <c r="G158" s="188" t="s">
        <v>1042</v>
      </c>
      <c r="H158" s="188" t="s">
        <v>1147</v>
      </c>
      <c r="I158" s="188" t="s">
        <v>1197</v>
      </c>
      <c r="J158" s="186">
        <v>1800</v>
      </c>
      <c r="K158" s="186">
        <v>45</v>
      </c>
      <c r="L158" s="186" t="s">
        <v>914</v>
      </c>
      <c r="M158" s="186">
        <v>10</v>
      </c>
      <c r="N158" s="186">
        <f t="shared" si="6"/>
        <v>55</v>
      </c>
      <c r="O158" s="186">
        <v>30</v>
      </c>
      <c r="P158" s="186" t="s">
        <v>1241</v>
      </c>
      <c r="Q158" s="186">
        <v>10</v>
      </c>
      <c r="R158" s="186">
        <f t="shared" si="7"/>
        <v>40</v>
      </c>
      <c r="S158" s="188" t="s">
        <v>896</v>
      </c>
      <c r="T158" s="190">
        <v>30</v>
      </c>
      <c r="U158" s="190" t="s">
        <v>1237</v>
      </c>
      <c r="V158" s="190">
        <v>25</v>
      </c>
      <c r="W158" s="190" t="s">
        <v>887</v>
      </c>
      <c r="X158" s="190">
        <v>20</v>
      </c>
      <c r="Y158" s="190" t="s">
        <v>861</v>
      </c>
      <c r="Z158" s="190">
        <v>25</v>
      </c>
      <c r="AA158" s="190">
        <f t="shared" si="8"/>
        <v>100</v>
      </c>
      <c r="AB158" s="188" t="s">
        <v>1172</v>
      </c>
      <c r="AC158" s="187" t="s">
        <v>1145</v>
      </c>
      <c r="AD158" s="188" t="s">
        <v>1271</v>
      </c>
      <c r="AE158" s="188" t="s">
        <v>788</v>
      </c>
    </row>
    <row r="159" spans="1:31" ht="24" customHeight="1">
      <c r="A159" s="186">
        <v>149</v>
      </c>
      <c r="B159" s="187"/>
      <c r="C159" s="188"/>
      <c r="D159" s="188"/>
      <c r="E159" s="189"/>
      <c r="F159" s="188"/>
      <c r="G159" s="188"/>
      <c r="H159" s="188"/>
      <c r="I159" s="188"/>
      <c r="J159" s="186"/>
      <c r="K159" s="186"/>
      <c r="L159" s="186"/>
      <c r="M159" s="186"/>
      <c r="N159" s="186" t="str">
        <f t="shared" si="6"/>
        <v/>
      </c>
      <c r="O159" s="186"/>
      <c r="P159" s="186"/>
      <c r="Q159" s="186"/>
      <c r="R159" s="186" t="str">
        <f t="shared" si="7"/>
        <v/>
      </c>
      <c r="S159" s="188"/>
      <c r="T159" s="190"/>
      <c r="U159" s="190"/>
      <c r="V159" s="190"/>
      <c r="W159" s="190"/>
      <c r="X159" s="190"/>
      <c r="Y159" s="190"/>
      <c r="Z159" s="190"/>
      <c r="AA159" s="190" t="str">
        <f t="shared" si="8"/>
        <v/>
      </c>
      <c r="AB159" s="188"/>
      <c r="AC159" s="187"/>
      <c r="AD159" s="188"/>
      <c r="AE159" s="188"/>
    </row>
    <row r="160" spans="1:31" ht="24" customHeight="1">
      <c r="A160" s="186">
        <v>150</v>
      </c>
      <c r="B160" s="187"/>
      <c r="C160" s="188"/>
      <c r="D160" s="188"/>
      <c r="E160" s="189"/>
      <c r="F160" s="188"/>
      <c r="G160" s="188"/>
      <c r="H160" s="188"/>
      <c r="I160" s="188"/>
      <c r="J160" s="186"/>
      <c r="K160" s="186"/>
      <c r="L160" s="186"/>
      <c r="M160" s="186"/>
      <c r="N160" s="186" t="str">
        <f t="shared" si="6"/>
        <v/>
      </c>
      <c r="O160" s="186"/>
      <c r="P160" s="186"/>
      <c r="Q160" s="186"/>
      <c r="R160" s="186" t="str">
        <f t="shared" si="7"/>
        <v/>
      </c>
      <c r="S160" s="188"/>
      <c r="T160" s="190"/>
      <c r="U160" s="190"/>
      <c r="V160" s="190"/>
      <c r="W160" s="190"/>
      <c r="X160" s="190"/>
      <c r="Y160" s="190"/>
      <c r="Z160" s="190"/>
      <c r="AA160" s="190" t="str">
        <f t="shared" si="8"/>
        <v/>
      </c>
      <c r="AB160" s="188"/>
      <c r="AC160" s="187"/>
      <c r="AD160" s="188"/>
      <c r="AE160" s="188"/>
    </row>
    <row r="161" spans="1:31" ht="24" customHeight="1">
      <c r="A161" s="186">
        <v>151</v>
      </c>
      <c r="B161" s="187"/>
      <c r="C161" s="188"/>
      <c r="D161" s="188"/>
      <c r="E161" s="189"/>
      <c r="F161" s="188"/>
      <c r="G161" s="188"/>
      <c r="H161" s="188"/>
      <c r="I161" s="188"/>
      <c r="J161" s="186"/>
      <c r="K161" s="186"/>
      <c r="L161" s="186"/>
      <c r="M161" s="186"/>
      <c r="N161" s="186" t="str">
        <f t="shared" si="6"/>
        <v/>
      </c>
      <c r="O161" s="186"/>
      <c r="P161" s="186"/>
      <c r="Q161" s="186"/>
      <c r="R161" s="186" t="str">
        <f t="shared" si="7"/>
        <v/>
      </c>
      <c r="S161" s="188"/>
      <c r="T161" s="190"/>
      <c r="U161" s="190"/>
      <c r="V161" s="190"/>
      <c r="W161" s="190"/>
      <c r="X161" s="190"/>
      <c r="Y161" s="190"/>
      <c r="Z161" s="190"/>
      <c r="AA161" s="190" t="str">
        <f t="shared" si="8"/>
        <v/>
      </c>
      <c r="AB161" s="188"/>
      <c r="AC161" s="187"/>
      <c r="AD161" s="188"/>
      <c r="AE161" s="188"/>
    </row>
    <row r="162" spans="1:31" ht="24" customHeight="1">
      <c r="A162" s="186">
        <v>152</v>
      </c>
      <c r="B162" s="187"/>
      <c r="C162" s="188"/>
      <c r="D162" s="188"/>
      <c r="E162" s="189"/>
      <c r="F162" s="188"/>
      <c r="G162" s="188"/>
      <c r="H162" s="188"/>
      <c r="I162" s="188"/>
      <c r="J162" s="186"/>
      <c r="K162" s="186"/>
      <c r="L162" s="186"/>
      <c r="M162" s="186"/>
      <c r="N162" s="186" t="str">
        <f t="shared" si="6"/>
        <v/>
      </c>
      <c r="O162" s="186"/>
      <c r="P162" s="186"/>
      <c r="Q162" s="186"/>
      <c r="R162" s="186" t="str">
        <f t="shared" si="7"/>
        <v/>
      </c>
      <c r="S162" s="188"/>
      <c r="T162" s="190"/>
      <c r="U162" s="190"/>
      <c r="V162" s="190"/>
      <c r="W162" s="190"/>
      <c r="X162" s="190"/>
      <c r="Y162" s="190"/>
      <c r="Z162" s="190"/>
      <c r="AA162" s="190" t="str">
        <f t="shared" si="8"/>
        <v/>
      </c>
      <c r="AB162" s="188"/>
      <c r="AC162" s="187"/>
      <c r="AD162" s="188"/>
      <c r="AE162" s="188"/>
    </row>
    <row r="163" spans="1:31" ht="24" customHeight="1">
      <c r="A163" s="186">
        <v>153</v>
      </c>
      <c r="B163" s="187"/>
      <c r="C163" s="188"/>
      <c r="D163" s="188"/>
      <c r="E163" s="189"/>
      <c r="F163" s="188"/>
      <c r="G163" s="188"/>
      <c r="H163" s="188"/>
      <c r="I163" s="188"/>
      <c r="J163" s="186"/>
      <c r="K163" s="186"/>
      <c r="L163" s="186"/>
      <c r="M163" s="186"/>
      <c r="N163" s="186" t="str">
        <f t="shared" si="6"/>
        <v/>
      </c>
      <c r="O163" s="186"/>
      <c r="P163" s="186"/>
      <c r="Q163" s="186"/>
      <c r="R163" s="186" t="str">
        <f t="shared" si="7"/>
        <v/>
      </c>
      <c r="S163" s="188"/>
      <c r="T163" s="190"/>
      <c r="U163" s="190"/>
      <c r="V163" s="190"/>
      <c r="W163" s="190"/>
      <c r="X163" s="190"/>
      <c r="Y163" s="190"/>
      <c r="Z163" s="190"/>
      <c r="AA163" s="190" t="str">
        <f t="shared" si="8"/>
        <v/>
      </c>
      <c r="AB163" s="188"/>
      <c r="AC163" s="187"/>
      <c r="AD163" s="188"/>
      <c r="AE163" s="188"/>
    </row>
    <row r="164" spans="1:31" ht="24" customHeight="1">
      <c r="A164" s="186">
        <v>154</v>
      </c>
      <c r="B164" s="187"/>
      <c r="C164" s="188"/>
      <c r="D164" s="188"/>
      <c r="E164" s="189"/>
      <c r="F164" s="188"/>
      <c r="G164" s="188"/>
      <c r="H164" s="188"/>
      <c r="I164" s="188"/>
      <c r="J164" s="186"/>
      <c r="K164" s="186"/>
      <c r="L164" s="186"/>
      <c r="M164" s="186"/>
      <c r="N164" s="186" t="str">
        <f t="shared" si="6"/>
        <v/>
      </c>
      <c r="O164" s="186"/>
      <c r="P164" s="186"/>
      <c r="Q164" s="186"/>
      <c r="R164" s="186" t="str">
        <f t="shared" si="7"/>
        <v/>
      </c>
      <c r="S164" s="188"/>
      <c r="T164" s="190"/>
      <c r="U164" s="190"/>
      <c r="V164" s="190"/>
      <c r="W164" s="190"/>
      <c r="X164" s="190"/>
      <c r="Y164" s="190"/>
      <c r="Z164" s="190"/>
      <c r="AA164" s="190" t="str">
        <f t="shared" si="8"/>
        <v/>
      </c>
      <c r="AB164" s="188"/>
      <c r="AC164" s="187"/>
      <c r="AD164" s="188"/>
      <c r="AE164" s="188"/>
    </row>
    <row r="165" spans="1:31" ht="24" customHeight="1">
      <c r="A165" s="186">
        <v>155</v>
      </c>
      <c r="B165" s="187"/>
      <c r="C165" s="188"/>
      <c r="D165" s="188"/>
      <c r="E165" s="189"/>
      <c r="F165" s="188"/>
      <c r="G165" s="188"/>
      <c r="H165" s="188"/>
      <c r="I165" s="188"/>
      <c r="J165" s="186"/>
      <c r="K165" s="186"/>
      <c r="L165" s="186"/>
      <c r="M165" s="186"/>
      <c r="N165" s="186" t="str">
        <f t="shared" si="6"/>
        <v/>
      </c>
      <c r="O165" s="186"/>
      <c r="P165" s="186"/>
      <c r="Q165" s="186"/>
      <c r="R165" s="186" t="str">
        <f t="shared" si="7"/>
        <v/>
      </c>
      <c r="S165" s="188"/>
      <c r="T165" s="190"/>
      <c r="U165" s="190"/>
      <c r="V165" s="190"/>
      <c r="W165" s="190"/>
      <c r="X165" s="190"/>
      <c r="Y165" s="190"/>
      <c r="Z165" s="190"/>
      <c r="AA165" s="190" t="str">
        <f t="shared" si="8"/>
        <v/>
      </c>
      <c r="AB165" s="188"/>
      <c r="AC165" s="187"/>
      <c r="AD165" s="188"/>
      <c r="AE165" s="188"/>
    </row>
    <row r="166" spans="1:31" ht="24" customHeight="1">
      <c r="A166" s="186">
        <v>156</v>
      </c>
      <c r="B166" s="187"/>
      <c r="C166" s="188"/>
      <c r="D166" s="188"/>
      <c r="E166" s="189"/>
      <c r="F166" s="188"/>
      <c r="G166" s="188"/>
      <c r="H166" s="188"/>
      <c r="I166" s="188"/>
      <c r="J166" s="186"/>
      <c r="K166" s="186"/>
      <c r="L166" s="186"/>
      <c r="M166" s="186"/>
      <c r="N166" s="186" t="str">
        <f t="shared" si="6"/>
        <v/>
      </c>
      <c r="O166" s="186"/>
      <c r="P166" s="186"/>
      <c r="Q166" s="186"/>
      <c r="R166" s="186" t="str">
        <f t="shared" si="7"/>
        <v/>
      </c>
      <c r="S166" s="188"/>
      <c r="T166" s="190"/>
      <c r="U166" s="190"/>
      <c r="V166" s="190"/>
      <c r="W166" s="190"/>
      <c r="X166" s="190"/>
      <c r="Y166" s="190"/>
      <c r="Z166" s="190"/>
      <c r="AA166" s="190" t="str">
        <f t="shared" si="8"/>
        <v/>
      </c>
      <c r="AB166" s="188"/>
      <c r="AC166" s="187"/>
      <c r="AD166" s="188"/>
      <c r="AE166" s="188"/>
    </row>
    <row r="167" spans="1:31" ht="24" customHeight="1">
      <c r="A167" s="186">
        <v>157</v>
      </c>
      <c r="B167" s="187"/>
      <c r="C167" s="188"/>
      <c r="D167" s="188"/>
      <c r="E167" s="189"/>
      <c r="F167" s="188"/>
      <c r="G167" s="188"/>
      <c r="H167" s="188"/>
      <c r="I167" s="188"/>
      <c r="J167" s="186"/>
      <c r="K167" s="186"/>
      <c r="L167" s="186"/>
      <c r="M167" s="186"/>
      <c r="N167" s="186" t="str">
        <f t="shared" si="6"/>
        <v/>
      </c>
      <c r="O167" s="186"/>
      <c r="P167" s="186"/>
      <c r="Q167" s="186"/>
      <c r="R167" s="186" t="str">
        <f t="shared" si="7"/>
        <v/>
      </c>
      <c r="S167" s="188"/>
      <c r="T167" s="190"/>
      <c r="U167" s="190"/>
      <c r="V167" s="190"/>
      <c r="W167" s="190"/>
      <c r="X167" s="190"/>
      <c r="Y167" s="190"/>
      <c r="Z167" s="190"/>
      <c r="AA167" s="190" t="str">
        <f t="shared" si="8"/>
        <v/>
      </c>
      <c r="AB167" s="188"/>
      <c r="AC167" s="187"/>
      <c r="AD167" s="188"/>
      <c r="AE167" s="188"/>
    </row>
    <row r="168" spans="1:31" ht="62.1" customHeight="1">
      <c r="A168" s="186">
        <v>158</v>
      </c>
      <c r="B168" s="187" t="s">
        <v>986</v>
      </c>
      <c r="C168" s="188" t="s">
        <v>608</v>
      </c>
      <c r="D168" s="188" t="s">
        <v>881</v>
      </c>
      <c r="E168" s="189"/>
      <c r="F168" s="188" t="s">
        <v>819</v>
      </c>
      <c r="G168" s="188" t="s">
        <v>862</v>
      </c>
      <c r="H168" s="188" t="s">
        <v>1147</v>
      </c>
      <c r="I168" s="188" t="s">
        <v>794</v>
      </c>
      <c r="J168" s="186">
        <v>210</v>
      </c>
      <c r="K168" s="186">
        <v>27</v>
      </c>
      <c r="L168" s="186" t="s">
        <v>863</v>
      </c>
      <c r="M168" s="186">
        <v>5</v>
      </c>
      <c r="N168" s="186">
        <f t="shared" si="6"/>
        <v>32</v>
      </c>
      <c r="O168" s="186">
        <v>13</v>
      </c>
      <c r="P168" s="186" t="s">
        <v>864</v>
      </c>
      <c r="Q168" s="186">
        <v>3</v>
      </c>
      <c r="R168" s="186">
        <f t="shared" si="7"/>
        <v>16</v>
      </c>
      <c r="S168" s="188" t="s">
        <v>869</v>
      </c>
      <c r="T168" s="190">
        <v>40</v>
      </c>
      <c r="U168" s="190" t="s">
        <v>882</v>
      </c>
      <c r="V168" s="190">
        <v>30</v>
      </c>
      <c r="W168" s="190" t="s">
        <v>872</v>
      </c>
      <c r="X168" s="190">
        <v>30</v>
      </c>
      <c r="Y168" s="190"/>
      <c r="Z168" s="190">
        <v>0</v>
      </c>
      <c r="AA168" s="190">
        <f t="shared" si="8"/>
        <v>100</v>
      </c>
      <c r="AB168" s="188" t="s">
        <v>1163</v>
      </c>
      <c r="AC168" s="187" t="s">
        <v>1152</v>
      </c>
      <c r="AD168" s="188" t="s">
        <v>871</v>
      </c>
      <c r="AE168" s="188" t="s">
        <v>1297</v>
      </c>
    </row>
    <row r="169" spans="1:31" ht="24" customHeight="1">
      <c r="A169" s="186">
        <v>159</v>
      </c>
      <c r="B169" s="187"/>
      <c r="C169" s="188"/>
      <c r="D169" s="188"/>
      <c r="E169" s="189"/>
      <c r="F169" s="188"/>
      <c r="G169" s="188"/>
      <c r="H169" s="188"/>
      <c r="I169" s="188"/>
      <c r="J169" s="186"/>
      <c r="K169" s="186"/>
      <c r="L169" s="186"/>
      <c r="M169" s="186"/>
      <c r="N169" s="186" t="str">
        <f t="shared" si="6"/>
        <v/>
      </c>
      <c r="O169" s="186"/>
      <c r="P169" s="186"/>
      <c r="Q169" s="186"/>
      <c r="R169" s="186" t="str">
        <f t="shared" si="7"/>
        <v/>
      </c>
      <c r="S169" s="188"/>
      <c r="T169" s="190"/>
      <c r="U169" s="190"/>
      <c r="V169" s="190"/>
      <c r="W169" s="190"/>
      <c r="X169" s="190"/>
      <c r="Y169" s="190"/>
      <c r="Z169" s="190"/>
      <c r="AA169" s="190" t="str">
        <f t="shared" si="8"/>
        <v/>
      </c>
      <c r="AB169" s="188"/>
      <c r="AC169" s="187"/>
      <c r="AD169" s="188"/>
      <c r="AE169" s="188"/>
    </row>
    <row r="170" spans="1:31" ht="24" customHeight="1">
      <c r="A170" s="186">
        <v>160</v>
      </c>
      <c r="B170" s="187"/>
      <c r="C170" s="188"/>
      <c r="D170" s="188"/>
      <c r="E170" s="189"/>
      <c r="F170" s="188"/>
      <c r="G170" s="188"/>
      <c r="H170" s="188"/>
      <c r="I170" s="188"/>
      <c r="J170" s="186"/>
      <c r="K170" s="186"/>
      <c r="L170" s="186"/>
      <c r="M170" s="186"/>
      <c r="N170" s="186" t="str">
        <f t="shared" si="6"/>
        <v/>
      </c>
      <c r="O170" s="186"/>
      <c r="P170" s="186"/>
      <c r="Q170" s="186"/>
      <c r="R170" s="186" t="str">
        <f t="shared" si="7"/>
        <v/>
      </c>
      <c r="S170" s="188"/>
      <c r="T170" s="190"/>
      <c r="U170" s="190"/>
      <c r="V170" s="190"/>
      <c r="W170" s="190"/>
      <c r="X170" s="190"/>
      <c r="Y170" s="190"/>
      <c r="Z170" s="190"/>
      <c r="AA170" s="190" t="str">
        <f t="shared" si="8"/>
        <v/>
      </c>
      <c r="AB170" s="188"/>
      <c r="AC170" s="187"/>
      <c r="AD170" s="188"/>
      <c r="AE170" s="188"/>
    </row>
    <row r="171" spans="1:31" ht="24" customHeight="1">
      <c r="A171" s="186">
        <v>161</v>
      </c>
      <c r="B171" s="187"/>
      <c r="C171" s="188"/>
      <c r="D171" s="188"/>
      <c r="E171" s="189"/>
      <c r="F171" s="188"/>
      <c r="G171" s="188"/>
      <c r="H171" s="188"/>
      <c r="I171" s="188"/>
      <c r="J171" s="186"/>
      <c r="K171" s="186"/>
      <c r="L171" s="186"/>
      <c r="M171" s="186"/>
      <c r="N171" s="186" t="str">
        <f t="shared" si="6"/>
        <v/>
      </c>
      <c r="O171" s="186"/>
      <c r="P171" s="186"/>
      <c r="Q171" s="186"/>
      <c r="R171" s="186" t="str">
        <f t="shared" si="7"/>
        <v/>
      </c>
      <c r="S171" s="188"/>
      <c r="T171" s="190"/>
      <c r="U171" s="190"/>
      <c r="V171" s="190"/>
      <c r="W171" s="190"/>
      <c r="X171" s="190"/>
      <c r="Y171" s="190"/>
      <c r="Z171" s="190"/>
      <c r="AA171" s="190" t="str">
        <f t="shared" si="8"/>
        <v/>
      </c>
      <c r="AB171" s="188"/>
      <c r="AC171" s="187"/>
      <c r="AD171" s="188"/>
      <c r="AE171" s="188"/>
    </row>
    <row r="172" spans="1:31" ht="62.1" customHeight="1">
      <c r="A172" s="186">
        <v>162</v>
      </c>
      <c r="B172" s="187" t="s">
        <v>986</v>
      </c>
      <c r="C172" s="188" t="s">
        <v>600</v>
      </c>
      <c r="D172" s="188" t="s">
        <v>1048</v>
      </c>
      <c r="E172" s="189"/>
      <c r="F172" s="188" t="s">
        <v>819</v>
      </c>
      <c r="G172" s="188" t="s">
        <v>1116</v>
      </c>
      <c r="H172" s="188" t="s">
        <v>1147</v>
      </c>
      <c r="I172" s="188" t="s">
        <v>1132</v>
      </c>
      <c r="J172" s="186">
        <v>250</v>
      </c>
      <c r="K172" s="186">
        <v>30</v>
      </c>
      <c r="L172" s="186" t="s">
        <v>880</v>
      </c>
      <c r="M172" s="186">
        <v>6</v>
      </c>
      <c r="N172" s="186">
        <f t="shared" si="6"/>
        <v>36</v>
      </c>
      <c r="O172" s="186">
        <v>15</v>
      </c>
      <c r="P172" s="186" t="s">
        <v>879</v>
      </c>
      <c r="Q172" s="186">
        <v>4</v>
      </c>
      <c r="R172" s="186">
        <f t="shared" si="7"/>
        <v>19</v>
      </c>
      <c r="S172" s="188" t="s">
        <v>890</v>
      </c>
      <c r="T172" s="190">
        <v>40</v>
      </c>
      <c r="U172" s="190" t="s">
        <v>876</v>
      </c>
      <c r="V172" s="190">
        <v>35</v>
      </c>
      <c r="W172" s="190" t="s">
        <v>1066</v>
      </c>
      <c r="X172" s="190">
        <v>25</v>
      </c>
      <c r="Y172" s="190"/>
      <c r="Z172" s="190">
        <v>0</v>
      </c>
      <c r="AA172" s="190">
        <f t="shared" si="8"/>
        <v>100</v>
      </c>
      <c r="AB172" s="188" t="s">
        <v>1171</v>
      </c>
      <c r="AC172" s="187" t="s">
        <v>1148</v>
      </c>
      <c r="AD172" s="188" t="s">
        <v>1149</v>
      </c>
      <c r="AE172" s="188" t="s">
        <v>1289</v>
      </c>
    </row>
    <row r="173" spans="1:31" ht="24" customHeight="1">
      <c r="A173" s="186">
        <v>163</v>
      </c>
      <c r="B173" s="187"/>
      <c r="C173" s="188"/>
      <c r="D173" s="188"/>
      <c r="E173" s="189"/>
      <c r="F173" s="188"/>
      <c r="G173" s="188"/>
      <c r="H173" s="188"/>
      <c r="I173" s="188"/>
      <c r="J173" s="186"/>
      <c r="K173" s="186"/>
      <c r="L173" s="186"/>
      <c r="M173" s="186"/>
      <c r="N173" s="186" t="str">
        <f t="shared" si="6"/>
        <v/>
      </c>
      <c r="O173" s="186"/>
      <c r="P173" s="186"/>
      <c r="Q173" s="186"/>
      <c r="R173" s="186" t="str">
        <f t="shared" si="7"/>
        <v/>
      </c>
      <c r="S173" s="188"/>
      <c r="T173" s="190"/>
      <c r="U173" s="190"/>
      <c r="V173" s="190"/>
      <c r="W173" s="190"/>
      <c r="X173" s="190"/>
      <c r="Y173" s="190"/>
      <c r="Z173" s="190"/>
      <c r="AA173" s="190" t="str">
        <f t="shared" si="8"/>
        <v/>
      </c>
      <c r="AB173" s="188"/>
      <c r="AC173" s="187"/>
      <c r="AD173" s="188"/>
      <c r="AE173" s="188"/>
    </row>
    <row r="174" spans="1:31" ht="24" customHeight="1">
      <c r="A174" s="186">
        <v>164</v>
      </c>
      <c r="B174" s="187"/>
      <c r="C174" s="188"/>
      <c r="D174" s="188"/>
      <c r="E174" s="189"/>
      <c r="F174" s="188"/>
      <c r="G174" s="188"/>
      <c r="H174" s="188"/>
      <c r="I174" s="188"/>
      <c r="J174" s="186"/>
      <c r="K174" s="186"/>
      <c r="L174" s="186"/>
      <c r="M174" s="186"/>
      <c r="N174" s="186" t="str">
        <f t="shared" si="6"/>
        <v/>
      </c>
      <c r="O174" s="186"/>
      <c r="P174" s="186"/>
      <c r="Q174" s="186"/>
      <c r="R174" s="186" t="str">
        <f t="shared" si="7"/>
        <v/>
      </c>
      <c r="S174" s="188"/>
      <c r="T174" s="190"/>
      <c r="U174" s="190"/>
      <c r="V174" s="190"/>
      <c r="W174" s="190"/>
      <c r="X174" s="190"/>
      <c r="Y174" s="190"/>
      <c r="Z174" s="190"/>
      <c r="AA174" s="190" t="str">
        <f t="shared" si="8"/>
        <v/>
      </c>
      <c r="AB174" s="188"/>
      <c r="AC174" s="187"/>
      <c r="AD174" s="188"/>
      <c r="AE174" s="188"/>
    </row>
    <row r="175" spans="1:31" ht="24" customHeight="1">
      <c r="A175" s="186">
        <v>165</v>
      </c>
      <c r="B175" s="187"/>
      <c r="C175" s="188"/>
      <c r="D175" s="188"/>
      <c r="E175" s="189"/>
      <c r="F175" s="188"/>
      <c r="G175" s="188"/>
      <c r="H175" s="188"/>
      <c r="I175" s="188"/>
      <c r="J175" s="186"/>
      <c r="K175" s="186"/>
      <c r="L175" s="186"/>
      <c r="M175" s="186"/>
      <c r="N175" s="186" t="str">
        <f t="shared" si="6"/>
        <v/>
      </c>
      <c r="O175" s="186"/>
      <c r="P175" s="186"/>
      <c r="Q175" s="186"/>
      <c r="R175" s="186" t="str">
        <f t="shared" si="7"/>
        <v/>
      </c>
      <c r="S175" s="188"/>
      <c r="T175" s="190"/>
      <c r="U175" s="190"/>
      <c r="V175" s="190"/>
      <c r="W175" s="190"/>
      <c r="X175" s="190"/>
      <c r="Y175" s="190"/>
      <c r="Z175" s="190"/>
      <c r="AA175" s="190" t="str">
        <f t="shared" si="8"/>
        <v/>
      </c>
      <c r="AB175" s="188"/>
      <c r="AC175" s="187"/>
      <c r="AD175" s="188"/>
      <c r="AE175" s="188"/>
    </row>
    <row r="176" spans="1:31" ht="62.1" customHeight="1">
      <c r="A176" s="186">
        <v>166</v>
      </c>
      <c r="B176" s="187" t="s">
        <v>986</v>
      </c>
      <c r="C176" s="188" t="s">
        <v>1261</v>
      </c>
      <c r="D176" s="188" t="s">
        <v>974</v>
      </c>
      <c r="E176" s="189"/>
      <c r="F176" s="188" t="s">
        <v>831</v>
      </c>
      <c r="G176" s="188" t="s">
        <v>1072</v>
      </c>
      <c r="H176" s="188" t="s">
        <v>1147</v>
      </c>
      <c r="I176" s="188" t="s">
        <v>1131</v>
      </c>
      <c r="J176" s="186">
        <v>480</v>
      </c>
      <c r="K176" s="186">
        <v>42</v>
      </c>
      <c r="L176" s="186" t="s">
        <v>877</v>
      </c>
      <c r="M176" s="186">
        <v>8</v>
      </c>
      <c r="N176" s="186">
        <f t="shared" si="6"/>
        <v>50</v>
      </c>
      <c r="O176" s="186">
        <v>23</v>
      </c>
      <c r="P176" s="186" t="s">
        <v>1065</v>
      </c>
      <c r="Q176" s="186">
        <v>6</v>
      </c>
      <c r="R176" s="186">
        <f t="shared" si="7"/>
        <v>29</v>
      </c>
      <c r="S176" s="188" t="s">
        <v>1078</v>
      </c>
      <c r="T176" s="190">
        <v>30</v>
      </c>
      <c r="U176" s="190" t="s">
        <v>1057</v>
      </c>
      <c r="V176" s="190">
        <v>25</v>
      </c>
      <c r="W176" s="190" t="s">
        <v>865</v>
      </c>
      <c r="X176" s="190">
        <v>25</v>
      </c>
      <c r="Y176" s="190" t="s">
        <v>883</v>
      </c>
      <c r="Z176" s="190">
        <v>20</v>
      </c>
      <c r="AA176" s="190">
        <f t="shared" si="8"/>
        <v>100</v>
      </c>
      <c r="AB176" s="188" t="s">
        <v>1079</v>
      </c>
      <c r="AC176" s="187" t="s">
        <v>1145</v>
      </c>
      <c r="AD176" s="188" t="s">
        <v>992</v>
      </c>
      <c r="AE176" s="188" t="s">
        <v>1309</v>
      </c>
    </row>
    <row r="177" spans="1:31" ht="24" customHeight="1">
      <c r="A177" s="186">
        <v>167</v>
      </c>
      <c r="B177" s="187"/>
      <c r="C177" s="188"/>
      <c r="D177" s="188"/>
      <c r="E177" s="189"/>
      <c r="F177" s="188"/>
      <c r="G177" s="188"/>
      <c r="H177" s="188"/>
      <c r="I177" s="188"/>
      <c r="J177" s="186"/>
      <c r="K177" s="186"/>
      <c r="L177" s="186"/>
      <c r="M177" s="186"/>
      <c r="N177" s="186" t="str">
        <f t="shared" si="6"/>
        <v/>
      </c>
      <c r="O177" s="186"/>
      <c r="P177" s="186"/>
      <c r="Q177" s="186"/>
      <c r="R177" s="186" t="str">
        <f t="shared" si="7"/>
        <v/>
      </c>
      <c r="S177" s="188"/>
      <c r="T177" s="190"/>
      <c r="U177" s="190"/>
      <c r="V177" s="190"/>
      <c r="W177" s="190"/>
      <c r="X177" s="190"/>
      <c r="Y177" s="190"/>
      <c r="Z177" s="190"/>
      <c r="AA177" s="190" t="str">
        <f t="shared" si="8"/>
        <v/>
      </c>
      <c r="AB177" s="188"/>
      <c r="AC177" s="187"/>
      <c r="AD177" s="188"/>
      <c r="AE177" s="188"/>
    </row>
    <row r="178" spans="1:31" ht="24" customHeight="1">
      <c r="A178" s="186">
        <v>168</v>
      </c>
      <c r="B178" s="187"/>
      <c r="C178" s="188"/>
      <c r="D178" s="188"/>
      <c r="E178" s="189"/>
      <c r="F178" s="188"/>
      <c r="G178" s="188"/>
      <c r="H178" s="188"/>
      <c r="I178" s="188"/>
      <c r="J178" s="186"/>
      <c r="K178" s="186"/>
      <c r="L178" s="186"/>
      <c r="M178" s="186"/>
      <c r="N178" s="186" t="str">
        <f t="shared" si="6"/>
        <v/>
      </c>
      <c r="O178" s="186"/>
      <c r="P178" s="186"/>
      <c r="Q178" s="186"/>
      <c r="R178" s="186" t="str">
        <f t="shared" si="7"/>
        <v/>
      </c>
      <c r="S178" s="188"/>
      <c r="T178" s="190"/>
      <c r="U178" s="190"/>
      <c r="V178" s="190"/>
      <c r="W178" s="190"/>
      <c r="X178" s="190"/>
      <c r="Y178" s="190"/>
      <c r="Z178" s="190"/>
      <c r="AA178" s="190" t="str">
        <f t="shared" si="8"/>
        <v/>
      </c>
      <c r="AB178" s="188"/>
      <c r="AC178" s="187"/>
      <c r="AD178" s="188"/>
      <c r="AE178" s="188"/>
    </row>
    <row r="179" spans="1:31" ht="24" customHeight="1">
      <c r="A179" s="186">
        <v>169</v>
      </c>
      <c r="B179" s="187"/>
      <c r="C179" s="188"/>
      <c r="D179" s="188"/>
      <c r="E179" s="189"/>
      <c r="F179" s="188"/>
      <c r="G179" s="188"/>
      <c r="H179" s="188"/>
      <c r="I179" s="188"/>
      <c r="J179" s="186"/>
      <c r="K179" s="186"/>
      <c r="L179" s="186"/>
      <c r="M179" s="186"/>
      <c r="N179" s="186" t="str">
        <f t="shared" si="6"/>
        <v/>
      </c>
      <c r="O179" s="186"/>
      <c r="P179" s="186"/>
      <c r="Q179" s="186"/>
      <c r="R179" s="186" t="str">
        <f t="shared" si="7"/>
        <v/>
      </c>
      <c r="S179" s="188"/>
      <c r="T179" s="190"/>
      <c r="U179" s="190"/>
      <c r="V179" s="190"/>
      <c r="W179" s="190"/>
      <c r="X179" s="190"/>
      <c r="Y179" s="190"/>
      <c r="Z179" s="190"/>
      <c r="AA179" s="190" t="str">
        <f t="shared" si="8"/>
        <v/>
      </c>
      <c r="AB179" s="188"/>
      <c r="AC179" s="187"/>
      <c r="AD179" s="188"/>
      <c r="AE179" s="188"/>
    </row>
    <row r="180" spans="1:31" ht="62.1" customHeight="1">
      <c r="A180" s="186">
        <v>170</v>
      </c>
      <c r="B180" s="187" t="s">
        <v>986</v>
      </c>
      <c r="C180" s="188" t="s">
        <v>581</v>
      </c>
      <c r="D180" s="188" t="s">
        <v>962</v>
      </c>
      <c r="E180" s="189"/>
      <c r="F180" s="188" t="s">
        <v>954</v>
      </c>
      <c r="G180" s="188" t="s">
        <v>1082</v>
      </c>
      <c r="H180" s="188" t="s">
        <v>1147</v>
      </c>
      <c r="I180" s="188" t="s">
        <v>790</v>
      </c>
      <c r="J180" s="186">
        <v>720</v>
      </c>
      <c r="K180" s="186">
        <v>48</v>
      </c>
      <c r="L180" s="186" t="s">
        <v>873</v>
      </c>
      <c r="M180" s="186">
        <v>10</v>
      </c>
      <c r="N180" s="186">
        <f t="shared" si="6"/>
        <v>58</v>
      </c>
      <c r="O180" s="186">
        <v>27</v>
      </c>
      <c r="P180" s="186" t="s">
        <v>1068</v>
      </c>
      <c r="Q180" s="186">
        <v>8</v>
      </c>
      <c r="R180" s="186">
        <f t="shared" si="7"/>
        <v>35</v>
      </c>
      <c r="S180" s="188" t="s">
        <v>1075</v>
      </c>
      <c r="T180" s="190">
        <v>25</v>
      </c>
      <c r="U180" s="190" t="s">
        <v>1069</v>
      </c>
      <c r="V180" s="190">
        <v>25</v>
      </c>
      <c r="W180" s="190" t="s">
        <v>1063</v>
      </c>
      <c r="X180" s="190">
        <v>30</v>
      </c>
      <c r="Y180" s="190" t="s">
        <v>891</v>
      </c>
      <c r="Z180" s="190">
        <v>20</v>
      </c>
      <c r="AA180" s="190">
        <f t="shared" si="8"/>
        <v>100</v>
      </c>
      <c r="AB180" s="188" t="s">
        <v>1071</v>
      </c>
      <c r="AC180" s="187" t="s">
        <v>1230</v>
      </c>
      <c r="AD180" s="188" t="s">
        <v>572</v>
      </c>
      <c r="AE180" s="188" t="s">
        <v>1305</v>
      </c>
    </row>
    <row r="181" spans="1:31" ht="24" customHeight="1">
      <c r="A181" s="186">
        <v>171</v>
      </c>
      <c r="B181" s="187"/>
      <c r="C181" s="188"/>
      <c r="D181" s="188"/>
      <c r="E181" s="189"/>
      <c r="F181" s="188"/>
      <c r="G181" s="188"/>
      <c r="H181" s="188"/>
      <c r="I181" s="188"/>
      <c r="J181" s="186"/>
      <c r="K181" s="186"/>
      <c r="L181" s="186"/>
      <c r="M181" s="186"/>
      <c r="N181" s="186" t="str">
        <f t="shared" si="6"/>
        <v/>
      </c>
      <c r="O181" s="186"/>
      <c r="P181" s="186"/>
      <c r="Q181" s="186"/>
      <c r="R181" s="186" t="str">
        <f t="shared" si="7"/>
        <v/>
      </c>
      <c r="S181" s="188"/>
      <c r="T181" s="190"/>
      <c r="U181" s="190"/>
      <c r="V181" s="190"/>
      <c r="W181" s="190"/>
      <c r="X181" s="190"/>
      <c r="Y181" s="190"/>
      <c r="Z181" s="190"/>
      <c r="AA181" s="190" t="str">
        <f t="shared" si="8"/>
        <v/>
      </c>
      <c r="AB181" s="188"/>
      <c r="AC181" s="187"/>
      <c r="AD181" s="188"/>
      <c r="AE181" s="188"/>
    </row>
    <row r="182" spans="1:31" ht="62.1" customHeight="1">
      <c r="A182" s="186">
        <v>172</v>
      </c>
      <c r="B182" s="187" t="s">
        <v>986</v>
      </c>
      <c r="C182" s="188" t="s">
        <v>613</v>
      </c>
      <c r="D182" s="188" t="s">
        <v>1080</v>
      </c>
      <c r="E182" s="189"/>
      <c r="F182" s="188" t="s">
        <v>823</v>
      </c>
      <c r="G182" s="188" t="s">
        <v>991</v>
      </c>
      <c r="H182" s="188" t="s">
        <v>1147</v>
      </c>
      <c r="I182" s="188" t="s">
        <v>1193</v>
      </c>
      <c r="J182" s="186">
        <v>2800</v>
      </c>
      <c r="K182" s="186">
        <v>56</v>
      </c>
      <c r="L182" s="186" t="s">
        <v>1100</v>
      </c>
      <c r="M182" s="186">
        <v>12</v>
      </c>
      <c r="N182" s="186">
        <f t="shared" si="6"/>
        <v>68</v>
      </c>
      <c r="O182" s="186">
        <v>35</v>
      </c>
      <c r="P182" s="186" t="s">
        <v>1114</v>
      </c>
      <c r="Q182" s="186">
        <v>11</v>
      </c>
      <c r="R182" s="186">
        <f t="shared" si="7"/>
        <v>46</v>
      </c>
      <c r="S182" s="188" t="s">
        <v>994</v>
      </c>
      <c r="T182" s="190">
        <v>25</v>
      </c>
      <c r="U182" s="190" t="s">
        <v>1084</v>
      </c>
      <c r="V182" s="190">
        <v>25</v>
      </c>
      <c r="W182" s="190" t="s">
        <v>1101</v>
      </c>
      <c r="X182" s="190">
        <v>20</v>
      </c>
      <c r="Y182" s="190" t="s">
        <v>1058</v>
      </c>
      <c r="Z182" s="190">
        <v>30</v>
      </c>
      <c r="AA182" s="190">
        <f t="shared" si="8"/>
        <v>100</v>
      </c>
      <c r="AB182" s="188" t="s">
        <v>1161</v>
      </c>
      <c r="AC182" s="187" t="s">
        <v>1145</v>
      </c>
      <c r="AD182" s="188" t="s">
        <v>584</v>
      </c>
      <c r="AE182" s="188" t="s">
        <v>1303</v>
      </c>
    </row>
    <row r="183" spans="1:31" ht="24" customHeight="1">
      <c r="A183" s="186">
        <v>173</v>
      </c>
      <c r="B183" s="187"/>
      <c r="C183" s="188"/>
      <c r="D183" s="188"/>
      <c r="E183" s="189"/>
      <c r="F183" s="188"/>
      <c r="G183" s="188"/>
      <c r="H183" s="188"/>
      <c r="I183" s="188"/>
      <c r="J183" s="186"/>
      <c r="K183" s="186"/>
      <c r="L183" s="186"/>
      <c r="M183" s="186"/>
      <c r="N183" s="186" t="str">
        <f t="shared" si="6"/>
        <v/>
      </c>
      <c r="O183" s="186"/>
      <c r="P183" s="186"/>
      <c r="Q183" s="186"/>
      <c r="R183" s="186" t="str">
        <f t="shared" si="7"/>
        <v/>
      </c>
      <c r="S183" s="188"/>
      <c r="T183" s="190"/>
      <c r="U183" s="190"/>
      <c r="V183" s="190"/>
      <c r="W183" s="190"/>
      <c r="X183" s="190"/>
      <c r="Y183" s="190"/>
      <c r="Z183" s="190"/>
      <c r="AA183" s="190" t="str">
        <f t="shared" si="8"/>
        <v/>
      </c>
      <c r="AB183" s="188"/>
      <c r="AC183" s="187"/>
      <c r="AD183" s="188"/>
      <c r="AE183" s="188"/>
    </row>
    <row r="184" spans="1:31" ht="62.1" customHeight="1">
      <c r="A184" s="186">
        <v>174</v>
      </c>
      <c r="B184" s="187" t="s">
        <v>986</v>
      </c>
      <c r="C184" s="188" t="s">
        <v>1277</v>
      </c>
      <c r="D184" s="188" t="s">
        <v>587</v>
      </c>
      <c r="E184" s="189"/>
      <c r="F184" s="188" t="s">
        <v>819</v>
      </c>
      <c r="G184" s="188" t="s">
        <v>1160</v>
      </c>
      <c r="H184" s="188" t="s">
        <v>1147</v>
      </c>
      <c r="I184" s="188" t="s">
        <v>792</v>
      </c>
      <c r="J184" s="186">
        <v>220</v>
      </c>
      <c r="K184" s="186">
        <v>24</v>
      </c>
      <c r="L184" s="186" t="s">
        <v>1064</v>
      </c>
      <c r="M184" s="186">
        <v>5</v>
      </c>
      <c r="N184" s="186">
        <f t="shared" si="6"/>
        <v>29</v>
      </c>
      <c r="O184" s="186">
        <v>14</v>
      </c>
      <c r="P184" s="186" t="s">
        <v>1062</v>
      </c>
      <c r="Q184" s="186">
        <v>4</v>
      </c>
      <c r="R184" s="186">
        <f t="shared" si="7"/>
        <v>18</v>
      </c>
      <c r="S184" s="188" t="s">
        <v>1112</v>
      </c>
      <c r="T184" s="190">
        <v>45</v>
      </c>
      <c r="U184" s="190" t="s">
        <v>1056</v>
      </c>
      <c r="V184" s="190">
        <v>30</v>
      </c>
      <c r="W184" s="190" t="s">
        <v>894</v>
      </c>
      <c r="X184" s="190">
        <v>25</v>
      </c>
      <c r="Y184" s="190"/>
      <c r="Z184" s="190">
        <v>0</v>
      </c>
      <c r="AA184" s="190">
        <f t="shared" si="8"/>
        <v>100</v>
      </c>
      <c r="AB184" s="188" t="s">
        <v>1165</v>
      </c>
      <c r="AC184" s="187" t="s">
        <v>1158</v>
      </c>
      <c r="AD184" s="188" t="s">
        <v>987</v>
      </c>
      <c r="AE184" s="188" t="s">
        <v>783</v>
      </c>
    </row>
    <row r="185" spans="1:31" ht="24" customHeight="1">
      <c r="A185" s="186">
        <v>175</v>
      </c>
      <c r="B185" s="187"/>
      <c r="C185" s="188"/>
      <c r="D185" s="188"/>
      <c r="E185" s="189"/>
      <c r="F185" s="188"/>
      <c r="G185" s="188"/>
      <c r="H185" s="188"/>
      <c r="I185" s="188"/>
      <c r="J185" s="186"/>
      <c r="K185" s="186"/>
      <c r="L185" s="186"/>
      <c r="M185" s="186"/>
      <c r="N185" s="186" t="str">
        <f t="shared" si="6"/>
        <v/>
      </c>
      <c r="O185" s="186"/>
      <c r="P185" s="186"/>
      <c r="Q185" s="186"/>
      <c r="R185" s="186" t="str">
        <f t="shared" si="7"/>
        <v/>
      </c>
      <c r="S185" s="188"/>
      <c r="T185" s="190"/>
      <c r="U185" s="190"/>
      <c r="V185" s="190"/>
      <c r="W185" s="190"/>
      <c r="X185" s="190"/>
      <c r="Y185" s="190"/>
      <c r="Z185" s="190"/>
      <c r="AA185" s="190" t="str">
        <f t="shared" si="8"/>
        <v/>
      </c>
      <c r="AB185" s="188"/>
      <c r="AC185" s="187"/>
      <c r="AD185" s="188"/>
      <c r="AE185" s="188"/>
    </row>
    <row r="186" spans="1:31" ht="62.1" customHeight="1">
      <c r="A186" s="186">
        <v>176</v>
      </c>
      <c r="B186" s="187" t="s">
        <v>986</v>
      </c>
      <c r="C186" s="188" t="s">
        <v>598</v>
      </c>
      <c r="D186" s="188" t="s">
        <v>973</v>
      </c>
      <c r="E186" s="189"/>
      <c r="F186" s="188" t="s">
        <v>819</v>
      </c>
      <c r="G186" s="188" t="s">
        <v>1088</v>
      </c>
      <c r="H186" s="188" t="s">
        <v>1147</v>
      </c>
      <c r="I186" s="188" t="s">
        <v>798</v>
      </c>
      <c r="J186" s="186">
        <v>235</v>
      </c>
      <c r="K186" s="186">
        <v>28</v>
      </c>
      <c r="L186" s="186" t="s">
        <v>1090</v>
      </c>
      <c r="M186" s="186">
        <v>5</v>
      </c>
      <c r="N186" s="186">
        <f t="shared" si="6"/>
        <v>33</v>
      </c>
      <c r="O186" s="186">
        <v>14</v>
      </c>
      <c r="P186" s="186" t="s">
        <v>1070</v>
      </c>
      <c r="Q186" s="186">
        <v>3</v>
      </c>
      <c r="R186" s="186">
        <f t="shared" si="7"/>
        <v>17</v>
      </c>
      <c r="S186" s="188" t="s">
        <v>1115</v>
      </c>
      <c r="T186" s="190">
        <v>35</v>
      </c>
      <c r="U186" s="190" t="s">
        <v>1110</v>
      </c>
      <c r="V186" s="190">
        <v>25</v>
      </c>
      <c r="W186" s="190" t="s">
        <v>1103</v>
      </c>
      <c r="X186" s="190">
        <v>25</v>
      </c>
      <c r="Y186" s="190" t="s">
        <v>1179</v>
      </c>
      <c r="Z186" s="190">
        <v>15</v>
      </c>
      <c r="AA186" s="190">
        <f t="shared" si="8"/>
        <v>100</v>
      </c>
      <c r="AB186" s="188" t="s">
        <v>1171</v>
      </c>
      <c r="AC186" s="187" t="s">
        <v>1153</v>
      </c>
      <c r="AD186" s="188" t="s">
        <v>993</v>
      </c>
      <c r="AE186" s="188" t="s">
        <v>1283</v>
      </c>
    </row>
    <row r="187" spans="1:31" ht="24" customHeight="1">
      <c r="A187" s="186">
        <v>177</v>
      </c>
      <c r="B187" s="187"/>
      <c r="C187" s="188"/>
      <c r="D187" s="188"/>
      <c r="E187" s="189"/>
      <c r="F187" s="188"/>
      <c r="G187" s="188"/>
      <c r="H187" s="188"/>
      <c r="I187" s="188"/>
      <c r="J187" s="186"/>
      <c r="K187" s="186"/>
      <c r="L187" s="186"/>
      <c r="M187" s="186"/>
      <c r="N187" s="186" t="str">
        <f t="shared" si="6"/>
        <v/>
      </c>
      <c r="O187" s="186"/>
      <c r="P187" s="186"/>
      <c r="Q187" s="186"/>
      <c r="R187" s="186" t="str">
        <f t="shared" si="7"/>
        <v/>
      </c>
      <c r="S187" s="188"/>
      <c r="T187" s="190"/>
      <c r="U187" s="190"/>
      <c r="V187" s="190"/>
      <c r="W187" s="190"/>
      <c r="X187" s="190"/>
      <c r="Y187" s="190"/>
      <c r="Z187" s="190"/>
      <c r="AA187" s="190" t="str">
        <f t="shared" si="8"/>
        <v/>
      </c>
      <c r="AB187" s="188"/>
      <c r="AC187" s="187"/>
      <c r="AD187" s="188"/>
      <c r="AE187" s="188"/>
    </row>
    <row r="188" spans="1:31" ht="62.1" customHeight="1">
      <c r="A188" s="186">
        <v>178</v>
      </c>
      <c r="B188" s="187" t="s">
        <v>986</v>
      </c>
      <c r="C188" s="188" t="s">
        <v>1270</v>
      </c>
      <c r="D188" s="188" t="s">
        <v>961</v>
      </c>
      <c r="E188" s="189"/>
      <c r="F188" s="188" t="s">
        <v>831</v>
      </c>
      <c r="G188" s="188" t="s">
        <v>1061</v>
      </c>
      <c r="H188" s="188" t="s">
        <v>1147</v>
      </c>
      <c r="I188" s="188" t="s">
        <v>1135</v>
      </c>
      <c r="J188" s="186">
        <v>510</v>
      </c>
      <c r="K188" s="186">
        <v>44</v>
      </c>
      <c r="L188" s="186" t="s">
        <v>1081</v>
      </c>
      <c r="M188" s="186">
        <v>9</v>
      </c>
      <c r="N188" s="186">
        <f t="shared" si="6"/>
        <v>53</v>
      </c>
      <c r="O188" s="186">
        <v>24</v>
      </c>
      <c r="P188" s="186" t="s">
        <v>1083</v>
      </c>
      <c r="Q188" s="186">
        <v>6</v>
      </c>
      <c r="R188" s="186">
        <f t="shared" si="7"/>
        <v>30</v>
      </c>
      <c r="S188" s="188" t="s">
        <v>1067</v>
      </c>
      <c r="T188" s="190">
        <v>25</v>
      </c>
      <c r="U188" s="190" t="s">
        <v>1059</v>
      </c>
      <c r="V188" s="190">
        <v>35</v>
      </c>
      <c r="W188" s="190" t="s">
        <v>1074</v>
      </c>
      <c r="X188" s="190">
        <v>20</v>
      </c>
      <c r="Y188" s="190" t="s">
        <v>1086</v>
      </c>
      <c r="Z188" s="190">
        <v>20</v>
      </c>
      <c r="AA188" s="190">
        <f t="shared" si="8"/>
        <v>100</v>
      </c>
      <c r="AB188" s="188" t="s">
        <v>1077</v>
      </c>
      <c r="AC188" s="187" t="s">
        <v>1145</v>
      </c>
      <c r="AD188" s="188" t="s">
        <v>965</v>
      </c>
      <c r="AE188" s="188" t="s">
        <v>1298</v>
      </c>
    </row>
    <row r="189" spans="1:31" ht="62.1" customHeight="1">
      <c r="A189" s="186">
        <v>179</v>
      </c>
      <c r="B189" s="187" t="s">
        <v>986</v>
      </c>
      <c r="C189" s="188" t="s">
        <v>580</v>
      </c>
      <c r="D189" s="188" t="s">
        <v>1104</v>
      </c>
      <c r="E189" s="189"/>
      <c r="F189" s="188" t="s">
        <v>831</v>
      </c>
      <c r="G189" s="188" t="s">
        <v>1111</v>
      </c>
      <c r="H189" s="188" t="s">
        <v>1147</v>
      </c>
      <c r="I189" s="188" t="s">
        <v>797</v>
      </c>
      <c r="J189" s="186">
        <v>540</v>
      </c>
      <c r="K189" s="186">
        <v>39</v>
      </c>
      <c r="L189" s="186" t="s">
        <v>1060</v>
      </c>
      <c r="M189" s="186">
        <v>8</v>
      </c>
      <c r="N189" s="186">
        <f t="shared" si="6"/>
        <v>47</v>
      </c>
      <c r="O189" s="186">
        <v>26</v>
      </c>
      <c r="P189" s="186" t="s">
        <v>1089</v>
      </c>
      <c r="Q189" s="186">
        <v>8</v>
      </c>
      <c r="R189" s="186">
        <f t="shared" si="7"/>
        <v>34</v>
      </c>
      <c r="S189" s="188" t="s">
        <v>1085</v>
      </c>
      <c r="T189" s="190">
        <v>25</v>
      </c>
      <c r="U189" s="190" t="s">
        <v>1073</v>
      </c>
      <c r="V189" s="190">
        <v>30</v>
      </c>
      <c r="W189" s="190" t="s">
        <v>1092</v>
      </c>
      <c r="X189" s="190">
        <v>25</v>
      </c>
      <c r="Y189" s="190" t="s">
        <v>1108</v>
      </c>
      <c r="Z189" s="190">
        <v>20</v>
      </c>
      <c r="AA189" s="190">
        <f t="shared" si="8"/>
        <v>100</v>
      </c>
      <c r="AB189" s="188" t="s">
        <v>1102</v>
      </c>
      <c r="AC189" s="187" t="s">
        <v>1145</v>
      </c>
      <c r="AD189" s="188" t="s">
        <v>1051</v>
      </c>
      <c r="AE189" s="188" t="s">
        <v>1291</v>
      </c>
    </row>
    <row r="190" spans="1:31" ht="62.1" customHeight="1">
      <c r="A190" s="186">
        <v>180</v>
      </c>
      <c r="B190" s="187" t="s">
        <v>986</v>
      </c>
      <c r="C190" s="188" t="s">
        <v>586</v>
      </c>
      <c r="D190" s="188" t="s">
        <v>998</v>
      </c>
      <c r="E190" s="189"/>
      <c r="F190" s="188" t="s">
        <v>954</v>
      </c>
      <c r="G190" s="188" t="s">
        <v>1096</v>
      </c>
      <c r="H190" s="188" t="s">
        <v>1147</v>
      </c>
      <c r="I190" s="188" t="s">
        <v>1195</v>
      </c>
      <c r="J190" s="186">
        <v>760</v>
      </c>
      <c r="K190" s="186">
        <v>50</v>
      </c>
      <c r="L190" s="186" t="s">
        <v>1095</v>
      </c>
      <c r="M190" s="186">
        <v>11</v>
      </c>
      <c r="N190" s="186">
        <f t="shared" si="6"/>
        <v>61</v>
      </c>
      <c r="O190" s="186">
        <v>29</v>
      </c>
      <c r="P190" s="186" t="s">
        <v>1093</v>
      </c>
      <c r="Q190" s="186">
        <v>9</v>
      </c>
      <c r="R190" s="186">
        <f t="shared" si="7"/>
        <v>38</v>
      </c>
      <c r="S190" s="188" t="s">
        <v>1099</v>
      </c>
      <c r="T190" s="190">
        <v>25</v>
      </c>
      <c r="U190" s="190" t="s">
        <v>1094</v>
      </c>
      <c r="V190" s="190">
        <v>30</v>
      </c>
      <c r="W190" s="190" t="s">
        <v>1255</v>
      </c>
      <c r="X190" s="190">
        <v>20</v>
      </c>
      <c r="Y190" s="190" t="s">
        <v>1087</v>
      </c>
      <c r="Z190" s="190">
        <v>25</v>
      </c>
      <c r="AA190" s="190">
        <f t="shared" si="8"/>
        <v>100</v>
      </c>
      <c r="AB190" s="188" t="s">
        <v>1098</v>
      </c>
      <c r="AC190" s="187" t="s">
        <v>1109</v>
      </c>
      <c r="AD190" s="188" t="s">
        <v>599</v>
      </c>
      <c r="AE190" s="188" t="s">
        <v>1138</v>
      </c>
    </row>
    <row r="191" spans="1:31" ht="62.1" customHeight="1">
      <c r="A191" s="186">
        <v>181</v>
      </c>
      <c r="B191" s="187" t="s">
        <v>986</v>
      </c>
      <c r="C191" s="188" t="s">
        <v>579</v>
      </c>
      <c r="D191" s="188" t="s">
        <v>975</v>
      </c>
      <c r="E191" s="189"/>
      <c r="F191" s="188" t="s">
        <v>1076</v>
      </c>
      <c r="G191" s="188" t="s">
        <v>1052</v>
      </c>
      <c r="H191" s="188" t="s">
        <v>1147</v>
      </c>
      <c r="I191" s="188" t="s">
        <v>1199</v>
      </c>
      <c r="J191" s="186">
        <v>4300</v>
      </c>
      <c r="K191" s="186">
        <v>66</v>
      </c>
      <c r="L191" s="186" t="s">
        <v>1113</v>
      </c>
      <c r="M191" s="186">
        <v>15</v>
      </c>
      <c r="N191" s="186">
        <f t="shared" si="6"/>
        <v>81</v>
      </c>
      <c r="O191" s="186">
        <v>41</v>
      </c>
      <c r="P191" s="186" t="s">
        <v>1106</v>
      </c>
      <c r="Q191" s="186">
        <v>14</v>
      </c>
      <c r="R191" s="186">
        <f t="shared" si="7"/>
        <v>55</v>
      </c>
      <c r="S191" s="188" t="s">
        <v>1046</v>
      </c>
      <c r="T191" s="190">
        <v>20</v>
      </c>
      <c r="U191" s="190" t="s">
        <v>1044</v>
      </c>
      <c r="V191" s="190">
        <v>30</v>
      </c>
      <c r="W191" s="190" t="s">
        <v>1053</v>
      </c>
      <c r="X191" s="190">
        <v>25</v>
      </c>
      <c r="Y191" s="190" t="s">
        <v>916</v>
      </c>
      <c r="Z191" s="190">
        <v>25</v>
      </c>
      <c r="AA191" s="190">
        <f t="shared" si="8"/>
        <v>100</v>
      </c>
      <c r="AB191" s="188" t="s">
        <v>903</v>
      </c>
      <c r="AC191" s="187" t="s">
        <v>1145</v>
      </c>
      <c r="AD191" s="188" t="s">
        <v>1286</v>
      </c>
      <c r="AE191" s="188" t="s">
        <v>1300</v>
      </c>
    </row>
    <row r="192" spans="1:31" ht="24" customHeight="1">
      <c r="A192" s="186">
        <v>182</v>
      </c>
      <c r="B192" s="187"/>
      <c r="C192" s="188"/>
      <c r="D192" s="188"/>
      <c r="E192" s="189"/>
      <c r="F192" s="188"/>
      <c r="G192" s="188"/>
      <c r="H192" s="188"/>
      <c r="I192" s="188"/>
      <c r="J192" s="186"/>
      <c r="K192" s="186"/>
      <c r="L192" s="186"/>
      <c r="M192" s="186"/>
      <c r="N192" s="186" t="str">
        <f t="shared" si="6"/>
        <v/>
      </c>
      <c r="O192" s="186"/>
      <c r="P192" s="186"/>
      <c r="Q192" s="186"/>
      <c r="R192" s="186" t="str">
        <f t="shared" si="7"/>
        <v/>
      </c>
      <c r="S192" s="188"/>
      <c r="T192" s="190"/>
      <c r="U192" s="190"/>
      <c r="V192" s="190"/>
      <c r="W192" s="190"/>
      <c r="X192" s="190"/>
      <c r="Y192" s="190"/>
      <c r="Z192" s="190"/>
      <c r="AA192" s="190" t="str">
        <f t="shared" si="8"/>
        <v/>
      </c>
      <c r="AB192" s="188"/>
      <c r="AC192" s="187"/>
      <c r="AD192" s="188"/>
      <c r="AE192" s="188"/>
    </row>
    <row r="193" spans="1:31" ht="24" customHeight="1">
      <c r="A193" s="186">
        <v>183</v>
      </c>
      <c r="B193" s="187"/>
      <c r="C193" s="188"/>
      <c r="D193" s="188"/>
      <c r="E193" s="189"/>
      <c r="F193" s="188"/>
      <c r="G193" s="188"/>
      <c r="H193" s="188"/>
      <c r="I193" s="188"/>
      <c r="J193" s="186"/>
      <c r="K193" s="186"/>
      <c r="L193" s="186"/>
      <c r="M193" s="186"/>
      <c r="N193" s="186" t="str">
        <f t="shared" si="6"/>
        <v/>
      </c>
      <c r="O193" s="186"/>
      <c r="P193" s="186"/>
      <c r="Q193" s="186"/>
      <c r="R193" s="186" t="str">
        <f t="shared" si="7"/>
        <v/>
      </c>
      <c r="S193" s="188"/>
      <c r="T193" s="190"/>
      <c r="U193" s="190"/>
      <c r="V193" s="190"/>
      <c r="W193" s="190"/>
      <c r="X193" s="190"/>
      <c r="Y193" s="190"/>
      <c r="Z193" s="190"/>
      <c r="AA193" s="190" t="str">
        <f t="shared" si="8"/>
        <v/>
      </c>
      <c r="AB193" s="188"/>
      <c r="AC193" s="187"/>
      <c r="AD193" s="188"/>
      <c r="AE193" s="188"/>
    </row>
    <row r="194" spans="1:31" ht="24" customHeight="1">
      <c r="A194" s="186">
        <v>184</v>
      </c>
      <c r="B194" s="187"/>
      <c r="C194" s="188"/>
      <c r="D194" s="188"/>
      <c r="E194" s="189"/>
      <c r="F194" s="188"/>
      <c r="G194" s="188"/>
      <c r="H194" s="188"/>
      <c r="I194" s="188"/>
      <c r="J194" s="186"/>
      <c r="K194" s="186"/>
      <c r="L194" s="186"/>
      <c r="M194" s="186"/>
      <c r="N194" s="186" t="str">
        <f t="shared" si="6"/>
        <v/>
      </c>
      <c r="O194" s="186"/>
      <c r="P194" s="186"/>
      <c r="Q194" s="186"/>
      <c r="R194" s="186" t="str">
        <f t="shared" si="7"/>
        <v/>
      </c>
      <c r="S194" s="188"/>
      <c r="T194" s="190"/>
      <c r="U194" s="190"/>
      <c r="V194" s="190"/>
      <c r="W194" s="190"/>
      <c r="X194" s="190"/>
      <c r="Y194" s="190"/>
      <c r="Z194" s="190"/>
      <c r="AA194" s="190" t="str">
        <f t="shared" si="8"/>
        <v/>
      </c>
      <c r="AB194" s="188"/>
      <c r="AC194" s="187"/>
      <c r="AD194" s="188"/>
      <c r="AE194" s="188"/>
    </row>
    <row r="195" spans="1:31" ht="24" customHeight="1">
      <c r="A195" s="186">
        <v>185</v>
      </c>
      <c r="B195" s="187"/>
      <c r="C195" s="188"/>
      <c r="D195" s="188"/>
      <c r="E195" s="189"/>
      <c r="F195" s="188"/>
      <c r="G195" s="188"/>
      <c r="H195" s="188"/>
      <c r="I195" s="188"/>
      <c r="J195" s="186"/>
      <c r="K195" s="186"/>
      <c r="L195" s="186"/>
      <c r="M195" s="186"/>
      <c r="N195" s="186" t="str">
        <f t="shared" si="6"/>
        <v/>
      </c>
      <c r="O195" s="186"/>
      <c r="P195" s="186"/>
      <c r="Q195" s="186"/>
      <c r="R195" s="186" t="str">
        <f t="shared" si="7"/>
        <v/>
      </c>
      <c r="S195" s="188"/>
      <c r="T195" s="190"/>
      <c r="U195" s="190"/>
      <c r="V195" s="190"/>
      <c r="W195" s="190"/>
      <c r="X195" s="190"/>
      <c r="Y195" s="190"/>
      <c r="Z195" s="190"/>
      <c r="AA195" s="190" t="str">
        <f t="shared" si="8"/>
        <v/>
      </c>
      <c r="AB195" s="188"/>
      <c r="AC195" s="187"/>
      <c r="AD195" s="188"/>
      <c r="AE195" s="188"/>
    </row>
    <row r="196" spans="1:31" ht="24" customHeight="1">
      <c r="A196" s="186">
        <v>186</v>
      </c>
      <c r="B196" s="187"/>
      <c r="C196" s="188"/>
      <c r="D196" s="188"/>
      <c r="E196" s="189"/>
      <c r="F196" s="188"/>
      <c r="G196" s="188"/>
      <c r="H196" s="188"/>
      <c r="I196" s="188"/>
      <c r="J196" s="186"/>
      <c r="K196" s="186"/>
      <c r="L196" s="186"/>
      <c r="M196" s="186"/>
      <c r="N196" s="186" t="str">
        <f t="shared" si="6"/>
        <v/>
      </c>
      <c r="O196" s="186"/>
      <c r="P196" s="186"/>
      <c r="Q196" s="186"/>
      <c r="R196" s="186" t="str">
        <f t="shared" si="7"/>
        <v/>
      </c>
      <c r="S196" s="188"/>
      <c r="T196" s="190"/>
      <c r="U196" s="190"/>
      <c r="V196" s="190"/>
      <c r="W196" s="190"/>
      <c r="X196" s="190"/>
      <c r="Y196" s="190"/>
      <c r="Z196" s="190"/>
      <c r="AA196" s="190" t="str">
        <f t="shared" si="8"/>
        <v/>
      </c>
      <c r="AB196" s="188"/>
      <c r="AC196" s="187"/>
      <c r="AD196" s="188"/>
      <c r="AE196" s="188"/>
    </row>
    <row r="197" spans="1:31" ht="24" customHeight="1">
      <c r="A197" s="186">
        <v>187</v>
      </c>
      <c r="B197" s="187"/>
      <c r="C197" s="188"/>
      <c r="D197" s="188"/>
      <c r="E197" s="189"/>
      <c r="F197" s="188"/>
      <c r="G197" s="188"/>
      <c r="H197" s="188"/>
      <c r="I197" s="188"/>
      <c r="J197" s="186"/>
      <c r="K197" s="186"/>
      <c r="L197" s="186"/>
      <c r="M197" s="186"/>
      <c r="N197" s="186" t="str">
        <f t="shared" si="6"/>
        <v/>
      </c>
      <c r="O197" s="186"/>
      <c r="P197" s="186"/>
      <c r="Q197" s="186"/>
      <c r="R197" s="186" t="str">
        <f t="shared" si="7"/>
        <v/>
      </c>
      <c r="S197" s="188"/>
      <c r="T197" s="190"/>
      <c r="U197" s="190"/>
      <c r="V197" s="190"/>
      <c r="W197" s="190"/>
      <c r="X197" s="190"/>
      <c r="Y197" s="190"/>
      <c r="Z197" s="190"/>
      <c r="AA197" s="190" t="str">
        <f t="shared" si="8"/>
        <v/>
      </c>
      <c r="AB197" s="188"/>
      <c r="AC197" s="187"/>
      <c r="AD197" s="188"/>
      <c r="AE197" s="188"/>
    </row>
    <row r="198" spans="1:31" ht="24" customHeight="1">
      <c r="A198" s="186">
        <v>188</v>
      </c>
      <c r="B198" s="187"/>
      <c r="C198" s="188"/>
      <c r="D198" s="188"/>
      <c r="E198" s="189"/>
      <c r="F198" s="188"/>
      <c r="G198" s="188"/>
      <c r="H198" s="188"/>
      <c r="I198" s="188"/>
      <c r="J198" s="186"/>
      <c r="K198" s="186"/>
      <c r="L198" s="186"/>
      <c r="M198" s="186"/>
      <c r="N198" s="186" t="str">
        <f t="shared" si="6"/>
        <v/>
      </c>
      <c r="O198" s="186"/>
      <c r="P198" s="186"/>
      <c r="Q198" s="186"/>
      <c r="R198" s="186" t="str">
        <f t="shared" si="7"/>
        <v/>
      </c>
      <c r="S198" s="188"/>
      <c r="T198" s="190"/>
      <c r="U198" s="190"/>
      <c r="V198" s="190"/>
      <c r="W198" s="190"/>
      <c r="X198" s="190"/>
      <c r="Y198" s="190"/>
      <c r="Z198" s="190"/>
      <c r="AA198" s="190" t="str">
        <f t="shared" si="8"/>
        <v/>
      </c>
      <c r="AB198" s="188"/>
      <c r="AC198" s="187"/>
      <c r="AD198" s="188"/>
      <c r="AE198" s="188"/>
    </row>
    <row r="199" spans="1:31" ht="24" customHeight="1">
      <c r="A199" s="186">
        <v>189</v>
      </c>
      <c r="B199" s="187"/>
      <c r="C199" s="188"/>
      <c r="D199" s="188"/>
      <c r="E199" s="189"/>
      <c r="F199" s="188"/>
      <c r="G199" s="188"/>
      <c r="H199" s="188"/>
      <c r="I199" s="188"/>
      <c r="J199" s="186"/>
      <c r="K199" s="186"/>
      <c r="L199" s="186"/>
      <c r="M199" s="186"/>
      <c r="N199" s="186" t="str">
        <f t="shared" si="6"/>
        <v/>
      </c>
      <c r="O199" s="186"/>
      <c r="P199" s="186"/>
      <c r="Q199" s="186"/>
      <c r="R199" s="186" t="str">
        <f t="shared" si="7"/>
        <v/>
      </c>
      <c r="S199" s="188"/>
      <c r="T199" s="190"/>
      <c r="U199" s="190"/>
      <c r="V199" s="190"/>
      <c r="W199" s="190"/>
      <c r="X199" s="190"/>
      <c r="Y199" s="190"/>
      <c r="Z199" s="190"/>
      <c r="AA199" s="190" t="str">
        <f t="shared" si="8"/>
        <v/>
      </c>
      <c r="AB199" s="188"/>
      <c r="AC199" s="187"/>
      <c r="AD199" s="188"/>
      <c r="AE199" s="188"/>
    </row>
    <row r="200" spans="1:31" ht="24" customHeight="1">
      <c r="A200" s="186">
        <v>190</v>
      </c>
      <c r="B200" s="187"/>
      <c r="C200" s="188"/>
      <c r="D200" s="188"/>
      <c r="E200" s="189"/>
      <c r="F200" s="188"/>
      <c r="G200" s="188"/>
      <c r="H200" s="188"/>
      <c r="I200" s="188"/>
      <c r="J200" s="186"/>
      <c r="K200" s="186"/>
      <c r="L200" s="186"/>
      <c r="M200" s="186"/>
      <c r="N200" s="186" t="str">
        <f t="shared" si="6"/>
        <v/>
      </c>
      <c r="O200" s="186"/>
      <c r="P200" s="186"/>
      <c r="Q200" s="186"/>
      <c r="R200" s="186" t="str">
        <f t="shared" si="7"/>
        <v/>
      </c>
      <c r="S200" s="188"/>
      <c r="T200" s="190"/>
      <c r="U200" s="190"/>
      <c r="V200" s="190"/>
      <c r="W200" s="190"/>
      <c r="X200" s="190"/>
      <c r="Y200" s="190"/>
      <c r="Z200" s="190"/>
      <c r="AA200" s="190" t="str">
        <f t="shared" si="8"/>
        <v/>
      </c>
      <c r="AB200" s="188"/>
      <c r="AC200" s="187"/>
      <c r="AD200" s="188"/>
      <c r="AE200" s="188"/>
    </row>
    <row r="201" spans="1:31" ht="24" customHeight="1">
      <c r="A201" s="186">
        <v>191</v>
      </c>
      <c r="B201" s="187"/>
      <c r="C201" s="188"/>
      <c r="D201" s="188"/>
      <c r="E201" s="189"/>
      <c r="F201" s="188"/>
      <c r="G201" s="188"/>
      <c r="H201" s="188"/>
      <c r="I201" s="188"/>
      <c r="J201" s="186"/>
      <c r="K201" s="186"/>
      <c r="L201" s="186"/>
      <c r="M201" s="186"/>
      <c r="N201" s="186" t="str">
        <f t="shared" si="6"/>
        <v/>
      </c>
      <c r="O201" s="186"/>
      <c r="P201" s="186"/>
      <c r="Q201" s="186"/>
      <c r="R201" s="186" t="str">
        <f t="shared" si="7"/>
        <v/>
      </c>
      <c r="S201" s="188"/>
      <c r="T201" s="190"/>
      <c r="U201" s="190"/>
      <c r="V201" s="190"/>
      <c r="W201" s="190"/>
      <c r="X201" s="190"/>
      <c r="Y201" s="190"/>
      <c r="Z201" s="190"/>
      <c r="AA201" s="190" t="str">
        <f t="shared" si="8"/>
        <v/>
      </c>
      <c r="AB201" s="188"/>
      <c r="AC201" s="187"/>
      <c r="AD201" s="188"/>
      <c r="AE201" s="188"/>
    </row>
    <row r="202" spans="1:31" ht="24" customHeight="1">
      <c r="A202" s="186">
        <v>192</v>
      </c>
      <c r="B202" s="187"/>
      <c r="C202" s="188"/>
      <c r="D202" s="188"/>
      <c r="E202" s="189"/>
      <c r="F202" s="188"/>
      <c r="G202" s="188"/>
      <c r="H202" s="188"/>
      <c r="I202" s="188"/>
      <c r="J202" s="186"/>
      <c r="K202" s="186"/>
      <c r="L202" s="186"/>
      <c r="M202" s="186"/>
      <c r="N202" s="186" t="str">
        <f t="shared" si="6"/>
        <v/>
      </c>
      <c r="O202" s="186"/>
      <c r="P202" s="186"/>
      <c r="Q202" s="186"/>
      <c r="R202" s="186" t="str">
        <f t="shared" si="7"/>
        <v/>
      </c>
      <c r="S202" s="188"/>
      <c r="T202" s="190"/>
      <c r="U202" s="190"/>
      <c r="V202" s="190"/>
      <c r="W202" s="190"/>
      <c r="X202" s="190"/>
      <c r="Y202" s="190"/>
      <c r="Z202" s="190"/>
      <c r="AA202" s="190" t="str">
        <f t="shared" si="8"/>
        <v/>
      </c>
      <c r="AB202" s="188"/>
      <c r="AC202" s="187"/>
      <c r="AD202" s="188"/>
      <c r="AE202" s="188"/>
    </row>
    <row r="203" spans="1:31" ht="24" customHeight="1">
      <c r="A203" s="186">
        <v>193</v>
      </c>
      <c r="B203" s="187"/>
      <c r="C203" s="188"/>
      <c r="D203" s="188"/>
      <c r="E203" s="189"/>
      <c r="F203" s="188"/>
      <c r="G203" s="188"/>
      <c r="H203" s="188"/>
      <c r="I203" s="188"/>
      <c r="J203" s="186"/>
      <c r="K203" s="186"/>
      <c r="L203" s="186"/>
      <c r="M203" s="186"/>
      <c r="N203" s="186" t="str">
        <f t="shared" ref="N203:N266" si="9">IF(D203="","",K203+M203)</f>
        <v/>
      </c>
      <c r="O203" s="186"/>
      <c r="P203" s="186"/>
      <c r="Q203" s="186"/>
      <c r="R203" s="186" t="str">
        <f t="shared" ref="R203:R266" si="10">IF(D203="","",O203+Q203)</f>
        <v/>
      </c>
      <c r="S203" s="188"/>
      <c r="T203" s="190"/>
      <c r="U203" s="190"/>
      <c r="V203" s="190"/>
      <c r="W203" s="190"/>
      <c r="X203" s="190"/>
      <c r="Y203" s="190"/>
      <c r="Z203" s="190"/>
      <c r="AA203" s="190" t="str">
        <f t="shared" ref="AA203:AA266" si="11">IF(D203="","",SUM(T203,V203,X203,Z203))</f>
        <v/>
      </c>
      <c r="AB203" s="188"/>
      <c r="AC203" s="187"/>
      <c r="AD203" s="188"/>
      <c r="AE203" s="188"/>
    </row>
    <row r="204" spans="1:31" ht="24" customHeight="1">
      <c r="A204" s="186">
        <v>194</v>
      </c>
      <c r="B204" s="187"/>
      <c r="C204" s="188"/>
      <c r="D204" s="188"/>
      <c r="E204" s="189"/>
      <c r="F204" s="188"/>
      <c r="G204" s="188"/>
      <c r="H204" s="188"/>
      <c r="I204" s="188"/>
      <c r="J204" s="186"/>
      <c r="K204" s="186"/>
      <c r="L204" s="186"/>
      <c r="M204" s="186"/>
      <c r="N204" s="186" t="str">
        <f t="shared" si="9"/>
        <v/>
      </c>
      <c r="O204" s="186"/>
      <c r="P204" s="186"/>
      <c r="Q204" s="186"/>
      <c r="R204" s="186" t="str">
        <f t="shared" si="10"/>
        <v/>
      </c>
      <c r="S204" s="188"/>
      <c r="T204" s="190"/>
      <c r="U204" s="190"/>
      <c r="V204" s="190"/>
      <c r="W204" s="190"/>
      <c r="X204" s="190"/>
      <c r="Y204" s="190"/>
      <c r="Z204" s="190"/>
      <c r="AA204" s="190" t="str">
        <f t="shared" si="11"/>
        <v/>
      </c>
      <c r="AB204" s="188"/>
      <c r="AC204" s="187"/>
      <c r="AD204" s="188"/>
      <c r="AE204" s="188"/>
    </row>
    <row r="205" spans="1:31" ht="24" customHeight="1">
      <c r="A205" s="186">
        <v>195</v>
      </c>
      <c r="B205" s="187"/>
      <c r="C205" s="188"/>
      <c r="D205" s="188"/>
      <c r="E205" s="189"/>
      <c r="F205" s="188"/>
      <c r="G205" s="188"/>
      <c r="H205" s="188"/>
      <c r="I205" s="188"/>
      <c r="J205" s="186"/>
      <c r="K205" s="186"/>
      <c r="L205" s="186"/>
      <c r="M205" s="186"/>
      <c r="N205" s="186" t="str">
        <f t="shared" si="9"/>
        <v/>
      </c>
      <c r="O205" s="186"/>
      <c r="P205" s="186"/>
      <c r="Q205" s="186"/>
      <c r="R205" s="186" t="str">
        <f t="shared" si="10"/>
        <v/>
      </c>
      <c r="S205" s="188"/>
      <c r="T205" s="190"/>
      <c r="U205" s="190"/>
      <c r="V205" s="190"/>
      <c r="W205" s="190"/>
      <c r="X205" s="190"/>
      <c r="Y205" s="190"/>
      <c r="Z205" s="190"/>
      <c r="AA205" s="190" t="str">
        <f t="shared" si="11"/>
        <v/>
      </c>
      <c r="AB205" s="188"/>
      <c r="AC205" s="187"/>
      <c r="AD205" s="188"/>
      <c r="AE205" s="188"/>
    </row>
    <row r="206" spans="1:31" ht="24" customHeight="1">
      <c r="A206" s="186">
        <v>196</v>
      </c>
      <c r="B206" s="187"/>
      <c r="C206" s="188"/>
      <c r="D206" s="188"/>
      <c r="E206" s="189"/>
      <c r="F206" s="188"/>
      <c r="G206" s="188"/>
      <c r="H206" s="188"/>
      <c r="I206" s="188"/>
      <c r="J206" s="186"/>
      <c r="K206" s="186"/>
      <c r="L206" s="186"/>
      <c r="M206" s="186"/>
      <c r="N206" s="186" t="str">
        <f t="shared" si="9"/>
        <v/>
      </c>
      <c r="O206" s="186"/>
      <c r="P206" s="186"/>
      <c r="Q206" s="186"/>
      <c r="R206" s="186" t="str">
        <f t="shared" si="10"/>
        <v/>
      </c>
      <c r="S206" s="188"/>
      <c r="T206" s="190"/>
      <c r="U206" s="190"/>
      <c r="V206" s="190"/>
      <c r="W206" s="190"/>
      <c r="X206" s="190"/>
      <c r="Y206" s="190"/>
      <c r="Z206" s="190"/>
      <c r="AA206" s="190" t="str">
        <f t="shared" si="11"/>
        <v/>
      </c>
      <c r="AB206" s="188"/>
      <c r="AC206" s="187"/>
      <c r="AD206" s="188"/>
      <c r="AE206" s="188"/>
    </row>
    <row r="207" spans="1:31" ht="24" customHeight="1">
      <c r="A207" s="186">
        <v>197</v>
      </c>
      <c r="B207" s="187"/>
      <c r="C207" s="188"/>
      <c r="D207" s="188"/>
      <c r="E207" s="189"/>
      <c r="F207" s="188"/>
      <c r="G207" s="188"/>
      <c r="H207" s="188"/>
      <c r="I207" s="188"/>
      <c r="J207" s="186"/>
      <c r="K207" s="186"/>
      <c r="L207" s="186"/>
      <c r="M207" s="186"/>
      <c r="N207" s="186" t="str">
        <f t="shared" si="9"/>
        <v/>
      </c>
      <c r="O207" s="186"/>
      <c r="P207" s="186"/>
      <c r="Q207" s="186"/>
      <c r="R207" s="186" t="str">
        <f t="shared" si="10"/>
        <v/>
      </c>
      <c r="S207" s="188"/>
      <c r="T207" s="190"/>
      <c r="U207" s="190"/>
      <c r="V207" s="190"/>
      <c r="W207" s="190"/>
      <c r="X207" s="190"/>
      <c r="Y207" s="190"/>
      <c r="Z207" s="190"/>
      <c r="AA207" s="190" t="str">
        <f t="shared" si="11"/>
        <v/>
      </c>
      <c r="AB207" s="188"/>
      <c r="AC207" s="187"/>
      <c r="AD207" s="188"/>
      <c r="AE207" s="188"/>
    </row>
    <row r="208" spans="1:31" ht="24" customHeight="1">
      <c r="A208" s="186">
        <v>198</v>
      </c>
      <c r="B208" s="187"/>
      <c r="C208" s="188"/>
      <c r="D208" s="188"/>
      <c r="E208" s="189"/>
      <c r="F208" s="188"/>
      <c r="G208" s="188"/>
      <c r="H208" s="188"/>
      <c r="I208" s="188"/>
      <c r="J208" s="186"/>
      <c r="K208" s="186"/>
      <c r="L208" s="186"/>
      <c r="M208" s="186"/>
      <c r="N208" s="186" t="str">
        <f t="shared" si="9"/>
        <v/>
      </c>
      <c r="O208" s="186"/>
      <c r="P208" s="186"/>
      <c r="Q208" s="186"/>
      <c r="R208" s="186" t="str">
        <f t="shared" si="10"/>
        <v/>
      </c>
      <c r="S208" s="188"/>
      <c r="T208" s="190"/>
      <c r="U208" s="190"/>
      <c r="V208" s="190"/>
      <c r="W208" s="190"/>
      <c r="X208" s="190"/>
      <c r="Y208" s="190"/>
      <c r="Z208" s="190"/>
      <c r="AA208" s="190" t="str">
        <f t="shared" si="11"/>
        <v/>
      </c>
      <c r="AB208" s="188"/>
      <c r="AC208" s="187"/>
      <c r="AD208" s="188"/>
      <c r="AE208" s="188"/>
    </row>
    <row r="209" spans="1:31" ht="24" customHeight="1">
      <c r="A209" s="186">
        <v>199</v>
      </c>
      <c r="B209" s="187"/>
      <c r="C209" s="188"/>
      <c r="D209" s="188"/>
      <c r="E209" s="189"/>
      <c r="F209" s="188"/>
      <c r="G209" s="188"/>
      <c r="H209" s="188"/>
      <c r="I209" s="188"/>
      <c r="J209" s="186"/>
      <c r="K209" s="186"/>
      <c r="L209" s="186"/>
      <c r="M209" s="186"/>
      <c r="N209" s="186" t="str">
        <f t="shared" si="9"/>
        <v/>
      </c>
      <c r="O209" s="186"/>
      <c r="P209" s="186"/>
      <c r="Q209" s="186"/>
      <c r="R209" s="186" t="str">
        <f t="shared" si="10"/>
        <v/>
      </c>
      <c r="S209" s="188"/>
      <c r="T209" s="190"/>
      <c r="U209" s="190"/>
      <c r="V209" s="190"/>
      <c r="W209" s="190"/>
      <c r="X209" s="190"/>
      <c r="Y209" s="190"/>
      <c r="Z209" s="190"/>
      <c r="AA209" s="190" t="str">
        <f t="shared" si="11"/>
        <v/>
      </c>
      <c r="AB209" s="188"/>
      <c r="AC209" s="187"/>
      <c r="AD209" s="188"/>
      <c r="AE209" s="188"/>
    </row>
    <row r="210" spans="1:31" ht="24" customHeight="1">
      <c r="A210" s="186">
        <v>200</v>
      </c>
      <c r="B210" s="187"/>
      <c r="C210" s="188"/>
      <c r="D210" s="188"/>
      <c r="E210" s="189"/>
      <c r="F210" s="188"/>
      <c r="G210" s="188"/>
      <c r="H210" s="188"/>
      <c r="I210" s="188"/>
      <c r="J210" s="186"/>
      <c r="K210" s="186"/>
      <c r="L210" s="186"/>
      <c r="M210" s="186"/>
      <c r="N210" s="186" t="str">
        <f t="shared" si="9"/>
        <v/>
      </c>
      <c r="O210" s="186"/>
      <c r="P210" s="186"/>
      <c r="Q210" s="186"/>
      <c r="R210" s="186" t="str">
        <f t="shared" si="10"/>
        <v/>
      </c>
      <c r="S210" s="188"/>
      <c r="T210" s="190"/>
      <c r="U210" s="190"/>
      <c r="V210" s="190"/>
      <c r="W210" s="190"/>
      <c r="X210" s="190"/>
      <c r="Y210" s="190"/>
      <c r="Z210" s="190"/>
      <c r="AA210" s="190" t="str">
        <f t="shared" si="11"/>
        <v/>
      </c>
      <c r="AB210" s="188"/>
      <c r="AC210" s="187"/>
      <c r="AD210" s="188"/>
      <c r="AE210" s="188"/>
    </row>
    <row r="211" spans="1:31" ht="24" customHeight="1">
      <c r="A211" s="186">
        <v>201</v>
      </c>
      <c r="B211" s="187"/>
      <c r="C211" s="188"/>
      <c r="D211" s="188"/>
      <c r="E211" s="189"/>
      <c r="F211" s="188"/>
      <c r="G211" s="188"/>
      <c r="H211" s="188"/>
      <c r="I211" s="188"/>
      <c r="J211" s="186"/>
      <c r="K211" s="186"/>
      <c r="L211" s="186"/>
      <c r="M211" s="186"/>
      <c r="N211" s="186" t="str">
        <f t="shared" si="9"/>
        <v/>
      </c>
      <c r="O211" s="186"/>
      <c r="P211" s="186"/>
      <c r="Q211" s="186"/>
      <c r="R211" s="186" t="str">
        <f t="shared" si="10"/>
        <v/>
      </c>
      <c r="S211" s="188"/>
      <c r="T211" s="190"/>
      <c r="U211" s="190"/>
      <c r="V211" s="190"/>
      <c r="W211" s="190"/>
      <c r="X211" s="190"/>
      <c r="Y211" s="190"/>
      <c r="Z211" s="190"/>
      <c r="AA211" s="190" t="str">
        <f t="shared" si="11"/>
        <v/>
      </c>
      <c r="AB211" s="188"/>
      <c r="AC211" s="187"/>
      <c r="AD211" s="188"/>
      <c r="AE211" s="188"/>
    </row>
    <row r="212" spans="1:31" ht="24" customHeight="1">
      <c r="A212" s="186">
        <v>202</v>
      </c>
      <c r="B212" s="187"/>
      <c r="C212" s="188"/>
      <c r="D212" s="188"/>
      <c r="E212" s="189"/>
      <c r="F212" s="188"/>
      <c r="G212" s="188"/>
      <c r="H212" s="188"/>
      <c r="I212" s="188"/>
      <c r="J212" s="186"/>
      <c r="K212" s="186"/>
      <c r="L212" s="186"/>
      <c r="M212" s="186"/>
      <c r="N212" s="186" t="str">
        <f t="shared" si="9"/>
        <v/>
      </c>
      <c r="O212" s="186"/>
      <c r="P212" s="186"/>
      <c r="Q212" s="186"/>
      <c r="R212" s="186" t="str">
        <f t="shared" si="10"/>
        <v/>
      </c>
      <c r="S212" s="188"/>
      <c r="T212" s="190"/>
      <c r="U212" s="190"/>
      <c r="V212" s="190"/>
      <c r="W212" s="190"/>
      <c r="X212" s="190"/>
      <c r="Y212" s="190"/>
      <c r="Z212" s="190"/>
      <c r="AA212" s="190" t="str">
        <f t="shared" si="11"/>
        <v/>
      </c>
      <c r="AB212" s="188"/>
      <c r="AC212" s="187"/>
      <c r="AD212" s="188"/>
      <c r="AE212" s="188"/>
    </row>
    <row r="213" spans="1:31" ht="24" customHeight="1">
      <c r="A213" s="186">
        <v>203</v>
      </c>
      <c r="B213" s="187"/>
      <c r="C213" s="188"/>
      <c r="D213" s="188"/>
      <c r="E213" s="189"/>
      <c r="F213" s="188"/>
      <c r="G213" s="188"/>
      <c r="H213" s="188"/>
      <c r="I213" s="188"/>
      <c r="J213" s="186"/>
      <c r="K213" s="186"/>
      <c r="L213" s="186"/>
      <c r="M213" s="186"/>
      <c r="N213" s="186" t="str">
        <f t="shared" si="9"/>
        <v/>
      </c>
      <c r="O213" s="186"/>
      <c r="P213" s="186"/>
      <c r="Q213" s="186"/>
      <c r="R213" s="186" t="str">
        <f t="shared" si="10"/>
        <v/>
      </c>
      <c r="S213" s="188"/>
      <c r="T213" s="190"/>
      <c r="U213" s="190"/>
      <c r="V213" s="190"/>
      <c r="W213" s="190"/>
      <c r="X213" s="190"/>
      <c r="Y213" s="190"/>
      <c r="Z213" s="190"/>
      <c r="AA213" s="190" t="str">
        <f t="shared" si="11"/>
        <v/>
      </c>
      <c r="AB213" s="188"/>
      <c r="AC213" s="187"/>
      <c r="AD213" s="188"/>
      <c r="AE213" s="188"/>
    </row>
    <row r="214" spans="1:31" ht="24" customHeight="1">
      <c r="A214" s="186">
        <v>204</v>
      </c>
      <c r="B214" s="187"/>
      <c r="C214" s="188"/>
      <c r="D214" s="188"/>
      <c r="E214" s="189"/>
      <c r="F214" s="188"/>
      <c r="G214" s="188"/>
      <c r="H214" s="188"/>
      <c r="I214" s="188"/>
      <c r="J214" s="186"/>
      <c r="K214" s="186"/>
      <c r="L214" s="186"/>
      <c r="M214" s="186"/>
      <c r="N214" s="186" t="str">
        <f t="shared" si="9"/>
        <v/>
      </c>
      <c r="O214" s="186"/>
      <c r="P214" s="186"/>
      <c r="Q214" s="186"/>
      <c r="R214" s="186" t="str">
        <f t="shared" si="10"/>
        <v/>
      </c>
      <c r="S214" s="188"/>
      <c r="T214" s="190"/>
      <c r="U214" s="190"/>
      <c r="V214" s="190"/>
      <c r="W214" s="190"/>
      <c r="X214" s="190"/>
      <c r="Y214" s="190"/>
      <c r="Z214" s="190"/>
      <c r="AA214" s="190" t="str">
        <f t="shared" si="11"/>
        <v/>
      </c>
      <c r="AB214" s="188"/>
      <c r="AC214" s="187"/>
      <c r="AD214" s="188"/>
      <c r="AE214" s="188"/>
    </row>
    <row r="215" spans="1:31" ht="62.1" customHeight="1">
      <c r="A215" s="186">
        <v>205</v>
      </c>
      <c r="B215" s="187" t="s">
        <v>1047</v>
      </c>
      <c r="C215" s="188" t="s">
        <v>1267</v>
      </c>
      <c r="D215" s="188" t="s">
        <v>1043</v>
      </c>
      <c r="E215" s="189"/>
      <c r="F215" s="188" t="s">
        <v>819</v>
      </c>
      <c r="G215" s="188" t="s">
        <v>897</v>
      </c>
      <c r="H215" s="188" t="s">
        <v>1231</v>
      </c>
      <c r="I215" s="188" t="s">
        <v>786</v>
      </c>
      <c r="J215" s="186">
        <v>330</v>
      </c>
      <c r="K215" s="186">
        <v>38</v>
      </c>
      <c r="L215" s="186" t="s">
        <v>1054</v>
      </c>
      <c r="M215" s="186">
        <v>7</v>
      </c>
      <c r="N215" s="186">
        <f t="shared" si="9"/>
        <v>45</v>
      </c>
      <c r="O215" s="186">
        <v>19</v>
      </c>
      <c r="P215" s="186" t="s">
        <v>1050</v>
      </c>
      <c r="Q215" s="186">
        <v>5</v>
      </c>
      <c r="R215" s="186">
        <f t="shared" si="10"/>
        <v>24</v>
      </c>
      <c r="S215" s="188" t="s">
        <v>911</v>
      </c>
      <c r="T215" s="190">
        <v>30</v>
      </c>
      <c r="U215" s="190" t="s">
        <v>1049</v>
      </c>
      <c r="V215" s="190">
        <v>30</v>
      </c>
      <c r="W215" s="190" t="s">
        <v>929</v>
      </c>
      <c r="X215" s="190">
        <v>25</v>
      </c>
      <c r="Y215" s="190" t="s">
        <v>932</v>
      </c>
      <c r="Z215" s="190">
        <v>15</v>
      </c>
      <c r="AA215" s="190">
        <f t="shared" si="11"/>
        <v>100</v>
      </c>
      <c r="AB215" s="188" t="s">
        <v>1162</v>
      </c>
      <c r="AC215" s="187" t="s">
        <v>1148</v>
      </c>
      <c r="AD215" s="188" t="s">
        <v>892</v>
      </c>
      <c r="AE215" s="188" t="s">
        <v>1198</v>
      </c>
    </row>
    <row r="216" spans="1:31" ht="24" customHeight="1">
      <c r="A216" s="186">
        <v>206</v>
      </c>
      <c r="B216" s="187"/>
      <c r="C216" s="188"/>
      <c r="D216" s="188"/>
      <c r="E216" s="189"/>
      <c r="F216" s="188"/>
      <c r="G216" s="188"/>
      <c r="H216" s="188"/>
      <c r="I216" s="188"/>
      <c r="J216" s="186"/>
      <c r="K216" s="186"/>
      <c r="L216" s="186"/>
      <c r="M216" s="186"/>
      <c r="N216" s="186" t="str">
        <f t="shared" si="9"/>
        <v/>
      </c>
      <c r="O216" s="186"/>
      <c r="P216" s="186"/>
      <c r="Q216" s="186"/>
      <c r="R216" s="186" t="str">
        <f t="shared" si="10"/>
        <v/>
      </c>
      <c r="S216" s="188"/>
      <c r="T216" s="190"/>
      <c r="U216" s="190"/>
      <c r="V216" s="190"/>
      <c r="W216" s="190"/>
      <c r="X216" s="190"/>
      <c r="Y216" s="190"/>
      <c r="Z216" s="190"/>
      <c r="AA216" s="190" t="str">
        <f t="shared" si="11"/>
        <v/>
      </c>
      <c r="AB216" s="188"/>
      <c r="AC216" s="187"/>
      <c r="AD216" s="188"/>
      <c r="AE216" s="188"/>
    </row>
    <row r="217" spans="1:31" ht="24" customHeight="1">
      <c r="A217" s="186">
        <v>207</v>
      </c>
      <c r="B217" s="187"/>
      <c r="C217" s="188"/>
      <c r="D217" s="188"/>
      <c r="E217" s="189"/>
      <c r="F217" s="188"/>
      <c r="G217" s="188"/>
      <c r="H217" s="188"/>
      <c r="I217" s="188"/>
      <c r="J217" s="186"/>
      <c r="K217" s="186"/>
      <c r="L217" s="186"/>
      <c r="M217" s="186"/>
      <c r="N217" s="186" t="str">
        <f t="shared" si="9"/>
        <v/>
      </c>
      <c r="O217" s="186"/>
      <c r="P217" s="186"/>
      <c r="Q217" s="186"/>
      <c r="R217" s="186" t="str">
        <f t="shared" si="10"/>
        <v/>
      </c>
      <c r="S217" s="188"/>
      <c r="T217" s="190"/>
      <c r="U217" s="190"/>
      <c r="V217" s="190"/>
      <c r="W217" s="190"/>
      <c r="X217" s="190"/>
      <c r="Y217" s="190"/>
      <c r="Z217" s="190"/>
      <c r="AA217" s="190" t="str">
        <f t="shared" si="11"/>
        <v/>
      </c>
      <c r="AB217" s="188"/>
      <c r="AC217" s="187"/>
      <c r="AD217" s="188"/>
      <c r="AE217" s="188"/>
    </row>
    <row r="218" spans="1:31" ht="24" customHeight="1">
      <c r="A218" s="186">
        <v>208</v>
      </c>
      <c r="B218" s="187"/>
      <c r="C218" s="188"/>
      <c r="D218" s="188"/>
      <c r="E218" s="189"/>
      <c r="F218" s="188"/>
      <c r="G218" s="188"/>
      <c r="H218" s="188"/>
      <c r="I218" s="188"/>
      <c r="J218" s="186"/>
      <c r="K218" s="186"/>
      <c r="L218" s="186"/>
      <c r="M218" s="186"/>
      <c r="N218" s="186" t="str">
        <f t="shared" si="9"/>
        <v/>
      </c>
      <c r="O218" s="186"/>
      <c r="P218" s="186"/>
      <c r="Q218" s="186"/>
      <c r="R218" s="186" t="str">
        <f t="shared" si="10"/>
        <v/>
      </c>
      <c r="S218" s="188"/>
      <c r="T218" s="190"/>
      <c r="U218" s="190"/>
      <c r="V218" s="190"/>
      <c r="W218" s="190"/>
      <c r="X218" s="190"/>
      <c r="Y218" s="190"/>
      <c r="Z218" s="190"/>
      <c r="AA218" s="190" t="str">
        <f t="shared" si="11"/>
        <v/>
      </c>
      <c r="AB218" s="188"/>
      <c r="AC218" s="187"/>
      <c r="AD218" s="188"/>
      <c r="AE218" s="188"/>
    </row>
    <row r="219" spans="1:31" ht="24" customHeight="1">
      <c r="A219" s="186">
        <v>209</v>
      </c>
      <c r="B219" s="187"/>
      <c r="C219" s="188"/>
      <c r="D219" s="188"/>
      <c r="E219" s="189"/>
      <c r="F219" s="188"/>
      <c r="G219" s="188"/>
      <c r="H219" s="188"/>
      <c r="I219" s="188"/>
      <c r="J219" s="186"/>
      <c r="K219" s="186"/>
      <c r="L219" s="186"/>
      <c r="M219" s="186"/>
      <c r="N219" s="186" t="str">
        <f t="shared" si="9"/>
        <v/>
      </c>
      <c r="O219" s="186"/>
      <c r="P219" s="186"/>
      <c r="Q219" s="186"/>
      <c r="R219" s="186" t="str">
        <f t="shared" si="10"/>
        <v/>
      </c>
      <c r="S219" s="188"/>
      <c r="T219" s="190"/>
      <c r="U219" s="190"/>
      <c r="V219" s="190"/>
      <c r="W219" s="190"/>
      <c r="X219" s="190"/>
      <c r="Y219" s="190"/>
      <c r="Z219" s="190"/>
      <c r="AA219" s="190" t="str">
        <f t="shared" si="11"/>
        <v/>
      </c>
      <c r="AB219" s="188"/>
      <c r="AC219" s="187"/>
      <c r="AD219" s="188"/>
      <c r="AE219" s="188"/>
    </row>
    <row r="220" spans="1:31" ht="24" customHeight="1">
      <c r="A220" s="186">
        <v>210</v>
      </c>
      <c r="B220" s="187"/>
      <c r="C220" s="188"/>
      <c r="D220" s="188"/>
      <c r="E220" s="189"/>
      <c r="F220" s="188"/>
      <c r="G220" s="188"/>
      <c r="H220" s="188"/>
      <c r="I220" s="188"/>
      <c r="J220" s="186"/>
      <c r="K220" s="186"/>
      <c r="L220" s="186"/>
      <c r="M220" s="186"/>
      <c r="N220" s="186" t="str">
        <f t="shared" si="9"/>
        <v/>
      </c>
      <c r="O220" s="186"/>
      <c r="P220" s="186"/>
      <c r="Q220" s="186"/>
      <c r="R220" s="186" t="str">
        <f t="shared" si="10"/>
        <v/>
      </c>
      <c r="S220" s="188"/>
      <c r="T220" s="190"/>
      <c r="U220" s="190"/>
      <c r="V220" s="190"/>
      <c r="W220" s="190"/>
      <c r="X220" s="190"/>
      <c r="Y220" s="190"/>
      <c r="Z220" s="190"/>
      <c r="AA220" s="190" t="str">
        <f t="shared" si="11"/>
        <v/>
      </c>
      <c r="AB220" s="188"/>
      <c r="AC220" s="187"/>
      <c r="AD220" s="188"/>
      <c r="AE220" s="188"/>
    </row>
    <row r="221" spans="1:31" ht="24" customHeight="1">
      <c r="A221" s="186">
        <v>211</v>
      </c>
      <c r="B221" s="187"/>
      <c r="C221" s="188"/>
      <c r="D221" s="188"/>
      <c r="E221" s="189"/>
      <c r="F221" s="188"/>
      <c r="G221" s="188"/>
      <c r="H221" s="188"/>
      <c r="I221" s="188"/>
      <c r="J221" s="186"/>
      <c r="K221" s="186"/>
      <c r="L221" s="186"/>
      <c r="M221" s="186"/>
      <c r="N221" s="186" t="str">
        <f t="shared" si="9"/>
        <v/>
      </c>
      <c r="O221" s="186"/>
      <c r="P221" s="186"/>
      <c r="Q221" s="186"/>
      <c r="R221" s="186" t="str">
        <f t="shared" si="10"/>
        <v/>
      </c>
      <c r="S221" s="188"/>
      <c r="T221" s="190"/>
      <c r="U221" s="190"/>
      <c r="V221" s="190"/>
      <c r="W221" s="190"/>
      <c r="X221" s="190"/>
      <c r="Y221" s="190"/>
      <c r="Z221" s="190"/>
      <c r="AA221" s="190" t="str">
        <f t="shared" si="11"/>
        <v/>
      </c>
      <c r="AB221" s="188"/>
      <c r="AC221" s="187"/>
      <c r="AD221" s="188"/>
      <c r="AE221" s="188"/>
    </row>
    <row r="222" spans="1:31" ht="24" customHeight="1">
      <c r="A222" s="186">
        <v>212</v>
      </c>
      <c r="B222" s="187"/>
      <c r="C222" s="188"/>
      <c r="D222" s="188"/>
      <c r="E222" s="189"/>
      <c r="F222" s="188"/>
      <c r="G222" s="188"/>
      <c r="H222" s="188"/>
      <c r="I222" s="188"/>
      <c r="J222" s="186"/>
      <c r="K222" s="186"/>
      <c r="L222" s="186"/>
      <c r="M222" s="186"/>
      <c r="N222" s="186" t="str">
        <f t="shared" si="9"/>
        <v/>
      </c>
      <c r="O222" s="186"/>
      <c r="P222" s="186"/>
      <c r="Q222" s="186"/>
      <c r="R222" s="186" t="str">
        <f t="shared" si="10"/>
        <v/>
      </c>
      <c r="S222" s="188"/>
      <c r="T222" s="190"/>
      <c r="U222" s="190"/>
      <c r="V222" s="190"/>
      <c r="W222" s="190"/>
      <c r="X222" s="190"/>
      <c r="Y222" s="190"/>
      <c r="Z222" s="190"/>
      <c r="AA222" s="190" t="str">
        <f t="shared" si="11"/>
        <v/>
      </c>
      <c r="AB222" s="188"/>
      <c r="AC222" s="187"/>
      <c r="AD222" s="188"/>
      <c r="AE222" s="188"/>
    </row>
    <row r="223" spans="1:31" ht="24" customHeight="1">
      <c r="A223" s="186">
        <v>213</v>
      </c>
      <c r="B223" s="187"/>
      <c r="C223" s="188"/>
      <c r="D223" s="188"/>
      <c r="E223" s="189"/>
      <c r="F223" s="188"/>
      <c r="G223" s="188"/>
      <c r="H223" s="188"/>
      <c r="I223" s="188"/>
      <c r="J223" s="186"/>
      <c r="K223" s="186"/>
      <c r="L223" s="186"/>
      <c r="M223" s="186"/>
      <c r="N223" s="186" t="str">
        <f t="shared" si="9"/>
        <v/>
      </c>
      <c r="O223" s="186"/>
      <c r="P223" s="186"/>
      <c r="Q223" s="186"/>
      <c r="R223" s="186" t="str">
        <f t="shared" si="10"/>
        <v/>
      </c>
      <c r="S223" s="188"/>
      <c r="T223" s="190"/>
      <c r="U223" s="190"/>
      <c r="V223" s="190"/>
      <c r="W223" s="190"/>
      <c r="X223" s="190"/>
      <c r="Y223" s="190"/>
      <c r="Z223" s="190"/>
      <c r="AA223" s="190" t="str">
        <f t="shared" si="11"/>
        <v/>
      </c>
      <c r="AB223" s="188"/>
      <c r="AC223" s="187"/>
      <c r="AD223" s="188"/>
      <c r="AE223" s="188"/>
    </row>
    <row r="224" spans="1:31" ht="62.1" customHeight="1">
      <c r="A224" s="186">
        <v>214</v>
      </c>
      <c r="B224" s="187" t="s">
        <v>1047</v>
      </c>
      <c r="C224" s="188" t="s">
        <v>612</v>
      </c>
      <c r="D224" s="188" t="s">
        <v>1045</v>
      </c>
      <c r="E224" s="189"/>
      <c r="F224" s="188" t="s">
        <v>831</v>
      </c>
      <c r="G224" s="188" t="s">
        <v>910</v>
      </c>
      <c r="H224" s="188" t="s">
        <v>1147</v>
      </c>
      <c r="I224" s="188" t="s">
        <v>789</v>
      </c>
      <c r="J224" s="186">
        <v>650</v>
      </c>
      <c r="K224" s="186">
        <v>54</v>
      </c>
      <c r="L224" s="186" t="s">
        <v>948</v>
      </c>
      <c r="M224" s="186">
        <v>11</v>
      </c>
      <c r="N224" s="186">
        <f t="shared" si="9"/>
        <v>65</v>
      </c>
      <c r="O224" s="186">
        <v>29</v>
      </c>
      <c r="P224" s="186" t="s">
        <v>908</v>
      </c>
      <c r="Q224" s="186">
        <v>7</v>
      </c>
      <c r="R224" s="186">
        <f t="shared" si="10"/>
        <v>36</v>
      </c>
      <c r="S224" s="188" t="s">
        <v>920</v>
      </c>
      <c r="T224" s="190">
        <v>30</v>
      </c>
      <c r="U224" s="190" t="s">
        <v>1228</v>
      </c>
      <c r="V224" s="190">
        <v>35</v>
      </c>
      <c r="W224" s="190" t="s">
        <v>912</v>
      </c>
      <c r="X224" s="190">
        <v>20</v>
      </c>
      <c r="Y224" s="190" t="s">
        <v>1180</v>
      </c>
      <c r="Z224" s="190">
        <v>15</v>
      </c>
      <c r="AA224" s="190">
        <f t="shared" si="11"/>
        <v>100</v>
      </c>
      <c r="AB224" s="188" t="s">
        <v>1102</v>
      </c>
      <c r="AC224" s="187" t="s">
        <v>1145</v>
      </c>
      <c r="AD224" s="188" t="s">
        <v>1055</v>
      </c>
      <c r="AE224" s="188" t="s">
        <v>1306</v>
      </c>
    </row>
    <row r="225" spans="1:31" ht="24" customHeight="1">
      <c r="A225" s="186">
        <v>215</v>
      </c>
      <c r="B225" s="187"/>
      <c r="C225" s="188"/>
      <c r="D225" s="188"/>
      <c r="E225" s="189"/>
      <c r="F225" s="188"/>
      <c r="G225" s="188"/>
      <c r="H225" s="188"/>
      <c r="I225" s="188"/>
      <c r="J225" s="186"/>
      <c r="K225" s="186"/>
      <c r="L225" s="186"/>
      <c r="M225" s="186"/>
      <c r="N225" s="186" t="str">
        <f t="shared" si="9"/>
        <v/>
      </c>
      <c r="O225" s="186"/>
      <c r="P225" s="186"/>
      <c r="Q225" s="186"/>
      <c r="R225" s="186" t="str">
        <f t="shared" si="10"/>
        <v/>
      </c>
      <c r="S225" s="188"/>
      <c r="T225" s="190"/>
      <c r="U225" s="190"/>
      <c r="V225" s="190"/>
      <c r="W225" s="190"/>
      <c r="X225" s="190"/>
      <c r="Y225" s="190"/>
      <c r="Z225" s="190"/>
      <c r="AA225" s="190" t="str">
        <f t="shared" si="11"/>
        <v/>
      </c>
      <c r="AB225" s="188"/>
      <c r="AC225" s="187"/>
      <c r="AD225" s="188"/>
      <c r="AE225" s="188"/>
    </row>
    <row r="226" spans="1:31" ht="24" customHeight="1">
      <c r="A226" s="186">
        <v>216</v>
      </c>
      <c r="B226" s="187"/>
      <c r="C226" s="188"/>
      <c r="D226" s="188"/>
      <c r="E226" s="189"/>
      <c r="F226" s="188"/>
      <c r="G226" s="188"/>
      <c r="H226" s="188"/>
      <c r="I226" s="188"/>
      <c r="J226" s="186"/>
      <c r="K226" s="186"/>
      <c r="L226" s="186"/>
      <c r="M226" s="186"/>
      <c r="N226" s="186" t="str">
        <f t="shared" si="9"/>
        <v/>
      </c>
      <c r="O226" s="186"/>
      <c r="P226" s="186"/>
      <c r="Q226" s="186"/>
      <c r="R226" s="186" t="str">
        <f t="shared" si="10"/>
        <v/>
      </c>
      <c r="S226" s="188"/>
      <c r="T226" s="190"/>
      <c r="U226" s="190"/>
      <c r="V226" s="190"/>
      <c r="W226" s="190"/>
      <c r="X226" s="190"/>
      <c r="Y226" s="190"/>
      <c r="Z226" s="190"/>
      <c r="AA226" s="190" t="str">
        <f t="shared" si="11"/>
        <v/>
      </c>
      <c r="AB226" s="188"/>
      <c r="AC226" s="187"/>
      <c r="AD226" s="188"/>
      <c r="AE226" s="188"/>
    </row>
    <row r="227" spans="1:31" ht="24" customHeight="1">
      <c r="A227" s="186">
        <v>217</v>
      </c>
      <c r="B227" s="187"/>
      <c r="C227" s="188"/>
      <c r="D227" s="188"/>
      <c r="E227" s="189"/>
      <c r="F227" s="188"/>
      <c r="G227" s="188"/>
      <c r="H227" s="188"/>
      <c r="I227" s="188"/>
      <c r="J227" s="186"/>
      <c r="K227" s="186"/>
      <c r="L227" s="186"/>
      <c r="M227" s="186"/>
      <c r="N227" s="186" t="str">
        <f t="shared" si="9"/>
        <v/>
      </c>
      <c r="O227" s="186"/>
      <c r="P227" s="186"/>
      <c r="Q227" s="186"/>
      <c r="R227" s="186" t="str">
        <f t="shared" si="10"/>
        <v/>
      </c>
      <c r="S227" s="188"/>
      <c r="T227" s="190"/>
      <c r="U227" s="190"/>
      <c r="V227" s="190"/>
      <c r="W227" s="190"/>
      <c r="X227" s="190"/>
      <c r="Y227" s="190"/>
      <c r="Z227" s="190"/>
      <c r="AA227" s="190" t="str">
        <f t="shared" si="11"/>
        <v/>
      </c>
      <c r="AB227" s="188"/>
      <c r="AC227" s="187"/>
      <c r="AD227" s="188"/>
      <c r="AE227" s="188"/>
    </row>
    <row r="228" spans="1:31" ht="24" customHeight="1">
      <c r="A228" s="186">
        <v>218</v>
      </c>
      <c r="B228" s="187"/>
      <c r="C228" s="188"/>
      <c r="D228" s="188"/>
      <c r="E228" s="189"/>
      <c r="F228" s="188"/>
      <c r="G228" s="188"/>
      <c r="H228" s="188"/>
      <c r="I228" s="188"/>
      <c r="J228" s="186"/>
      <c r="K228" s="186"/>
      <c r="L228" s="186"/>
      <c r="M228" s="186"/>
      <c r="N228" s="186" t="str">
        <f t="shared" si="9"/>
        <v/>
      </c>
      <c r="O228" s="186"/>
      <c r="P228" s="186"/>
      <c r="Q228" s="186"/>
      <c r="R228" s="186" t="str">
        <f t="shared" si="10"/>
        <v/>
      </c>
      <c r="S228" s="188"/>
      <c r="T228" s="190"/>
      <c r="U228" s="190"/>
      <c r="V228" s="190"/>
      <c r="W228" s="190"/>
      <c r="X228" s="190"/>
      <c r="Y228" s="190"/>
      <c r="Z228" s="190"/>
      <c r="AA228" s="190" t="str">
        <f t="shared" si="11"/>
        <v/>
      </c>
      <c r="AB228" s="188"/>
      <c r="AC228" s="187"/>
      <c r="AD228" s="188"/>
      <c r="AE228" s="188"/>
    </row>
    <row r="229" spans="1:31" ht="24" customHeight="1">
      <c r="A229" s="186">
        <v>219</v>
      </c>
      <c r="B229" s="187"/>
      <c r="C229" s="188"/>
      <c r="D229" s="188"/>
      <c r="E229" s="189"/>
      <c r="F229" s="188"/>
      <c r="G229" s="188"/>
      <c r="H229" s="188"/>
      <c r="I229" s="188"/>
      <c r="J229" s="186"/>
      <c r="K229" s="186"/>
      <c r="L229" s="186"/>
      <c r="M229" s="186"/>
      <c r="N229" s="186" t="str">
        <f t="shared" si="9"/>
        <v/>
      </c>
      <c r="O229" s="186"/>
      <c r="P229" s="186"/>
      <c r="Q229" s="186"/>
      <c r="R229" s="186" t="str">
        <f t="shared" si="10"/>
        <v/>
      </c>
      <c r="S229" s="188"/>
      <c r="T229" s="190"/>
      <c r="U229" s="190"/>
      <c r="V229" s="190"/>
      <c r="W229" s="190"/>
      <c r="X229" s="190"/>
      <c r="Y229" s="190"/>
      <c r="Z229" s="190"/>
      <c r="AA229" s="190" t="str">
        <f t="shared" si="11"/>
        <v/>
      </c>
      <c r="AB229" s="188"/>
      <c r="AC229" s="187"/>
      <c r="AD229" s="188"/>
      <c r="AE229" s="188"/>
    </row>
    <row r="230" spans="1:31" ht="24" customHeight="1">
      <c r="A230" s="186">
        <v>220</v>
      </c>
      <c r="B230" s="187"/>
      <c r="C230" s="188"/>
      <c r="D230" s="188"/>
      <c r="E230" s="189"/>
      <c r="F230" s="188"/>
      <c r="G230" s="188"/>
      <c r="H230" s="188"/>
      <c r="I230" s="188"/>
      <c r="J230" s="186"/>
      <c r="K230" s="186"/>
      <c r="L230" s="186"/>
      <c r="M230" s="186"/>
      <c r="N230" s="186" t="str">
        <f t="shared" si="9"/>
        <v/>
      </c>
      <c r="O230" s="186"/>
      <c r="P230" s="186"/>
      <c r="Q230" s="186"/>
      <c r="R230" s="186" t="str">
        <f t="shared" si="10"/>
        <v/>
      </c>
      <c r="S230" s="188"/>
      <c r="T230" s="190"/>
      <c r="U230" s="190"/>
      <c r="V230" s="190"/>
      <c r="W230" s="190"/>
      <c r="X230" s="190"/>
      <c r="Y230" s="190"/>
      <c r="Z230" s="190"/>
      <c r="AA230" s="190" t="str">
        <f t="shared" si="11"/>
        <v/>
      </c>
      <c r="AB230" s="188"/>
      <c r="AC230" s="187"/>
      <c r="AD230" s="188"/>
      <c r="AE230" s="188"/>
    </row>
    <row r="231" spans="1:31" ht="24" customHeight="1">
      <c r="A231" s="186">
        <v>221</v>
      </c>
      <c r="B231" s="187"/>
      <c r="C231" s="188"/>
      <c r="D231" s="188"/>
      <c r="E231" s="189"/>
      <c r="F231" s="188"/>
      <c r="G231" s="188"/>
      <c r="H231" s="188"/>
      <c r="I231" s="188"/>
      <c r="J231" s="186"/>
      <c r="K231" s="186"/>
      <c r="L231" s="186"/>
      <c r="M231" s="186"/>
      <c r="N231" s="186" t="str">
        <f t="shared" si="9"/>
        <v/>
      </c>
      <c r="O231" s="186"/>
      <c r="P231" s="186"/>
      <c r="Q231" s="186"/>
      <c r="R231" s="186" t="str">
        <f t="shared" si="10"/>
        <v/>
      </c>
      <c r="S231" s="188"/>
      <c r="T231" s="190"/>
      <c r="U231" s="190"/>
      <c r="V231" s="190"/>
      <c r="W231" s="190"/>
      <c r="X231" s="190"/>
      <c r="Y231" s="190"/>
      <c r="Z231" s="190"/>
      <c r="AA231" s="190" t="str">
        <f t="shared" si="11"/>
        <v/>
      </c>
      <c r="AB231" s="188"/>
      <c r="AC231" s="187"/>
      <c r="AD231" s="188"/>
      <c r="AE231" s="188"/>
    </row>
    <row r="232" spans="1:31" ht="62.1" customHeight="1">
      <c r="A232" s="186">
        <v>222</v>
      </c>
      <c r="B232" s="187" t="s">
        <v>1047</v>
      </c>
      <c r="C232" s="188" t="s">
        <v>574</v>
      </c>
      <c r="D232" s="188" t="s">
        <v>807</v>
      </c>
      <c r="E232" s="189"/>
      <c r="F232" s="188" t="s">
        <v>831</v>
      </c>
      <c r="G232" s="188" t="s">
        <v>1254</v>
      </c>
      <c r="H232" s="188" t="s">
        <v>1147</v>
      </c>
      <c r="I232" s="188" t="s">
        <v>1185</v>
      </c>
      <c r="J232" s="186">
        <v>690</v>
      </c>
      <c r="K232" s="186">
        <v>52</v>
      </c>
      <c r="L232" s="186" t="s">
        <v>904</v>
      </c>
      <c r="M232" s="186">
        <v>10</v>
      </c>
      <c r="N232" s="186">
        <f t="shared" si="9"/>
        <v>62</v>
      </c>
      <c r="O232" s="186">
        <v>28</v>
      </c>
      <c r="P232" s="186" t="s">
        <v>921</v>
      </c>
      <c r="Q232" s="186">
        <v>9</v>
      </c>
      <c r="R232" s="186">
        <f t="shared" si="10"/>
        <v>37</v>
      </c>
      <c r="S232" s="188" t="s">
        <v>931</v>
      </c>
      <c r="T232" s="190">
        <v>30</v>
      </c>
      <c r="U232" s="190" t="s">
        <v>827</v>
      </c>
      <c r="V232" s="190">
        <v>25</v>
      </c>
      <c r="W232" s="190" t="s">
        <v>895</v>
      </c>
      <c r="X232" s="190">
        <v>30</v>
      </c>
      <c r="Y232" s="190" t="s">
        <v>898</v>
      </c>
      <c r="Z232" s="190">
        <v>15</v>
      </c>
      <c r="AA232" s="190">
        <f t="shared" si="11"/>
        <v>100</v>
      </c>
      <c r="AB232" s="188" t="s">
        <v>925</v>
      </c>
      <c r="AC232" s="187" t="s">
        <v>1145</v>
      </c>
      <c r="AD232" s="188" t="s">
        <v>1006</v>
      </c>
      <c r="AE232" s="188" t="s">
        <v>1133</v>
      </c>
    </row>
    <row r="233" spans="1:31" ht="24" customHeight="1">
      <c r="A233" s="186">
        <v>223</v>
      </c>
      <c r="B233" s="187"/>
      <c r="C233" s="188"/>
      <c r="D233" s="188"/>
      <c r="E233" s="189"/>
      <c r="F233" s="188"/>
      <c r="G233" s="188"/>
      <c r="H233" s="188"/>
      <c r="I233" s="188"/>
      <c r="J233" s="186"/>
      <c r="K233" s="186"/>
      <c r="L233" s="186"/>
      <c r="M233" s="186"/>
      <c r="N233" s="186" t="str">
        <f t="shared" si="9"/>
        <v/>
      </c>
      <c r="O233" s="186"/>
      <c r="P233" s="186"/>
      <c r="Q233" s="186"/>
      <c r="R233" s="186" t="str">
        <f t="shared" si="10"/>
        <v/>
      </c>
      <c r="S233" s="188"/>
      <c r="T233" s="190"/>
      <c r="U233" s="190"/>
      <c r="V233" s="190"/>
      <c r="W233" s="190"/>
      <c r="X233" s="190"/>
      <c r="Y233" s="190"/>
      <c r="Z233" s="190"/>
      <c r="AA233" s="190" t="str">
        <f t="shared" si="11"/>
        <v/>
      </c>
      <c r="AB233" s="188"/>
      <c r="AC233" s="187"/>
      <c r="AD233" s="188"/>
      <c r="AE233" s="188"/>
    </row>
    <row r="234" spans="1:31" ht="24" customHeight="1">
      <c r="A234" s="186">
        <v>224</v>
      </c>
      <c r="B234" s="187"/>
      <c r="C234" s="188"/>
      <c r="D234" s="188"/>
      <c r="E234" s="189"/>
      <c r="F234" s="188"/>
      <c r="G234" s="188"/>
      <c r="H234" s="188"/>
      <c r="I234" s="188"/>
      <c r="J234" s="186"/>
      <c r="K234" s="186"/>
      <c r="L234" s="186"/>
      <c r="M234" s="186"/>
      <c r="N234" s="186" t="str">
        <f t="shared" si="9"/>
        <v/>
      </c>
      <c r="O234" s="186"/>
      <c r="P234" s="186"/>
      <c r="Q234" s="186"/>
      <c r="R234" s="186" t="str">
        <f t="shared" si="10"/>
        <v/>
      </c>
      <c r="S234" s="188"/>
      <c r="T234" s="190"/>
      <c r="U234" s="190"/>
      <c r="V234" s="190"/>
      <c r="W234" s="190"/>
      <c r="X234" s="190"/>
      <c r="Y234" s="190"/>
      <c r="Z234" s="190"/>
      <c r="AA234" s="190" t="str">
        <f t="shared" si="11"/>
        <v/>
      </c>
      <c r="AB234" s="188"/>
      <c r="AC234" s="187"/>
      <c r="AD234" s="188"/>
      <c r="AE234" s="188"/>
    </row>
    <row r="235" spans="1:31" ht="24" customHeight="1">
      <c r="A235" s="186">
        <v>225</v>
      </c>
      <c r="B235" s="187"/>
      <c r="C235" s="188"/>
      <c r="D235" s="188"/>
      <c r="E235" s="189"/>
      <c r="F235" s="188"/>
      <c r="G235" s="188"/>
      <c r="H235" s="188"/>
      <c r="I235" s="188"/>
      <c r="J235" s="186"/>
      <c r="K235" s="186"/>
      <c r="L235" s="186"/>
      <c r="M235" s="186"/>
      <c r="N235" s="186" t="str">
        <f t="shared" si="9"/>
        <v/>
      </c>
      <c r="O235" s="186"/>
      <c r="P235" s="186"/>
      <c r="Q235" s="186"/>
      <c r="R235" s="186" t="str">
        <f t="shared" si="10"/>
        <v/>
      </c>
      <c r="S235" s="188"/>
      <c r="T235" s="190"/>
      <c r="U235" s="190"/>
      <c r="V235" s="190"/>
      <c r="W235" s="190"/>
      <c r="X235" s="190"/>
      <c r="Y235" s="190"/>
      <c r="Z235" s="190"/>
      <c r="AA235" s="190" t="str">
        <f t="shared" si="11"/>
        <v/>
      </c>
      <c r="AB235" s="188"/>
      <c r="AC235" s="187"/>
      <c r="AD235" s="188"/>
      <c r="AE235" s="188"/>
    </row>
    <row r="236" spans="1:31" ht="24" customHeight="1">
      <c r="A236" s="186">
        <v>226</v>
      </c>
      <c r="B236" s="187"/>
      <c r="C236" s="188"/>
      <c r="D236" s="188"/>
      <c r="E236" s="189"/>
      <c r="F236" s="188"/>
      <c r="G236" s="188"/>
      <c r="H236" s="188"/>
      <c r="I236" s="188"/>
      <c r="J236" s="186"/>
      <c r="K236" s="186"/>
      <c r="L236" s="186"/>
      <c r="M236" s="186"/>
      <c r="N236" s="186" t="str">
        <f t="shared" si="9"/>
        <v/>
      </c>
      <c r="O236" s="186"/>
      <c r="P236" s="186"/>
      <c r="Q236" s="186"/>
      <c r="R236" s="186" t="str">
        <f t="shared" si="10"/>
        <v/>
      </c>
      <c r="S236" s="188"/>
      <c r="T236" s="190"/>
      <c r="U236" s="190"/>
      <c r="V236" s="190"/>
      <c r="W236" s="190"/>
      <c r="X236" s="190"/>
      <c r="Y236" s="190"/>
      <c r="Z236" s="190"/>
      <c r="AA236" s="190" t="str">
        <f t="shared" si="11"/>
        <v/>
      </c>
      <c r="AB236" s="188"/>
      <c r="AC236" s="187"/>
      <c r="AD236" s="188"/>
      <c r="AE236" s="188"/>
    </row>
    <row r="237" spans="1:31" ht="24" customHeight="1">
      <c r="A237" s="186">
        <v>227</v>
      </c>
      <c r="B237" s="187"/>
      <c r="C237" s="188"/>
      <c r="D237" s="188"/>
      <c r="E237" s="189"/>
      <c r="F237" s="188"/>
      <c r="G237" s="188"/>
      <c r="H237" s="188"/>
      <c r="I237" s="188"/>
      <c r="J237" s="186"/>
      <c r="K237" s="186"/>
      <c r="L237" s="186"/>
      <c r="M237" s="186"/>
      <c r="N237" s="186" t="str">
        <f t="shared" si="9"/>
        <v/>
      </c>
      <c r="O237" s="186"/>
      <c r="P237" s="186"/>
      <c r="Q237" s="186"/>
      <c r="R237" s="186" t="str">
        <f t="shared" si="10"/>
        <v/>
      </c>
      <c r="S237" s="188"/>
      <c r="T237" s="190"/>
      <c r="U237" s="190"/>
      <c r="V237" s="190"/>
      <c r="W237" s="190"/>
      <c r="X237" s="190"/>
      <c r="Y237" s="190"/>
      <c r="Z237" s="190"/>
      <c r="AA237" s="190" t="str">
        <f t="shared" si="11"/>
        <v/>
      </c>
      <c r="AB237" s="188"/>
      <c r="AC237" s="187"/>
      <c r="AD237" s="188"/>
      <c r="AE237" s="188"/>
    </row>
    <row r="238" spans="1:31" ht="24" customHeight="1">
      <c r="A238" s="186">
        <v>228</v>
      </c>
      <c r="B238" s="187"/>
      <c r="C238" s="188"/>
      <c r="D238" s="188"/>
      <c r="E238" s="189"/>
      <c r="F238" s="188"/>
      <c r="G238" s="188"/>
      <c r="H238" s="188"/>
      <c r="I238" s="188"/>
      <c r="J238" s="186"/>
      <c r="K238" s="186"/>
      <c r="L238" s="186"/>
      <c r="M238" s="186"/>
      <c r="N238" s="186" t="str">
        <f t="shared" si="9"/>
        <v/>
      </c>
      <c r="O238" s="186"/>
      <c r="P238" s="186"/>
      <c r="Q238" s="186"/>
      <c r="R238" s="186" t="str">
        <f t="shared" si="10"/>
        <v/>
      </c>
      <c r="S238" s="188"/>
      <c r="T238" s="190"/>
      <c r="U238" s="190"/>
      <c r="V238" s="190"/>
      <c r="W238" s="190"/>
      <c r="X238" s="190"/>
      <c r="Y238" s="190"/>
      <c r="Z238" s="190"/>
      <c r="AA238" s="190" t="str">
        <f t="shared" si="11"/>
        <v/>
      </c>
      <c r="AB238" s="188"/>
      <c r="AC238" s="187"/>
      <c r="AD238" s="188"/>
      <c r="AE238" s="188"/>
    </row>
    <row r="239" spans="1:31" ht="24" customHeight="1">
      <c r="A239" s="186">
        <v>229</v>
      </c>
      <c r="B239" s="187"/>
      <c r="C239" s="188"/>
      <c r="D239" s="188"/>
      <c r="E239" s="189"/>
      <c r="F239" s="188"/>
      <c r="G239" s="188"/>
      <c r="H239" s="188"/>
      <c r="I239" s="188"/>
      <c r="J239" s="186"/>
      <c r="K239" s="186"/>
      <c r="L239" s="186"/>
      <c r="M239" s="186"/>
      <c r="N239" s="186" t="str">
        <f t="shared" si="9"/>
        <v/>
      </c>
      <c r="O239" s="186"/>
      <c r="P239" s="186"/>
      <c r="Q239" s="186"/>
      <c r="R239" s="186" t="str">
        <f t="shared" si="10"/>
        <v/>
      </c>
      <c r="S239" s="188"/>
      <c r="T239" s="190"/>
      <c r="U239" s="190"/>
      <c r="V239" s="190"/>
      <c r="W239" s="190"/>
      <c r="X239" s="190"/>
      <c r="Y239" s="190"/>
      <c r="Z239" s="190"/>
      <c r="AA239" s="190" t="str">
        <f t="shared" si="11"/>
        <v/>
      </c>
      <c r="AB239" s="188"/>
      <c r="AC239" s="187"/>
      <c r="AD239" s="188"/>
      <c r="AE239" s="188"/>
    </row>
    <row r="240" spans="1:31" ht="62.1" customHeight="1">
      <c r="A240" s="186">
        <v>230</v>
      </c>
      <c r="B240" s="187" t="s">
        <v>1047</v>
      </c>
      <c r="C240" s="188" t="s">
        <v>582</v>
      </c>
      <c r="D240" s="188" t="s">
        <v>1000</v>
      </c>
      <c r="E240" s="189"/>
      <c r="F240" s="188" t="s">
        <v>831</v>
      </c>
      <c r="G240" s="188" t="s">
        <v>952</v>
      </c>
      <c r="H240" s="188" t="s">
        <v>1231</v>
      </c>
      <c r="I240" s="188" t="s">
        <v>776</v>
      </c>
      <c r="J240" s="186">
        <v>760</v>
      </c>
      <c r="K240" s="186">
        <v>55</v>
      </c>
      <c r="L240" s="186" t="s">
        <v>951</v>
      </c>
      <c r="M240" s="186">
        <v>11</v>
      </c>
      <c r="N240" s="186">
        <f t="shared" si="9"/>
        <v>66</v>
      </c>
      <c r="O240" s="186">
        <v>33</v>
      </c>
      <c r="P240" s="186" t="s">
        <v>945</v>
      </c>
      <c r="Q240" s="186">
        <v>10</v>
      </c>
      <c r="R240" s="186">
        <f t="shared" si="10"/>
        <v>43</v>
      </c>
      <c r="S240" s="188" t="s">
        <v>941</v>
      </c>
      <c r="T240" s="190">
        <v>20</v>
      </c>
      <c r="U240" s="190" t="s">
        <v>943</v>
      </c>
      <c r="V240" s="190">
        <v>30</v>
      </c>
      <c r="W240" s="190" t="s">
        <v>939</v>
      </c>
      <c r="X240" s="190">
        <v>30</v>
      </c>
      <c r="Y240" s="190" t="s">
        <v>928</v>
      </c>
      <c r="Z240" s="190">
        <v>20</v>
      </c>
      <c r="AA240" s="190">
        <f t="shared" si="11"/>
        <v>100</v>
      </c>
      <c r="AB240" s="188" t="s">
        <v>935</v>
      </c>
      <c r="AC240" s="187" t="s">
        <v>809</v>
      </c>
      <c r="AD240" s="188" t="s">
        <v>1005</v>
      </c>
      <c r="AE240" s="188" t="s">
        <v>1301</v>
      </c>
    </row>
    <row r="241" spans="1:31" ht="24" customHeight="1">
      <c r="A241" s="186">
        <v>231</v>
      </c>
      <c r="B241" s="187"/>
      <c r="C241" s="188"/>
      <c r="D241" s="188"/>
      <c r="E241" s="189"/>
      <c r="F241" s="188"/>
      <c r="G241" s="188"/>
      <c r="H241" s="188"/>
      <c r="I241" s="188"/>
      <c r="J241" s="186"/>
      <c r="K241" s="186"/>
      <c r="L241" s="186"/>
      <c r="M241" s="186"/>
      <c r="N241" s="186" t="str">
        <f t="shared" si="9"/>
        <v/>
      </c>
      <c r="O241" s="186"/>
      <c r="P241" s="186"/>
      <c r="Q241" s="186"/>
      <c r="R241" s="186" t="str">
        <f t="shared" si="10"/>
        <v/>
      </c>
      <c r="S241" s="188"/>
      <c r="T241" s="190"/>
      <c r="U241" s="190"/>
      <c r="V241" s="190"/>
      <c r="W241" s="190"/>
      <c r="X241" s="190"/>
      <c r="Y241" s="190"/>
      <c r="Z241" s="190"/>
      <c r="AA241" s="190" t="str">
        <f t="shared" si="11"/>
        <v/>
      </c>
      <c r="AB241" s="188"/>
      <c r="AC241" s="187"/>
      <c r="AD241" s="188"/>
      <c r="AE241" s="188"/>
    </row>
    <row r="242" spans="1:31" ht="24" customHeight="1">
      <c r="A242" s="186">
        <v>232</v>
      </c>
      <c r="B242" s="187"/>
      <c r="C242" s="188"/>
      <c r="D242" s="188"/>
      <c r="E242" s="189"/>
      <c r="F242" s="188"/>
      <c r="G242" s="188"/>
      <c r="H242" s="188"/>
      <c r="I242" s="188"/>
      <c r="J242" s="186"/>
      <c r="K242" s="186"/>
      <c r="L242" s="186"/>
      <c r="M242" s="186"/>
      <c r="N242" s="186" t="str">
        <f t="shared" si="9"/>
        <v/>
      </c>
      <c r="O242" s="186"/>
      <c r="P242" s="186"/>
      <c r="Q242" s="186"/>
      <c r="R242" s="186" t="str">
        <f t="shared" si="10"/>
        <v/>
      </c>
      <c r="S242" s="188"/>
      <c r="T242" s="190"/>
      <c r="U242" s="190"/>
      <c r="V242" s="190"/>
      <c r="W242" s="190"/>
      <c r="X242" s="190"/>
      <c r="Y242" s="190"/>
      <c r="Z242" s="190"/>
      <c r="AA242" s="190" t="str">
        <f t="shared" si="11"/>
        <v/>
      </c>
      <c r="AB242" s="188"/>
      <c r="AC242" s="187"/>
      <c r="AD242" s="188"/>
      <c r="AE242" s="188"/>
    </row>
    <row r="243" spans="1:31" ht="24" customHeight="1">
      <c r="A243" s="186">
        <v>233</v>
      </c>
      <c r="B243" s="187"/>
      <c r="C243" s="188"/>
      <c r="D243" s="188"/>
      <c r="E243" s="189"/>
      <c r="F243" s="188"/>
      <c r="G243" s="188"/>
      <c r="H243" s="188"/>
      <c r="I243" s="188"/>
      <c r="J243" s="186"/>
      <c r="K243" s="186"/>
      <c r="L243" s="186"/>
      <c r="M243" s="186"/>
      <c r="N243" s="186" t="str">
        <f t="shared" si="9"/>
        <v/>
      </c>
      <c r="O243" s="186"/>
      <c r="P243" s="186"/>
      <c r="Q243" s="186"/>
      <c r="R243" s="186" t="str">
        <f t="shared" si="10"/>
        <v/>
      </c>
      <c r="S243" s="188"/>
      <c r="T243" s="190"/>
      <c r="U243" s="190"/>
      <c r="V243" s="190"/>
      <c r="W243" s="190"/>
      <c r="X243" s="190"/>
      <c r="Y243" s="190"/>
      <c r="Z243" s="190"/>
      <c r="AA243" s="190" t="str">
        <f t="shared" si="11"/>
        <v/>
      </c>
      <c r="AB243" s="188"/>
      <c r="AC243" s="187"/>
      <c r="AD243" s="188"/>
      <c r="AE243" s="188"/>
    </row>
    <row r="244" spans="1:31" ht="24" customHeight="1">
      <c r="A244" s="186">
        <v>234</v>
      </c>
      <c r="B244" s="187"/>
      <c r="C244" s="188"/>
      <c r="D244" s="188"/>
      <c r="E244" s="189"/>
      <c r="F244" s="188"/>
      <c r="G244" s="188"/>
      <c r="H244" s="188"/>
      <c r="I244" s="188"/>
      <c r="J244" s="186"/>
      <c r="K244" s="186"/>
      <c r="L244" s="186"/>
      <c r="M244" s="186"/>
      <c r="N244" s="186" t="str">
        <f t="shared" si="9"/>
        <v/>
      </c>
      <c r="O244" s="186"/>
      <c r="P244" s="186"/>
      <c r="Q244" s="186"/>
      <c r="R244" s="186" t="str">
        <f t="shared" si="10"/>
        <v/>
      </c>
      <c r="S244" s="188"/>
      <c r="T244" s="190"/>
      <c r="U244" s="190"/>
      <c r="V244" s="190"/>
      <c r="W244" s="190"/>
      <c r="X244" s="190"/>
      <c r="Y244" s="190"/>
      <c r="Z244" s="190"/>
      <c r="AA244" s="190" t="str">
        <f t="shared" si="11"/>
        <v/>
      </c>
      <c r="AB244" s="188"/>
      <c r="AC244" s="187"/>
      <c r="AD244" s="188"/>
      <c r="AE244" s="188"/>
    </row>
    <row r="245" spans="1:31" ht="24" customHeight="1">
      <c r="A245" s="186">
        <v>235</v>
      </c>
      <c r="B245" s="187"/>
      <c r="C245" s="188"/>
      <c r="D245" s="188"/>
      <c r="E245" s="189"/>
      <c r="F245" s="188"/>
      <c r="G245" s="188"/>
      <c r="H245" s="188"/>
      <c r="I245" s="188"/>
      <c r="J245" s="186"/>
      <c r="K245" s="186"/>
      <c r="L245" s="186"/>
      <c r="M245" s="186"/>
      <c r="N245" s="186" t="str">
        <f t="shared" si="9"/>
        <v/>
      </c>
      <c r="O245" s="186"/>
      <c r="P245" s="186"/>
      <c r="Q245" s="186"/>
      <c r="R245" s="186" t="str">
        <f t="shared" si="10"/>
        <v/>
      </c>
      <c r="S245" s="188"/>
      <c r="T245" s="190"/>
      <c r="U245" s="190"/>
      <c r="V245" s="190"/>
      <c r="W245" s="190"/>
      <c r="X245" s="190"/>
      <c r="Y245" s="190"/>
      <c r="Z245" s="190"/>
      <c r="AA245" s="190" t="str">
        <f t="shared" si="11"/>
        <v/>
      </c>
      <c r="AB245" s="188"/>
      <c r="AC245" s="187"/>
      <c r="AD245" s="188"/>
      <c r="AE245" s="188"/>
    </row>
    <row r="246" spans="1:31" ht="62.1" customHeight="1">
      <c r="A246" s="186">
        <v>236</v>
      </c>
      <c r="B246" s="187" t="s">
        <v>1047</v>
      </c>
      <c r="C246" s="188" t="s">
        <v>583</v>
      </c>
      <c r="D246" s="188" t="s">
        <v>969</v>
      </c>
      <c r="E246" s="189"/>
      <c r="F246" s="188" t="s">
        <v>954</v>
      </c>
      <c r="G246" s="188" t="s">
        <v>971</v>
      </c>
      <c r="H246" s="188" t="s">
        <v>1147</v>
      </c>
      <c r="I246" s="188" t="s">
        <v>1190</v>
      </c>
      <c r="J246" s="186">
        <v>980</v>
      </c>
      <c r="K246" s="186">
        <v>62</v>
      </c>
      <c r="L246" s="186" t="s">
        <v>940</v>
      </c>
      <c r="M246" s="186">
        <v>13</v>
      </c>
      <c r="N246" s="186">
        <f t="shared" si="9"/>
        <v>75</v>
      </c>
      <c r="O246" s="186">
        <v>34</v>
      </c>
      <c r="P246" s="186" t="s">
        <v>988</v>
      </c>
      <c r="Q246" s="186">
        <v>10</v>
      </c>
      <c r="R246" s="186">
        <f t="shared" si="10"/>
        <v>44</v>
      </c>
      <c r="S246" s="188" t="s">
        <v>922</v>
      </c>
      <c r="T246" s="190">
        <v>25</v>
      </c>
      <c r="U246" s="190" t="s">
        <v>814</v>
      </c>
      <c r="V246" s="190">
        <v>25</v>
      </c>
      <c r="W246" s="190" t="s">
        <v>934</v>
      </c>
      <c r="X246" s="190">
        <v>30</v>
      </c>
      <c r="Y246" s="190" t="s">
        <v>918</v>
      </c>
      <c r="Z246" s="190">
        <v>20</v>
      </c>
      <c r="AA246" s="190">
        <f t="shared" si="11"/>
        <v>100</v>
      </c>
      <c r="AB246" s="188" t="s">
        <v>936</v>
      </c>
      <c r="AC246" s="187" t="s">
        <v>1230</v>
      </c>
      <c r="AD246" s="188" t="s">
        <v>585</v>
      </c>
      <c r="AE246" s="188" t="s">
        <v>1285</v>
      </c>
    </row>
    <row r="247" spans="1:31" ht="24" customHeight="1">
      <c r="A247" s="186">
        <v>237</v>
      </c>
      <c r="B247" s="187"/>
      <c r="C247" s="188"/>
      <c r="D247" s="188"/>
      <c r="E247" s="189"/>
      <c r="F247" s="188"/>
      <c r="G247" s="188"/>
      <c r="H247" s="188"/>
      <c r="I247" s="188"/>
      <c r="J247" s="186"/>
      <c r="K247" s="186"/>
      <c r="L247" s="186"/>
      <c r="M247" s="186"/>
      <c r="N247" s="186" t="str">
        <f t="shared" si="9"/>
        <v/>
      </c>
      <c r="O247" s="186"/>
      <c r="P247" s="186"/>
      <c r="Q247" s="186"/>
      <c r="R247" s="186" t="str">
        <f t="shared" si="10"/>
        <v/>
      </c>
      <c r="S247" s="188"/>
      <c r="T247" s="190"/>
      <c r="U247" s="190"/>
      <c r="V247" s="190"/>
      <c r="W247" s="190"/>
      <c r="X247" s="190"/>
      <c r="Y247" s="190"/>
      <c r="Z247" s="190"/>
      <c r="AA247" s="190" t="str">
        <f t="shared" si="11"/>
        <v/>
      </c>
      <c r="AB247" s="188"/>
      <c r="AC247" s="187"/>
      <c r="AD247" s="188"/>
      <c r="AE247" s="188"/>
    </row>
    <row r="248" spans="1:31" ht="24" customHeight="1">
      <c r="A248" s="186">
        <v>238</v>
      </c>
      <c r="B248" s="187"/>
      <c r="C248" s="188"/>
      <c r="D248" s="188"/>
      <c r="E248" s="189"/>
      <c r="F248" s="188"/>
      <c r="G248" s="188"/>
      <c r="H248" s="188"/>
      <c r="I248" s="188"/>
      <c r="J248" s="186"/>
      <c r="K248" s="186"/>
      <c r="L248" s="186"/>
      <c r="M248" s="186"/>
      <c r="N248" s="186" t="str">
        <f t="shared" si="9"/>
        <v/>
      </c>
      <c r="O248" s="186"/>
      <c r="P248" s="186"/>
      <c r="Q248" s="186"/>
      <c r="R248" s="186" t="str">
        <f t="shared" si="10"/>
        <v/>
      </c>
      <c r="S248" s="188"/>
      <c r="T248" s="190"/>
      <c r="U248" s="190"/>
      <c r="V248" s="190"/>
      <c r="W248" s="190"/>
      <c r="X248" s="190"/>
      <c r="Y248" s="190"/>
      <c r="Z248" s="190"/>
      <c r="AA248" s="190" t="str">
        <f t="shared" si="11"/>
        <v/>
      </c>
      <c r="AB248" s="188"/>
      <c r="AC248" s="187"/>
      <c r="AD248" s="188"/>
      <c r="AE248" s="188"/>
    </row>
    <row r="249" spans="1:31" ht="24" customHeight="1">
      <c r="A249" s="186">
        <v>239</v>
      </c>
      <c r="B249" s="187"/>
      <c r="C249" s="188"/>
      <c r="D249" s="188"/>
      <c r="E249" s="189"/>
      <c r="F249" s="188"/>
      <c r="G249" s="188"/>
      <c r="H249" s="188"/>
      <c r="I249" s="188"/>
      <c r="J249" s="186"/>
      <c r="K249" s="186"/>
      <c r="L249" s="186"/>
      <c r="M249" s="186"/>
      <c r="N249" s="186" t="str">
        <f t="shared" si="9"/>
        <v/>
      </c>
      <c r="O249" s="186"/>
      <c r="P249" s="186"/>
      <c r="Q249" s="186"/>
      <c r="R249" s="186" t="str">
        <f t="shared" si="10"/>
        <v/>
      </c>
      <c r="S249" s="188"/>
      <c r="T249" s="190"/>
      <c r="U249" s="190"/>
      <c r="V249" s="190"/>
      <c r="W249" s="190"/>
      <c r="X249" s="190"/>
      <c r="Y249" s="190"/>
      <c r="Z249" s="190"/>
      <c r="AA249" s="190" t="str">
        <f t="shared" si="11"/>
        <v/>
      </c>
      <c r="AB249" s="188"/>
      <c r="AC249" s="187"/>
      <c r="AD249" s="188"/>
      <c r="AE249" s="188"/>
    </row>
    <row r="250" spans="1:31" ht="24" customHeight="1">
      <c r="A250" s="186">
        <v>240</v>
      </c>
      <c r="B250" s="187"/>
      <c r="C250" s="188"/>
      <c r="D250" s="188"/>
      <c r="E250" s="189"/>
      <c r="F250" s="188"/>
      <c r="G250" s="188"/>
      <c r="H250" s="188"/>
      <c r="I250" s="188"/>
      <c r="J250" s="186"/>
      <c r="K250" s="186"/>
      <c r="L250" s="186"/>
      <c r="M250" s="186"/>
      <c r="N250" s="186" t="str">
        <f t="shared" si="9"/>
        <v/>
      </c>
      <c r="O250" s="186"/>
      <c r="P250" s="186"/>
      <c r="Q250" s="186"/>
      <c r="R250" s="186" t="str">
        <f t="shared" si="10"/>
        <v/>
      </c>
      <c r="S250" s="188"/>
      <c r="T250" s="190"/>
      <c r="U250" s="190"/>
      <c r="V250" s="190"/>
      <c r="W250" s="190"/>
      <c r="X250" s="190"/>
      <c r="Y250" s="190"/>
      <c r="Z250" s="190"/>
      <c r="AA250" s="190" t="str">
        <f t="shared" si="11"/>
        <v/>
      </c>
      <c r="AB250" s="188"/>
      <c r="AC250" s="187"/>
      <c r="AD250" s="188"/>
      <c r="AE250" s="188"/>
    </row>
    <row r="251" spans="1:31" ht="24" customHeight="1">
      <c r="A251" s="186">
        <v>241</v>
      </c>
      <c r="B251" s="187"/>
      <c r="C251" s="188"/>
      <c r="D251" s="188"/>
      <c r="E251" s="189"/>
      <c r="F251" s="188"/>
      <c r="G251" s="188"/>
      <c r="H251" s="188"/>
      <c r="I251" s="188"/>
      <c r="J251" s="186"/>
      <c r="K251" s="186"/>
      <c r="L251" s="186"/>
      <c r="M251" s="186"/>
      <c r="N251" s="186" t="str">
        <f t="shared" si="9"/>
        <v/>
      </c>
      <c r="O251" s="186"/>
      <c r="P251" s="186"/>
      <c r="Q251" s="186"/>
      <c r="R251" s="186" t="str">
        <f t="shared" si="10"/>
        <v/>
      </c>
      <c r="S251" s="188"/>
      <c r="T251" s="190"/>
      <c r="U251" s="190"/>
      <c r="V251" s="190"/>
      <c r="W251" s="190"/>
      <c r="X251" s="190"/>
      <c r="Y251" s="190"/>
      <c r="Z251" s="190"/>
      <c r="AA251" s="190" t="str">
        <f t="shared" si="11"/>
        <v/>
      </c>
      <c r="AB251" s="188"/>
      <c r="AC251" s="187"/>
      <c r="AD251" s="188"/>
      <c r="AE251" s="188"/>
    </row>
    <row r="252" spans="1:31" ht="62.1" customHeight="1">
      <c r="A252" s="186">
        <v>242</v>
      </c>
      <c r="B252" s="187" t="s">
        <v>1047</v>
      </c>
      <c r="C252" s="188" t="s">
        <v>1274</v>
      </c>
      <c r="D252" s="188" t="s">
        <v>996</v>
      </c>
      <c r="E252" s="189"/>
      <c r="F252" s="188" t="s">
        <v>954</v>
      </c>
      <c r="G252" s="188" t="s">
        <v>942</v>
      </c>
      <c r="H252" s="188" t="s">
        <v>1147</v>
      </c>
      <c r="I252" s="188" t="s">
        <v>782</v>
      </c>
      <c r="J252" s="186">
        <v>1120</v>
      </c>
      <c r="K252" s="186">
        <v>66</v>
      </c>
      <c r="L252" s="186" t="s">
        <v>919</v>
      </c>
      <c r="M252" s="186">
        <v>14</v>
      </c>
      <c r="N252" s="186">
        <f t="shared" si="9"/>
        <v>80</v>
      </c>
      <c r="O252" s="186">
        <v>36</v>
      </c>
      <c r="P252" s="186" t="s">
        <v>933</v>
      </c>
      <c r="Q252" s="186">
        <v>11</v>
      </c>
      <c r="R252" s="186">
        <f t="shared" si="10"/>
        <v>47</v>
      </c>
      <c r="S252" s="188" t="s">
        <v>923</v>
      </c>
      <c r="T252" s="190">
        <v>30</v>
      </c>
      <c r="U252" s="190" t="s">
        <v>947</v>
      </c>
      <c r="V252" s="190">
        <v>25</v>
      </c>
      <c r="W252" s="190" t="s">
        <v>958</v>
      </c>
      <c r="X252" s="190">
        <v>25</v>
      </c>
      <c r="Y252" s="190" t="s">
        <v>803</v>
      </c>
      <c r="Z252" s="190">
        <v>20</v>
      </c>
      <c r="AA252" s="190">
        <f t="shared" si="11"/>
        <v>100</v>
      </c>
      <c r="AB252" s="188" t="s">
        <v>1151</v>
      </c>
      <c r="AC252" s="187" t="s">
        <v>1109</v>
      </c>
      <c r="AD252" s="188" t="s">
        <v>575</v>
      </c>
      <c r="AE252" s="188" t="s">
        <v>1288</v>
      </c>
    </row>
    <row r="253" spans="1:31" ht="24" customHeight="1">
      <c r="A253" s="186">
        <v>243</v>
      </c>
      <c r="B253" s="187"/>
      <c r="C253" s="188"/>
      <c r="D253" s="188"/>
      <c r="E253" s="189"/>
      <c r="F253" s="188"/>
      <c r="G253" s="188"/>
      <c r="H253" s="188"/>
      <c r="I253" s="188"/>
      <c r="J253" s="186"/>
      <c r="K253" s="186"/>
      <c r="L253" s="186"/>
      <c r="M253" s="186"/>
      <c r="N253" s="186" t="str">
        <f t="shared" si="9"/>
        <v/>
      </c>
      <c r="O253" s="186"/>
      <c r="P253" s="186"/>
      <c r="Q253" s="186"/>
      <c r="R253" s="186" t="str">
        <f t="shared" si="10"/>
        <v/>
      </c>
      <c r="S253" s="188"/>
      <c r="T253" s="190"/>
      <c r="U253" s="190"/>
      <c r="V253" s="190"/>
      <c r="W253" s="190"/>
      <c r="X253" s="190"/>
      <c r="Y253" s="190"/>
      <c r="Z253" s="190"/>
      <c r="AA253" s="190" t="str">
        <f t="shared" si="11"/>
        <v/>
      </c>
      <c r="AB253" s="188"/>
      <c r="AC253" s="187"/>
      <c r="AD253" s="188"/>
      <c r="AE253" s="188"/>
    </row>
    <row r="254" spans="1:31" ht="24" customHeight="1">
      <c r="A254" s="186">
        <v>244</v>
      </c>
      <c r="B254" s="187"/>
      <c r="C254" s="188"/>
      <c r="D254" s="188"/>
      <c r="E254" s="189"/>
      <c r="F254" s="188"/>
      <c r="G254" s="188"/>
      <c r="H254" s="188"/>
      <c r="I254" s="188"/>
      <c r="J254" s="186"/>
      <c r="K254" s="186"/>
      <c r="L254" s="186"/>
      <c r="M254" s="186"/>
      <c r="N254" s="186" t="str">
        <f t="shared" si="9"/>
        <v/>
      </c>
      <c r="O254" s="186"/>
      <c r="P254" s="186"/>
      <c r="Q254" s="186"/>
      <c r="R254" s="186" t="str">
        <f t="shared" si="10"/>
        <v/>
      </c>
      <c r="S254" s="188"/>
      <c r="T254" s="190"/>
      <c r="U254" s="190"/>
      <c r="V254" s="190"/>
      <c r="W254" s="190"/>
      <c r="X254" s="190"/>
      <c r="Y254" s="190"/>
      <c r="Z254" s="190"/>
      <c r="AA254" s="190" t="str">
        <f t="shared" si="11"/>
        <v/>
      </c>
      <c r="AB254" s="188"/>
      <c r="AC254" s="187"/>
      <c r="AD254" s="188"/>
      <c r="AE254" s="188"/>
    </row>
    <row r="255" spans="1:31" ht="24" customHeight="1">
      <c r="A255" s="186">
        <v>245</v>
      </c>
      <c r="B255" s="187"/>
      <c r="C255" s="188"/>
      <c r="D255" s="188"/>
      <c r="E255" s="189"/>
      <c r="F255" s="188"/>
      <c r="G255" s="188"/>
      <c r="H255" s="188"/>
      <c r="I255" s="188"/>
      <c r="J255" s="186"/>
      <c r="K255" s="186"/>
      <c r="L255" s="186"/>
      <c r="M255" s="186"/>
      <c r="N255" s="186" t="str">
        <f t="shared" si="9"/>
        <v/>
      </c>
      <c r="O255" s="186"/>
      <c r="P255" s="186"/>
      <c r="Q255" s="186"/>
      <c r="R255" s="186" t="str">
        <f t="shared" si="10"/>
        <v/>
      </c>
      <c r="S255" s="188"/>
      <c r="T255" s="190"/>
      <c r="U255" s="190"/>
      <c r="V255" s="190"/>
      <c r="W255" s="190"/>
      <c r="X255" s="190"/>
      <c r="Y255" s="190"/>
      <c r="Z255" s="190"/>
      <c r="AA255" s="190" t="str">
        <f t="shared" si="11"/>
        <v/>
      </c>
      <c r="AB255" s="188"/>
      <c r="AC255" s="187"/>
      <c r="AD255" s="188"/>
      <c r="AE255" s="188"/>
    </row>
    <row r="256" spans="1:31" ht="24" customHeight="1">
      <c r="A256" s="186">
        <v>246</v>
      </c>
      <c r="B256" s="187"/>
      <c r="C256" s="188"/>
      <c r="D256" s="188"/>
      <c r="E256" s="189"/>
      <c r="F256" s="188"/>
      <c r="G256" s="188"/>
      <c r="H256" s="188"/>
      <c r="I256" s="188"/>
      <c r="J256" s="186"/>
      <c r="K256" s="186"/>
      <c r="L256" s="186"/>
      <c r="M256" s="186"/>
      <c r="N256" s="186" t="str">
        <f t="shared" si="9"/>
        <v/>
      </c>
      <c r="O256" s="186"/>
      <c r="P256" s="186"/>
      <c r="Q256" s="186"/>
      <c r="R256" s="186" t="str">
        <f t="shared" si="10"/>
        <v/>
      </c>
      <c r="S256" s="188"/>
      <c r="T256" s="190"/>
      <c r="U256" s="190"/>
      <c r="V256" s="190"/>
      <c r="W256" s="190"/>
      <c r="X256" s="190"/>
      <c r="Y256" s="190"/>
      <c r="Z256" s="190"/>
      <c r="AA256" s="190" t="str">
        <f t="shared" si="11"/>
        <v/>
      </c>
      <c r="AB256" s="188"/>
      <c r="AC256" s="187"/>
      <c r="AD256" s="188"/>
      <c r="AE256" s="188"/>
    </row>
    <row r="257" spans="1:31" ht="24" customHeight="1">
      <c r="A257" s="186">
        <v>247</v>
      </c>
      <c r="B257" s="187"/>
      <c r="C257" s="188"/>
      <c r="D257" s="188"/>
      <c r="E257" s="189"/>
      <c r="F257" s="188"/>
      <c r="G257" s="188"/>
      <c r="H257" s="188"/>
      <c r="I257" s="188"/>
      <c r="J257" s="186"/>
      <c r="K257" s="186"/>
      <c r="L257" s="186"/>
      <c r="M257" s="186"/>
      <c r="N257" s="186" t="str">
        <f t="shared" si="9"/>
        <v/>
      </c>
      <c r="O257" s="186"/>
      <c r="P257" s="186"/>
      <c r="Q257" s="186"/>
      <c r="R257" s="186" t="str">
        <f t="shared" si="10"/>
        <v/>
      </c>
      <c r="S257" s="188"/>
      <c r="T257" s="190"/>
      <c r="U257" s="190"/>
      <c r="V257" s="190"/>
      <c r="W257" s="190"/>
      <c r="X257" s="190"/>
      <c r="Y257" s="190"/>
      <c r="Z257" s="190"/>
      <c r="AA257" s="190" t="str">
        <f t="shared" si="11"/>
        <v/>
      </c>
      <c r="AB257" s="188"/>
      <c r="AC257" s="187"/>
      <c r="AD257" s="188"/>
      <c r="AE257" s="188"/>
    </row>
    <row r="258" spans="1:31" ht="24" customHeight="1">
      <c r="A258" s="186">
        <v>248</v>
      </c>
      <c r="B258" s="187"/>
      <c r="C258" s="188"/>
      <c r="D258" s="188"/>
      <c r="E258" s="189"/>
      <c r="F258" s="188"/>
      <c r="G258" s="188"/>
      <c r="H258" s="188"/>
      <c r="I258" s="188"/>
      <c r="J258" s="186"/>
      <c r="K258" s="186"/>
      <c r="L258" s="186"/>
      <c r="M258" s="186"/>
      <c r="N258" s="186" t="str">
        <f t="shared" si="9"/>
        <v/>
      </c>
      <c r="O258" s="186"/>
      <c r="P258" s="186"/>
      <c r="Q258" s="186"/>
      <c r="R258" s="186" t="str">
        <f t="shared" si="10"/>
        <v/>
      </c>
      <c r="S258" s="188"/>
      <c r="T258" s="190"/>
      <c r="U258" s="190"/>
      <c r="V258" s="190"/>
      <c r="W258" s="190"/>
      <c r="X258" s="190"/>
      <c r="Y258" s="190"/>
      <c r="Z258" s="190"/>
      <c r="AA258" s="190" t="str">
        <f t="shared" si="11"/>
        <v/>
      </c>
      <c r="AB258" s="188"/>
      <c r="AC258" s="187"/>
      <c r="AD258" s="188"/>
      <c r="AE258" s="188"/>
    </row>
    <row r="259" spans="1:31" ht="62.1" customHeight="1">
      <c r="A259" s="186">
        <v>249</v>
      </c>
      <c r="B259" s="187" t="s">
        <v>1047</v>
      </c>
      <c r="C259" s="188" t="s">
        <v>1268</v>
      </c>
      <c r="D259" s="188" t="s">
        <v>577</v>
      </c>
      <c r="E259" s="189"/>
      <c r="F259" s="188" t="s">
        <v>823</v>
      </c>
      <c r="G259" s="188" t="s">
        <v>1039</v>
      </c>
      <c r="H259" s="188" t="s">
        <v>1231</v>
      </c>
      <c r="I259" s="188" t="s">
        <v>1189</v>
      </c>
      <c r="J259" s="186">
        <v>3600</v>
      </c>
      <c r="K259" s="186">
        <v>74</v>
      </c>
      <c r="L259" s="186" t="s">
        <v>805</v>
      </c>
      <c r="M259" s="186">
        <v>16</v>
      </c>
      <c r="N259" s="186">
        <f t="shared" si="9"/>
        <v>90</v>
      </c>
      <c r="O259" s="186">
        <v>45</v>
      </c>
      <c r="P259" s="186" t="s">
        <v>944</v>
      </c>
      <c r="Q259" s="186">
        <v>13</v>
      </c>
      <c r="R259" s="186">
        <f t="shared" si="10"/>
        <v>58</v>
      </c>
      <c r="S259" s="188" t="s">
        <v>816</v>
      </c>
      <c r="T259" s="190">
        <v>25</v>
      </c>
      <c r="U259" s="190" t="s">
        <v>1040</v>
      </c>
      <c r="V259" s="190">
        <v>25</v>
      </c>
      <c r="W259" s="190" t="s">
        <v>820</v>
      </c>
      <c r="X259" s="190">
        <v>25</v>
      </c>
      <c r="Y259" s="190" t="s">
        <v>811</v>
      </c>
      <c r="Z259" s="190">
        <v>25</v>
      </c>
      <c r="AA259" s="190">
        <f t="shared" si="11"/>
        <v>100</v>
      </c>
      <c r="AB259" s="188" t="s">
        <v>1182</v>
      </c>
      <c r="AC259" s="187" t="s">
        <v>1145</v>
      </c>
      <c r="AD259" s="188" t="s">
        <v>615</v>
      </c>
      <c r="AE259" s="188" t="s">
        <v>1279</v>
      </c>
    </row>
    <row r="260" spans="1:31" ht="24" customHeight="1">
      <c r="A260" s="186">
        <v>250</v>
      </c>
      <c r="B260" s="187"/>
      <c r="C260" s="188"/>
      <c r="D260" s="188"/>
      <c r="E260" s="189"/>
      <c r="F260" s="188"/>
      <c r="G260" s="188"/>
      <c r="H260" s="188"/>
      <c r="I260" s="188"/>
      <c r="J260" s="186"/>
      <c r="K260" s="186"/>
      <c r="L260" s="186"/>
      <c r="M260" s="186"/>
      <c r="N260" s="186" t="str">
        <f t="shared" si="9"/>
        <v/>
      </c>
      <c r="O260" s="186"/>
      <c r="P260" s="186"/>
      <c r="Q260" s="186"/>
      <c r="R260" s="186" t="str">
        <f t="shared" si="10"/>
        <v/>
      </c>
      <c r="S260" s="188"/>
      <c r="T260" s="190"/>
      <c r="U260" s="190"/>
      <c r="V260" s="190"/>
      <c r="W260" s="190"/>
      <c r="X260" s="190"/>
      <c r="Y260" s="190"/>
      <c r="Z260" s="190"/>
      <c r="AA260" s="190" t="str">
        <f t="shared" si="11"/>
        <v/>
      </c>
      <c r="AB260" s="188"/>
      <c r="AC260" s="187"/>
      <c r="AD260" s="188"/>
      <c r="AE260" s="188"/>
    </row>
    <row r="261" spans="1:31" ht="24" customHeight="1">
      <c r="A261" s="186">
        <v>251</v>
      </c>
      <c r="B261" s="187"/>
      <c r="C261" s="188"/>
      <c r="D261" s="188"/>
      <c r="E261" s="189"/>
      <c r="F261" s="188"/>
      <c r="G261" s="188"/>
      <c r="H261" s="188"/>
      <c r="I261" s="188"/>
      <c r="J261" s="186"/>
      <c r="K261" s="186"/>
      <c r="L261" s="186"/>
      <c r="M261" s="186"/>
      <c r="N261" s="186" t="str">
        <f t="shared" si="9"/>
        <v/>
      </c>
      <c r="O261" s="186"/>
      <c r="P261" s="186"/>
      <c r="Q261" s="186"/>
      <c r="R261" s="186" t="str">
        <f t="shared" si="10"/>
        <v/>
      </c>
      <c r="S261" s="188"/>
      <c r="T261" s="190"/>
      <c r="U261" s="190"/>
      <c r="V261" s="190"/>
      <c r="W261" s="190"/>
      <c r="X261" s="190"/>
      <c r="Y261" s="190"/>
      <c r="Z261" s="190"/>
      <c r="AA261" s="190" t="str">
        <f t="shared" si="11"/>
        <v/>
      </c>
      <c r="AB261" s="188"/>
      <c r="AC261" s="187"/>
      <c r="AD261" s="188"/>
      <c r="AE261" s="188"/>
    </row>
    <row r="262" spans="1:31" ht="24" customHeight="1">
      <c r="A262" s="186">
        <v>252</v>
      </c>
      <c r="B262" s="187"/>
      <c r="C262" s="188"/>
      <c r="D262" s="188"/>
      <c r="E262" s="189"/>
      <c r="F262" s="188"/>
      <c r="G262" s="188"/>
      <c r="H262" s="188"/>
      <c r="I262" s="188"/>
      <c r="J262" s="186"/>
      <c r="K262" s="186"/>
      <c r="L262" s="186"/>
      <c r="M262" s="186"/>
      <c r="N262" s="186" t="str">
        <f t="shared" si="9"/>
        <v/>
      </c>
      <c r="O262" s="186"/>
      <c r="P262" s="186"/>
      <c r="Q262" s="186"/>
      <c r="R262" s="186" t="str">
        <f t="shared" si="10"/>
        <v/>
      </c>
      <c r="S262" s="188"/>
      <c r="T262" s="190"/>
      <c r="U262" s="190"/>
      <c r="V262" s="190"/>
      <c r="W262" s="190"/>
      <c r="X262" s="190"/>
      <c r="Y262" s="190"/>
      <c r="Z262" s="190"/>
      <c r="AA262" s="190" t="str">
        <f t="shared" si="11"/>
        <v/>
      </c>
      <c r="AB262" s="188"/>
      <c r="AC262" s="187"/>
      <c r="AD262" s="188"/>
      <c r="AE262" s="188"/>
    </row>
    <row r="263" spans="1:31" ht="24" customHeight="1">
      <c r="A263" s="186">
        <v>253</v>
      </c>
      <c r="B263" s="187"/>
      <c r="C263" s="188"/>
      <c r="D263" s="188"/>
      <c r="E263" s="189"/>
      <c r="F263" s="188"/>
      <c r="G263" s="188"/>
      <c r="H263" s="188"/>
      <c r="I263" s="188"/>
      <c r="J263" s="186"/>
      <c r="K263" s="186"/>
      <c r="L263" s="186"/>
      <c r="M263" s="186"/>
      <c r="N263" s="186" t="str">
        <f t="shared" si="9"/>
        <v/>
      </c>
      <c r="O263" s="186"/>
      <c r="P263" s="186"/>
      <c r="Q263" s="186"/>
      <c r="R263" s="186" t="str">
        <f t="shared" si="10"/>
        <v/>
      </c>
      <c r="S263" s="188"/>
      <c r="T263" s="190"/>
      <c r="U263" s="190"/>
      <c r="V263" s="190"/>
      <c r="W263" s="190"/>
      <c r="X263" s="190"/>
      <c r="Y263" s="190"/>
      <c r="Z263" s="190"/>
      <c r="AA263" s="190" t="str">
        <f t="shared" si="11"/>
        <v/>
      </c>
      <c r="AB263" s="188"/>
      <c r="AC263" s="187"/>
      <c r="AD263" s="188"/>
      <c r="AE263" s="188"/>
    </row>
    <row r="264" spans="1:31" ht="24" customHeight="1">
      <c r="A264" s="186">
        <v>254</v>
      </c>
      <c r="B264" s="187"/>
      <c r="C264" s="188"/>
      <c r="D264" s="188"/>
      <c r="E264" s="189"/>
      <c r="F264" s="188"/>
      <c r="G264" s="188"/>
      <c r="H264" s="188"/>
      <c r="I264" s="188"/>
      <c r="J264" s="186"/>
      <c r="K264" s="186"/>
      <c r="L264" s="186"/>
      <c r="M264" s="186"/>
      <c r="N264" s="186" t="str">
        <f t="shared" si="9"/>
        <v/>
      </c>
      <c r="O264" s="186"/>
      <c r="P264" s="186"/>
      <c r="Q264" s="186"/>
      <c r="R264" s="186" t="str">
        <f t="shared" si="10"/>
        <v/>
      </c>
      <c r="S264" s="188"/>
      <c r="T264" s="190"/>
      <c r="U264" s="190"/>
      <c r="V264" s="190"/>
      <c r="W264" s="190"/>
      <c r="X264" s="190"/>
      <c r="Y264" s="190"/>
      <c r="Z264" s="190"/>
      <c r="AA264" s="190" t="str">
        <f t="shared" si="11"/>
        <v/>
      </c>
      <c r="AB264" s="188"/>
      <c r="AC264" s="187"/>
      <c r="AD264" s="188"/>
      <c r="AE264" s="188"/>
    </row>
    <row r="265" spans="1:31" ht="62.1" customHeight="1">
      <c r="A265" s="186">
        <v>255</v>
      </c>
      <c r="B265" s="187" t="s">
        <v>1047</v>
      </c>
      <c r="C265" s="188" t="s">
        <v>578</v>
      </c>
      <c r="D265" s="188" t="s">
        <v>821</v>
      </c>
      <c r="E265" s="189"/>
      <c r="F265" s="188" t="s">
        <v>1076</v>
      </c>
      <c r="G265" s="188" t="s">
        <v>1025</v>
      </c>
      <c r="H265" s="188" t="s">
        <v>1147</v>
      </c>
      <c r="I265" s="188" t="s">
        <v>1187</v>
      </c>
      <c r="J265" s="186">
        <v>6200</v>
      </c>
      <c r="K265" s="186">
        <v>84</v>
      </c>
      <c r="L265" s="186" t="s">
        <v>806</v>
      </c>
      <c r="M265" s="186">
        <v>18</v>
      </c>
      <c r="N265" s="186">
        <f t="shared" si="9"/>
        <v>102</v>
      </c>
      <c r="O265" s="186">
        <v>54</v>
      </c>
      <c r="P265" s="186" t="s">
        <v>808</v>
      </c>
      <c r="Q265" s="186">
        <v>16</v>
      </c>
      <c r="R265" s="186">
        <f t="shared" si="10"/>
        <v>70</v>
      </c>
      <c r="S265" s="188" t="s">
        <v>976</v>
      </c>
      <c r="T265" s="190">
        <v>25</v>
      </c>
      <c r="U265" s="190" t="s">
        <v>979</v>
      </c>
      <c r="V265" s="190">
        <v>20</v>
      </c>
      <c r="W265" s="190" t="s">
        <v>820</v>
      </c>
      <c r="X265" s="190">
        <v>25</v>
      </c>
      <c r="Y265" s="190" t="s">
        <v>1035</v>
      </c>
      <c r="Z265" s="190">
        <v>30</v>
      </c>
      <c r="AA265" s="190">
        <f t="shared" si="11"/>
        <v>100</v>
      </c>
      <c r="AB265" s="188" t="s">
        <v>1181</v>
      </c>
      <c r="AC265" s="187" t="s">
        <v>1145</v>
      </c>
      <c r="AD265" s="188" t="s">
        <v>1284</v>
      </c>
      <c r="AE265" s="188" t="s">
        <v>1130</v>
      </c>
    </row>
    <row r="266" spans="1:31" ht="24" customHeight="1">
      <c r="A266" s="186">
        <v>256</v>
      </c>
      <c r="B266" s="187"/>
      <c r="C266" s="188"/>
      <c r="D266" s="188"/>
      <c r="E266" s="189"/>
      <c r="F266" s="188"/>
      <c r="G266" s="188"/>
      <c r="H266" s="188"/>
      <c r="I266" s="188"/>
      <c r="J266" s="186"/>
      <c r="K266" s="186"/>
      <c r="L266" s="186"/>
      <c r="M266" s="186"/>
      <c r="N266" s="186" t="str">
        <f t="shared" si="9"/>
        <v/>
      </c>
      <c r="O266" s="186"/>
      <c r="P266" s="186"/>
      <c r="Q266" s="186"/>
      <c r="R266" s="186" t="str">
        <f t="shared" si="10"/>
        <v/>
      </c>
      <c r="S266" s="188"/>
      <c r="T266" s="190"/>
      <c r="U266" s="190"/>
      <c r="V266" s="190"/>
      <c r="W266" s="190"/>
      <c r="X266" s="190"/>
      <c r="Y266" s="190"/>
      <c r="Z266" s="190"/>
      <c r="AA266" s="190" t="str">
        <f t="shared" si="11"/>
        <v/>
      </c>
      <c r="AB266" s="188"/>
      <c r="AC266" s="187"/>
      <c r="AD266" s="188"/>
      <c r="AE266" s="188"/>
    </row>
    <row r="267" spans="1:31" ht="24" customHeight="1">
      <c r="A267" s="186">
        <v>257</v>
      </c>
      <c r="B267" s="187"/>
      <c r="C267" s="188"/>
      <c r="D267" s="188"/>
      <c r="E267" s="189"/>
      <c r="F267" s="188"/>
      <c r="G267" s="188"/>
      <c r="H267" s="188"/>
      <c r="I267" s="188"/>
      <c r="J267" s="186"/>
      <c r="K267" s="186"/>
      <c r="L267" s="186"/>
      <c r="M267" s="186"/>
      <c r="N267" s="186" t="str">
        <f t="shared" ref="N267:N316" si="12">IF(D267="","",K267+M267)</f>
        <v/>
      </c>
      <c r="O267" s="186"/>
      <c r="P267" s="186"/>
      <c r="Q267" s="186"/>
      <c r="R267" s="186" t="str">
        <f t="shared" ref="R267:R316" si="13">IF(D267="","",O267+Q267)</f>
        <v/>
      </c>
      <c r="S267" s="188"/>
      <c r="T267" s="190"/>
      <c r="U267" s="190"/>
      <c r="V267" s="190"/>
      <c r="W267" s="190"/>
      <c r="X267" s="190"/>
      <c r="Y267" s="190"/>
      <c r="Z267" s="190"/>
      <c r="AA267" s="190" t="str">
        <f t="shared" ref="AA267:AA316" si="14">IF(D267="","",SUM(T267,V267,X267,Z267))</f>
        <v/>
      </c>
      <c r="AB267" s="188"/>
      <c r="AC267" s="187"/>
      <c r="AD267" s="188"/>
      <c r="AE267" s="188"/>
    </row>
    <row r="268" spans="1:31" ht="24" customHeight="1">
      <c r="A268" s="186">
        <v>258</v>
      </c>
      <c r="B268" s="187"/>
      <c r="C268" s="188"/>
      <c r="D268" s="188"/>
      <c r="E268" s="189"/>
      <c r="F268" s="188"/>
      <c r="G268" s="188"/>
      <c r="H268" s="188"/>
      <c r="I268" s="188"/>
      <c r="J268" s="186"/>
      <c r="K268" s="186"/>
      <c r="L268" s="186"/>
      <c r="M268" s="186"/>
      <c r="N268" s="186" t="str">
        <f t="shared" si="12"/>
        <v/>
      </c>
      <c r="O268" s="186"/>
      <c r="P268" s="186"/>
      <c r="Q268" s="186"/>
      <c r="R268" s="186" t="str">
        <f t="shared" si="13"/>
        <v/>
      </c>
      <c r="S268" s="188"/>
      <c r="T268" s="190"/>
      <c r="U268" s="190"/>
      <c r="V268" s="190"/>
      <c r="W268" s="190"/>
      <c r="X268" s="190"/>
      <c r="Y268" s="190"/>
      <c r="Z268" s="190"/>
      <c r="AA268" s="190" t="str">
        <f t="shared" si="14"/>
        <v/>
      </c>
      <c r="AB268" s="188"/>
      <c r="AC268" s="187"/>
      <c r="AD268" s="188"/>
      <c r="AE268" s="188"/>
    </row>
    <row r="269" spans="1:31" ht="24" customHeight="1">
      <c r="A269" s="186">
        <v>259</v>
      </c>
      <c r="B269" s="187"/>
      <c r="C269" s="188"/>
      <c r="D269" s="188"/>
      <c r="E269" s="189"/>
      <c r="F269" s="188"/>
      <c r="G269" s="188"/>
      <c r="H269" s="188"/>
      <c r="I269" s="188"/>
      <c r="J269" s="186"/>
      <c r="K269" s="186"/>
      <c r="L269" s="186"/>
      <c r="M269" s="186"/>
      <c r="N269" s="186" t="str">
        <f t="shared" si="12"/>
        <v/>
      </c>
      <c r="O269" s="186"/>
      <c r="P269" s="186"/>
      <c r="Q269" s="186"/>
      <c r="R269" s="186" t="str">
        <f t="shared" si="13"/>
        <v/>
      </c>
      <c r="S269" s="188"/>
      <c r="T269" s="190"/>
      <c r="U269" s="190"/>
      <c r="V269" s="190"/>
      <c r="W269" s="190"/>
      <c r="X269" s="190"/>
      <c r="Y269" s="190"/>
      <c r="Z269" s="190"/>
      <c r="AA269" s="190" t="str">
        <f t="shared" si="14"/>
        <v/>
      </c>
      <c r="AB269" s="188"/>
      <c r="AC269" s="187"/>
      <c r="AD269" s="188"/>
      <c r="AE269" s="188"/>
    </row>
    <row r="270" spans="1:31" ht="24" customHeight="1">
      <c r="A270" s="186">
        <v>260</v>
      </c>
      <c r="B270" s="187"/>
      <c r="C270" s="188"/>
      <c r="D270" s="188"/>
      <c r="E270" s="189"/>
      <c r="F270" s="188"/>
      <c r="G270" s="188"/>
      <c r="H270" s="188"/>
      <c r="I270" s="188"/>
      <c r="J270" s="186"/>
      <c r="K270" s="186"/>
      <c r="L270" s="186"/>
      <c r="M270" s="186"/>
      <c r="N270" s="186" t="str">
        <f t="shared" si="12"/>
        <v/>
      </c>
      <c r="O270" s="186"/>
      <c r="P270" s="186"/>
      <c r="Q270" s="186"/>
      <c r="R270" s="186" t="str">
        <f t="shared" si="13"/>
        <v/>
      </c>
      <c r="S270" s="188"/>
      <c r="T270" s="190"/>
      <c r="U270" s="190"/>
      <c r="V270" s="190"/>
      <c r="W270" s="190"/>
      <c r="X270" s="190"/>
      <c r="Y270" s="190"/>
      <c r="Z270" s="190"/>
      <c r="AA270" s="190" t="str">
        <f t="shared" si="14"/>
        <v/>
      </c>
      <c r="AB270" s="188"/>
      <c r="AC270" s="187"/>
      <c r="AD270" s="188"/>
      <c r="AE270" s="188"/>
    </row>
    <row r="271" spans="1:31" ht="24" customHeight="1">
      <c r="A271" s="186">
        <v>261</v>
      </c>
      <c r="B271" s="187"/>
      <c r="C271" s="188"/>
      <c r="D271" s="188"/>
      <c r="E271" s="189"/>
      <c r="F271" s="188"/>
      <c r="G271" s="188"/>
      <c r="H271" s="188"/>
      <c r="I271" s="188"/>
      <c r="J271" s="186"/>
      <c r="K271" s="186"/>
      <c r="L271" s="186"/>
      <c r="M271" s="186"/>
      <c r="N271" s="186" t="str">
        <f t="shared" si="12"/>
        <v/>
      </c>
      <c r="O271" s="186"/>
      <c r="P271" s="186"/>
      <c r="Q271" s="186"/>
      <c r="R271" s="186" t="str">
        <f t="shared" si="13"/>
        <v/>
      </c>
      <c r="S271" s="188"/>
      <c r="T271" s="190"/>
      <c r="U271" s="190"/>
      <c r="V271" s="190"/>
      <c r="W271" s="190"/>
      <c r="X271" s="190"/>
      <c r="Y271" s="190"/>
      <c r="Z271" s="190"/>
      <c r="AA271" s="190" t="str">
        <f t="shared" si="14"/>
        <v/>
      </c>
      <c r="AB271" s="188"/>
      <c r="AC271" s="187"/>
      <c r="AD271" s="188"/>
      <c r="AE271" s="188"/>
    </row>
    <row r="272" spans="1:31" ht="24" customHeight="1">
      <c r="A272" s="186">
        <v>262</v>
      </c>
      <c r="B272" s="187"/>
      <c r="C272" s="188"/>
      <c r="D272" s="188"/>
      <c r="E272" s="189"/>
      <c r="F272" s="188"/>
      <c r="G272" s="188"/>
      <c r="H272" s="188"/>
      <c r="I272" s="188"/>
      <c r="J272" s="186"/>
      <c r="K272" s="186"/>
      <c r="L272" s="186"/>
      <c r="M272" s="186"/>
      <c r="N272" s="186" t="str">
        <f t="shared" si="12"/>
        <v/>
      </c>
      <c r="O272" s="186"/>
      <c r="P272" s="186"/>
      <c r="Q272" s="186"/>
      <c r="R272" s="186" t="str">
        <f t="shared" si="13"/>
        <v/>
      </c>
      <c r="S272" s="188"/>
      <c r="T272" s="190"/>
      <c r="U272" s="190"/>
      <c r="V272" s="190"/>
      <c r="W272" s="190"/>
      <c r="X272" s="190"/>
      <c r="Y272" s="190"/>
      <c r="Z272" s="190"/>
      <c r="AA272" s="190" t="str">
        <f t="shared" si="14"/>
        <v/>
      </c>
      <c r="AB272" s="188"/>
      <c r="AC272" s="187"/>
      <c r="AD272" s="188"/>
      <c r="AE272" s="188"/>
    </row>
    <row r="273" spans="1:31" ht="24" customHeight="1">
      <c r="A273" s="186">
        <v>263</v>
      </c>
      <c r="B273" s="187"/>
      <c r="C273" s="188"/>
      <c r="D273" s="188"/>
      <c r="E273" s="189"/>
      <c r="F273" s="188"/>
      <c r="G273" s="188"/>
      <c r="H273" s="188"/>
      <c r="I273" s="188"/>
      <c r="J273" s="186"/>
      <c r="K273" s="186"/>
      <c r="L273" s="186"/>
      <c r="M273" s="186"/>
      <c r="N273" s="186" t="str">
        <f t="shared" si="12"/>
        <v/>
      </c>
      <c r="O273" s="186"/>
      <c r="P273" s="186"/>
      <c r="Q273" s="186"/>
      <c r="R273" s="186" t="str">
        <f t="shared" si="13"/>
        <v/>
      </c>
      <c r="S273" s="188"/>
      <c r="T273" s="190"/>
      <c r="U273" s="190"/>
      <c r="V273" s="190"/>
      <c r="W273" s="190"/>
      <c r="X273" s="190"/>
      <c r="Y273" s="190"/>
      <c r="Z273" s="190"/>
      <c r="AA273" s="190" t="str">
        <f t="shared" si="14"/>
        <v/>
      </c>
      <c r="AB273" s="188"/>
      <c r="AC273" s="187"/>
      <c r="AD273" s="188"/>
      <c r="AE273" s="188"/>
    </row>
    <row r="274" spans="1:31" ht="24" customHeight="1">
      <c r="A274" s="186">
        <v>264</v>
      </c>
      <c r="B274" s="187"/>
      <c r="C274" s="188"/>
      <c r="D274" s="188"/>
      <c r="E274" s="189"/>
      <c r="F274" s="188"/>
      <c r="G274" s="188"/>
      <c r="H274" s="188"/>
      <c r="I274" s="188"/>
      <c r="J274" s="186"/>
      <c r="K274" s="186"/>
      <c r="L274" s="186"/>
      <c r="M274" s="186"/>
      <c r="N274" s="186" t="str">
        <f t="shared" si="12"/>
        <v/>
      </c>
      <c r="O274" s="186"/>
      <c r="P274" s="186"/>
      <c r="Q274" s="186"/>
      <c r="R274" s="186" t="str">
        <f t="shared" si="13"/>
        <v/>
      </c>
      <c r="S274" s="188"/>
      <c r="T274" s="190"/>
      <c r="U274" s="190"/>
      <c r="V274" s="190"/>
      <c r="W274" s="190"/>
      <c r="X274" s="190"/>
      <c r="Y274" s="190"/>
      <c r="Z274" s="190"/>
      <c r="AA274" s="190" t="str">
        <f t="shared" si="14"/>
        <v/>
      </c>
      <c r="AB274" s="188"/>
      <c r="AC274" s="187"/>
      <c r="AD274" s="188"/>
      <c r="AE274" s="188"/>
    </row>
    <row r="275" spans="1:31" ht="62.1" customHeight="1">
      <c r="A275" s="186">
        <v>265</v>
      </c>
      <c r="B275" s="187" t="s">
        <v>1036</v>
      </c>
      <c r="C275" s="188" t="s">
        <v>609</v>
      </c>
      <c r="D275" s="188" t="s">
        <v>1026</v>
      </c>
      <c r="E275" s="189"/>
      <c r="F275" s="188" t="s">
        <v>831</v>
      </c>
      <c r="G275" s="188" t="s">
        <v>1120</v>
      </c>
      <c r="H275" s="188" t="s">
        <v>1147</v>
      </c>
      <c r="I275" s="188" t="s">
        <v>1192</v>
      </c>
      <c r="J275" s="186">
        <v>920</v>
      </c>
      <c r="K275" s="186">
        <v>68</v>
      </c>
      <c r="L275" s="186" t="s">
        <v>799</v>
      </c>
      <c r="M275" s="186">
        <v>14</v>
      </c>
      <c r="N275" s="186">
        <f t="shared" si="12"/>
        <v>82</v>
      </c>
      <c r="O275" s="186">
        <v>38</v>
      </c>
      <c r="P275" s="186" t="s">
        <v>924</v>
      </c>
      <c r="Q275" s="186">
        <v>10</v>
      </c>
      <c r="R275" s="186">
        <f t="shared" si="13"/>
        <v>48</v>
      </c>
      <c r="S275" s="188" t="s">
        <v>959</v>
      </c>
      <c r="T275" s="190">
        <v>30</v>
      </c>
      <c r="U275" s="190" t="s">
        <v>977</v>
      </c>
      <c r="V275" s="190">
        <v>30</v>
      </c>
      <c r="W275" s="190" t="s">
        <v>825</v>
      </c>
      <c r="X275" s="190">
        <v>25</v>
      </c>
      <c r="Y275" s="190" t="s">
        <v>1179</v>
      </c>
      <c r="Z275" s="190">
        <v>15</v>
      </c>
      <c r="AA275" s="190">
        <f t="shared" si="14"/>
        <v>100</v>
      </c>
      <c r="AB275" s="188" t="s">
        <v>851</v>
      </c>
      <c r="AC275" s="187" t="s">
        <v>1145</v>
      </c>
      <c r="AD275" s="188" t="s">
        <v>1038</v>
      </c>
      <c r="AE275" s="188" t="s">
        <v>1295</v>
      </c>
    </row>
    <row r="276" spans="1:31" ht="24" customHeight="1">
      <c r="A276" s="186">
        <v>266</v>
      </c>
      <c r="B276" s="187"/>
      <c r="C276" s="188"/>
      <c r="D276" s="188"/>
      <c r="E276" s="189"/>
      <c r="F276" s="188"/>
      <c r="G276" s="188"/>
      <c r="H276" s="188"/>
      <c r="I276" s="188"/>
      <c r="J276" s="186"/>
      <c r="K276" s="186"/>
      <c r="L276" s="186"/>
      <c r="M276" s="186"/>
      <c r="N276" s="186" t="str">
        <f t="shared" si="12"/>
        <v/>
      </c>
      <c r="O276" s="186"/>
      <c r="P276" s="186"/>
      <c r="Q276" s="186"/>
      <c r="R276" s="186" t="str">
        <f t="shared" si="13"/>
        <v/>
      </c>
      <c r="S276" s="188"/>
      <c r="T276" s="190"/>
      <c r="U276" s="190"/>
      <c r="V276" s="190"/>
      <c r="W276" s="190"/>
      <c r="X276" s="190"/>
      <c r="Y276" s="190"/>
      <c r="Z276" s="190"/>
      <c r="AA276" s="190" t="str">
        <f t="shared" si="14"/>
        <v/>
      </c>
      <c r="AB276" s="188"/>
      <c r="AC276" s="187"/>
      <c r="AD276" s="188"/>
      <c r="AE276" s="188"/>
    </row>
    <row r="277" spans="1:31" ht="24" customHeight="1">
      <c r="A277" s="186">
        <v>267</v>
      </c>
      <c r="B277" s="187"/>
      <c r="C277" s="188"/>
      <c r="D277" s="188"/>
      <c r="E277" s="189"/>
      <c r="F277" s="188"/>
      <c r="G277" s="188"/>
      <c r="H277" s="188"/>
      <c r="I277" s="188"/>
      <c r="J277" s="186"/>
      <c r="K277" s="186"/>
      <c r="L277" s="186"/>
      <c r="M277" s="186"/>
      <c r="N277" s="186" t="str">
        <f t="shared" si="12"/>
        <v/>
      </c>
      <c r="O277" s="186"/>
      <c r="P277" s="186"/>
      <c r="Q277" s="186"/>
      <c r="R277" s="186" t="str">
        <f t="shared" si="13"/>
        <v/>
      </c>
      <c r="S277" s="188"/>
      <c r="T277" s="190"/>
      <c r="U277" s="190"/>
      <c r="V277" s="190"/>
      <c r="W277" s="190"/>
      <c r="X277" s="190"/>
      <c r="Y277" s="190"/>
      <c r="Z277" s="190"/>
      <c r="AA277" s="190" t="str">
        <f t="shared" si="14"/>
        <v/>
      </c>
      <c r="AB277" s="188"/>
      <c r="AC277" s="187"/>
      <c r="AD277" s="188"/>
      <c r="AE277" s="188"/>
    </row>
    <row r="278" spans="1:31" ht="24" customHeight="1">
      <c r="A278" s="186">
        <v>268</v>
      </c>
      <c r="B278" s="187"/>
      <c r="C278" s="188"/>
      <c r="D278" s="188"/>
      <c r="E278" s="189"/>
      <c r="F278" s="188"/>
      <c r="G278" s="188"/>
      <c r="H278" s="188"/>
      <c r="I278" s="188"/>
      <c r="J278" s="186"/>
      <c r="K278" s="186"/>
      <c r="L278" s="186"/>
      <c r="M278" s="186"/>
      <c r="N278" s="186" t="str">
        <f t="shared" si="12"/>
        <v/>
      </c>
      <c r="O278" s="186"/>
      <c r="P278" s="186"/>
      <c r="Q278" s="186"/>
      <c r="R278" s="186" t="str">
        <f t="shared" si="13"/>
        <v/>
      </c>
      <c r="S278" s="188"/>
      <c r="T278" s="190"/>
      <c r="U278" s="190"/>
      <c r="V278" s="190"/>
      <c r="W278" s="190"/>
      <c r="X278" s="190"/>
      <c r="Y278" s="190"/>
      <c r="Z278" s="190"/>
      <c r="AA278" s="190" t="str">
        <f t="shared" si="14"/>
        <v/>
      </c>
      <c r="AB278" s="188"/>
      <c r="AC278" s="187"/>
      <c r="AD278" s="188"/>
      <c r="AE278" s="188"/>
    </row>
    <row r="279" spans="1:31" ht="24" customHeight="1">
      <c r="A279" s="186">
        <v>269</v>
      </c>
      <c r="B279" s="187"/>
      <c r="C279" s="188"/>
      <c r="D279" s="188"/>
      <c r="E279" s="189"/>
      <c r="F279" s="188"/>
      <c r="G279" s="188"/>
      <c r="H279" s="188"/>
      <c r="I279" s="188"/>
      <c r="J279" s="186"/>
      <c r="K279" s="186"/>
      <c r="L279" s="186"/>
      <c r="M279" s="186"/>
      <c r="N279" s="186" t="str">
        <f t="shared" si="12"/>
        <v/>
      </c>
      <c r="O279" s="186"/>
      <c r="P279" s="186"/>
      <c r="Q279" s="186"/>
      <c r="R279" s="186" t="str">
        <f t="shared" si="13"/>
        <v/>
      </c>
      <c r="S279" s="188"/>
      <c r="T279" s="190"/>
      <c r="U279" s="190"/>
      <c r="V279" s="190"/>
      <c r="W279" s="190"/>
      <c r="X279" s="190"/>
      <c r="Y279" s="190"/>
      <c r="Z279" s="190"/>
      <c r="AA279" s="190" t="str">
        <f t="shared" si="14"/>
        <v/>
      </c>
      <c r="AB279" s="188"/>
      <c r="AC279" s="187"/>
      <c r="AD279" s="188"/>
      <c r="AE279" s="188"/>
    </row>
    <row r="280" spans="1:31" ht="62.1" customHeight="1">
      <c r="A280" s="186">
        <v>270</v>
      </c>
      <c r="B280" s="187" t="s">
        <v>1036</v>
      </c>
      <c r="C280" s="188" t="s">
        <v>1263</v>
      </c>
      <c r="D280" s="188" t="s">
        <v>980</v>
      </c>
      <c r="E280" s="189"/>
      <c r="F280" s="188" t="s">
        <v>831</v>
      </c>
      <c r="G280" s="188" t="s">
        <v>857</v>
      </c>
      <c r="H280" s="188" t="s">
        <v>1147</v>
      </c>
      <c r="I280" s="188" t="s">
        <v>1188</v>
      </c>
      <c r="J280" s="186">
        <v>980</v>
      </c>
      <c r="K280" s="186">
        <v>72</v>
      </c>
      <c r="L280" s="186" t="s">
        <v>845</v>
      </c>
      <c r="M280" s="186">
        <v>15</v>
      </c>
      <c r="N280" s="186">
        <f t="shared" si="12"/>
        <v>87</v>
      </c>
      <c r="O280" s="186">
        <v>40</v>
      </c>
      <c r="P280" s="186" t="s">
        <v>870</v>
      </c>
      <c r="Q280" s="186">
        <v>12</v>
      </c>
      <c r="R280" s="186">
        <f t="shared" si="13"/>
        <v>52</v>
      </c>
      <c r="S280" s="188" t="s">
        <v>857</v>
      </c>
      <c r="T280" s="190">
        <v>30</v>
      </c>
      <c r="U280" s="190" t="s">
        <v>966</v>
      </c>
      <c r="V280" s="190">
        <v>25</v>
      </c>
      <c r="W280" s="190" t="s">
        <v>847</v>
      </c>
      <c r="X280" s="190">
        <v>25</v>
      </c>
      <c r="Y280" s="190" t="s">
        <v>858</v>
      </c>
      <c r="Z280" s="190">
        <v>20</v>
      </c>
      <c r="AA280" s="190">
        <f t="shared" si="14"/>
        <v>100</v>
      </c>
      <c r="AB280" s="188" t="s">
        <v>852</v>
      </c>
      <c r="AC280" s="187" t="s">
        <v>1145</v>
      </c>
      <c r="AD280" s="188" t="s">
        <v>983</v>
      </c>
      <c r="AE280" s="188" t="s">
        <v>1134</v>
      </c>
    </row>
    <row r="281" spans="1:31" ht="24" customHeight="1">
      <c r="A281" s="186">
        <v>271</v>
      </c>
      <c r="B281" s="187"/>
      <c r="C281" s="188"/>
      <c r="D281" s="188"/>
      <c r="E281" s="189"/>
      <c r="F281" s="188"/>
      <c r="G281" s="188"/>
      <c r="H281" s="188"/>
      <c r="I281" s="188"/>
      <c r="J281" s="186"/>
      <c r="K281" s="186"/>
      <c r="L281" s="186"/>
      <c r="M281" s="186"/>
      <c r="N281" s="186" t="str">
        <f t="shared" si="12"/>
        <v/>
      </c>
      <c r="O281" s="186"/>
      <c r="P281" s="186"/>
      <c r="Q281" s="186"/>
      <c r="R281" s="186" t="str">
        <f t="shared" si="13"/>
        <v/>
      </c>
      <c r="S281" s="188"/>
      <c r="T281" s="190"/>
      <c r="U281" s="190"/>
      <c r="V281" s="190"/>
      <c r="W281" s="190"/>
      <c r="X281" s="190"/>
      <c r="Y281" s="190"/>
      <c r="Z281" s="190"/>
      <c r="AA281" s="190" t="str">
        <f t="shared" si="14"/>
        <v/>
      </c>
      <c r="AB281" s="188"/>
      <c r="AC281" s="187"/>
      <c r="AD281" s="188"/>
      <c r="AE281" s="188"/>
    </row>
    <row r="282" spans="1:31" ht="24" customHeight="1">
      <c r="A282" s="186">
        <v>272</v>
      </c>
      <c r="B282" s="187"/>
      <c r="C282" s="188"/>
      <c r="D282" s="188"/>
      <c r="E282" s="189"/>
      <c r="F282" s="188"/>
      <c r="G282" s="188"/>
      <c r="H282" s="188"/>
      <c r="I282" s="188"/>
      <c r="J282" s="186"/>
      <c r="K282" s="186"/>
      <c r="L282" s="186"/>
      <c r="M282" s="186"/>
      <c r="N282" s="186" t="str">
        <f t="shared" si="12"/>
        <v/>
      </c>
      <c r="O282" s="186"/>
      <c r="P282" s="186"/>
      <c r="Q282" s="186"/>
      <c r="R282" s="186" t="str">
        <f t="shared" si="13"/>
        <v/>
      </c>
      <c r="S282" s="188"/>
      <c r="T282" s="190"/>
      <c r="U282" s="190"/>
      <c r="V282" s="190"/>
      <c r="W282" s="190"/>
      <c r="X282" s="190"/>
      <c r="Y282" s="190"/>
      <c r="Z282" s="190"/>
      <c r="AA282" s="190" t="str">
        <f t="shared" si="14"/>
        <v/>
      </c>
      <c r="AB282" s="188"/>
      <c r="AC282" s="187"/>
      <c r="AD282" s="188"/>
      <c r="AE282" s="188"/>
    </row>
    <row r="283" spans="1:31" ht="24" customHeight="1">
      <c r="A283" s="186">
        <v>273</v>
      </c>
      <c r="B283" s="187"/>
      <c r="C283" s="188"/>
      <c r="D283" s="188"/>
      <c r="E283" s="189"/>
      <c r="F283" s="188"/>
      <c r="G283" s="188"/>
      <c r="H283" s="188"/>
      <c r="I283" s="188"/>
      <c r="J283" s="186"/>
      <c r="K283" s="186"/>
      <c r="L283" s="186"/>
      <c r="M283" s="186"/>
      <c r="N283" s="186" t="str">
        <f t="shared" si="12"/>
        <v/>
      </c>
      <c r="O283" s="186"/>
      <c r="P283" s="186"/>
      <c r="Q283" s="186"/>
      <c r="R283" s="186" t="str">
        <f t="shared" si="13"/>
        <v/>
      </c>
      <c r="S283" s="188"/>
      <c r="T283" s="190"/>
      <c r="U283" s="190"/>
      <c r="V283" s="190"/>
      <c r="W283" s="190"/>
      <c r="X283" s="190"/>
      <c r="Y283" s="190"/>
      <c r="Z283" s="190"/>
      <c r="AA283" s="190" t="str">
        <f t="shared" si="14"/>
        <v/>
      </c>
      <c r="AB283" s="188"/>
      <c r="AC283" s="187"/>
      <c r="AD283" s="188"/>
      <c r="AE283" s="188"/>
    </row>
    <row r="284" spans="1:31" ht="62.1" customHeight="1">
      <c r="A284" s="186">
        <v>274</v>
      </c>
      <c r="B284" s="187" t="s">
        <v>1036</v>
      </c>
      <c r="C284" s="188" t="s">
        <v>573</v>
      </c>
      <c r="D284" s="188" t="s">
        <v>985</v>
      </c>
      <c r="E284" s="189"/>
      <c r="F284" s="188" t="s">
        <v>831</v>
      </c>
      <c r="G284" s="188" t="s">
        <v>832</v>
      </c>
      <c r="H284" s="188" t="s">
        <v>1147</v>
      </c>
      <c r="I284" s="188" t="s">
        <v>775</v>
      </c>
      <c r="J284" s="186">
        <v>1080</v>
      </c>
      <c r="K284" s="186">
        <v>74</v>
      </c>
      <c r="L284" s="186" t="s">
        <v>817</v>
      </c>
      <c r="M284" s="186">
        <v>16</v>
      </c>
      <c r="N284" s="186">
        <f t="shared" si="12"/>
        <v>90</v>
      </c>
      <c r="O284" s="186">
        <v>42</v>
      </c>
      <c r="P284" s="186" t="s">
        <v>842</v>
      </c>
      <c r="Q284" s="186">
        <v>12</v>
      </c>
      <c r="R284" s="186">
        <f t="shared" si="13"/>
        <v>54</v>
      </c>
      <c r="S284" s="188" t="s">
        <v>830</v>
      </c>
      <c r="T284" s="190">
        <v>30</v>
      </c>
      <c r="U284" s="190" t="s">
        <v>846</v>
      </c>
      <c r="V284" s="190">
        <v>30</v>
      </c>
      <c r="W284" s="190" t="s">
        <v>859</v>
      </c>
      <c r="X284" s="190">
        <v>20</v>
      </c>
      <c r="Y284" s="190" t="s">
        <v>844</v>
      </c>
      <c r="Z284" s="190">
        <v>20</v>
      </c>
      <c r="AA284" s="190">
        <f t="shared" si="14"/>
        <v>100</v>
      </c>
      <c r="AB284" s="188" t="s">
        <v>1166</v>
      </c>
      <c r="AC284" s="187" t="s">
        <v>1145</v>
      </c>
      <c r="AD284" s="188" t="s">
        <v>963</v>
      </c>
      <c r="AE284" s="188" t="s">
        <v>1128</v>
      </c>
    </row>
    <row r="285" spans="1:31" ht="24" customHeight="1">
      <c r="A285" s="186">
        <v>275</v>
      </c>
      <c r="B285" s="187"/>
      <c r="C285" s="188"/>
      <c r="D285" s="188"/>
      <c r="E285" s="189"/>
      <c r="F285" s="188"/>
      <c r="G285" s="188"/>
      <c r="H285" s="188"/>
      <c r="I285" s="188"/>
      <c r="J285" s="186"/>
      <c r="K285" s="186"/>
      <c r="L285" s="186"/>
      <c r="M285" s="186"/>
      <c r="N285" s="186" t="str">
        <f t="shared" si="12"/>
        <v/>
      </c>
      <c r="O285" s="186"/>
      <c r="P285" s="186"/>
      <c r="Q285" s="186"/>
      <c r="R285" s="186" t="str">
        <f t="shared" si="13"/>
        <v/>
      </c>
      <c r="S285" s="188"/>
      <c r="T285" s="190"/>
      <c r="U285" s="190"/>
      <c r="V285" s="190"/>
      <c r="W285" s="190"/>
      <c r="X285" s="190"/>
      <c r="Y285" s="190"/>
      <c r="Z285" s="190"/>
      <c r="AA285" s="190" t="str">
        <f t="shared" si="14"/>
        <v/>
      </c>
      <c r="AB285" s="188"/>
      <c r="AC285" s="187"/>
      <c r="AD285" s="188"/>
      <c r="AE285" s="188"/>
    </row>
    <row r="286" spans="1:31" ht="24" customHeight="1">
      <c r="A286" s="186">
        <v>276</v>
      </c>
      <c r="B286" s="187"/>
      <c r="C286" s="188"/>
      <c r="D286" s="188"/>
      <c r="E286" s="189"/>
      <c r="F286" s="188"/>
      <c r="G286" s="188"/>
      <c r="H286" s="188"/>
      <c r="I286" s="188"/>
      <c r="J286" s="186"/>
      <c r="K286" s="186"/>
      <c r="L286" s="186"/>
      <c r="M286" s="186"/>
      <c r="N286" s="186" t="str">
        <f t="shared" si="12"/>
        <v/>
      </c>
      <c r="O286" s="186"/>
      <c r="P286" s="186"/>
      <c r="Q286" s="186"/>
      <c r="R286" s="186" t="str">
        <f t="shared" si="13"/>
        <v/>
      </c>
      <c r="S286" s="188"/>
      <c r="T286" s="190"/>
      <c r="U286" s="190"/>
      <c r="V286" s="190"/>
      <c r="W286" s="190"/>
      <c r="X286" s="190"/>
      <c r="Y286" s="190"/>
      <c r="Z286" s="190"/>
      <c r="AA286" s="190" t="str">
        <f t="shared" si="14"/>
        <v/>
      </c>
      <c r="AB286" s="188"/>
      <c r="AC286" s="187"/>
      <c r="AD286" s="188"/>
      <c r="AE286" s="188"/>
    </row>
    <row r="287" spans="1:31" ht="62.1" customHeight="1">
      <c r="A287" s="186">
        <v>277</v>
      </c>
      <c r="B287" s="187" t="s">
        <v>1036</v>
      </c>
      <c r="C287" s="188" t="s">
        <v>1276</v>
      </c>
      <c r="D287" s="188" t="s">
        <v>964</v>
      </c>
      <c r="E287" s="189"/>
      <c r="F287" s="188" t="s">
        <v>831</v>
      </c>
      <c r="G287" s="188" t="s">
        <v>888</v>
      </c>
      <c r="H287" s="188" t="s">
        <v>1147</v>
      </c>
      <c r="I287" s="188" t="s">
        <v>1183</v>
      </c>
      <c r="J287" s="186">
        <v>1160</v>
      </c>
      <c r="K287" s="186">
        <v>78</v>
      </c>
      <c r="L287" s="186" t="s">
        <v>849</v>
      </c>
      <c r="M287" s="186">
        <v>17</v>
      </c>
      <c r="N287" s="186">
        <f t="shared" si="12"/>
        <v>95</v>
      </c>
      <c r="O287" s="186">
        <v>43</v>
      </c>
      <c r="P287" s="186" t="s">
        <v>839</v>
      </c>
      <c r="Q287" s="186">
        <v>11</v>
      </c>
      <c r="R287" s="186">
        <f t="shared" si="13"/>
        <v>54</v>
      </c>
      <c r="S287" s="188" t="s">
        <v>833</v>
      </c>
      <c r="T287" s="190">
        <v>35</v>
      </c>
      <c r="U287" s="190" t="s">
        <v>841</v>
      </c>
      <c r="V287" s="190">
        <v>25</v>
      </c>
      <c r="W287" s="190" t="s">
        <v>837</v>
      </c>
      <c r="X287" s="190">
        <v>25</v>
      </c>
      <c r="Y287" s="190" t="s">
        <v>850</v>
      </c>
      <c r="Z287" s="190">
        <v>15</v>
      </c>
      <c r="AA287" s="190">
        <f t="shared" si="14"/>
        <v>100</v>
      </c>
      <c r="AB287" s="188" t="s">
        <v>867</v>
      </c>
      <c r="AC287" s="187" t="s">
        <v>1145</v>
      </c>
      <c r="AD287" s="188" t="s">
        <v>965</v>
      </c>
      <c r="AE287" s="188" t="s">
        <v>1280</v>
      </c>
    </row>
    <row r="288" spans="1:31" ht="24" customHeight="1">
      <c r="A288" s="186">
        <v>278</v>
      </c>
      <c r="B288" s="187"/>
      <c r="C288" s="188"/>
      <c r="D288" s="188"/>
      <c r="E288" s="189"/>
      <c r="F288" s="188"/>
      <c r="G288" s="188"/>
      <c r="H288" s="188"/>
      <c r="I288" s="188"/>
      <c r="J288" s="186"/>
      <c r="K288" s="186"/>
      <c r="L288" s="186"/>
      <c r="M288" s="186"/>
      <c r="N288" s="186" t="str">
        <f t="shared" si="12"/>
        <v/>
      </c>
      <c r="O288" s="186"/>
      <c r="P288" s="186"/>
      <c r="Q288" s="186"/>
      <c r="R288" s="186" t="str">
        <f t="shared" si="13"/>
        <v/>
      </c>
      <c r="S288" s="188"/>
      <c r="T288" s="190"/>
      <c r="U288" s="190"/>
      <c r="V288" s="190"/>
      <c r="W288" s="190"/>
      <c r="X288" s="190"/>
      <c r="Y288" s="190"/>
      <c r="Z288" s="190"/>
      <c r="AA288" s="190" t="str">
        <f t="shared" si="14"/>
        <v/>
      </c>
      <c r="AB288" s="188"/>
      <c r="AC288" s="187"/>
      <c r="AD288" s="188"/>
      <c r="AE288" s="188"/>
    </row>
    <row r="289" spans="1:31" ht="24" customHeight="1">
      <c r="A289" s="186">
        <v>279</v>
      </c>
      <c r="B289" s="187"/>
      <c r="C289" s="188"/>
      <c r="D289" s="188"/>
      <c r="E289" s="189"/>
      <c r="F289" s="188"/>
      <c r="G289" s="188"/>
      <c r="H289" s="188"/>
      <c r="I289" s="188"/>
      <c r="J289" s="186"/>
      <c r="K289" s="186"/>
      <c r="L289" s="186"/>
      <c r="M289" s="186"/>
      <c r="N289" s="186" t="str">
        <f t="shared" si="12"/>
        <v/>
      </c>
      <c r="O289" s="186"/>
      <c r="P289" s="186"/>
      <c r="Q289" s="186"/>
      <c r="R289" s="186" t="str">
        <f t="shared" si="13"/>
        <v/>
      </c>
      <c r="S289" s="188"/>
      <c r="T289" s="190"/>
      <c r="U289" s="190"/>
      <c r="V289" s="190"/>
      <c r="W289" s="190"/>
      <c r="X289" s="190"/>
      <c r="Y289" s="190"/>
      <c r="Z289" s="190"/>
      <c r="AA289" s="190" t="str">
        <f t="shared" si="14"/>
        <v/>
      </c>
      <c r="AB289" s="188"/>
      <c r="AC289" s="187"/>
      <c r="AD289" s="188"/>
      <c r="AE289" s="188"/>
    </row>
    <row r="290" spans="1:31" ht="62.1" customHeight="1">
      <c r="A290" s="186">
        <v>280</v>
      </c>
      <c r="B290" s="187" t="s">
        <v>1036</v>
      </c>
      <c r="C290" s="188" t="s">
        <v>610</v>
      </c>
      <c r="D290" s="188" t="s">
        <v>997</v>
      </c>
      <c r="E290" s="189"/>
      <c r="F290" s="188" t="s">
        <v>954</v>
      </c>
      <c r="G290" s="188" t="s">
        <v>834</v>
      </c>
      <c r="H290" s="188" t="s">
        <v>1147</v>
      </c>
      <c r="I290" s="188" t="s">
        <v>1196</v>
      </c>
      <c r="J290" s="186">
        <v>1520</v>
      </c>
      <c r="K290" s="186">
        <v>83</v>
      </c>
      <c r="L290" s="186" t="s">
        <v>836</v>
      </c>
      <c r="M290" s="186">
        <v>19</v>
      </c>
      <c r="N290" s="186">
        <f t="shared" si="12"/>
        <v>102</v>
      </c>
      <c r="O290" s="186">
        <v>47</v>
      </c>
      <c r="P290" s="186" t="s">
        <v>860</v>
      </c>
      <c r="Q290" s="186">
        <v>14</v>
      </c>
      <c r="R290" s="186">
        <f t="shared" si="13"/>
        <v>61</v>
      </c>
      <c r="S290" s="188" t="s">
        <v>875</v>
      </c>
      <c r="T290" s="190">
        <v>25</v>
      </c>
      <c r="U290" s="190" t="s">
        <v>838</v>
      </c>
      <c r="V290" s="190">
        <v>30</v>
      </c>
      <c r="W290" s="190" t="s">
        <v>803</v>
      </c>
      <c r="X290" s="190">
        <v>25</v>
      </c>
      <c r="Y290" s="190" t="s">
        <v>968</v>
      </c>
      <c r="Z290" s="190">
        <v>20</v>
      </c>
      <c r="AA290" s="190">
        <f t="shared" si="14"/>
        <v>100</v>
      </c>
      <c r="AB290" s="188" t="s">
        <v>856</v>
      </c>
      <c r="AC290" s="187" t="s">
        <v>1109</v>
      </c>
      <c r="AD290" s="188" t="s">
        <v>593</v>
      </c>
      <c r="AE290" s="188" t="s">
        <v>1272</v>
      </c>
    </row>
    <row r="291" spans="1:31" ht="24" customHeight="1">
      <c r="A291" s="186">
        <v>281</v>
      </c>
      <c r="B291" s="187"/>
      <c r="C291" s="188"/>
      <c r="D291" s="188"/>
      <c r="E291" s="189"/>
      <c r="F291" s="188"/>
      <c r="G291" s="188"/>
      <c r="H291" s="188"/>
      <c r="I291" s="188"/>
      <c r="J291" s="186"/>
      <c r="K291" s="186"/>
      <c r="L291" s="186"/>
      <c r="M291" s="186"/>
      <c r="N291" s="186" t="str">
        <f t="shared" si="12"/>
        <v/>
      </c>
      <c r="O291" s="186"/>
      <c r="P291" s="186"/>
      <c r="Q291" s="186"/>
      <c r="R291" s="186" t="str">
        <f t="shared" si="13"/>
        <v/>
      </c>
      <c r="S291" s="188"/>
      <c r="T291" s="190"/>
      <c r="U291" s="190"/>
      <c r="V291" s="190"/>
      <c r="W291" s="190"/>
      <c r="X291" s="190"/>
      <c r="Y291" s="190"/>
      <c r="Z291" s="190"/>
      <c r="AA291" s="190" t="str">
        <f t="shared" si="14"/>
        <v/>
      </c>
      <c r="AB291" s="188"/>
      <c r="AC291" s="187"/>
      <c r="AD291" s="188"/>
      <c r="AE291" s="188"/>
    </row>
    <row r="292" spans="1:31" ht="62.1" customHeight="1">
      <c r="A292" s="186">
        <v>282</v>
      </c>
      <c r="B292" s="187" t="s">
        <v>1036</v>
      </c>
      <c r="C292" s="188" t="s">
        <v>1273</v>
      </c>
      <c r="D292" s="188" t="s">
        <v>589</v>
      </c>
      <c r="E292" s="189"/>
      <c r="F292" s="188" t="s">
        <v>954</v>
      </c>
      <c r="G292" s="188" t="s">
        <v>970</v>
      </c>
      <c r="H292" s="188" t="s">
        <v>1147</v>
      </c>
      <c r="I292" s="188" t="s">
        <v>1200</v>
      </c>
      <c r="J292" s="186">
        <v>1800</v>
      </c>
      <c r="K292" s="186">
        <v>88</v>
      </c>
      <c r="L292" s="186" t="s">
        <v>853</v>
      </c>
      <c r="M292" s="186">
        <v>20</v>
      </c>
      <c r="N292" s="186">
        <f t="shared" si="12"/>
        <v>108</v>
      </c>
      <c r="O292" s="186">
        <v>50</v>
      </c>
      <c r="P292" s="186" t="s">
        <v>886</v>
      </c>
      <c r="Q292" s="186">
        <v>15</v>
      </c>
      <c r="R292" s="186">
        <f t="shared" si="13"/>
        <v>65</v>
      </c>
      <c r="S292" s="188" t="s">
        <v>999</v>
      </c>
      <c r="T292" s="190">
        <v>25</v>
      </c>
      <c r="U292" s="190" t="s">
        <v>878</v>
      </c>
      <c r="V292" s="190">
        <v>30</v>
      </c>
      <c r="W292" s="190" t="s">
        <v>982</v>
      </c>
      <c r="X292" s="190">
        <v>25</v>
      </c>
      <c r="Y292" s="190" t="s">
        <v>874</v>
      </c>
      <c r="Z292" s="190">
        <v>20</v>
      </c>
      <c r="AA292" s="190">
        <f t="shared" si="14"/>
        <v>100</v>
      </c>
      <c r="AB292" s="188" t="s">
        <v>1159</v>
      </c>
      <c r="AC292" s="187" t="s">
        <v>866</v>
      </c>
      <c r="AD292" s="188" t="s">
        <v>588</v>
      </c>
      <c r="AE292" s="188" t="s">
        <v>1290</v>
      </c>
    </row>
    <row r="293" spans="1:31" ht="62.1" customHeight="1">
      <c r="A293" s="186">
        <v>283</v>
      </c>
      <c r="B293" s="187" t="s">
        <v>1036</v>
      </c>
      <c r="C293" s="188" t="s">
        <v>597</v>
      </c>
      <c r="D293" s="188" t="s">
        <v>995</v>
      </c>
      <c r="E293" s="189"/>
      <c r="F293" s="188" t="s">
        <v>823</v>
      </c>
      <c r="G293" s="188" t="s">
        <v>972</v>
      </c>
      <c r="H293" s="188" t="s">
        <v>1147</v>
      </c>
      <c r="I293" s="188" t="s">
        <v>1184</v>
      </c>
      <c r="J293" s="186">
        <v>5400</v>
      </c>
      <c r="K293" s="186">
        <v>98</v>
      </c>
      <c r="L293" s="186" t="s">
        <v>868</v>
      </c>
      <c r="M293" s="186">
        <v>23</v>
      </c>
      <c r="N293" s="186">
        <f t="shared" si="12"/>
        <v>121</v>
      </c>
      <c r="O293" s="186">
        <v>59</v>
      </c>
      <c r="P293" s="186" t="s">
        <v>885</v>
      </c>
      <c r="Q293" s="186">
        <v>18</v>
      </c>
      <c r="R293" s="186">
        <f t="shared" si="13"/>
        <v>77</v>
      </c>
      <c r="S293" s="188" t="s">
        <v>884</v>
      </c>
      <c r="T293" s="190">
        <v>25</v>
      </c>
      <c r="U293" s="190" t="s">
        <v>889</v>
      </c>
      <c r="V293" s="190">
        <v>25</v>
      </c>
      <c r="W293" s="190" t="s">
        <v>984</v>
      </c>
      <c r="X293" s="190">
        <v>25</v>
      </c>
      <c r="Y293" s="190" t="s">
        <v>855</v>
      </c>
      <c r="Z293" s="190">
        <v>25</v>
      </c>
      <c r="AA293" s="190">
        <f t="shared" si="14"/>
        <v>100</v>
      </c>
      <c r="AB293" s="188" t="s">
        <v>1156</v>
      </c>
      <c r="AC293" s="187" t="s">
        <v>1145</v>
      </c>
      <c r="AD293" s="188" t="s">
        <v>606</v>
      </c>
      <c r="AE293" s="188" t="s">
        <v>1304</v>
      </c>
    </row>
    <row r="294" spans="1:31" ht="62.1" customHeight="1">
      <c r="A294" s="186">
        <v>284</v>
      </c>
      <c r="B294" s="187" t="s">
        <v>1036</v>
      </c>
      <c r="C294" s="188" t="s">
        <v>594</v>
      </c>
      <c r="D294" s="188" t="s">
        <v>843</v>
      </c>
      <c r="E294" s="189"/>
      <c r="F294" s="188" t="s">
        <v>1076</v>
      </c>
      <c r="G294" s="188" t="s">
        <v>967</v>
      </c>
      <c r="H294" s="188" t="s">
        <v>1231</v>
      </c>
      <c r="I294" s="188" t="s">
        <v>1191</v>
      </c>
      <c r="J294" s="186">
        <v>8600</v>
      </c>
      <c r="K294" s="186">
        <v>112</v>
      </c>
      <c r="L294" s="186" t="s">
        <v>835</v>
      </c>
      <c r="M294" s="186">
        <v>28</v>
      </c>
      <c r="N294" s="186">
        <f t="shared" si="12"/>
        <v>140</v>
      </c>
      <c r="O294" s="186">
        <v>69</v>
      </c>
      <c r="P294" s="186" t="s">
        <v>828</v>
      </c>
      <c r="Q294" s="186">
        <v>21</v>
      </c>
      <c r="R294" s="186">
        <f t="shared" si="13"/>
        <v>90</v>
      </c>
      <c r="S294" s="188" t="s">
        <v>829</v>
      </c>
      <c r="T294" s="190">
        <v>25</v>
      </c>
      <c r="U294" s="190" t="s">
        <v>802</v>
      </c>
      <c r="V294" s="190">
        <v>25</v>
      </c>
      <c r="W294" s="190" t="s">
        <v>818</v>
      </c>
      <c r="X294" s="190">
        <v>25</v>
      </c>
      <c r="Y294" s="190" t="s">
        <v>981</v>
      </c>
      <c r="Z294" s="190">
        <v>25</v>
      </c>
      <c r="AA294" s="190">
        <f t="shared" si="14"/>
        <v>100</v>
      </c>
      <c r="AB294" s="188" t="s">
        <v>854</v>
      </c>
      <c r="AC294" s="187" t="s">
        <v>1145</v>
      </c>
      <c r="AD294" s="188" t="s">
        <v>1294</v>
      </c>
      <c r="AE294" s="188" t="s">
        <v>779</v>
      </c>
    </row>
    <row r="295" spans="1:31" ht="24" customHeight="1">
      <c r="A295" s="186">
        <v>285</v>
      </c>
      <c r="B295" s="187"/>
      <c r="C295" s="188"/>
      <c r="D295" s="188"/>
      <c r="E295" s="189"/>
      <c r="F295" s="188"/>
      <c r="G295" s="188"/>
      <c r="H295" s="188"/>
      <c r="I295" s="188"/>
      <c r="J295" s="186"/>
      <c r="K295" s="186"/>
      <c r="L295" s="186"/>
      <c r="M295" s="186"/>
      <c r="N295" s="186" t="str">
        <f t="shared" si="12"/>
        <v/>
      </c>
      <c r="O295" s="186"/>
      <c r="P295" s="186"/>
      <c r="Q295" s="186"/>
      <c r="R295" s="186" t="str">
        <f t="shared" si="13"/>
        <v/>
      </c>
      <c r="S295" s="188"/>
      <c r="T295" s="190"/>
      <c r="U295" s="190"/>
      <c r="V295" s="190"/>
      <c r="W295" s="190"/>
      <c r="X295" s="190"/>
      <c r="Y295" s="190"/>
      <c r="Z295" s="190"/>
      <c r="AA295" s="190" t="str">
        <f t="shared" si="14"/>
        <v/>
      </c>
      <c r="AB295" s="188"/>
      <c r="AC295" s="187"/>
      <c r="AD295" s="188"/>
      <c r="AE295" s="188"/>
    </row>
    <row r="296" spans="1:31" ht="24" customHeight="1">
      <c r="A296" s="186">
        <v>286</v>
      </c>
      <c r="B296" s="187"/>
      <c r="C296" s="188"/>
      <c r="D296" s="188"/>
      <c r="E296" s="189"/>
      <c r="F296" s="188"/>
      <c r="G296" s="188"/>
      <c r="H296" s="188"/>
      <c r="I296" s="188"/>
      <c r="J296" s="186"/>
      <c r="K296" s="186"/>
      <c r="L296" s="186"/>
      <c r="M296" s="186"/>
      <c r="N296" s="186" t="str">
        <f t="shared" si="12"/>
        <v/>
      </c>
      <c r="O296" s="186"/>
      <c r="P296" s="186"/>
      <c r="Q296" s="186"/>
      <c r="R296" s="186" t="str">
        <f t="shared" si="13"/>
        <v/>
      </c>
      <c r="S296" s="188"/>
      <c r="T296" s="190"/>
      <c r="U296" s="190"/>
      <c r="V296" s="190"/>
      <c r="W296" s="190"/>
      <c r="X296" s="190"/>
      <c r="Y296" s="190"/>
      <c r="Z296" s="190"/>
      <c r="AA296" s="190" t="str">
        <f t="shared" si="14"/>
        <v/>
      </c>
      <c r="AB296" s="188"/>
      <c r="AC296" s="187"/>
      <c r="AD296" s="188"/>
      <c r="AE296" s="188"/>
    </row>
    <row r="297" spans="1:31" ht="24" customHeight="1">
      <c r="A297" s="186">
        <v>287</v>
      </c>
      <c r="B297" s="187"/>
      <c r="C297" s="188"/>
      <c r="D297" s="188"/>
      <c r="E297" s="189"/>
      <c r="F297" s="188"/>
      <c r="G297" s="188"/>
      <c r="H297" s="188"/>
      <c r="I297" s="188"/>
      <c r="J297" s="186"/>
      <c r="K297" s="186"/>
      <c r="L297" s="186"/>
      <c r="M297" s="186"/>
      <c r="N297" s="186" t="str">
        <f t="shared" si="12"/>
        <v/>
      </c>
      <c r="O297" s="186"/>
      <c r="P297" s="186"/>
      <c r="Q297" s="186"/>
      <c r="R297" s="186" t="str">
        <f t="shared" si="13"/>
        <v/>
      </c>
      <c r="S297" s="188"/>
      <c r="T297" s="190"/>
      <c r="U297" s="190"/>
      <c r="V297" s="190"/>
      <c r="W297" s="190"/>
      <c r="X297" s="190"/>
      <c r="Y297" s="190"/>
      <c r="Z297" s="190"/>
      <c r="AA297" s="190" t="str">
        <f t="shared" si="14"/>
        <v/>
      </c>
      <c r="AB297" s="188"/>
      <c r="AC297" s="187"/>
      <c r="AD297" s="188"/>
      <c r="AE297" s="188"/>
    </row>
    <row r="298" spans="1:31" ht="24" customHeight="1">
      <c r="A298" s="186">
        <v>288</v>
      </c>
      <c r="B298" s="187"/>
      <c r="C298" s="188"/>
      <c r="D298" s="188"/>
      <c r="E298" s="189"/>
      <c r="F298" s="188"/>
      <c r="G298" s="188"/>
      <c r="H298" s="188"/>
      <c r="I298" s="188"/>
      <c r="J298" s="186"/>
      <c r="K298" s="186"/>
      <c r="L298" s="186"/>
      <c r="M298" s="186"/>
      <c r="N298" s="186" t="str">
        <f t="shared" si="12"/>
        <v/>
      </c>
      <c r="O298" s="186"/>
      <c r="P298" s="186"/>
      <c r="Q298" s="186"/>
      <c r="R298" s="186" t="str">
        <f t="shared" si="13"/>
        <v/>
      </c>
      <c r="S298" s="188"/>
      <c r="T298" s="190"/>
      <c r="U298" s="190"/>
      <c r="V298" s="190"/>
      <c r="W298" s="190"/>
      <c r="X298" s="190"/>
      <c r="Y298" s="190"/>
      <c r="Z298" s="190"/>
      <c r="AA298" s="190" t="str">
        <f t="shared" si="14"/>
        <v/>
      </c>
      <c r="AB298" s="188"/>
      <c r="AC298" s="187"/>
      <c r="AD298" s="188"/>
      <c r="AE298" s="188"/>
    </row>
    <row r="299" spans="1:31" ht="24" customHeight="1">
      <c r="A299" s="186">
        <v>289</v>
      </c>
      <c r="B299" s="187"/>
      <c r="C299" s="188"/>
      <c r="D299" s="188"/>
      <c r="E299" s="189"/>
      <c r="F299" s="188"/>
      <c r="G299" s="188"/>
      <c r="H299" s="188"/>
      <c r="I299" s="188"/>
      <c r="J299" s="186"/>
      <c r="K299" s="186"/>
      <c r="L299" s="186"/>
      <c r="M299" s="186"/>
      <c r="N299" s="186" t="str">
        <f t="shared" si="12"/>
        <v/>
      </c>
      <c r="O299" s="186"/>
      <c r="P299" s="186"/>
      <c r="Q299" s="186"/>
      <c r="R299" s="186" t="str">
        <f t="shared" si="13"/>
        <v/>
      </c>
      <c r="S299" s="188"/>
      <c r="T299" s="190"/>
      <c r="U299" s="190"/>
      <c r="V299" s="190"/>
      <c r="W299" s="190"/>
      <c r="X299" s="190"/>
      <c r="Y299" s="190"/>
      <c r="Z299" s="190"/>
      <c r="AA299" s="190" t="str">
        <f t="shared" si="14"/>
        <v/>
      </c>
      <c r="AB299" s="188"/>
      <c r="AC299" s="187"/>
      <c r="AD299" s="188"/>
      <c r="AE299" s="188"/>
    </row>
    <row r="300" spans="1:31" ht="24" customHeight="1">
      <c r="A300" s="186">
        <v>290</v>
      </c>
      <c r="B300" s="187"/>
      <c r="C300" s="188"/>
      <c r="D300" s="188"/>
      <c r="E300" s="189"/>
      <c r="F300" s="188"/>
      <c r="G300" s="188"/>
      <c r="H300" s="188"/>
      <c r="I300" s="188"/>
      <c r="J300" s="186"/>
      <c r="K300" s="186"/>
      <c r="L300" s="186"/>
      <c r="M300" s="186"/>
      <c r="N300" s="186" t="str">
        <f t="shared" si="12"/>
        <v/>
      </c>
      <c r="O300" s="186"/>
      <c r="P300" s="186"/>
      <c r="Q300" s="186"/>
      <c r="R300" s="186" t="str">
        <f t="shared" si="13"/>
        <v/>
      </c>
      <c r="S300" s="188"/>
      <c r="T300" s="190"/>
      <c r="U300" s="190"/>
      <c r="V300" s="190"/>
      <c r="W300" s="190"/>
      <c r="X300" s="190"/>
      <c r="Y300" s="190"/>
      <c r="Z300" s="190"/>
      <c r="AA300" s="190" t="str">
        <f t="shared" si="14"/>
        <v/>
      </c>
      <c r="AB300" s="188"/>
      <c r="AC300" s="187"/>
      <c r="AD300" s="188"/>
      <c r="AE300" s="188"/>
    </row>
    <row r="301" spans="1:31" ht="24" customHeight="1">
      <c r="A301" s="186">
        <v>291</v>
      </c>
      <c r="B301" s="187"/>
      <c r="C301" s="188"/>
      <c r="D301" s="188"/>
      <c r="E301" s="189"/>
      <c r="F301" s="188"/>
      <c r="G301" s="188"/>
      <c r="H301" s="188"/>
      <c r="I301" s="188"/>
      <c r="J301" s="186"/>
      <c r="K301" s="186"/>
      <c r="L301" s="186"/>
      <c r="M301" s="186"/>
      <c r="N301" s="186" t="str">
        <f t="shared" si="12"/>
        <v/>
      </c>
      <c r="O301" s="186"/>
      <c r="P301" s="186"/>
      <c r="Q301" s="186"/>
      <c r="R301" s="186" t="str">
        <f t="shared" si="13"/>
        <v/>
      </c>
      <c r="S301" s="188"/>
      <c r="T301" s="190"/>
      <c r="U301" s="190"/>
      <c r="V301" s="190"/>
      <c r="W301" s="190"/>
      <c r="X301" s="190"/>
      <c r="Y301" s="190"/>
      <c r="Z301" s="190"/>
      <c r="AA301" s="190" t="str">
        <f t="shared" si="14"/>
        <v/>
      </c>
      <c r="AB301" s="188"/>
      <c r="AC301" s="187"/>
      <c r="AD301" s="188"/>
      <c r="AE301" s="188"/>
    </row>
    <row r="302" spans="1:31" ht="24" customHeight="1">
      <c r="A302" s="186">
        <v>292</v>
      </c>
      <c r="B302" s="187"/>
      <c r="C302" s="188"/>
      <c r="D302" s="188"/>
      <c r="E302" s="189"/>
      <c r="F302" s="188"/>
      <c r="G302" s="188"/>
      <c r="H302" s="188"/>
      <c r="I302" s="188"/>
      <c r="J302" s="186"/>
      <c r="K302" s="186"/>
      <c r="L302" s="186"/>
      <c r="M302" s="186"/>
      <c r="N302" s="186" t="str">
        <f t="shared" si="12"/>
        <v/>
      </c>
      <c r="O302" s="186"/>
      <c r="P302" s="186"/>
      <c r="Q302" s="186"/>
      <c r="R302" s="186" t="str">
        <f t="shared" si="13"/>
        <v/>
      </c>
      <c r="S302" s="188"/>
      <c r="T302" s="190"/>
      <c r="U302" s="190"/>
      <c r="V302" s="190"/>
      <c r="W302" s="190"/>
      <c r="X302" s="190"/>
      <c r="Y302" s="190"/>
      <c r="Z302" s="190"/>
      <c r="AA302" s="190" t="str">
        <f t="shared" si="14"/>
        <v/>
      </c>
      <c r="AB302" s="188"/>
      <c r="AC302" s="187"/>
      <c r="AD302" s="188"/>
      <c r="AE302" s="188"/>
    </row>
    <row r="303" spans="1:31" ht="24" customHeight="1">
      <c r="A303" s="186">
        <v>293</v>
      </c>
      <c r="B303" s="187"/>
      <c r="C303" s="188"/>
      <c r="D303" s="188"/>
      <c r="E303" s="189"/>
      <c r="F303" s="188"/>
      <c r="G303" s="188"/>
      <c r="H303" s="188"/>
      <c r="I303" s="188"/>
      <c r="J303" s="186"/>
      <c r="K303" s="186"/>
      <c r="L303" s="186"/>
      <c r="M303" s="186"/>
      <c r="N303" s="186" t="str">
        <f t="shared" si="12"/>
        <v/>
      </c>
      <c r="O303" s="186"/>
      <c r="P303" s="186"/>
      <c r="Q303" s="186"/>
      <c r="R303" s="186" t="str">
        <f t="shared" si="13"/>
        <v/>
      </c>
      <c r="S303" s="188"/>
      <c r="T303" s="190"/>
      <c r="U303" s="190"/>
      <c r="V303" s="190"/>
      <c r="W303" s="190"/>
      <c r="X303" s="190"/>
      <c r="Y303" s="190"/>
      <c r="Z303" s="190"/>
      <c r="AA303" s="190" t="str">
        <f t="shared" si="14"/>
        <v/>
      </c>
      <c r="AB303" s="188"/>
      <c r="AC303" s="187"/>
      <c r="AD303" s="188"/>
      <c r="AE303" s="188"/>
    </row>
    <row r="304" spans="1:31" ht="24" customHeight="1">
      <c r="A304" s="186">
        <v>294</v>
      </c>
      <c r="B304" s="187"/>
      <c r="C304" s="188"/>
      <c r="D304" s="188"/>
      <c r="E304" s="189"/>
      <c r="F304" s="188"/>
      <c r="G304" s="188"/>
      <c r="H304" s="188"/>
      <c r="I304" s="188"/>
      <c r="J304" s="186"/>
      <c r="K304" s="186"/>
      <c r="L304" s="186"/>
      <c r="M304" s="186"/>
      <c r="N304" s="186" t="str">
        <f t="shared" si="12"/>
        <v/>
      </c>
      <c r="O304" s="186"/>
      <c r="P304" s="186"/>
      <c r="Q304" s="186"/>
      <c r="R304" s="186" t="str">
        <f t="shared" si="13"/>
        <v/>
      </c>
      <c r="S304" s="188"/>
      <c r="T304" s="190"/>
      <c r="U304" s="190"/>
      <c r="V304" s="190"/>
      <c r="W304" s="190"/>
      <c r="X304" s="190"/>
      <c r="Y304" s="190"/>
      <c r="Z304" s="190"/>
      <c r="AA304" s="190" t="str">
        <f t="shared" si="14"/>
        <v/>
      </c>
      <c r="AB304" s="188"/>
      <c r="AC304" s="187"/>
      <c r="AD304" s="188"/>
      <c r="AE304" s="188"/>
    </row>
    <row r="305" spans="1:31" ht="24" customHeight="1">
      <c r="A305" s="186">
        <v>295</v>
      </c>
      <c r="B305" s="187"/>
      <c r="C305" s="188"/>
      <c r="D305" s="188"/>
      <c r="E305" s="189"/>
      <c r="F305" s="188"/>
      <c r="G305" s="188"/>
      <c r="H305" s="188"/>
      <c r="I305" s="188"/>
      <c r="J305" s="186"/>
      <c r="K305" s="186"/>
      <c r="L305" s="186"/>
      <c r="M305" s="186"/>
      <c r="N305" s="186" t="str">
        <f t="shared" si="12"/>
        <v/>
      </c>
      <c r="O305" s="186"/>
      <c r="P305" s="186"/>
      <c r="Q305" s="186"/>
      <c r="R305" s="186" t="str">
        <f t="shared" si="13"/>
        <v/>
      </c>
      <c r="S305" s="188"/>
      <c r="T305" s="190"/>
      <c r="U305" s="190"/>
      <c r="V305" s="190"/>
      <c r="W305" s="190"/>
      <c r="X305" s="190"/>
      <c r="Y305" s="190"/>
      <c r="Z305" s="190"/>
      <c r="AA305" s="190" t="str">
        <f t="shared" si="14"/>
        <v/>
      </c>
      <c r="AB305" s="188"/>
      <c r="AC305" s="187"/>
      <c r="AD305" s="188"/>
      <c r="AE305" s="188"/>
    </row>
    <row r="306" spans="1:31" ht="24" customHeight="1">
      <c r="A306" s="186">
        <v>296</v>
      </c>
      <c r="B306" s="187"/>
      <c r="C306" s="188"/>
      <c r="D306" s="188"/>
      <c r="E306" s="189"/>
      <c r="F306" s="188"/>
      <c r="G306" s="188"/>
      <c r="H306" s="188"/>
      <c r="I306" s="188"/>
      <c r="J306" s="186"/>
      <c r="K306" s="186"/>
      <c r="L306" s="186"/>
      <c r="M306" s="186"/>
      <c r="N306" s="186" t="str">
        <f t="shared" si="12"/>
        <v/>
      </c>
      <c r="O306" s="186"/>
      <c r="P306" s="186"/>
      <c r="Q306" s="186"/>
      <c r="R306" s="186" t="str">
        <f t="shared" si="13"/>
        <v/>
      </c>
      <c r="S306" s="188"/>
      <c r="T306" s="190"/>
      <c r="U306" s="190"/>
      <c r="V306" s="190"/>
      <c r="W306" s="190"/>
      <c r="X306" s="190"/>
      <c r="Y306" s="190"/>
      <c r="Z306" s="190"/>
      <c r="AA306" s="190" t="str">
        <f t="shared" si="14"/>
        <v/>
      </c>
      <c r="AB306" s="188"/>
      <c r="AC306" s="187"/>
      <c r="AD306" s="188"/>
      <c r="AE306" s="188"/>
    </row>
    <row r="307" spans="1:31" ht="24" customHeight="1">
      <c r="A307" s="186">
        <v>297</v>
      </c>
      <c r="B307" s="187"/>
      <c r="C307" s="188"/>
      <c r="D307" s="188"/>
      <c r="E307" s="189"/>
      <c r="F307" s="188"/>
      <c r="G307" s="188"/>
      <c r="H307" s="188"/>
      <c r="I307" s="188"/>
      <c r="J307" s="186"/>
      <c r="K307" s="186"/>
      <c r="L307" s="186"/>
      <c r="M307" s="186"/>
      <c r="N307" s="186" t="str">
        <f t="shared" si="12"/>
        <v/>
      </c>
      <c r="O307" s="186"/>
      <c r="P307" s="186"/>
      <c r="Q307" s="186"/>
      <c r="R307" s="186" t="str">
        <f t="shared" si="13"/>
        <v/>
      </c>
      <c r="S307" s="188"/>
      <c r="T307" s="190"/>
      <c r="U307" s="190"/>
      <c r="V307" s="190"/>
      <c r="W307" s="190"/>
      <c r="X307" s="190"/>
      <c r="Y307" s="190"/>
      <c r="Z307" s="190"/>
      <c r="AA307" s="190" t="str">
        <f t="shared" si="14"/>
        <v/>
      </c>
      <c r="AB307" s="188"/>
      <c r="AC307" s="187"/>
      <c r="AD307" s="188"/>
      <c r="AE307" s="188"/>
    </row>
    <row r="308" spans="1:31" ht="24" customHeight="1">
      <c r="A308" s="186">
        <v>298</v>
      </c>
      <c r="B308" s="187"/>
      <c r="C308" s="188"/>
      <c r="D308" s="188"/>
      <c r="E308" s="189"/>
      <c r="F308" s="188"/>
      <c r="G308" s="188"/>
      <c r="H308" s="188"/>
      <c r="I308" s="188"/>
      <c r="J308" s="186"/>
      <c r="K308" s="186"/>
      <c r="L308" s="186"/>
      <c r="M308" s="186"/>
      <c r="N308" s="186" t="str">
        <f t="shared" si="12"/>
        <v/>
      </c>
      <c r="O308" s="186"/>
      <c r="P308" s="186"/>
      <c r="Q308" s="186"/>
      <c r="R308" s="186" t="str">
        <f t="shared" si="13"/>
        <v/>
      </c>
      <c r="S308" s="188"/>
      <c r="T308" s="190"/>
      <c r="U308" s="190"/>
      <c r="V308" s="190"/>
      <c r="W308" s="190"/>
      <c r="X308" s="190"/>
      <c r="Y308" s="190"/>
      <c r="Z308" s="190"/>
      <c r="AA308" s="190" t="str">
        <f t="shared" si="14"/>
        <v/>
      </c>
      <c r="AB308" s="188"/>
      <c r="AC308" s="187"/>
      <c r="AD308" s="188"/>
      <c r="AE308" s="188"/>
    </row>
    <row r="309" spans="1:31" ht="24" customHeight="1">
      <c r="A309" s="186">
        <v>299</v>
      </c>
      <c r="B309" s="187"/>
      <c r="C309" s="188"/>
      <c r="D309" s="188"/>
      <c r="E309" s="189"/>
      <c r="F309" s="188"/>
      <c r="G309" s="188"/>
      <c r="H309" s="188"/>
      <c r="I309" s="188"/>
      <c r="J309" s="186"/>
      <c r="K309" s="186"/>
      <c r="L309" s="186"/>
      <c r="M309" s="186"/>
      <c r="N309" s="186" t="str">
        <f t="shared" si="12"/>
        <v/>
      </c>
      <c r="O309" s="186"/>
      <c r="P309" s="186"/>
      <c r="Q309" s="186"/>
      <c r="R309" s="186" t="str">
        <f t="shared" si="13"/>
        <v/>
      </c>
      <c r="S309" s="188"/>
      <c r="T309" s="190"/>
      <c r="U309" s="190"/>
      <c r="V309" s="190"/>
      <c r="W309" s="190"/>
      <c r="X309" s="190"/>
      <c r="Y309" s="190"/>
      <c r="Z309" s="190"/>
      <c r="AA309" s="190" t="str">
        <f t="shared" si="14"/>
        <v/>
      </c>
      <c r="AB309" s="188"/>
      <c r="AC309" s="187"/>
      <c r="AD309" s="188"/>
      <c r="AE309" s="188"/>
    </row>
    <row r="310" spans="1:31" ht="24" customHeight="1">
      <c r="A310" s="186">
        <v>300</v>
      </c>
      <c r="B310" s="187"/>
      <c r="C310" s="188"/>
      <c r="D310" s="188"/>
      <c r="E310" s="189"/>
      <c r="F310" s="188"/>
      <c r="G310" s="188"/>
      <c r="H310" s="188"/>
      <c r="I310" s="188"/>
      <c r="J310" s="186"/>
      <c r="K310" s="186"/>
      <c r="L310" s="186"/>
      <c r="M310" s="186"/>
      <c r="N310" s="186" t="str">
        <f t="shared" si="12"/>
        <v/>
      </c>
      <c r="O310" s="186"/>
      <c r="P310" s="186"/>
      <c r="Q310" s="186"/>
      <c r="R310" s="186" t="str">
        <f t="shared" si="13"/>
        <v/>
      </c>
      <c r="S310" s="188"/>
      <c r="T310" s="190"/>
      <c r="U310" s="190"/>
      <c r="V310" s="190"/>
      <c r="W310" s="190"/>
      <c r="X310" s="190"/>
      <c r="Y310" s="190"/>
      <c r="Z310" s="190"/>
      <c r="AA310" s="190" t="str">
        <f t="shared" si="14"/>
        <v/>
      </c>
      <c r="AB310" s="188"/>
      <c r="AC310" s="187"/>
      <c r="AD310" s="188"/>
      <c r="AE310" s="188"/>
    </row>
    <row r="311" spans="1:31" ht="24" customHeight="1">
      <c r="A311" s="186">
        <v>301</v>
      </c>
      <c r="B311" s="187"/>
      <c r="C311" s="188"/>
      <c r="D311" s="188"/>
      <c r="E311" s="189"/>
      <c r="F311" s="188"/>
      <c r="G311" s="188"/>
      <c r="H311" s="188"/>
      <c r="I311" s="188"/>
      <c r="J311" s="186"/>
      <c r="K311" s="186"/>
      <c r="L311" s="186"/>
      <c r="M311" s="186"/>
      <c r="N311" s="186" t="str">
        <f t="shared" si="12"/>
        <v/>
      </c>
      <c r="O311" s="186"/>
      <c r="P311" s="186"/>
      <c r="Q311" s="186"/>
      <c r="R311" s="186" t="str">
        <f t="shared" si="13"/>
        <v/>
      </c>
      <c r="S311" s="188"/>
      <c r="T311" s="190"/>
      <c r="U311" s="190"/>
      <c r="V311" s="190"/>
      <c r="W311" s="190"/>
      <c r="X311" s="190"/>
      <c r="Y311" s="190"/>
      <c r="Z311" s="190"/>
      <c r="AA311" s="190" t="str">
        <f t="shared" si="14"/>
        <v/>
      </c>
      <c r="AB311" s="188"/>
      <c r="AC311" s="187"/>
      <c r="AD311" s="188"/>
      <c r="AE311" s="188"/>
    </row>
    <row r="312" spans="1:31" ht="24" customHeight="1">
      <c r="A312" s="186">
        <v>302</v>
      </c>
      <c r="B312" s="187"/>
      <c r="C312" s="188"/>
      <c r="D312" s="188"/>
      <c r="E312" s="189"/>
      <c r="F312" s="188"/>
      <c r="G312" s="188"/>
      <c r="H312" s="188"/>
      <c r="I312" s="188"/>
      <c r="J312" s="186"/>
      <c r="K312" s="186"/>
      <c r="L312" s="186"/>
      <c r="M312" s="186"/>
      <c r="N312" s="186" t="str">
        <f t="shared" si="12"/>
        <v/>
      </c>
      <c r="O312" s="186"/>
      <c r="P312" s="186"/>
      <c r="Q312" s="186"/>
      <c r="R312" s="186" t="str">
        <f t="shared" si="13"/>
        <v/>
      </c>
      <c r="S312" s="188"/>
      <c r="T312" s="190"/>
      <c r="U312" s="190"/>
      <c r="V312" s="190"/>
      <c r="W312" s="190"/>
      <c r="X312" s="190"/>
      <c r="Y312" s="190"/>
      <c r="Z312" s="190"/>
      <c r="AA312" s="190" t="str">
        <f t="shared" si="14"/>
        <v/>
      </c>
      <c r="AB312" s="188"/>
      <c r="AC312" s="187"/>
      <c r="AD312" s="188"/>
      <c r="AE312" s="188"/>
    </row>
    <row r="313" spans="1:31" ht="24" customHeight="1">
      <c r="A313" s="186">
        <v>303</v>
      </c>
      <c r="B313" s="187"/>
      <c r="C313" s="188"/>
      <c r="D313" s="188"/>
      <c r="E313" s="189"/>
      <c r="F313" s="188"/>
      <c r="G313" s="188"/>
      <c r="H313" s="188"/>
      <c r="I313" s="188"/>
      <c r="J313" s="186"/>
      <c r="K313" s="186"/>
      <c r="L313" s="186"/>
      <c r="M313" s="186"/>
      <c r="N313" s="186" t="str">
        <f t="shared" si="12"/>
        <v/>
      </c>
      <c r="O313" s="186"/>
      <c r="P313" s="186"/>
      <c r="Q313" s="186"/>
      <c r="R313" s="186" t="str">
        <f t="shared" si="13"/>
        <v/>
      </c>
      <c r="S313" s="188"/>
      <c r="T313" s="190"/>
      <c r="U313" s="190"/>
      <c r="V313" s="190"/>
      <c r="W313" s="190"/>
      <c r="X313" s="190"/>
      <c r="Y313" s="190"/>
      <c r="Z313" s="190"/>
      <c r="AA313" s="190" t="str">
        <f t="shared" si="14"/>
        <v/>
      </c>
      <c r="AB313" s="188"/>
      <c r="AC313" s="187"/>
      <c r="AD313" s="188"/>
      <c r="AE313" s="188"/>
    </row>
    <row r="314" spans="1:31" ht="24" customHeight="1">
      <c r="A314" s="186">
        <v>304</v>
      </c>
      <c r="B314" s="187"/>
      <c r="C314" s="188"/>
      <c r="D314" s="188"/>
      <c r="E314" s="189"/>
      <c r="F314" s="188"/>
      <c r="G314" s="188"/>
      <c r="H314" s="188"/>
      <c r="I314" s="188"/>
      <c r="J314" s="186"/>
      <c r="K314" s="186"/>
      <c r="L314" s="186"/>
      <c r="M314" s="186"/>
      <c r="N314" s="186" t="str">
        <f t="shared" si="12"/>
        <v/>
      </c>
      <c r="O314" s="186"/>
      <c r="P314" s="186"/>
      <c r="Q314" s="186"/>
      <c r="R314" s="186" t="str">
        <f t="shared" si="13"/>
        <v/>
      </c>
      <c r="S314" s="188"/>
      <c r="T314" s="190"/>
      <c r="U314" s="190"/>
      <c r="V314" s="190"/>
      <c r="W314" s="190"/>
      <c r="X314" s="190"/>
      <c r="Y314" s="190"/>
      <c r="Z314" s="190"/>
      <c r="AA314" s="190" t="str">
        <f t="shared" si="14"/>
        <v/>
      </c>
      <c r="AB314" s="188"/>
      <c r="AC314" s="187"/>
      <c r="AD314" s="188"/>
      <c r="AE314" s="188"/>
    </row>
    <row r="315" spans="1:31" ht="24" customHeight="1">
      <c r="A315" s="186">
        <v>305</v>
      </c>
      <c r="B315" s="187"/>
      <c r="C315" s="188"/>
      <c r="D315" s="188"/>
      <c r="E315" s="189"/>
      <c r="F315" s="188"/>
      <c r="G315" s="188"/>
      <c r="H315" s="188"/>
      <c r="I315" s="188"/>
      <c r="J315" s="186"/>
      <c r="K315" s="186"/>
      <c r="L315" s="186"/>
      <c r="M315" s="186"/>
      <c r="N315" s="186" t="str">
        <f t="shared" si="12"/>
        <v/>
      </c>
      <c r="O315" s="186"/>
      <c r="P315" s="186"/>
      <c r="Q315" s="186"/>
      <c r="R315" s="186" t="str">
        <f t="shared" si="13"/>
        <v/>
      </c>
      <c r="S315" s="188"/>
      <c r="T315" s="190"/>
      <c r="U315" s="190"/>
      <c r="V315" s="190"/>
      <c r="W315" s="190"/>
      <c r="X315" s="190"/>
      <c r="Y315" s="190"/>
      <c r="Z315" s="190"/>
      <c r="AA315" s="190" t="str">
        <f t="shared" si="14"/>
        <v/>
      </c>
      <c r="AB315" s="188"/>
      <c r="AC315" s="187"/>
      <c r="AD315" s="188"/>
      <c r="AE315" s="188"/>
    </row>
    <row r="316" spans="1:31" ht="24" customHeight="1">
      <c r="A316" s="186">
        <v>306</v>
      </c>
      <c r="B316" s="187"/>
      <c r="C316" s="188"/>
      <c r="D316" s="188"/>
      <c r="E316" s="189"/>
      <c r="F316" s="188"/>
      <c r="G316" s="188"/>
      <c r="H316" s="188"/>
      <c r="I316" s="188"/>
      <c r="J316" s="186"/>
      <c r="K316" s="186"/>
      <c r="L316" s="186"/>
      <c r="M316" s="186"/>
      <c r="N316" s="186" t="str">
        <f t="shared" si="12"/>
        <v/>
      </c>
      <c r="O316" s="186"/>
      <c r="P316" s="186"/>
      <c r="Q316" s="186"/>
      <c r="R316" s="186" t="str">
        <f t="shared" si="13"/>
        <v/>
      </c>
      <c r="S316" s="188"/>
      <c r="T316" s="190"/>
      <c r="U316" s="190"/>
      <c r="V316" s="190"/>
      <c r="W316" s="190"/>
      <c r="X316" s="190"/>
      <c r="Y316" s="190"/>
      <c r="Z316" s="190"/>
      <c r="AA316" s="190" t="str">
        <f t="shared" si="14"/>
        <v/>
      </c>
      <c r="AB316" s="188"/>
      <c r="AC316" s="187"/>
      <c r="AD316" s="188"/>
      <c r="AE316" s="188"/>
    </row>
  </sheetData>
  <mergeCells count="8">
    <mergeCell ref="A1:AE1"/>
    <mergeCell ref="A2:AE2"/>
    <mergeCell ref="H4:AE8"/>
    <mergeCell ref="A9:I9"/>
    <mergeCell ref="J9:N9"/>
    <mergeCell ref="O9:R9"/>
    <mergeCell ref="S9:AA9"/>
    <mergeCell ref="AB9:AE9"/>
  </mergeCells>
  <phoneticPr fontId="22" type="noConversion"/>
  <conditionalFormatting sqref="A11:AE316">
    <cfRule type="expression" dxfId="15" priority="1">
      <formula>$D11=""</formula>
    </cfRule>
    <cfRule type="expression" dxfId="14" priority="2">
      <formula>$F11="초기 변이체"</formula>
    </cfRule>
    <cfRule type="expression" dxfId="13" priority="3">
      <formula>$F11="일반 변이체"</formula>
    </cfRule>
    <cfRule type="expression" dxfId="12" priority="4">
      <formula>$F11="강화 변이체"</formula>
    </cfRule>
    <cfRule type="expression" dxfId="11" priority="5">
      <formula>$F11="무리 선도체"</formula>
    </cfRule>
    <cfRule type="expression" dxfId="10" priority="6">
      <formula>$F11="구역 보스"</formula>
    </cfRule>
    <cfRule type="expression" dxfId="9" priority="7">
      <formula>$F11="챕터 보스"</formula>
    </cfRule>
  </conditionalFormatting>
  <conditionalFormatting sqref="AA11:AA316">
    <cfRule type="expression" dxfId="8" priority="8">
      <formula>AND($D11&lt;&gt;"",AA11&lt;&gt;100)</formula>
    </cfRule>
    <cfRule type="expression" dxfId="7" priority="9">
      <formula>AND($D11&lt;&gt;"",AA11=100)</formula>
    </cfRule>
  </conditionalFormatting>
  <conditionalFormatting sqref="J11:J316">
    <cfRule type="expression" dxfId="6" priority="10">
      <formula>AND($D11&lt;&gt;"",J11&lt;0)</formula>
    </cfRule>
  </conditionalFormatting>
  <conditionalFormatting sqref="K11:K316">
    <cfRule type="expression" dxfId="5" priority="11">
      <formula>AND($D11&lt;&gt;"",K11&lt;0)</formula>
    </cfRule>
  </conditionalFormatting>
  <conditionalFormatting sqref="M11:M316">
    <cfRule type="expression" dxfId="4" priority="12">
      <formula>AND($D11&lt;&gt;"",M11&lt;0)</formula>
    </cfRule>
  </conditionalFormatting>
  <conditionalFormatting sqref="O11:O316">
    <cfRule type="expression" dxfId="3" priority="13">
      <formula>AND($D11&lt;&gt;"",O11&lt;0)</formula>
    </cfRule>
  </conditionalFormatting>
  <conditionalFormatting sqref="Q11:Q316">
    <cfRule type="expression" dxfId="2" priority="14">
      <formula>AND($D11&lt;&gt;"",Q11&lt;0)</formula>
    </cfRule>
  </conditionalFormatting>
  <conditionalFormatting sqref="N11:N316">
    <cfRule type="expression" dxfId="1" priority="15">
      <formula>AND($D11&lt;&gt;"",N11&lt;0)</formula>
    </cfRule>
  </conditionalFormatting>
  <conditionalFormatting sqref="R11:R316">
    <cfRule type="expression" dxfId="0" priority="16">
      <formula>AND($D11&lt;&gt;"",R11&lt;0)</formula>
    </cfRule>
  </conditionalFormatting>
  <dataValidations count="6">
    <dataValidation type="list" sqref="F11:F316">
      <formula1>"초기 변이체,일반 변이체,강화 변이체,무리 선도체,구역 보스,챕터 보스"</formula1>
    </dataValidation>
    <dataValidation type="list" sqref="H11:H316">
      <formula1>"선공,비선공,조건부 선공"</formula1>
    </dataValidation>
    <dataValidation sqref="T11:T316">
      <formula1>0</formula1>
      <formula2>100</formula2>
    </dataValidation>
    <dataValidation sqref="V11:V316">
      <formula1>0</formula1>
      <formula2>100</formula2>
    </dataValidation>
    <dataValidation sqref="X11:X316">
      <formula1>0</formula1>
      <formula2>100</formula2>
    </dataValidation>
    <dataValidation sqref="Z11:Z316">
      <formula1>0</formula1>
      <formula2>100</formula2>
    </dataValidation>
  </dataValidations>
  <pageMargins left="0.69986110925674438" right="0.69986110925674438" top="0.75" bottom="0.75" header="0.30000001192092896" footer="0.30000001192092896"/>
  <pageSetup paperSize="9" fitToWidth="0" fitToHeight="0" orientation="portrait" horizontalDpi="0" verticalDpi="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K43"/>
  <sheetViews>
    <sheetView zoomScale="80" zoomScaleNormal="80" zoomScaleSheetLayoutView="80" workbookViewId="0">
      <selection activeCell="G12" sqref="G12"/>
    </sheetView>
  </sheetViews>
  <sheetFormatPr defaultColWidth="9" defaultRowHeight="13.5"/>
  <cols>
    <col min="1" max="1" width="18" style="17" customWidth="1"/>
    <col min="2" max="2" width="13.375" style="17" customWidth="1"/>
    <col min="3" max="3" width="12.25" style="17" customWidth="1"/>
    <col min="4" max="6" width="9" style="11"/>
    <col min="7" max="7" width="18.5" style="11" customWidth="1"/>
    <col min="8" max="8" width="9" style="11"/>
    <col min="9" max="9" width="16.5" style="11" customWidth="1"/>
    <col min="10" max="10" width="9" style="17"/>
    <col min="11" max="11" width="10.625" style="17" customWidth="1"/>
    <col min="12" max="16384" width="9" style="17"/>
  </cols>
  <sheetData>
    <row r="1" spans="1:11" s="11" customFormat="1" ht="30" customHeight="1">
      <c r="A1" s="173" t="s">
        <v>218</v>
      </c>
      <c r="B1" s="173" t="s">
        <v>643</v>
      </c>
      <c r="C1" s="173" t="s">
        <v>209</v>
      </c>
      <c r="D1" s="173" t="s">
        <v>2799</v>
      </c>
      <c r="E1" s="173" t="s">
        <v>1144</v>
      </c>
      <c r="F1" s="173" t="s">
        <v>1177</v>
      </c>
      <c r="G1" s="173" t="s">
        <v>2153</v>
      </c>
      <c r="H1" s="173" t="s">
        <v>1143</v>
      </c>
      <c r="I1" s="173" t="s">
        <v>2126</v>
      </c>
      <c r="J1" s="173" t="s">
        <v>671</v>
      </c>
      <c r="K1" s="173" t="s">
        <v>633</v>
      </c>
    </row>
    <row r="2" spans="1:11" ht="30" customHeight="1">
      <c r="A2" s="17" t="s">
        <v>2796</v>
      </c>
      <c r="C2" s="17" t="s">
        <v>848</v>
      </c>
      <c r="D2" s="11">
        <v>70</v>
      </c>
      <c r="E2" s="11">
        <v>100</v>
      </c>
      <c r="F2" s="11">
        <v>30</v>
      </c>
    </row>
    <row r="3" spans="1:11" ht="30" customHeight="1">
      <c r="A3" s="17" t="s">
        <v>899</v>
      </c>
      <c r="C3" s="17" t="s">
        <v>848</v>
      </c>
      <c r="D3" s="11">
        <v>73</v>
      </c>
      <c r="E3" s="11">
        <v>110</v>
      </c>
      <c r="F3" s="11">
        <v>20</v>
      </c>
    </row>
    <row r="4" spans="1:11" ht="30" customHeight="1">
      <c r="A4" s="17" t="s">
        <v>1041</v>
      </c>
      <c r="C4" s="17" t="s">
        <v>848</v>
      </c>
      <c r="D4" s="11">
        <v>75</v>
      </c>
      <c r="E4" s="11">
        <v>120</v>
      </c>
      <c r="F4" s="11">
        <v>50</v>
      </c>
    </row>
    <row r="5" spans="1:11" ht="30" customHeight="1">
      <c r="A5" s="175" t="s">
        <v>893</v>
      </c>
      <c r="B5" s="175"/>
      <c r="C5" s="175" t="s">
        <v>848</v>
      </c>
      <c r="D5" s="176">
        <v>78</v>
      </c>
      <c r="E5" s="176">
        <v>130</v>
      </c>
      <c r="F5" s="176">
        <v>100</v>
      </c>
      <c r="G5" s="176"/>
      <c r="H5" s="176"/>
      <c r="I5" s="176"/>
      <c r="J5" s="175"/>
      <c r="K5" s="175"/>
    </row>
    <row r="6" spans="1:11" ht="30" customHeight="1">
      <c r="A6" s="17" t="s">
        <v>1037</v>
      </c>
      <c r="C6" s="17" t="s">
        <v>848</v>
      </c>
    </row>
    <row r="7" spans="1:11" ht="30" customHeight="1">
      <c r="A7" s="17" t="s">
        <v>1032</v>
      </c>
      <c r="C7" s="17" t="s">
        <v>664</v>
      </c>
      <c r="D7" s="11">
        <v>87</v>
      </c>
    </row>
    <row r="8" spans="1:11" ht="30" customHeight="1">
      <c r="A8" s="17" t="s">
        <v>1029</v>
      </c>
      <c r="C8" s="17" t="s">
        <v>664</v>
      </c>
    </row>
    <row r="9" spans="1:11" ht="30" customHeight="1">
      <c r="A9" s="17" t="s">
        <v>1105</v>
      </c>
      <c r="C9" s="17" t="s">
        <v>831</v>
      </c>
    </row>
    <row r="10" spans="1:11" ht="30" customHeight="1">
      <c r="A10" s="175" t="s">
        <v>1033</v>
      </c>
      <c r="B10" s="175"/>
      <c r="C10" s="175" t="s">
        <v>954</v>
      </c>
      <c r="D10" s="176"/>
      <c r="E10" s="176"/>
      <c r="F10" s="176"/>
      <c r="G10" s="176"/>
      <c r="H10" s="176"/>
      <c r="I10" s="176"/>
      <c r="J10" s="175"/>
      <c r="K10" s="175"/>
    </row>
    <row r="11" spans="1:11" ht="30" customHeight="1">
      <c r="A11" s="17" t="s">
        <v>1023</v>
      </c>
      <c r="C11" s="17" t="s">
        <v>664</v>
      </c>
    </row>
    <row r="12" spans="1:11" ht="30" customHeight="1">
      <c r="A12" s="17" t="s">
        <v>1017</v>
      </c>
      <c r="C12" s="17" t="s">
        <v>664</v>
      </c>
    </row>
    <row r="13" spans="1:11" ht="30" customHeight="1">
      <c r="A13" s="17" t="s">
        <v>1021</v>
      </c>
      <c r="C13" s="17" t="s">
        <v>664</v>
      </c>
    </row>
    <row r="14" spans="1:11" ht="30" customHeight="1">
      <c r="A14" s="17" t="s">
        <v>990</v>
      </c>
      <c r="C14" s="17" t="s">
        <v>831</v>
      </c>
    </row>
    <row r="15" spans="1:11" ht="30" customHeight="1">
      <c r="A15" s="17" t="s">
        <v>978</v>
      </c>
      <c r="C15" s="17" t="s">
        <v>954</v>
      </c>
    </row>
    <row r="16" spans="1:11" ht="30" customHeight="1">
      <c r="A16" s="175" t="s">
        <v>1229</v>
      </c>
      <c r="B16" s="175"/>
      <c r="C16" s="175" t="s">
        <v>823</v>
      </c>
      <c r="D16" s="176"/>
      <c r="E16" s="176"/>
      <c r="F16" s="176"/>
      <c r="G16" s="176"/>
      <c r="H16" s="176"/>
      <c r="I16" s="176"/>
      <c r="J16" s="175"/>
      <c r="K16" s="175"/>
    </row>
    <row r="17" spans="1:11" ht="30" customHeight="1">
      <c r="A17" s="17" t="s">
        <v>881</v>
      </c>
      <c r="C17" s="17" t="s">
        <v>664</v>
      </c>
    </row>
    <row r="18" spans="1:11" ht="30" customHeight="1">
      <c r="A18" s="17" t="s">
        <v>1048</v>
      </c>
      <c r="C18" s="17" t="s">
        <v>664</v>
      </c>
    </row>
    <row r="19" spans="1:11" ht="30" customHeight="1">
      <c r="A19" s="17" t="s">
        <v>974</v>
      </c>
      <c r="C19" s="17" t="s">
        <v>831</v>
      </c>
    </row>
    <row r="20" spans="1:11" ht="30" customHeight="1">
      <c r="A20" s="17" t="s">
        <v>962</v>
      </c>
      <c r="C20" s="17" t="s">
        <v>954</v>
      </c>
    </row>
    <row r="21" spans="1:11" ht="30" customHeight="1">
      <c r="A21" s="175" t="s">
        <v>1080</v>
      </c>
      <c r="B21" s="175"/>
      <c r="C21" s="175" t="s">
        <v>823</v>
      </c>
      <c r="D21" s="176"/>
      <c r="E21" s="176"/>
      <c r="F21" s="176"/>
      <c r="G21" s="176"/>
      <c r="H21" s="176"/>
      <c r="I21" s="176"/>
      <c r="J21" s="175"/>
      <c r="K21" s="175"/>
    </row>
    <row r="22" spans="1:11" ht="30" customHeight="1">
      <c r="A22" s="17" t="s">
        <v>587</v>
      </c>
      <c r="C22" s="17" t="s">
        <v>664</v>
      </c>
    </row>
    <row r="23" spans="1:11" ht="30" customHeight="1">
      <c r="A23" s="17" t="s">
        <v>973</v>
      </c>
      <c r="C23" s="17" t="s">
        <v>664</v>
      </c>
    </row>
    <row r="24" spans="1:11" ht="30" customHeight="1">
      <c r="A24" s="17" t="s">
        <v>961</v>
      </c>
      <c r="C24" s="17" t="s">
        <v>831</v>
      </c>
    </row>
    <row r="25" spans="1:11" ht="30" customHeight="1">
      <c r="A25" s="17" t="s">
        <v>1104</v>
      </c>
      <c r="C25" s="17" t="s">
        <v>831</v>
      </c>
    </row>
    <row r="26" spans="1:11" ht="30" customHeight="1">
      <c r="A26" s="17" t="s">
        <v>998</v>
      </c>
      <c r="C26" s="17" t="s">
        <v>954</v>
      </c>
    </row>
    <row r="27" spans="1:11" ht="30" customHeight="1">
      <c r="A27" s="175" t="s">
        <v>975</v>
      </c>
      <c r="B27" s="175"/>
      <c r="C27" s="175" t="s">
        <v>1076</v>
      </c>
      <c r="D27" s="176"/>
      <c r="E27" s="176"/>
      <c r="F27" s="176"/>
      <c r="G27" s="176"/>
      <c r="H27" s="176"/>
      <c r="I27" s="176"/>
      <c r="J27" s="175"/>
      <c r="K27" s="175"/>
    </row>
    <row r="28" spans="1:11" ht="30" customHeight="1">
      <c r="A28" s="17" t="s">
        <v>1043</v>
      </c>
      <c r="C28" s="17" t="s">
        <v>664</v>
      </c>
    </row>
    <row r="29" spans="1:11" ht="30" customHeight="1">
      <c r="A29" s="17" t="s">
        <v>1045</v>
      </c>
      <c r="C29" s="17" t="s">
        <v>831</v>
      </c>
    </row>
    <row r="30" spans="1:11" ht="30" customHeight="1">
      <c r="A30" s="17" t="s">
        <v>663</v>
      </c>
      <c r="C30" s="17" t="s">
        <v>831</v>
      </c>
    </row>
    <row r="31" spans="1:11" ht="30" customHeight="1">
      <c r="A31" s="17" t="s">
        <v>2790</v>
      </c>
      <c r="C31" s="17" t="s">
        <v>831</v>
      </c>
    </row>
    <row r="32" spans="1:11" ht="30" customHeight="1">
      <c r="A32" s="17" t="s">
        <v>969</v>
      </c>
      <c r="C32" s="17" t="s">
        <v>954</v>
      </c>
    </row>
    <row r="33" spans="1:11" ht="30" customHeight="1">
      <c r="A33" s="17" t="s">
        <v>2560</v>
      </c>
      <c r="C33" s="17" t="s">
        <v>954</v>
      </c>
    </row>
    <row r="34" spans="1:11" ht="30" customHeight="1">
      <c r="A34" s="17" t="s">
        <v>2791</v>
      </c>
      <c r="C34" s="17" t="s">
        <v>823</v>
      </c>
    </row>
    <row r="35" spans="1:11" ht="30" customHeight="1">
      <c r="A35" s="175" t="s">
        <v>821</v>
      </c>
      <c r="B35" s="175"/>
      <c r="C35" s="175" t="s">
        <v>1076</v>
      </c>
      <c r="D35" s="176"/>
      <c r="E35" s="176"/>
      <c r="F35" s="176"/>
      <c r="G35" s="176"/>
      <c r="H35" s="176"/>
      <c r="I35" s="176"/>
      <c r="J35" s="175"/>
      <c r="K35" s="175"/>
    </row>
    <row r="36" spans="1:11" ht="30" customHeight="1">
      <c r="A36" s="17" t="s">
        <v>1026</v>
      </c>
      <c r="C36" s="17" t="s">
        <v>831</v>
      </c>
    </row>
    <row r="37" spans="1:11" ht="30" customHeight="1">
      <c r="A37" s="17" t="s">
        <v>980</v>
      </c>
      <c r="C37" s="17" t="s">
        <v>831</v>
      </c>
    </row>
    <row r="38" spans="1:11" ht="30" customHeight="1">
      <c r="A38" s="17" t="s">
        <v>985</v>
      </c>
      <c r="C38" s="17" t="s">
        <v>831</v>
      </c>
    </row>
    <row r="39" spans="1:11" ht="30" customHeight="1">
      <c r="A39" s="17" t="s">
        <v>964</v>
      </c>
      <c r="C39" s="17" t="s">
        <v>831</v>
      </c>
    </row>
    <row r="40" spans="1:11" ht="30" customHeight="1">
      <c r="A40" s="17" t="s">
        <v>997</v>
      </c>
      <c r="C40" s="17" t="s">
        <v>954</v>
      </c>
    </row>
    <row r="41" spans="1:11" ht="30" customHeight="1">
      <c r="A41" s="17" t="s">
        <v>589</v>
      </c>
      <c r="C41" s="17" t="s">
        <v>954</v>
      </c>
    </row>
    <row r="42" spans="1:11" ht="30" customHeight="1">
      <c r="A42" s="17" t="s">
        <v>995</v>
      </c>
      <c r="C42" s="17" t="s">
        <v>823</v>
      </c>
    </row>
    <row r="43" spans="1:11" ht="30" customHeight="1">
      <c r="A43" s="17" t="s">
        <v>843</v>
      </c>
      <c r="C43" s="17" t="s">
        <v>1076</v>
      </c>
    </row>
  </sheetData>
  <phoneticPr fontId="22" type="noConversion"/>
  <pageMargins left="0.69972223043441772" right="0.69972223043441772" top="0.75" bottom="0.75" header="0.30000001192092896" footer="0.30000001192092896"/>
  <pageSetup paperSize="9" fitToWidth="0" fitToHeight="0"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02"/>
  <sheetViews>
    <sheetView tabSelected="1" zoomScaleNormal="100" workbookViewId="0">
      <selection activeCell="B16" sqref="B16"/>
    </sheetView>
  </sheetViews>
  <sheetFormatPr defaultColWidth="15.125" defaultRowHeight="13.5"/>
  <cols>
    <col min="1" max="1" width="15.125" style="17"/>
    <col min="2" max="2" width="41.375" style="17" customWidth="1"/>
    <col min="3" max="3" width="6" style="17" customWidth="1"/>
    <col min="4" max="4" width="15.125" style="17"/>
    <col min="5" max="5" width="16.75" style="17" customWidth="1"/>
    <col min="6" max="6" width="15.125" style="17"/>
    <col min="7" max="8" width="20.625" style="17" customWidth="1"/>
    <col min="9" max="9" width="15.125" style="17"/>
    <col min="10" max="16" width="15.125" style="11"/>
    <col min="17" max="16384" width="15.125" style="17"/>
  </cols>
  <sheetData>
    <row r="1" spans="1:21" s="11" customFormat="1">
      <c r="I1" s="254" t="s">
        <v>3433</v>
      </c>
      <c r="J1" s="254"/>
      <c r="K1" s="254" t="s">
        <v>3387</v>
      </c>
      <c r="L1" s="254"/>
      <c r="M1" s="254" t="s">
        <v>3390</v>
      </c>
      <c r="N1" s="254"/>
      <c r="O1" s="254" t="s">
        <v>3384</v>
      </c>
      <c r="P1" s="254"/>
      <c r="Q1" s="17"/>
      <c r="R1" s="17"/>
      <c r="S1" s="17"/>
      <c r="T1" s="17"/>
      <c r="U1" s="17"/>
    </row>
    <row r="2" spans="1:21" s="11" customFormat="1">
      <c r="A2" s="11" t="s">
        <v>3375</v>
      </c>
      <c r="B2" s="11" t="s">
        <v>3376</v>
      </c>
      <c r="C2" s="11" t="s">
        <v>3377</v>
      </c>
      <c r="D2" s="11" t="s">
        <v>3378</v>
      </c>
      <c r="E2" s="11" t="s">
        <v>3379</v>
      </c>
      <c r="F2" s="11" t="s">
        <v>3380</v>
      </c>
      <c r="G2" s="11" t="s">
        <v>3381</v>
      </c>
      <c r="H2" s="11" t="s">
        <v>3382</v>
      </c>
      <c r="I2" s="11" t="s">
        <v>3434</v>
      </c>
      <c r="J2" s="11" t="s">
        <v>3389</v>
      </c>
      <c r="K2" s="11" t="s">
        <v>3385</v>
      </c>
      <c r="L2" s="11" t="s">
        <v>3386</v>
      </c>
      <c r="M2" s="11" t="s">
        <v>3388</v>
      </c>
      <c r="N2" s="11" t="s">
        <v>3389</v>
      </c>
      <c r="O2" s="11" t="s">
        <v>3383</v>
      </c>
      <c r="P2" s="11" t="s">
        <v>3436</v>
      </c>
    </row>
    <row r="3" spans="1:21" ht="30" customHeight="1">
      <c r="A3" s="17" t="s">
        <v>3423</v>
      </c>
      <c r="B3" s="17" t="s">
        <v>3425</v>
      </c>
      <c r="D3" s="17" t="s">
        <v>3422</v>
      </c>
      <c r="E3" s="17" t="s">
        <v>3402</v>
      </c>
      <c r="G3" s="17" t="s">
        <v>3424</v>
      </c>
      <c r="H3" s="17" t="s">
        <v>3427</v>
      </c>
      <c r="I3" s="17" t="s">
        <v>3426</v>
      </c>
      <c r="J3" s="11">
        <v>1000</v>
      </c>
      <c r="M3" s="11" t="s">
        <v>3428</v>
      </c>
      <c r="N3" s="255" t="s">
        <v>3399</v>
      </c>
    </row>
    <row r="4" spans="1:21" ht="30" customHeight="1">
      <c r="A4" s="17" t="s">
        <v>3391</v>
      </c>
      <c r="B4" s="17" t="s">
        <v>3392</v>
      </c>
      <c r="D4" s="17" t="s">
        <v>3393</v>
      </c>
      <c r="E4" s="17" t="s">
        <v>3394</v>
      </c>
      <c r="G4" s="17" t="s">
        <v>3396</v>
      </c>
      <c r="H4" s="17" t="s">
        <v>3395</v>
      </c>
      <c r="K4" s="11" t="s">
        <v>3397</v>
      </c>
      <c r="L4" s="11">
        <v>30</v>
      </c>
      <c r="M4" s="11" t="s">
        <v>3398</v>
      </c>
      <c r="N4" s="255" t="s">
        <v>3399</v>
      </c>
    </row>
    <row r="5" spans="1:21" ht="30" customHeight="1">
      <c r="A5" s="17" t="s">
        <v>3400</v>
      </c>
      <c r="B5" s="17" t="s">
        <v>3411</v>
      </c>
      <c r="D5" s="17" t="s">
        <v>3401</v>
      </c>
      <c r="E5" s="17" t="s">
        <v>3402</v>
      </c>
      <c r="G5" s="17" t="s">
        <v>3403</v>
      </c>
      <c r="H5" s="17" t="s">
        <v>3404</v>
      </c>
      <c r="I5" s="17" t="s">
        <v>3409</v>
      </c>
      <c r="J5" s="11">
        <v>150</v>
      </c>
      <c r="K5" s="11" t="s">
        <v>3406</v>
      </c>
      <c r="L5" s="11">
        <v>7</v>
      </c>
    </row>
    <row r="6" spans="1:21" ht="30" customHeight="1">
      <c r="A6" s="17" t="s">
        <v>3407</v>
      </c>
      <c r="B6" s="17" t="s">
        <v>3411</v>
      </c>
      <c r="D6" s="17" t="s">
        <v>3401</v>
      </c>
      <c r="E6" s="17" t="s">
        <v>3402</v>
      </c>
      <c r="G6" s="17" t="s">
        <v>3403</v>
      </c>
      <c r="H6" s="17" t="s">
        <v>3404</v>
      </c>
      <c r="I6" s="17" t="s">
        <v>3405</v>
      </c>
      <c r="J6" s="11">
        <v>200</v>
      </c>
      <c r="K6" s="11" t="s">
        <v>3406</v>
      </c>
      <c r="L6" s="11">
        <v>15</v>
      </c>
    </row>
    <row r="7" spans="1:21" ht="30" customHeight="1">
      <c r="A7" s="17" t="s">
        <v>3408</v>
      </c>
      <c r="B7" s="17" t="s">
        <v>3411</v>
      </c>
      <c r="D7" s="17" t="s">
        <v>3401</v>
      </c>
      <c r="E7" s="17" t="s">
        <v>3402</v>
      </c>
      <c r="G7" s="17" t="s">
        <v>3403</v>
      </c>
      <c r="H7" s="17" t="s">
        <v>3404</v>
      </c>
      <c r="I7" s="17" t="s">
        <v>3405</v>
      </c>
      <c r="J7" s="11">
        <v>300</v>
      </c>
      <c r="K7" s="11" t="s">
        <v>3406</v>
      </c>
      <c r="L7" s="11">
        <v>30</v>
      </c>
    </row>
    <row r="8" spans="1:21" ht="30" customHeight="1">
      <c r="A8" s="17" t="s">
        <v>3410</v>
      </c>
      <c r="B8" s="17" t="s">
        <v>3412</v>
      </c>
      <c r="D8" s="17" t="s">
        <v>3413</v>
      </c>
      <c r="E8" s="17" t="s">
        <v>3402</v>
      </c>
      <c r="G8" s="17" t="s">
        <v>3403</v>
      </c>
      <c r="H8" s="17" t="s">
        <v>3414</v>
      </c>
      <c r="I8" s="17" t="s">
        <v>3415</v>
      </c>
      <c r="J8" s="11">
        <v>100</v>
      </c>
      <c r="K8" s="11" t="s">
        <v>3406</v>
      </c>
      <c r="L8" s="11">
        <v>4</v>
      </c>
    </row>
    <row r="9" spans="1:21" ht="30" customHeight="1">
      <c r="A9" s="17" t="s">
        <v>3416</v>
      </c>
      <c r="B9" s="17" t="s">
        <v>3412</v>
      </c>
      <c r="D9" s="17" t="s">
        <v>3413</v>
      </c>
      <c r="E9" s="17" t="s">
        <v>3402</v>
      </c>
      <c r="G9" s="17" t="s">
        <v>3403</v>
      </c>
      <c r="H9" s="17" t="s">
        <v>3414</v>
      </c>
      <c r="I9" s="17" t="s">
        <v>3415</v>
      </c>
      <c r="J9" s="11">
        <v>200</v>
      </c>
      <c r="K9" s="11" t="s">
        <v>3406</v>
      </c>
      <c r="L9" s="11">
        <v>15</v>
      </c>
    </row>
    <row r="10" spans="1:21" ht="30" customHeight="1">
      <c r="A10" s="17" t="s">
        <v>3417</v>
      </c>
      <c r="B10" s="17" t="s">
        <v>3418</v>
      </c>
      <c r="D10" s="17" t="s">
        <v>3393</v>
      </c>
      <c r="E10" s="17" t="s">
        <v>3402</v>
      </c>
      <c r="G10" s="17" t="s">
        <v>3403</v>
      </c>
      <c r="H10" s="17" t="s">
        <v>3419</v>
      </c>
      <c r="K10" s="11" t="s">
        <v>3406</v>
      </c>
      <c r="L10" s="11">
        <v>7</v>
      </c>
      <c r="M10" s="11" t="s">
        <v>3420</v>
      </c>
      <c r="N10" s="255" t="s">
        <v>3421</v>
      </c>
    </row>
    <row r="11" spans="1:21" ht="30" customHeight="1"/>
    <row r="12" spans="1:21" ht="30" customHeight="1">
      <c r="A12" s="17" t="s">
        <v>3429</v>
      </c>
      <c r="D12" s="17" t="s">
        <v>3430</v>
      </c>
      <c r="E12" s="17" t="s">
        <v>3431</v>
      </c>
      <c r="I12" s="17" t="s">
        <v>3432</v>
      </c>
      <c r="J12" s="11">
        <v>150</v>
      </c>
      <c r="K12" s="11" t="s">
        <v>3442</v>
      </c>
      <c r="L12" s="11">
        <v>3</v>
      </c>
      <c r="O12" s="11">
        <v>5</v>
      </c>
      <c r="P12" s="11">
        <v>70</v>
      </c>
    </row>
    <row r="13" spans="1:21" ht="30" customHeight="1">
      <c r="A13" s="17" t="s">
        <v>3440</v>
      </c>
      <c r="D13" s="17" t="s">
        <v>3441</v>
      </c>
      <c r="E13" s="17" t="s">
        <v>3431</v>
      </c>
      <c r="I13" s="17" t="s">
        <v>3432</v>
      </c>
      <c r="J13" s="11">
        <v>300</v>
      </c>
      <c r="K13" s="11" t="s">
        <v>3435</v>
      </c>
      <c r="L13" s="11">
        <v>5</v>
      </c>
      <c r="O13" s="11">
        <v>5</v>
      </c>
      <c r="P13" s="11">
        <v>50</v>
      </c>
    </row>
    <row r="14" spans="1:21" ht="30" customHeight="1">
      <c r="A14" s="17" t="s">
        <v>3438</v>
      </c>
      <c r="D14" s="17" t="s">
        <v>3439</v>
      </c>
      <c r="E14" s="17" t="s">
        <v>3437</v>
      </c>
      <c r="I14" s="17" t="s">
        <v>3432</v>
      </c>
      <c r="J14" s="11">
        <v>200</v>
      </c>
      <c r="K14" s="11" t="s">
        <v>3435</v>
      </c>
      <c r="L14" s="11">
        <v>2</v>
      </c>
      <c r="O14" s="11">
        <v>5</v>
      </c>
    </row>
    <row r="15" spans="1:21" ht="30" customHeight="1">
      <c r="A15" s="17" t="s">
        <v>3443</v>
      </c>
      <c r="B15" s="17" t="s">
        <v>3447</v>
      </c>
      <c r="D15" s="17" t="s">
        <v>3439</v>
      </c>
      <c r="E15" s="17" t="s">
        <v>3437</v>
      </c>
      <c r="K15" s="11" t="s">
        <v>3446</v>
      </c>
      <c r="L15" s="11">
        <v>5</v>
      </c>
      <c r="M15" s="11" t="s">
        <v>3444</v>
      </c>
      <c r="N15" s="255" t="s">
        <v>3445</v>
      </c>
      <c r="O15" s="11">
        <v>5</v>
      </c>
      <c r="P15" s="11">
        <v>50</v>
      </c>
    </row>
    <row r="16" spans="1:21" ht="30" customHeight="1">
      <c r="A16" s="17" t="s">
        <v>3448</v>
      </c>
    </row>
    <row r="17" spans="1:1" ht="30" customHeight="1">
      <c r="A17" s="17" t="s">
        <v>3449</v>
      </c>
    </row>
    <row r="18" spans="1:1" ht="30" customHeight="1">
      <c r="A18" s="17" t="s">
        <v>3450</v>
      </c>
    </row>
    <row r="19" spans="1:1" ht="30" customHeight="1"/>
    <row r="20" spans="1:1" ht="30" customHeight="1"/>
    <row r="21" spans="1:1" ht="30" customHeight="1"/>
    <row r="22" spans="1:1" ht="30" customHeight="1"/>
    <row r="23" spans="1:1" ht="30" customHeight="1"/>
    <row r="24" spans="1:1" ht="30" customHeight="1"/>
    <row r="25" spans="1:1" ht="30" customHeight="1"/>
    <row r="26" spans="1:1" ht="30" customHeight="1"/>
    <row r="27" spans="1:1" ht="30" customHeight="1"/>
    <row r="28" spans="1:1" ht="30" customHeight="1"/>
    <row r="29" spans="1:1" ht="30" customHeight="1"/>
    <row r="30" spans="1:1" ht="30" customHeight="1"/>
    <row r="31" spans="1:1" ht="30" customHeight="1"/>
    <row r="32" spans="1:1"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row r="75" ht="30" customHeight="1"/>
    <row r="76" ht="30" customHeight="1"/>
    <row r="77" ht="30" customHeight="1"/>
    <row r="78" ht="30" customHeight="1"/>
    <row r="79" ht="30" customHeight="1"/>
    <row r="80" ht="30" customHeight="1"/>
    <row r="81" ht="30" customHeight="1"/>
    <row r="82" ht="30" customHeight="1"/>
    <row r="83" ht="30" customHeight="1"/>
    <row r="84" ht="30" customHeight="1"/>
    <row r="85" ht="30" customHeight="1"/>
    <row r="86" ht="30" customHeight="1"/>
    <row r="87" ht="30" customHeight="1"/>
    <row r="88" ht="30" customHeight="1"/>
    <row r="89" ht="30" customHeight="1"/>
    <row r="90" ht="30" customHeight="1"/>
    <row r="91" ht="30" customHeight="1"/>
    <row r="92" ht="30" customHeight="1"/>
    <row r="93" ht="30" customHeight="1"/>
    <row r="94" ht="30" customHeight="1"/>
    <row r="95" ht="30" customHeight="1"/>
    <row r="96" ht="30" customHeight="1"/>
    <row r="97" ht="30" customHeight="1"/>
    <row r="98" ht="30" customHeight="1"/>
    <row r="99" ht="30" customHeight="1"/>
    <row r="100" ht="30" customHeight="1"/>
    <row r="101" ht="30" customHeight="1"/>
    <row r="102" ht="30" customHeight="1"/>
    <row r="103" ht="30" customHeight="1"/>
    <row r="104" ht="30" customHeight="1"/>
    <row r="105" ht="30" customHeight="1"/>
    <row r="106" ht="30" customHeight="1"/>
    <row r="107" ht="30" customHeight="1"/>
    <row r="108" ht="30" customHeight="1"/>
    <row r="109" ht="30" customHeight="1"/>
    <row r="110" ht="30" customHeight="1"/>
    <row r="111" ht="30" customHeight="1"/>
    <row r="112" ht="30" customHeight="1"/>
    <row r="113" ht="30" customHeight="1"/>
    <row r="114" ht="30" customHeight="1"/>
    <row r="115" ht="30" customHeight="1"/>
    <row r="116" ht="30" customHeight="1"/>
    <row r="117" ht="30" customHeight="1"/>
    <row r="118" ht="30" customHeight="1"/>
    <row r="119" ht="30" customHeight="1"/>
    <row r="120" ht="30" customHeight="1"/>
    <row r="121" ht="30" customHeight="1"/>
    <row r="122" ht="30" customHeight="1"/>
    <row r="123" ht="30" customHeight="1"/>
    <row r="124" ht="30" customHeight="1"/>
    <row r="125" ht="30" customHeight="1"/>
    <row r="126" ht="30" customHeight="1"/>
    <row r="127" ht="30" customHeight="1"/>
    <row r="128" ht="30" customHeight="1"/>
    <row r="129" ht="30" customHeight="1"/>
    <row r="130" ht="30" customHeight="1"/>
    <row r="131" ht="30" customHeight="1"/>
    <row r="132" ht="30" customHeight="1"/>
    <row r="133" ht="30" customHeight="1"/>
    <row r="134" ht="30" customHeight="1"/>
    <row r="135" ht="30" customHeight="1"/>
    <row r="136" ht="30" customHeight="1"/>
    <row r="137" ht="30" customHeight="1"/>
    <row r="138" ht="30" customHeight="1"/>
    <row r="139" ht="30" customHeight="1"/>
    <row r="140" ht="30" customHeight="1"/>
    <row r="141" ht="30" customHeight="1"/>
    <row r="142" ht="30" customHeight="1"/>
    <row r="143" ht="30" customHeight="1"/>
    <row r="144" ht="30" customHeight="1"/>
    <row r="145" ht="30" customHeight="1"/>
    <row r="146" ht="30" customHeight="1"/>
    <row r="147" ht="30" customHeight="1"/>
    <row r="148" ht="30" customHeight="1"/>
    <row r="149" ht="30" customHeight="1"/>
    <row r="150" ht="30" customHeight="1"/>
    <row r="151" ht="30" customHeight="1"/>
    <row r="152" ht="30" customHeight="1"/>
    <row r="153" ht="30" customHeight="1"/>
    <row r="154" ht="30" customHeight="1"/>
    <row r="155" ht="30" customHeight="1"/>
    <row r="156" ht="30" customHeight="1"/>
    <row r="157" ht="30" customHeight="1"/>
    <row r="158" ht="30" customHeight="1"/>
    <row r="159" ht="30" customHeight="1"/>
    <row r="160" ht="30" customHeight="1"/>
    <row r="161" ht="30" customHeight="1"/>
    <row r="162" ht="30" customHeight="1"/>
    <row r="163" ht="30" customHeight="1"/>
    <row r="164" ht="30" customHeight="1"/>
    <row r="165" ht="30" customHeight="1"/>
    <row r="166" ht="30" customHeight="1"/>
    <row r="167" ht="30" customHeight="1"/>
    <row r="168" ht="30" customHeight="1"/>
    <row r="169" ht="30" customHeight="1"/>
    <row r="170" ht="30" customHeight="1"/>
    <row r="171" ht="30" customHeight="1"/>
    <row r="172" ht="30" customHeight="1"/>
    <row r="173" ht="30" customHeight="1"/>
    <row r="174" ht="30" customHeight="1"/>
    <row r="175" ht="30" customHeight="1"/>
    <row r="176" ht="30" customHeight="1"/>
    <row r="177" ht="30" customHeight="1"/>
    <row r="178" ht="30" customHeight="1"/>
    <row r="179" ht="30" customHeight="1"/>
    <row r="180" ht="30" customHeight="1"/>
    <row r="181" ht="30" customHeight="1"/>
    <row r="182" ht="30" customHeight="1"/>
    <row r="183" ht="30" customHeight="1"/>
    <row r="184" ht="30" customHeight="1"/>
    <row r="185" ht="30" customHeight="1"/>
    <row r="186" ht="30" customHeight="1"/>
    <row r="187" ht="30" customHeight="1"/>
    <row r="188" ht="30" customHeight="1"/>
    <row r="189" ht="30" customHeight="1"/>
    <row r="190" ht="30" customHeight="1"/>
    <row r="191" ht="30" customHeight="1"/>
    <row r="192" ht="30" customHeight="1"/>
    <row r="193" ht="30" customHeight="1"/>
    <row r="194" ht="30" customHeight="1"/>
    <row r="195" ht="30" customHeight="1"/>
    <row r="196" ht="30" customHeight="1"/>
    <row r="197" ht="30" customHeight="1"/>
    <row r="198" ht="30" customHeight="1"/>
    <row r="199" ht="30" customHeight="1"/>
    <row r="200" ht="30" customHeight="1"/>
    <row r="201" ht="30" customHeight="1"/>
    <row r="202" ht="30" customHeight="1"/>
  </sheetData>
  <mergeCells count="4">
    <mergeCell ref="I1:J1"/>
    <mergeCell ref="O1:P1"/>
    <mergeCell ref="K1:L1"/>
    <mergeCell ref="M1:N1"/>
  </mergeCells>
  <phoneticPr fontId="22" type="noConversion"/>
  <pageMargins left="0.7" right="0.7" top="0.75" bottom="0.75" header="0.3" footer="0.3"/>
  <ignoredErrors>
    <ignoredError sqref="N10 N3:N4 N15" numberStoredAsText="1"/>
  </ignoredErrors>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BI80"/>
  <sheetViews>
    <sheetView showGridLines="0" topLeftCell="A22" zoomScale="55" zoomScaleNormal="55" zoomScaleSheetLayoutView="55" workbookViewId="0">
      <selection activeCell="BQ22" sqref="BQ22"/>
    </sheetView>
  </sheetViews>
  <sheetFormatPr defaultColWidth="9" defaultRowHeight="14.25"/>
  <cols>
    <col min="1" max="61" width="4.5" style="171" customWidth="1"/>
    <col min="62" max="16384" width="9" style="172"/>
  </cols>
  <sheetData>
    <row r="1" spans="1:60" ht="21.95" customHeight="1">
      <c r="A1" s="170"/>
      <c r="B1" s="170"/>
      <c r="C1" s="170"/>
      <c r="D1" s="170"/>
      <c r="E1" s="170"/>
      <c r="F1" s="170"/>
      <c r="G1" s="170"/>
      <c r="H1" s="170"/>
      <c r="I1" s="170"/>
      <c r="J1" s="170"/>
      <c r="K1" s="170"/>
      <c r="L1" s="170"/>
      <c r="M1" s="170"/>
      <c r="N1" s="170"/>
      <c r="O1" s="170"/>
      <c r="P1" s="170"/>
      <c r="Q1" s="170"/>
      <c r="R1" s="170"/>
      <c r="S1" s="170"/>
      <c r="T1" s="170"/>
      <c r="U1" s="170"/>
      <c r="V1" s="170"/>
      <c r="W1" s="170"/>
      <c r="X1" s="170"/>
      <c r="Y1" s="170"/>
      <c r="Z1" s="170"/>
      <c r="AA1" s="170"/>
      <c r="AB1" s="170"/>
      <c r="AC1" s="170"/>
      <c r="AD1" s="170"/>
      <c r="AE1" s="170"/>
      <c r="AF1" s="170"/>
      <c r="AG1" s="170"/>
      <c r="AH1" s="170"/>
      <c r="AI1" s="170"/>
      <c r="AJ1" s="170"/>
      <c r="AK1" s="170"/>
      <c r="AL1" s="170"/>
      <c r="AM1" s="170"/>
      <c r="AN1" s="170"/>
      <c r="AO1" s="170"/>
      <c r="AP1" s="170"/>
      <c r="AQ1" s="170"/>
      <c r="AR1" s="170"/>
      <c r="AS1" s="170"/>
      <c r="AT1" s="170"/>
      <c r="AU1" s="170"/>
      <c r="AV1" s="170"/>
      <c r="AW1" s="170"/>
      <c r="AX1" s="170"/>
      <c r="AY1" s="170"/>
      <c r="AZ1" s="170"/>
      <c r="BA1" s="170"/>
      <c r="BB1" s="170"/>
      <c r="BC1" s="170"/>
      <c r="BD1" s="170"/>
    </row>
    <row r="2" spans="1:60" ht="30" customHeight="1">
      <c r="A2" s="170"/>
      <c r="B2" s="228" t="s">
        <v>708</v>
      </c>
      <c r="C2" s="229"/>
      <c r="D2" s="229"/>
      <c r="E2" s="229"/>
      <c r="F2" s="229"/>
      <c r="G2" s="229"/>
      <c r="H2" s="229"/>
      <c r="I2" s="229"/>
      <c r="J2" s="229"/>
      <c r="K2" s="229"/>
      <c r="L2" s="229"/>
      <c r="M2" s="229"/>
      <c r="N2" s="229"/>
      <c r="O2" s="229"/>
      <c r="P2" s="229"/>
      <c r="Q2" s="229"/>
      <c r="R2" s="229"/>
      <c r="S2" s="229"/>
      <c r="T2" s="229"/>
      <c r="U2" s="229"/>
      <c r="V2" s="229"/>
      <c r="W2" s="229"/>
      <c r="X2" s="229"/>
      <c r="Y2" s="229"/>
      <c r="Z2" s="229"/>
      <c r="AA2" s="229"/>
      <c r="AB2" s="229"/>
      <c r="AC2" s="229"/>
      <c r="AD2" s="229"/>
      <c r="AE2" s="229"/>
      <c r="AF2" s="229"/>
      <c r="AG2" s="229"/>
      <c r="AH2" s="229"/>
      <c r="AI2" s="229"/>
      <c r="AJ2" s="229"/>
      <c r="AK2" s="229"/>
      <c r="AL2" s="229"/>
      <c r="AM2" s="229"/>
      <c r="AN2" s="229"/>
      <c r="AO2" s="229"/>
      <c r="AP2" s="229"/>
      <c r="AQ2" s="229"/>
      <c r="AR2" s="229"/>
      <c r="AS2" s="229"/>
      <c r="AT2" s="229"/>
      <c r="AU2" s="229"/>
      <c r="AV2" s="229"/>
      <c r="AW2" s="229"/>
      <c r="AX2" s="229"/>
      <c r="AY2" s="229"/>
      <c r="AZ2" s="229"/>
      <c r="BA2" s="229"/>
      <c r="BB2" s="229"/>
      <c r="BC2" s="229"/>
      <c r="BD2" s="229"/>
      <c r="BE2" s="230"/>
      <c r="BF2" s="230"/>
      <c r="BG2" s="230"/>
      <c r="BH2" s="230"/>
    </row>
    <row r="3" spans="1:60" ht="32.1" customHeight="1">
      <c r="A3" s="170"/>
      <c r="B3" s="231" t="s">
        <v>112</v>
      </c>
      <c r="C3" s="231"/>
      <c r="D3" s="231"/>
      <c r="E3" s="231"/>
      <c r="F3" s="231"/>
      <c r="G3" s="231"/>
      <c r="H3" s="231"/>
      <c r="I3" s="231"/>
      <c r="J3" s="231"/>
      <c r="K3" s="231"/>
      <c r="L3" s="231"/>
      <c r="M3" s="231"/>
      <c r="N3" s="231"/>
      <c r="O3" s="231"/>
      <c r="P3" s="231"/>
      <c r="Q3" s="231"/>
      <c r="R3" s="231"/>
      <c r="S3" s="231"/>
      <c r="T3" s="231"/>
      <c r="U3" s="231"/>
      <c r="V3" s="231"/>
      <c r="W3" s="231"/>
      <c r="X3" s="231"/>
      <c r="Y3" s="231"/>
      <c r="Z3" s="231"/>
      <c r="AA3" s="231"/>
      <c r="AB3" s="231"/>
      <c r="AC3" s="231"/>
      <c r="AD3" s="231"/>
      <c r="AE3" s="231"/>
      <c r="AF3" s="231"/>
      <c r="AG3" s="231"/>
      <c r="AH3" s="231"/>
      <c r="AI3" s="231"/>
      <c r="AJ3" s="231"/>
      <c r="AK3" s="231"/>
      <c r="AL3" s="231"/>
      <c r="AM3" s="231"/>
      <c r="AN3" s="231"/>
      <c r="AO3" s="231"/>
      <c r="AP3" s="231"/>
      <c r="AQ3" s="231"/>
      <c r="AR3" s="231"/>
      <c r="AS3" s="231"/>
      <c r="AT3" s="231"/>
      <c r="AU3" s="231"/>
      <c r="AV3" s="231"/>
      <c r="AW3" s="231"/>
      <c r="AX3" s="231"/>
      <c r="AY3" s="231"/>
      <c r="AZ3" s="231"/>
      <c r="BA3" s="231"/>
      <c r="BB3" s="231"/>
      <c r="BC3" s="231"/>
      <c r="BD3" s="231"/>
      <c r="BE3" s="231"/>
      <c r="BF3" s="231"/>
      <c r="BG3" s="231"/>
      <c r="BH3" s="231"/>
    </row>
    <row r="4" spans="1:60" ht="21.95" customHeight="1">
      <c r="A4" s="170"/>
      <c r="B4" s="170"/>
      <c r="C4" s="170"/>
      <c r="D4" s="170"/>
      <c r="E4" s="170"/>
      <c r="F4" s="170"/>
      <c r="G4" s="170"/>
      <c r="H4" s="170"/>
      <c r="I4" s="170"/>
      <c r="J4" s="170"/>
      <c r="K4" s="170"/>
      <c r="L4" s="170"/>
      <c r="M4" s="170"/>
      <c r="N4" s="170"/>
      <c r="O4" s="170"/>
      <c r="P4" s="170"/>
      <c r="Q4" s="170"/>
      <c r="R4" s="170"/>
      <c r="S4" s="170"/>
      <c r="T4" s="170"/>
      <c r="U4" s="170"/>
      <c r="V4" s="170"/>
      <c r="W4" s="170"/>
      <c r="X4" s="170"/>
      <c r="Y4" s="170"/>
      <c r="Z4" s="170"/>
      <c r="AA4" s="170"/>
      <c r="AB4" s="170"/>
      <c r="AC4" s="170"/>
      <c r="AD4" s="170"/>
      <c r="AE4" s="170"/>
      <c r="AF4" s="170"/>
      <c r="AG4" s="170"/>
      <c r="AH4" s="170"/>
      <c r="AI4" s="170"/>
      <c r="AJ4" s="170"/>
      <c r="AK4" s="170"/>
      <c r="AL4" s="170"/>
      <c r="AM4" s="170"/>
      <c r="AN4" s="170"/>
      <c r="AO4" s="170"/>
      <c r="AP4" s="170"/>
      <c r="AQ4" s="170"/>
      <c r="AR4" s="170"/>
      <c r="AS4" s="170"/>
      <c r="AT4" s="170"/>
      <c r="AU4" s="170"/>
      <c r="AV4" s="170"/>
      <c r="AW4" s="170"/>
      <c r="AX4" s="170"/>
      <c r="AY4" s="170"/>
      <c r="AZ4" s="170"/>
      <c r="BA4" s="170"/>
      <c r="BB4" s="170"/>
      <c r="BC4" s="170"/>
      <c r="BD4" s="170"/>
    </row>
    <row r="5" spans="1:60" ht="24" customHeight="1">
      <c r="A5" s="170"/>
      <c r="B5" s="232" t="s">
        <v>683</v>
      </c>
      <c r="C5" s="232"/>
      <c r="D5" s="232"/>
      <c r="E5" s="232"/>
      <c r="F5" s="232"/>
      <c r="G5" s="232"/>
      <c r="H5" s="232"/>
      <c r="I5" s="170"/>
      <c r="J5" s="233" t="s">
        <v>648</v>
      </c>
      <c r="K5" s="233"/>
      <c r="L5" s="233"/>
      <c r="M5" s="233"/>
      <c r="N5" s="233"/>
      <c r="O5" s="233"/>
      <c r="P5" s="233"/>
      <c r="Q5" s="170"/>
      <c r="R5" s="234" t="s">
        <v>153</v>
      </c>
      <c r="S5" s="234"/>
      <c r="T5" s="234"/>
      <c r="U5" s="234"/>
      <c r="V5" s="234"/>
      <c r="W5" s="234"/>
      <c r="X5" s="234"/>
      <c r="Y5" s="170"/>
      <c r="Z5" s="235" t="s">
        <v>680</v>
      </c>
      <c r="AA5" s="235"/>
      <c r="AB5" s="235"/>
      <c r="AC5" s="235"/>
      <c r="AD5" s="235"/>
      <c r="AE5" s="235"/>
      <c r="AF5" s="235"/>
      <c r="AG5" s="170"/>
      <c r="AH5" s="236" t="s">
        <v>1368</v>
      </c>
      <c r="AI5" s="236"/>
      <c r="AJ5" s="236"/>
      <c r="AK5" s="236"/>
      <c r="AL5" s="236"/>
      <c r="AM5" s="236"/>
      <c r="AN5" s="236"/>
      <c r="AO5" s="236"/>
      <c r="AP5" s="236"/>
      <c r="AQ5" s="236"/>
      <c r="AR5" s="236"/>
      <c r="AS5" s="236"/>
      <c r="AT5" s="236"/>
      <c r="AU5" s="236"/>
      <c r="AV5" s="236"/>
      <c r="AW5" s="236"/>
      <c r="AX5" s="236"/>
      <c r="AY5" s="236"/>
      <c r="AZ5" s="236"/>
      <c r="BA5" s="236"/>
      <c r="BB5" s="236"/>
      <c r="BC5" s="236"/>
      <c r="BD5" s="236"/>
      <c r="BE5" s="236"/>
      <c r="BF5" s="236"/>
      <c r="BG5" s="236"/>
      <c r="BH5" s="236"/>
    </row>
    <row r="6" spans="1:60" ht="21.95" customHeight="1">
      <c r="A6" s="170"/>
      <c r="B6" s="170"/>
      <c r="C6" s="170"/>
      <c r="D6" s="170"/>
      <c r="E6" s="170"/>
      <c r="F6" s="170"/>
      <c r="G6" s="170"/>
      <c r="H6" s="170"/>
      <c r="I6" s="170"/>
      <c r="J6" s="170"/>
      <c r="K6" s="170"/>
      <c r="L6" s="170"/>
      <c r="M6" s="170"/>
      <c r="N6" s="170"/>
      <c r="O6" s="170"/>
      <c r="P6" s="170"/>
      <c r="Q6" s="170"/>
      <c r="R6" s="170"/>
      <c r="S6" s="170"/>
      <c r="T6" s="170"/>
      <c r="U6" s="170"/>
      <c r="V6" s="170"/>
      <c r="W6" s="170"/>
      <c r="X6" s="170"/>
      <c r="Y6" s="170"/>
      <c r="Z6" s="170"/>
      <c r="AA6" s="170"/>
      <c r="AB6" s="170"/>
      <c r="AC6" s="170"/>
      <c r="AD6" s="170"/>
      <c r="AE6" s="170"/>
      <c r="AF6" s="170"/>
      <c r="AG6" s="170"/>
      <c r="AH6" s="170"/>
      <c r="AI6" s="170"/>
      <c r="AJ6" s="170"/>
      <c r="AK6" s="170"/>
      <c r="AL6" s="170"/>
      <c r="AM6" s="170"/>
      <c r="AN6" s="170"/>
      <c r="AO6" s="170"/>
      <c r="AP6" s="170"/>
      <c r="AQ6" s="170"/>
      <c r="AR6" s="170"/>
      <c r="AS6" s="170"/>
      <c r="AT6" s="170"/>
      <c r="AU6" s="170"/>
      <c r="AV6" s="170"/>
      <c r="AW6" s="170"/>
      <c r="AX6" s="170"/>
      <c r="AY6" s="170"/>
      <c r="AZ6" s="170"/>
      <c r="BA6" s="170"/>
      <c r="BB6" s="170"/>
      <c r="BC6" s="170"/>
      <c r="BD6" s="170"/>
    </row>
    <row r="7" spans="1:60" ht="21.95" customHeight="1">
      <c r="A7" s="170"/>
      <c r="B7" s="170"/>
      <c r="C7" s="170"/>
      <c r="D7" s="170"/>
      <c r="E7" s="170"/>
      <c r="F7" s="170"/>
      <c r="G7" s="170"/>
      <c r="H7" s="170"/>
      <c r="I7" s="170"/>
      <c r="J7" s="170"/>
      <c r="K7" s="170"/>
      <c r="L7" s="170"/>
      <c r="M7" s="170"/>
      <c r="N7" s="170"/>
      <c r="O7" s="170"/>
      <c r="P7" s="170"/>
      <c r="Q7" s="170"/>
      <c r="R7" s="170"/>
      <c r="S7" s="170"/>
      <c r="T7" s="170"/>
      <c r="U7" s="170"/>
      <c r="V7" s="170"/>
      <c r="W7" s="170"/>
      <c r="X7" s="170"/>
      <c r="Y7" s="170"/>
      <c r="Z7" s="170"/>
      <c r="AA7" s="170"/>
      <c r="AB7" s="170"/>
      <c r="AC7" s="170"/>
      <c r="AD7" s="170"/>
      <c r="AE7" s="170"/>
      <c r="AF7" s="170"/>
      <c r="AG7" s="170"/>
      <c r="AH7" s="170"/>
      <c r="AI7" s="170"/>
      <c r="AJ7" s="170"/>
      <c r="AK7" s="170"/>
      <c r="AL7" s="170"/>
      <c r="AM7" s="170"/>
      <c r="AN7" s="170"/>
      <c r="AO7" s="170"/>
      <c r="AP7" s="170"/>
      <c r="AQ7" s="170"/>
      <c r="AR7" s="170"/>
      <c r="AS7" s="170"/>
      <c r="AT7" s="170"/>
      <c r="AU7" s="170"/>
      <c r="AV7" s="170"/>
      <c r="AW7" s="170"/>
      <c r="AX7" s="170"/>
      <c r="AY7" s="170"/>
      <c r="AZ7" s="170"/>
      <c r="BA7" s="170"/>
      <c r="BB7" s="170"/>
      <c r="BC7" s="170"/>
      <c r="BD7" s="170"/>
    </row>
    <row r="8" spans="1:60" ht="21.95" customHeight="1">
      <c r="A8" s="170"/>
      <c r="B8" s="170"/>
      <c r="C8" s="170"/>
      <c r="D8" s="170"/>
      <c r="E8" s="170"/>
      <c r="F8" s="170"/>
      <c r="G8" s="170"/>
      <c r="H8" s="170"/>
      <c r="I8" s="170"/>
      <c r="J8" s="170"/>
      <c r="K8" s="170"/>
      <c r="L8" s="170"/>
      <c r="M8" s="170"/>
      <c r="N8" s="170"/>
      <c r="O8" s="170"/>
      <c r="P8" s="170"/>
      <c r="Q8" s="170"/>
      <c r="R8" s="170"/>
      <c r="S8" s="170"/>
      <c r="T8" s="170"/>
      <c r="U8" s="170"/>
      <c r="V8" s="170"/>
      <c r="W8" s="170"/>
      <c r="X8" s="170"/>
      <c r="Y8" s="170"/>
      <c r="Z8" s="170"/>
      <c r="AA8" s="170"/>
      <c r="AB8" s="170"/>
      <c r="AC8" s="170"/>
      <c r="AD8" s="170"/>
      <c r="AE8" s="170"/>
      <c r="AF8" s="170"/>
      <c r="AG8" s="170"/>
      <c r="AH8" s="170"/>
      <c r="AI8" s="170"/>
      <c r="AJ8" s="170"/>
      <c r="AK8" s="170"/>
      <c r="AL8" s="170"/>
      <c r="AM8" s="170"/>
      <c r="AN8" s="170"/>
      <c r="AO8" s="170"/>
      <c r="AP8" s="170"/>
      <c r="AQ8" s="170"/>
      <c r="AR8" s="170"/>
      <c r="AS8" s="170"/>
      <c r="AT8" s="170"/>
      <c r="AU8" s="170"/>
      <c r="AV8" s="170"/>
      <c r="AW8" s="170"/>
      <c r="AX8" s="170"/>
      <c r="AY8" s="170"/>
      <c r="AZ8" s="170"/>
      <c r="BA8" s="170"/>
      <c r="BB8" s="170"/>
      <c r="BC8" s="170"/>
      <c r="BD8" s="170"/>
    </row>
    <row r="9" spans="1:60" ht="21.95" customHeight="1">
      <c r="A9" s="170"/>
      <c r="B9" s="170"/>
      <c r="C9" s="170"/>
      <c r="D9" s="170"/>
      <c r="E9" s="170"/>
      <c r="F9" s="170"/>
      <c r="G9" s="170"/>
      <c r="H9" s="170"/>
      <c r="I9" s="170"/>
      <c r="J9" s="170"/>
      <c r="K9" s="170"/>
      <c r="L9" s="170"/>
      <c r="M9" s="170"/>
      <c r="N9" s="170"/>
      <c r="O9" s="170"/>
      <c r="P9" s="170"/>
      <c r="Q9" s="170"/>
      <c r="R9" s="170"/>
      <c r="S9" s="170"/>
      <c r="T9" s="170"/>
      <c r="U9" s="170"/>
      <c r="V9" s="170"/>
      <c r="W9" s="170"/>
      <c r="X9" s="170"/>
      <c r="Y9" s="170"/>
      <c r="Z9" s="170"/>
      <c r="AA9" s="170"/>
      <c r="AB9" s="170"/>
      <c r="AC9" s="170"/>
      <c r="AD9" s="170"/>
      <c r="AE9" s="170"/>
      <c r="AF9" s="170"/>
      <c r="AG9" s="170"/>
      <c r="AH9" s="170"/>
      <c r="AI9" s="170"/>
      <c r="AJ9" s="170"/>
      <c r="AK9" s="170"/>
      <c r="AL9" s="170"/>
      <c r="AM9" s="170"/>
      <c r="AN9" s="170"/>
      <c r="AO9" s="170"/>
      <c r="AP9" s="170"/>
      <c r="AQ9" s="170"/>
      <c r="AR9" s="170"/>
      <c r="AS9" s="170"/>
      <c r="AT9" s="170"/>
      <c r="AU9" s="170"/>
      <c r="AV9" s="170"/>
      <c r="AW9" s="170"/>
      <c r="AX9" s="170"/>
      <c r="AY9" s="170"/>
      <c r="AZ9" s="170"/>
      <c r="BA9" s="170"/>
      <c r="BB9" s="170"/>
      <c r="BC9" s="170"/>
      <c r="BD9" s="170"/>
    </row>
    <row r="10" spans="1:60" ht="21.95" customHeight="1">
      <c r="A10" s="170"/>
      <c r="B10" s="170"/>
      <c r="C10" s="170"/>
      <c r="D10" s="170"/>
      <c r="E10" s="170"/>
      <c r="F10" s="170"/>
      <c r="G10" s="170"/>
      <c r="H10" s="170"/>
      <c r="I10" s="170"/>
      <c r="J10" s="170"/>
      <c r="K10" s="170"/>
      <c r="L10" s="170"/>
      <c r="M10" s="170"/>
      <c r="N10" s="170"/>
      <c r="O10" s="170"/>
      <c r="P10" s="170"/>
      <c r="Q10" s="170"/>
      <c r="R10" s="170"/>
      <c r="S10" s="170"/>
      <c r="T10" s="170"/>
      <c r="U10" s="170"/>
      <c r="V10" s="170"/>
      <c r="W10" s="170"/>
      <c r="X10" s="170"/>
      <c r="Y10" s="170"/>
      <c r="Z10" s="170"/>
      <c r="AA10" s="170"/>
      <c r="AB10" s="170"/>
      <c r="AC10" s="170"/>
      <c r="AD10" s="170"/>
      <c r="AE10" s="170"/>
      <c r="AF10" s="170"/>
      <c r="AG10" s="170"/>
      <c r="AH10" s="170"/>
      <c r="AI10" s="170"/>
      <c r="AJ10" s="170"/>
      <c r="AK10" s="170"/>
      <c r="AL10" s="170"/>
      <c r="AM10" s="170"/>
      <c r="AN10" s="170"/>
      <c r="AO10" s="170"/>
      <c r="AP10" s="170"/>
      <c r="AQ10" s="170"/>
      <c r="AR10" s="170"/>
      <c r="AS10" s="170"/>
      <c r="AT10" s="170"/>
      <c r="AU10" s="170"/>
      <c r="AV10" s="170"/>
      <c r="AW10" s="170"/>
      <c r="AX10" s="170"/>
      <c r="AY10" s="170"/>
      <c r="AZ10" s="170"/>
      <c r="BA10" s="170"/>
      <c r="BB10" s="170"/>
      <c r="BC10" s="170"/>
      <c r="BD10" s="170"/>
    </row>
    <row r="11" spans="1:60" ht="21.95" customHeight="1">
      <c r="A11" s="170"/>
      <c r="B11" s="170"/>
      <c r="C11" s="170"/>
      <c r="D11" s="170"/>
      <c r="E11" s="170"/>
      <c r="F11" s="170"/>
      <c r="G11" s="170"/>
      <c r="H11" s="170"/>
      <c r="I11" s="170"/>
      <c r="J11" s="170"/>
      <c r="K11" s="170"/>
      <c r="L11" s="170"/>
      <c r="M11" s="170"/>
      <c r="N11" s="170"/>
      <c r="O11" s="170"/>
      <c r="P11" s="170"/>
      <c r="Q11" s="170"/>
      <c r="R11" s="170"/>
      <c r="S11" s="170"/>
      <c r="T11" s="170"/>
      <c r="U11" s="170"/>
      <c r="V11" s="170"/>
      <c r="W11" s="170"/>
      <c r="X11" s="170"/>
      <c r="Y11" s="170"/>
      <c r="Z11" s="170"/>
      <c r="AA11" s="170"/>
      <c r="AB11" s="170"/>
      <c r="AC11" s="170"/>
      <c r="AD11" s="170"/>
      <c r="AE11" s="170"/>
      <c r="AF11" s="170"/>
      <c r="AG11" s="170"/>
      <c r="AH11" s="170"/>
      <c r="AI11" s="170"/>
      <c r="AJ11" s="170"/>
      <c r="AK11" s="170"/>
      <c r="AL11" s="170"/>
      <c r="AM11" s="170"/>
      <c r="AN11" s="170"/>
      <c r="AO11" s="170"/>
      <c r="AP11" s="170"/>
      <c r="AQ11" s="170"/>
      <c r="AR11" s="170"/>
      <c r="AS11" s="170"/>
      <c r="AT11" s="170"/>
      <c r="AU11" s="170"/>
      <c r="AV11" s="170"/>
      <c r="AW11" s="170"/>
      <c r="AX11" s="170"/>
      <c r="AY11" s="170"/>
      <c r="AZ11" s="170"/>
      <c r="BA11" s="170"/>
      <c r="BB11" s="170"/>
      <c r="BC11" s="170"/>
      <c r="BD11" s="170"/>
    </row>
    <row r="12" spans="1:60" ht="21.95" customHeight="1">
      <c r="A12" s="170"/>
      <c r="B12" s="170"/>
      <c r="C12" s="170"/>
      <c r="D12" s="170"/>
      <c r="E12" s="170"/>
      <c r="F12" s="170"/>
      <c r="G12" s="170"/>
      <c r="H12" s="170"/>
      <c r="I12" s="170"/>
      <c r="J12" s="170"/>
      <c r="K12" s="170"/>
      <c r="L12" s="170"/>
      <c r="M12" s="170"/>
      <c r="N12" s="170"/>
      <c r="O12" s="170"/>
      <c r="P12" s="170"/>
      <c r="Q12" s="170"/>
      <c r="R12" s="170"/>
      <c r="S12" s="170"/>
      <c r="T12" s="170"/>
      <c r="U12" s="170"/>
      <c r="V12" s="170"/>
      <c r="W12" s="170"/>
      <c r="X12" s="170"/>
      <c r="Y12" s="170"/>
      <c r="Z12" s="170"/>
      <c r="AA12" s="170"/>
      <c r="AB12" s="170"/>
      <c r="AC12" s="170"/>
      <c r="AD12" s="170"/>
      <c r="AE12" s="170"/>
      <c r="AF12" s="170"/>
      <c r="AG12" s="170"/>
      <c r="AH12" s="170"/>
      <c r="AI12" s="170"/>
      <c r="AJ12" s="170"/>
      <c r="AK12" s="170"/>
      <c r="AL12" s="170"/>
      <c r="AM12" s="170"/>
      <c r="AN12" s="170"/>
      <c r="AO12" s="170"/>
      <c r="AP12" s="170"/>
      <c r="AQ12" s="170"/>
      <c r="AR12" s="170"/>
      <c r="AS12" s="170"/>
      <c r="AT12" s="170"/>
      <c r="AU12" s="170"/>
      <c r="AV12" s="170"/>
      <c r="AW12" s="170"/>
      <c r="AX12" s="170"/>
      <c r="AY12" s="170"/>
      <c r="AZ12" s="170"/>
      <c r="BA12" s="170"/>
      <c r="BB12" s="170"/>
      <c r="BC12" s="170"/>
      <c r="BD12" s="170"/>
    </row>
    <row r="13" spans="1:60" ht="21.95" customHeight="1">
      <c r="A13" s="170"/>
      <c r="B13" s="170"/>
      <c r="C13" s="170"/>
      <c r="D13" s="170"/>
      <c r="E13" s="170"/>
      <c r="F13" s="170"/>
      <c r="G13" s="170"/>
      <c r="H13" s="170"/>
      <c r="I13" s="170"/>
      <c r="J13" s="170"/>
      <c r="K13" s="170"/>
      <c r="L13" s="170"/>
      <c r="M13" s="170"/>
      <c r="N13" s="170"/>
      <c r="O13" s="170"/>
      <c r="P13" s="170"/>
      <c r="Q13" s="170"/>
      <c r="R13" s="170"/>
      <c r="S13" s="170"/>
      <c r="T13" s="170"/>
      <c r="U13" s="170"/>
      <c r="V13" s="170"/>
      <c r="W13" s="170"/>
      <c r="X13" s="170"/>
      <c r="Y13" s="170"/>
      <c r="Z13" s="170"/>
      <c r="AA13" s="170"/>
      <c r="AB13" s="170"/>
      <c r="AC13" s="170"/>
      <c r="AD13" s="170"/>
      <c r="AE13" s="170"/>
      <c r="AF13" s="170"/>
      <c r="AG13" s="170"/>
      <c r="AH13" s="170"/>
      <c r="AI13" s="170"/>
      <c r="AJ13" s="170"/>
      <c r="AK13" s="170"/>
      <c r="AL13" s="170"/>
      <c r="AM13" s="170"/>
      <c r="AN13" s="170"/>
      <c r="AO13" s="170"/>
      <c r="AP13" s="170"/>
      <c r="AQ13" s="170"/>
      <c r="AR13" s="170"/>
      <c r="AS13" s="170"/>
      <c r="AT13" s="170"/>
      <c r="AU13" s="170"/>
      <c r="AV13" s="170"/>
      <c r="AW13" s="170"/>
      <c r="AX13" s="170"/>
      <c r="AY13" s="170"/>
      <c r="AZ13" s="170"/>
      <c r="BA13" s="170"/>
      <c r="BB13" s="170"/>
      <c r="BC13" s="170"/>
      <c r="BD13" s="170"/>
    </row>
    <row r="14" spans="1:60" ht="21.95" customHeight="1">
      <c r="A14" s="170"/>
      <c r="B14" s="170"/>
      <c r="C14" s="170"/>
      <c r="D14" s="170"/>
      <c r="E14" s="170"/>
      <c r="F14" s="170"/>
      <c r="G14" s="170"/>
      <c r="H14" s="170"/>
      <c r="I14" s="170"/>
      <c r="J14" s="170"/>
      <c r="K14" s="170"/>
      <c r="L14" s="170"/>
      <c r="M14" s="170"/>
      <c r="N14" s="170"/>
      <c r="O14" s="170"/>
      <c r="P14" s="170"/>
      <c r="Q14" s="170"/>
      <c r="R14" s="170"/>
      <c r="S14" s="170"/>
      <c r="T14" s="170"/>
      <c r="U14" s="170"/>
      <c r="V14" s="170"/>
      <c r="W14" s="170"/>
      <c r="X14" s="170"/>
      <c r="Y14" s="170"/>
      <c r="Z14" s="170"/>
      <c r="AA14" s="170"/>
      <c r="AB14" s="170"/>
      <c r="AC14" s="170"/>
      <c r="AD14" s="170"/>
      <c r="AE14" s="170"/>
      <c r="AF14" s="170"/>
      <c r="AG14" s="170"/>
      <c r="AH14" s="170"/>
      <c r="AI14" s="170"/>
      <c r="AJ14" s="170"/>
      <c r="AK14" s="170"/>
      <c r="AL14" s="170"/>
      <c r="AM14" s="170"/>
      <c r="AN14" s="170"/>
      <c r="AO14" s="170"/>
      <c r="AP14" s="170"/>
      <c r="AQ14" s="170"/>
      <c r="AR14" s="170"/>
      <c r="AS14" s="170"/>
      <c r="AT14" s="170"/>
      <c r="AU14" s="170"/>
      <c r="AV14" s="170"/>
      <c r="AW14" s="170"/>
      <c r="AX14" s="170"/>
      <c r="AY14" s="170"/>
      <c r="AZ14" s="170"/>
      <c r="BA14" s="170"/>
      <c r="BB14" s="170"/>
      <c r="BC14" s="170"/>
      <c r="BD14" s="170"/>
    </row>
    <row r="15" spans="1:60" ht="21.95" customHeight="1">
      <c r="A15" s="170"/>
      <c r="B15" s="170"/>
      <c r="C15" s="170"/>
      <c r="D15" s="170"/>
      <c r="E15" s="170"/>
      <c r="F15" s="170"/>
      <c r="G15" s="170"/>
      <c r="H15" s="170"/>
      <c r="I15" s="170"/>
      <c r="J15" s="170"/>
      <c r="K15" s="170"/>
      <c r="L15" s="170"/>
      <c r="M15" s="170"/>
      <c r="N15" s="170"/>
      <c r="O15" s="170"/>
      <c r="P15" s="170"/>
      <c r="Q15" s="170"/>
      <c r="R15" s="170"/>
      <c r="S15" s="170"/>
      <c r="T15" s="170"/>
      <c r="U15" s="170"/>
      <c r="V15" s="170"/>
      <c r="W15" s="170"/>
      <c r="X15" s="170"/>
      <c r="Y15" s="170"/>
      <c r="Z15" s="170"/>
      <c r="AA15" s="170"/>
      <c r="AB15" s="170"/>
      <c r="AC15" s="170"/>
      <c r="AD15" s="170"/>
      <c r="AE15" s="170"/>
      <c r="AF15" s="170"/>
      <c r="AG15" s="170"/>
      <c r="AH15" s="170"/>
      <c r="AI15" s="170"/>
      <c r="AJ15" s="170"/>
      <c r="AK15" s="170"/>
      <c r="AL15" s="170"/>
      <c r="AM15" s="170"/>
      <c r="AN15" s="170"/>
      <c r="AO15" s="170"/>
      <c r="AP15" s="170"/>
      <c r="AQ15" s="170"/>
      <c r="AR15" s="170"/>
      <c r="AS15" s="170"/>
      <c r="AT15" s="170"/>
      <c r="AU15" s="170"/>
      <c r="AV15" s="170"/>
      <c r="AW15" s="170"/>
      <c r="AX15" s="170"/>
      <c r="AY15" s="170"/>
      <c r="AZ15" s="170"/>
      <c r="BA15" s="170"/>
      <c r="BB15" s="170"/>
      <c r="BC15" s="170"/>
      <c r="BD15" s="170"/>
    </row>
    <row r="16" spans="1:60" ht="21.95" customHeight="1">
      <c r="A16" s="170"/>
      <c r="B16" s="170"/>
      <c r="C16" s="170"/>
      <c r="D16" s="170"/>
      <c r="E16" s="170"/>
      <c r="F16" s="170"/>
      <c r="G16" s="170"/>
      <c r="H16" s="170"/>
      <c r="I16" s="170"/>
      <c r="J16" s="170"/>
      <c r="K16" s="170"/>
      <c r="L16" s="170"/>
      <c r="M16" s="170"/>
      <c r="N16" s="170"/>
      <c r="O16" s="170"/>
      <c r="P16" s="170"/>
      <c r="Q16" s="170"/>
      <c r="R16" s="170"/>
      <c r="S16" s="170"/>
      <c r="T16" s="170"/>
      <c r="U16" s="170"/>
      <c r="V16" s="170"/>
      <c r="W16" s="170"/>
      <c r="X16" s="170"/>
      <c r="Y16" s="170"/>
      <c r="Z16" s="170"/>
      <c r="AA16" s="170"/>
      <c r="AB16" s="170"/>
      <c r="AC16" s="170"/>
      <c r="AD16" s="170"/>
      <c r="AE16" s="170"/>
      <c r="AF16" s="170"/>
      <c r="AG16" s="170"/>
      <c r="AH16" s="170"/>
      <c r="AI16" s="170"/>
      <c r="AJ16" s="170"/>
      <c r="AK16" s="170"/>
      <c r="AL16" s="170"/>
      <c r="AM16" s="170"/>
      <c r="AN16" s="170"/>
      <c r="AO16" s="170"/>
      <c r="AP16" s="170"/>
      <c r="AQ16" s="170"/>
      <c r="AR16" s="170"/>
      <c r="AS16" s="170"/>
      <c r="AT16" s="170"/>
      <c r="AU16" s="170"/>
      <c r="AV16" s="170"/>
      <c r="AW16" s="170"/>
      <c r="AX16" s="170"/>
      <c r="AY16" s="170"/>
      <c r="AZ16" s="170"/>
      <c r="BA16" s="170"/>
      <c r="BB16" s="170"/>
      <c r="BC16" s="170"/>
      <c r="BD16" s="170"/>
    </row>
    <row r="17" spans="1:56" ht="21.95" customHeight="1">
      <c r="A17" s="170"/>
      <c r="B17" s="170"/>
      <c r="C17" s="170"/>
      <c r="D17" s="170"/>
      <c r="E17" s="170"/>
      <c r="F17" s="170"/>
      <c r="G17" s="170"/>
      <c r="H17" s="170"/>
      <c r="I17" s="170"/>
      <c r="J17" s="170"/>
      <c r="K17" s="170"/>
      <c r="L17" s="170"/>
      <c r="M17" s="170"/>
      <c r="N17" s="170"/>
      <c r="O17" s="170"/>
      <c r="P17" s="170"/>
      <c r="Q17" s="170"/>
      <c r="R17" s="170"/>
      <c r="S17" s="170"/>
      <c r="T17" s="170"/>
      <c r="U17" s="170"/>
      <c r="V17" s="170"/>
      <c r="W17" s="170"/>
      <c r="X17" s="170"/>
      <c r="Y17" s="170"/>
      <c r="Z17" s="170"/>
      <c r="AA17" s="170"/>
      <c r="AB17" s="170"/>
      <c r="AC17" s="170"/>
      <c r="AD17" s="170"/>
      <c r="AE17" s="170"/>
      <c r="AF17" s="170"/>
      <c r="AG17" s="170"/>
      <c r="AH17" s="170"/>
      <c r="AI17" s="170"/>
      <c r="AJ17" s="170"/>
      <c r="AK17" s="170"/>
      <c r="AL17" s="170"/>
      <c r="AM17" s="170"/>
      <c r="AN17" s="170"/>
      <c r="AO17" s="170"/>
      <c r="AP17" s="170"/>
      <c r="AQ17" s="170"/>
      <c r="AR17" s="170"/>
      <c r="AS17" s="170"/>
      <c r="AT17" s="170"/>
      <c r="AU17" s="170"/>
      <c r="AV17" s="170"/>
      <c r="AW17" s="170"/>
      <c r="AX17" s="170"/>
      <c r="AY17" s="170"/>
      <c r="AZ17" s="170"/>
      <c r="BA17" s="170"/>
      <c r="BB17" s="170"/>
      <c r="BC17" s="170"/>
      <c r="BD17" s="170"/>
    </row>
    <row r="18" spans="1:56" ht="21.95" customHeight="1">
      <c r="A18" s="170"/>
      <c r="B18" s="170"/>
      <c r="C18" s="170"/>
      <c r="D18" s="170"/>
      <c r="E18" s="170"/>
      <c r="F18" s="170"/>
      <c r="G18" s="170"/>
      <c r="H18" s="170"/>
      <c r="I18" s="170"/>
      <c r="J18" s="170"/>
      <c r="K18" s="170"/>
      <c r="L18" s="170"/>
      <c r="M18" s="170"/>
      <c r="N18" s="170"/>
      <c r="O18" s="170"/>
      <c r="P18" s="170"/>
      <c r="Q18" s="170"/>
      <c r="R18" s="170"/>
      <c r="S18" s="170"/>
      <c r="T18" s="170"/>
      <c r="U18" s="170"/>
      <c r="V18" s="170"/>
      <c r="W18" s="170"/>
      <c r="X18" s="170"/>
      <c r="Y18" s="170"/>
      <c r="Z18" s="170"/>
      <c r="AA18" s="170"/>
      <c r="AB18" s="170"/>
      <c r="AC18" s="170"/>
      <c r="AD18" s="170"/>
      <c r="AE18" s="170"/>
      <c r="AF18" s="170"/>
      <c r="AG18" s="170"/>
      <c r="AH18" s="170"/>
      <c r="AI18" s="170"/>
      <c r="AJ18" s="170"/>
      <c r="AK18" s="170"/>
      <c r="AL18" s="170"/>
      <c r="AM18" s="170"/>
      <c r="AN18" s="170"/>
      <c r="AO18" s="170"/>
      <c r="AP18" s="170"/>
      <c r="AQ18" s="170"/>
      <c r="AR18" s="170"/>
      <c r="AS18" s="170"/>
      <c r="AT18" s="170"/>
      <c r="AU18" s="170"/>
      <c r="AV18" s="170"/>
      <c r="AW18" s="170"/>
      <c r="AX18" s="170"/>
      <c r="AY18" s="170"/>
      <c r="AZ18" s="170"/>
      <c r="BA18" s="170"/>
      <c r="BB18" s="170"/>
      <c r="BC18" s="170"/>
      <c r="BD18" s="170"/>
    </row>
    <row r="19" spans="1:56" ht="21.95" customHeight="1">
      <c r="A19" s="170"/>
      <c r="B19" s="170"/>
      <c r="C19" s="170"/>
      <c r="D19" s="170"/>
      <c r="E19" s="170"/>
      <c r="F19" s="170"/>
      <c r="G19" s="170"/>
      <c r="H19" s="170"/>
      <c r="I19" s="170"/>
      <c r="J19" s="170"/>
      <c r="K19" s="170"/>
      <c r="L19" s="170"/>
      <c r="M19" s="170"/>
      <c r="N19" s="170"/>
      <c r="O19" s="170"/>
      <c r="P19" s="170"/>
      <c r="Q19" s="170"/>
      <c r="R19" s="170"/>
      <c r="S19" s="170"/>
      <c r="T19" s="170"/>
      <c r="U19" s="170"/>
      <c r="V19" s="170"/>
      <c r="W19" s="170"/>
      <c r="X19" s="170"/>
      <c r="Y19" s="170"/>
      <c r="Z19" s="170"/>
      <c r="AA19" s="170"/>
      <c r="AB19" s="170"/>
      <c r="AC19" s="170"/>
      <c r="AD19" s="170"/>
      <c r="AE19" s="170"/>
      <c r="AF19" s="170"/>
      <c r="AG19" s="170"/>
      <c r="AH19" s="170"/>
      <c r="AI19" s="170"/>
      <c r="AJ19" s="170"/>
      <c r="AK19" s="170"/>
      <c r="AL19" s="170"/>
      <c r="AM19" s="170"/>
      <c r="AN19" s="170"/>
      <c r="AO19" s="170"/>
      <c r="AP19" s="170"/>
      <c r="AQ19" s="170"/>
      <c r="AR19" s="170"/>
      <c r="AS19" s="170"/>
      <c r="AT19" s="170"/>
      <c r="AU19" s="170"/>
      <c r="AV19" s="170"/>
      <c r="AW19" s="170"/>
      <c r="AX19" s="170"/>
      <c r="AY19" s="170"/>
      <c r="AZ19" s="170"/>
      <c r="BA19" s="170"/>
      <c r="BB19" s="170"/>
      <c r="BC19" s="170"/>
      <c r="BD19" s="170"/>
    </row>
    <row r="20" spans="1:56" ht="21.95" customHeight="1">
      <c r="A20" s="170"/>
      <c r="B20" s="170"/>
      <c r="C20" s="170"/>
      <c r="D20" s="170"/>
      <c r="E20" s="170"/>
      <c r="F20" s="170"/>
      <c r="G20" s="170"/>
      <c r="H20" s="170"/>
      <c r="I20" s="170"/>
      <c r="J20" s="170"/>
      <c r="K20" s="170"/>
      <c r="L20" s="170"/>
      <c r="M20" s="170"/>
      <c r="N20" s="170"/>
      <c r="O20" s="170"/>
      <c r="P20" s="170"/>
      <c r="Q20" s="170"/>
      <c r="R20" s="170"/>
      <c r="S20" s="170"/>
      <c r="T20" s="170"/>
      <c r="U20" s="170"/>
      <c r="V20" s="170"/>
      <c r="W20" s="170"/>
      <c r="X20" s="170"/>
      <c r="Y20" s="170"/>
      <c r="Z20" s="170"/>
      <c r="AA20" s="170"/>
      <c r="AB20" s="170"/>
      <c r="AC20" s="170"/>
      <c r="AD20" s="170"/>
      <c r="AE20" s="170"/>
      <c r="AF20" s="170"/>
      <c r="AG20" s="170"/>
      <c r="AH20" s="170"/>
      <c r="AI20" s="170"/>
      <c r="AJ20" s="170"/>
      <c r="AK20" s="170"/>
      <c r="AL20" s="170"/>
      <c r="AM20" s="170"/>
      <c r="AN20" s="170"/>
      <c r="AO20" s="170"/>
      <c r="AP20" s="170"/>
      <c r="AQ20" s="170"/>
      <c r="AR20" s="170"/>
      <c r="AS20" s="170"/>
      <c r="AT20" s="170"/>
      <c r="AU20" s="170"/>
      <c r="AV20" s="170"/>
      <c r="AW20" s="170"/>
      <c r="AX20" s="170"/>
      <c r="AY20" s="170"/>
      <c r="AZ20" s="170"/>
      <c r="BA20" s="170"/>
      <c r="BB20" s="170"/>
      <c r="BC20" s="170"/>
      <c r="BD20" s="170"/>
    </row>
    <row r="21" spans="1:56" ht="21.95" customHeight="1">
      <c r="A21" s="170"/>
      <c r="B21" s="170"/>
      <c r="C21" s="170"/>
      <c r="D21" s="170"/>
      <c r="E21" s="170"/>
      <c r="F21" s="170"/>
      <c r="G21" s="170"/>
      <c r="H21" s="170"/>
      <c r="I21" s="170"/>
      <c r="J21" s="170"/>
      <c r="K21" s="170"/>
      <c r="L21" s="170"/>
      <c r="M21" s="170"/>
      <c r="N21" s="170"/>
      <c r="O21" s="170"/>
      <c r="P21" s="170"/>
      <c r="Q21" s="170"/>
      <c r="R21" s="170"/>
      <c r="S21" s="170"/>
      <c r="T21" s="170"/>
      <c r="U21" s="170"/>
      <c r="V21" s="170"/>
      <c r="W21" s="170"/>
      <c r="X21" s="170"/>
      <c r="Y21" s="170"/>
      <c r="Z21" s="170"/>
      <c r="AA21" s="170"/>
      <c r="AB21" s="170"/>
      <c r="AC21" s="170"/>
      <c r="AD21" s="170"/>
      <c r="AE21" s="170"/>
      <c r="AF21" s="170"/>
      <c r="AG21" s="170"/>
      <c r="AH21" s="170"/>
      <c r="AI21" s="170"/>
      <c r="AJ21" s="170"/>
      <c r="AK21" s="170"/>
      <c r="AL21" s="170"/>
      <c r="AM21" s="170"/>
      <c r="AN21" s="170"/>
      <c r="AO21" s="170"/>
      <c r="AP21" s="170"/>
      <c r="AQ21" s="170"/>
      <c r="AR21" s="170"/>
      <c r="AS21" s="170"/>
      <c r="AT21" s="170"/>
      <c r="AU21" s="170"/>
      <c r="AV21" s="170"/>
      <c r="AW21" s="170"/>
      <c r="AX21" s="170"/>
      <c r="AY21" s="170"/>
      <c r="AZ21" s="170"/>
      <c r="BA21" s="170"/>
      <c r="BB21" s="170"/>
      <c r="BC21" s="170"/>
      <c r="BD21" s="170"/>
    </row>
    <row r="22" spans="1:56" ht="21.95" customHeight="1">
      <c r="A22" s="170"/>
      <c r="B22" s="170"/>
      <c r="C22" s="170"/>
      <c r="D22" s="170"/>
      <c r="E22" s="170"/>
      <c r="F22" s="170"/>
      <c r="G22" s="170"/>
      <c r="H22" s="170"/>
      <c r="I22" s="170"/>
      <c r="J22" s="170"/>
      <c r="K22" s="170"/>
      <c r="L22" s="170"/>
      <c r="M22" s="170"/>
      <c r="N22" s="170"/>
      <c r="O22" s="170"/>
      <c r="P22" s="170"/>
      <c r="Q22" s="170"/>
      <c r="R22" s="170"/>
      <c r="S22" s="170"/>
      <c r="T22" s="170"/>
      <c r="U22" s="170"/>
      <c r="V22" s="170"/>
      <c r="W22" s="170"/>
      <c r="X22" s="170"/>
      <c r="Y22" s="170"/>
      <c r="Z22" s="170"/>
      <c r="AA22" s="170"/>
      <c r="AB22" s="170"/>
      <c r="AC22" s="170"/>
      <c r="AD22" s="170"/>
      <c r="AE22" s="170"/>
      <c r="AF22" s="170"/>
      <c r="AG22" s="170"/>
      <c r="AH22" s="170"/>
      <c r="AI22" s="170"/>
      <c r="AJ22" s="170"/>
      <c r="AK22" s="170"/>
      <c r="AL22" s="170"/>
      <c r="AM22" s="170"/>
      <c r="AN22" s="170"/>
      <c r="AO22" s="170"/>
      <c r="AP22" s="170"/>
      <c r="AQ22" s="170"/>
      <c r="AR22" s="170"/>
      <c r="AS22" s="170"/>
      <c r="AT22" s="170"/>
      <c r="AU22" s="170"/>
      <c r="AV22" s="170"/>
      <c r="AW22" s="170"/>
      <c r="AX22" s="170"/>
      <c r="AY22" s="170"/>
      <c r="AZ22" s="170"/>
      <c r="BA22" s="170"/>
      <c r="BB22" s="170"/>
      <c r="BC22" s="170"/>
      <c r="BD22" s="170"/>
    </row>
    <row r="23" spans="1:56" ht="21.95" customHeight="1">
      <c r="A23" s="170"/>
      <c r="B23" s="170"/>
      <c r="C23" s="170"/>
      <c r="D23" s="170"/>
      <c r="E23" s="170"/>
      <c r="F23" s="170"/>
      <c r="G23" s="170"/>
      <c r="H23" s="170"/>
      <c r="I23" s="170"/>
      <c r="J23" s="170"/>
      <c r="K23" s="170"/>
      <c r="L23" s="170"/>
      <c r="M23" s="170"/>
      <c r="N23" s="170"/>
      <c r="O23" s="170"/>
      <c r="P23" s="170"/>
      <c r="Q23" s="170"/>
      <c r="R23" s="170"/>
      <c r="S23" s="170"/>
      <c r="T23" s="170"/>
      <c r="U23" s="170"/>
      <c r="V23" s="170"/>
      <c r="W23" s="170"/>
      <c r="X23" s="170"/>
      <c r="Y23" s="170"/>
      <c r="Z23" s="170"/>
      <c r="AA23" s="170"/>
      <c r="AB23" s="170"/>
      <c r="AC23" s="170"/>
      <c r="AD23" s="170"/>
      <c r="AE23" s="170"/>
      <c r="AF23" s="170"/>
      <c r="AG23" s="170"/>
      <c r="AH23" s="170"/>
      <c r="AI23" s="170"/>
      <c r="AJ23" s="170"/>
      <c r="AK23" s="170"/>
      <c r="AL23" s="170"/>
      <c r="AM23" s="170"/>
      <c r="AN23" s="170"/>
      <c r="AO23" s="170"/>
      <c r="AP23" s="170"/>
      <c r="AQ23" s="170"/>
      <c r="AR23" s="170"/>
      <c r="AS23" s="170"/>
      <c r="AT23" s="170"/>
      <c r="AU23" s="170"/>
      <c r="AV23" s="170"/>
      <c r="AW23" s="170"/>
      <c r="AX23" s="170"/>
      <c r="AY23" s="170"/>
      <c r="AZ23" s="170"/>
      <c r="BA23" s="170"/>
      <c r="BB23" s="170"/>
      <c r="BC23" s="170"/>
      <c r="BD23" s="170"/>
    </row>
    <row r="24" spans="1:56" ht="21.95" customHeight="1">
      <c r="A24" s="170"/>
      <c r="B24" s="170"/>
      <c r="C24" s="170"/>
      <c r="D24" s="170"/>
      <c r="E24" s="170"/>
      <c r="F24" s="170"/>
      <c r="G24" s="170"/>
      <c r="H24" s="170"/>
      <c r="I24" s="170"/>
      <c r="J24" s="170"/>
      <c r="K24" s="170"/>
      <c r="L24" s="170"/>
      <c r="M24" s="170"/>
      <c r="N24" s="170"/>
      <c r="O24" s="170"/>
      <c r="P24" s="170"/>
      <c r="Q24" s="170"/>
      <c r="R24" s="170"/>
      <c r="S24" s="170"/>
      <c r="T24" s="170"/>
      <c r="U24" s="170"/>
      <c r="V24" s="170"/>
      <c r="W24" s="170"/>
      <c r="X24" s="170"/>
      <c r="Y24" s="170"/>
      <c r="Z24" s="170"/>
      <c r="AA24" s="170"/>
      <c r="AB24" s="170"/>
      <c r="AC24" s="170"/>
      <c r="AD24" s="170"/>
      <c r="AE24" s="170"/>
      <c r="AF24" s="170"/>
      <c r="AG24" s="170"/>
      <c r="AH24" s="170"/>
      <c r="AI24" s="170"/>
      <c r="AJ24" s="170"/>
      <c r="AK24" s="170"/>
      <c r="AL24" s="170"/>
      <c r="AM24" s="170"/>
      <c r="AN24" s="170"/>
      <c r="AO24" s="170"/>
      <c r="AP24" s="170"/>
      <c r="AQ24" s="170"/>
      <c r="AR24" s="170"/>
      <c r="AS24" s="170"/>
      <c r="AT24" s="170"/>
      <c r="AU24" s="170"/>
      <c r="AV24" s="170"/>
      <c r="AW24" s="170"/>
      <c r="AX24" s="170"/>
      <c r="AY24" s="170"/>
      <c r="AZ24" s="170"/>
      <c r="BA24" s="170"/>
      <c r="BB24" s="170"/>
      <c r="BC24" s="170"/>
      <c r="BD24" s="170"/>
    </row>
    <row r="25" spans="1:56" ht="21.95" customHeight="1">
      <c r="A25" s="170"/>
      <c r="B25" s="170"/>
      <c r="C25" s="170"/>
      <c r="D25" s="170"/>
      <c r="E25" s="170"/>
      <c r="F25" s="170"/>
      <c r="G25" s="170"/>
      <c r="H25" s="170"/>
      <c r="I25" s="170"/>
      <c r="J25" s="170"/>
      <c r="K25" s="170"/>
      <c r="L25" s="170"/>
      <c r="M25" s="170"/>
      <c r="N25" s="170"/>
      <c r="O25" s="170"/>
      <c r="P25" s="170"/>
      <c r="Q25" s="170"/>
      <c r="R25" s="170"/>
      <c r="S25" s="170"/>
      <c r="T25" s="170"/>
      <c r="U25" s="170"/>
      <c r="V25" s="170"/>
      <c r="W25" s="170"/>
      <c r="X25" s="170"/>
      <c r="Y25" s="170"/>
      <c r="Z25" s="170"/>
      <c r="AA25" s="170"/>
      <c r="AB25" s="170"/>
      <c r="AC25" s="170"/>
      <c r="AD25" s="170"/>
      <c r="AE25" s="170"/>
      <c r="AF25" s="170"/>
      <c r="AG25" s="170"/>
      <c r="AH25" s="170"/>
      <c r="AI25" s="170"/>
      <c r="AJ25" s="170"/>
      <c r="AK25" s="170"/>
      <c r="AL25" s="170"/>
      <c r="AM25" s="170"/>
      <c r="AN25" s="170"/>
      <c r="AO25" s="170"/>
      <c r="AP25" s="170"/>
      <c r="AQ25" s="170"/>
      <c r="AR25" s="170"/>
      <c r="AS25" s="170"/>
      <c r="AT25" s="170"/>
      <c r="AU25" s="170"/>
      <c r="AV25" s="170"/>
      <c r="AW25" s="170"/>
      <c r="AX25" s="170"/>
      <c r="AY25" s="170"/>
      <c r="AZ25" s="170"/>
      <c r="BA25" s="170"/>
      <c r="BB25" s="170"/>
      <c r="BC25" s="170"/>
      <c r="BD25" s="170"/>
    </row>
    <row r="26" spans="1:56" ht="21.95" customHeight="1">
      <c r="A26" s="170"/>
      <c r="B26" s="170"/>
      <c r="C26" s="170"/>
      <c r="D26" s="170"/>
      <c r="E26" s="170"/>
      <c r="F26" s="170"/>
      <c r="G26" s="170"/>
      <c r="H26" s="170"/>
      <c r="I26" s="170"/>
      <c r="J26" s="170"/>
      <c r="K26" s="170"/>
      <c r="L26" s="170"/>
      <c r="M26" s="170"/>
      <c r="N26" s="170"/>
      <c r="O26" s="170"/>
      <c r="P26" s="170"/>
      <c r="Q26" s="170"/>
      <c r="R26" s="170"/>
      <c r="S26" s="170"/>
      <c r="T26" s="170"/>
      <c r="U26" s="170"/>
      <c r="V26" s="170"/>
      <c r="W26" s="170"/>
      <c r="X26" s="170"/>
      <c r="Y26" s="170"/>
      <c r="Z26" s="170"/>
      <c r="AA26" s="170"/>
      <c r="AB26" s="170"/>
      <c r="AC26" s="170"/>
      <c r="AD26" s="170"/>
      <c r="AE26" s="170"/>
      <c r="AF26" s="170"/>
      <c r="AG26" s="170"/>
      <c r="AH26" s="170"/>
      <c r="AI26" s="170"/>
      <c r="AJ26" s="170"/>
      <c r="AK26" s="170"/>
      <c r="AL26" s="170"/>
      <c r="AM26" s="170"/>
      <c r="AN26" s="170"/>
      <c r="AO26" s="170"/>
      <c r="AP26" s="170"/>
      <c r="AQ26" s="170"/>
      <c r="AR26" s="170"/>
      <c r="AS26" s="170"/>
      <c r="AT26" s="170"/>
      <c r="AU26" s="170"/>
      <c r="AV26" s="170"/>
      <c r="AW26" s="170"/>
      <c r="AX26" s="170"/>
      <c r="AY26" s="170"/>
      <c r="AZ26" s="170"/>
      <c r="BA26" s="170"/>
      <c r="BB26" s="170"/>
      <c r="BC26" s="170"/>
      <c r="BD26" s="170"/>
    </row>
    <row r="27" spans="1:56" ht="21.95" customHeight="1">
      <c r="A27" s="170"/>
      <c r="B27" s="170"/>
      <c r="C27" s="170"/>
      <c r="D27" s="170"/>
      <c r="E27" s="170"/>
      <c r="F27" s="170"/>
      <c r="G27" s="170"/>
      <c r="H27" s="170"/>
      <c r="I27" s="170"/>
      <c r="J27" s="170"/>
      <c r="K27" s="170"/>
      <c r="L27" s="170"/>
      <c r="M27" s="170"/>
      <c r="N27" s="170"/>
      <c r="O27" s="170"/>
      <c r="P27" s="170"/>
      <c r="Q27" s="170"/>
      <c r="R27" s="170"/>
      <c r="S27" s="170"/>
      <c r="T27" s="170"/>
      <c r="U27" s="170"/>
      <c r="V27" s="170"/>
      <c r="W27" s="170"/>
      <c r="X27" s="170"/>
      <c r="Y27" s="170"/>
      <c r="Z27" s="170"/>
      <c r="AA27" s="170"/>
      <c r="AB27" s="170"/>
      <c r="AC27" s="170"/>
      <c r="AD27" s="170"/>
      <c r="AE27" s="170"/>
      <c r="AF27" s="170"/>
      <c r="AG27" s="170"/>
      <c r="AH27" s="170"/>
      <c r="AI27" s="170"/>
      <c r="AJ27" s="170"/>
      <c r="AK27" s="170"/>
      <c r="AL27" s="170"/>
      <c r="AM27" s="170"/>
      <c r="AN27" s="170"/>
      <c r="AO27" s="170"/>
      <c r="AP27" s="170"/>
      <c r="AQ27" s="170"/>
      <c r="AR27" s="170"/>
      <c r="AS27" s="170"/>
      <c r="AT27" s="170"/>
      <c r="AU27" s="170"/>
      <c r="AV27" s="170"/>
      <c r="AW27" s="170"/>
      <c r="AX27" s="170"/>
      <c r="AY27" s="170"/>
      <c r="AZ27" s="170"/>
      <c r="BA27" s="170"/>
      <c r="BB27" s="170"/>
      <c r="BC27" s="170"/>
      <c r="BD27" s="170"/>
    </row>
    <row r="28" spans="1:56" ht="21.95" customHeight="1">
      <c r="A28" s="170"/>
      <c r="B28" s="170"/>
      <c r="C28" s="170"/>
      <c r="D28" s="170"/>
      <c r="E28" s="170"/>
      <c r="F28" s="170"/>
      <c r="G28" s="170"/>
      <c r="H28" s="170"/>
      <c r="I28" s="170"/>
      <c r="J28" s="170"/>
      <c r="K28" s="170"/>
      <c r="L28" s="170"/>
      <c r="M28" s="170"/>
      <c r="N28" s="170"/>
      <c r="O28" s="170"/>
      <c r="P28" s="170"/>
      <c r="Q28" s="170"/>
      <c r="R28" s="170"/>
      <c r="S28" s="170"/>
      <c r="T28" s="170"/>
      <c r="U28" s="170"/>
      <c r="V28" s="170"/>
      <c r="W28" s="170"/>
      <c r="X28" s="170"/>
      <c r="Y28" s="170"/>
      <c r="Z28" s="170"/>
      <c r="AA28" s="170"/>
      <c r="AB28" s="170"/>
      <c r="AC28" s="170"/>
      <c r="AD28" s="170"/>
      <c r="AE28" s="170"/>
      <c r="AF28" s="170"/>
      <c r="AG28" s="170"/>
      <c r="AH28" s="170"/>
      <c r="AI28" s="170"/>
      <c r="AJ28" s="170"/>
      <c r="AK28" s="170"/>
      <c r="AL28" s="170"/>
      <c r="AM28" s="170"/>
      <c r="AN28" s="170"/>
      <c r="AO28" s="170"/>
      <c r="AP28" s="170"/>
      <c r="AQ28" s="170"/>
      <c r="AR28" s="170"/>
      <c r="AS28" s="170"/>
      <c r="AT28" s="170"/>
      <c r="AU28" s="170"/>
      <c r="AV28" s="170"/>
      <c r="AW28" s="170"/>
      <c r="AX28" s="170"/>
      <c r="AY28" s="170"/>
      <c r="AZ28" s="170"/>
      <c r="BA28" s="170"/>
      <c r="BB28" s="170"/>
      <c r="BC28" s="170"/>
      <c r="BD28" s="170"/>
    </row>
    <row r="29" spans="1:56" ht="21.95" customHeight="1">
      <c r="A29" s="170"/>
      <c r="B29" s="170"/>
      <c r="C29" s="170"/>
      <c r="D29" s="170"/>
      <c r="E29" s="170"/>
      <c r="F29" s="170"/>
      <c r="G29" s="170"/>
      <c r="H29" s="170"/>
      <c r="I29" s="170"/>
      <c r="J29" s="170"/>
      <c r="K29" s="170"/>
      <c r="L29" s="170"/>
      <c r="M29" s="170"/>
      <c r="N29" s="170"/>
      <c r="O29" s="170"/>
      <c r="P29" s="170"/>
      <c r="Q29" s="170"/>
      <c r="R29" s="170"/>
      <c r="S29" s="170"/>
      <c r="T29" s="170"/>
      <c r="U29" s="170"/>
      <c r="V29" s="170"/>
      <c r="W29" s="170"/>
      <c r="X29" s="170"/>
      <c r="Y29" s="170"/>
      <c r="Z29" s="170"/>
      <c r="AA29" s="170"/>
      <c r="AB29" s="170"/>
      <c r="AC29" s="170"/>
      <c r="AD29" s="170"/>
      <c r="AE29" s="170"/>
      <c r="AF29" s="170"/>
      <c r="AG29" s="170"/>
      <c r="AH29" s="170"/>
      <c r="AI29" s="170"/>
      <c r="AJ29" s="170"/>
      <c r="AK29" s="170"/>
      <c r="AL29" s="170"/>
      <c r="AM29" s="170"/>
      <c r="AN29" s="170"/>
      <c r="AO29" s="170"/>
      <c r="AP29" s="170"/>
      <c r="AQ29" s="170"/>
      <c r="AR29" s="170"/>
      <c r="AS29" s="170"/>
      <c r="AT29" s="170"/>
      <c r="AU29" s="170"/>
      <c r="AV29" s="170"/>
      <c r="AW29" s="170"/>
      <c r="AX29" s="170"/>
      <c r="AY29" s="170"/>
      <c r="AZ29" s="170"/>
      <c r="BA29" s="170"/>
      <c r="BB29" s="170"/>
      <c r="BC29" s="170"/>
      <c r="BD29" s="170"/>
    </row>
    <row r="30" spans="1:56" ht="21.95" customHeight="1">
      <c r="A30" s="170"/>
      <c r="B30" s="170"/>
      <c r="C30" s="170"/>
      <c r="D30" s="170"/>
      <c r="E30" s="170"/>
      <c r="F30" s="170"/>
      <c r="G30" s="170"/>
      <c r="H30" s="170"/>
      <c r="I30" s="170"/>
      <c r="J30" s="170"/>
      <c r="K30" s="170"/>
      <c r="L30" s="170"/>
      <c r="M30" s="170"/>
      <c r="N30" s="170"/>
      <c r="O30" s="170"/>
      <c r="P30" s="170"/>
      <c r="Q30" s="170"/>
      <c r="R30" s="170"/>
      <c r="S30" s="170"/>
      <c r="T30" s="170"/>
      <c r="U30" s="170"/>
      <c r="V30" s="170"/>
      <c r="W30" s="170"/>
      <c r="X30" s="170"/>
      <c r="Y30" s="170"/>
      <c r="Z30" s="170"/>
      <c r="AA30" s="170"/>
      <c r="AB30" s="170"/>
      <c r="AC30" s="170"/>
      <c r="AD30" s="170"/>
      <c r="AE30" s="170"/>
      <c r="AF30" s="170"/>
      <c r="AG30" s="170"/>
      <c r="AH30" s="170"/>
      <c r="AI30" s="170"/>
      <c r="AJ30" s="170"/>
      <c r="AK30" s="170"/>
      <c r="AL30" s="170"/>
      <c r="AM30" s="170"/>
      <c r="AN30" s="170"/>
      <c r="AO30" s="170"/>
      <c r="AP30" s="170"/>
      <c r="AQ30" s="170"/>
      <c r="AR30" s="170"/>
      <c r="AS30" s="170"/>
      <c r="AT30" s="170"/>
      <c r="AU30" s="170"/>
      <c r="AV30" s="170"/>
      <c r="AW30" s="170"/>
      <c r="AX30" s="170"/>
      <c r="AY30" s="170"/>
      <c r="AZ30" s="170"/>
      <c r="BA30" s="170"/>
      <c r="BB30" s="170"/>
      <c r="BC30" s="170"/>
      <c r="BD30" s="170"/>
    </row>
    <row r="31" spans="1:56" ht="21.95" customHeight="1">
      <c r="A31" s="170"/>
      <c r="B31" s="170"/>
      <c r="C31" s="170"/>
      <c r="D31" s="170"/>
      <c r="E31" s="170"/>
      <c r="F31" s="170"/>
      <c r="G31" s="170"/>
      <c r="H31" s="170"/>
      <c r="I31" s="170"/>
      <c r="J31" s="170"/>
      <c r="K31" s="170"/>
      <c r="L31" s="170"/>
      <c r="M31" s="170"/>
      <c r="N31" s="170"/>
      <c r="O31" s="170"/>
      <c r="P31" s="170"/>
      <c r="Q31" s="170"/>
      <c r="R31" s="170"/>
      <c r="S31" s="170"/>
      <c r="T31" s="170"/>
      <c r="U31" s="170"/>
      <c r="V31" s="170"/>
      <c r="W31" s="170"/>
      <c r="X31" s="170"/>
      <c r="Y31" s="170"/>
      <c r="Z31" s="170"/>
      <c r="AA31" s="170"/>
      <c r="AB31" s="170"/>
      <c r="AC31" s="170"/>
      <c r="AD31" s="170"/>
      <c r="AE31" s="170"/>
      <c r="AF31" s="170"/>
      <c r="AG31" s="170"/>
      <c r="AH31" s="170"/>
      <c r="AI31" s="170"/>
      <c r="AJ31" s="170"/>
      <c r="AK31" s="170"/>
      <c r="AL31" s="170"/>
      <c r="AM31" s="170"/>
      <c r="AN31" s="170"/>
      <c r="AO31" s="170"/>
      <c r="AP31" s="170"/>
      <c r="AQ31" s="170"/>
      <c r="AR31" s="170"/>
      <c r="AS31" s="170"/>
      <c r="AT31" s="170"/>
      <c r="AU31" s="170"/>
      <c r="AV31" s="170"/>
      <c r="AW31" s="170"/>
      <c r="AX31" s="170"/>
      <c r="AY31" s="170"/>
      <c r="AZ31" s="170"/>
      <c r="BA31" s="170"/>
      <c r="BB31" s="170"/>
      <c r="BC31" s="170"/>
      <c r="BD31" s="170"/>
    </row>
    <row r="32" spans="1:56" ht="21.95" customHeight="1">
      <c r="A32" s="170"/>
      <c r="B32" s="170"/>
      <c r="C32" s="170"/>
      <c r="D32" s="170"/>
      <c r="E32" s="170"/>
      <c r="F32" s="170"/>
      <c r="G32" s="170"/>
      <c r="H32" s="170"/>
      <c r="I32" s="170"/>
      <c r="J32" s="170"/>
      <c r="K32" s="170"/>
      <c r="L32" s="170"/>
      <c r="M32" s="170"/>
      <c r="N32" s="170"/>
      <c r="O32" s="170"/>
      <c r="P32" s="170"/>
      <c r="Q32" s="170"/>
      <c r="R32" s="170"/>
      <c r="S32" s="170"/>
      <c r="T32" s="170"/>
      <c r="U32" s="170"/>
      <c r="V32" s="170"/>
      <c r="W32" s="170"/>
      <c r="X32" s="170"/>
      <c r="Y32" s="170"/>
      <c r="Z32" s="170"/>
      <c r="AA32" s="170"/>
      <c r="AB32" s="170"/>
      <c r="AC32" s="170"/>
      <c r="AD32" s="170"/>
      <c r="AE32" s="170"/>
      <c r="AF32" s="170"/>
      <c r="AG32" s="170"/>
      <c r="AH32" s="170"/>
      <c r="AI32" s="170"/>
      <c r="AJ32" s="170"/>
      <c r="AK32" s="170"/>
      <c r="AL32" s="170"/>
      <c r="AM32" s="170"/>
      <c r="AN32" s="170"/>
      <c r="AO32" s="170"/>
      <c r="AP32" s="170"/>
      <c r="AQ32" s="170"/>
      <c r="AR32" s="170"/>
      <c r="AS32" s="170"/>
      <c r="AT32" s="170"/>
      <c r="AU32" s="170"/>
      <c r="AV32" s="170"/>
      <c r="AW32" s="170"/>
      <c r="AX32" s="170"/>
      <c r="AY32" s="170"/>
      <c r="AZ32" s="170"/>
      <c r="BA32" s="170"/>
      <c r="BB32" s="170"/>
      <c r="BC32" s="170"/>
      <c r="BD32" s="170"/>
    </row>
    <row r="33" spans="1:56" ht="21.95" customHeight="1">
      <c r="A33" s="170"/>
      <c r="B33" s="170"/>
      <c r="C33" s="170"/>
      <c r="D33" s="170"/>
      <c r="E33" s="170"/>
      <c r="F33" s="170"/>
      <c r="G33" s="170"/>
      <c r="H33" s="170"/>
      <c r="I33" s="170"/>
      <c r="J33" s="170"/>
      <c r="K33" s="170"/>
      <c r="L33" s="170"/>
      <c r="M33" s="170"/>
      <c r="N33" s="170"/>
      <c r="O33" s="170"/>
      <c r="P33" s="170"/>
      <c r="Q33" s="170"/>
      <c r="R33" s="170"/>
      <c r="S33" s="170"/>
      <c r="T33" s="170"/>
      <c r="U33" s="170"/>
      <c r="V33" s="170"/>
      <c r="W33" s="170"/>
      <c r="X33" s="170"/>
      <c r="Y33" s="170"/>
      <c r="Z33" s="170"/>
      <c r="AA33" s="170"/>
      <c r="AB33" s="170"/>
      <c r="AC33" s="170"/>
      <c r="AD33" s="170"/>
      <c r="AE33" s="170"/>
      <c r="AF33" s="170"/>
      <c r="AG33" s="170"/>
      <c r="AH33" s="170"/>
      <c r="AI33" s="170"/>
      <c r="AJ33" s="170"/>
      <c r="AK33" s="170"/>
      <c r="AL33" s="170"/>
      <c r="AM33" s="170"/>
      <c r="AN33" s="170"/>
      <c r="AO33" s="170"/>
      <c r="AP33" s="170"/>
      <c r="AQ33" s="170"/>
      <c r="AR33" s="170"/>
      <c r="AS33" s="170"/>
      <c r="AT33" s="170"/>
      <c r="AU33" s="170"/>
      <c r="AV33" s="170"/>
      <c r="AW33" s="170"/>
      <c r="AX33" s="170"/>
      <c r="AY33" s="170"/>
      <c r="AZ33" s="170"/>
      <c r="BA33" s="170"/>
      <c r="BB33" s="170"/>
      <c r="BC33" s="170"/>
      <c r="BD33" s="170"/>
    </row>
    <row r="34" spans="1:56" ht="21.95" customHeight="1">
      <c r="A34" s="170"/>
      <c r="B34" s="170"/>
      <c r="C34" s="170"/>
      <c r="D34" s="170"/>
      <c r="E34" s="170"/>
      <c r="F34" s="170"/>
      <c r="G34" s="170"/>
      <c r="H34" s="170"/>
      <c r="I34" s="170"/>
      <c r="J34" s="170"/>
      <c r="K34" s="170"/>
      <c r="L34" s="170"/>
      <c r="M34" s="170"/>
      <c r="N34" s="170"/>
      <c r="O34" s="170"/>
      <c r="P34" s="170"/>
      <c r="Q34" s="170"/>
      <c r="R34" s="170"/>
      <c r="S34" s="170"/>
      <c r="T34" s="170"/>
      <c r="U34" s="170"/>
      <c r="V34" s="170"/>
      <c r="W34" s="170"/>
      <c r="X34" s="170"/>
      <c r="Y34" s="170"/>
      <c r="Z34" s="170"/>
      <c r="AA34" s="170"/>
      <c r="AB34" s="170"/>
      <c r="AC34" s="170"/>
      <c r="AD34" s="170"/>
      <c r="AE34" s="170"/>
      <c r="AF34" s="170"/>
      <c r="AG34" s="170"/>
      <c r="AH34" s="170"/>
      <c r="AI34" s="170"/>
      <c r="AJ34" s="170"/>
      <c r="AK34" s="170"/>
      <c r="AL34" s="170"/>
      <c r="AM34" s="170"/>
      <c r="AN34" s="170"/>
      <c r="AO34" s="170"/>
      <c r="AP34" s="170"/>
      <c r="AQ34" s="170"/>
      <c r="AR34" s="170"/>
      <c r="AS34" s="170"/>
      <c r="AT34" s="170"/>
      <c r="AU34" s="170"/>
      <c r="AV34" s="170"/>
      <c r="AW34" s="170"/>
      <c r="AX34" s="170"/>
      <c r="AY34" s="170"/>
      <c r="AZ34" s="170"/>
      <c r="BA34" s="170"/>
      <c r="BB34" s="170"/>
      <c r="BC34" s="170"/>
      <c r="BD34" s="170"/>
    </row>
    <row r="35" spans="1:56" ht="21.95" customHeight="1">
      <c r="A35" s="170"/>
      <c r="B35" s="170"/>
      <c r="C35" s="170"/>
      <c r="D35" s="170"/>
      <c r="E35" s="170"/>
      <c r="F35" s="170"/>
      <c r="G35" s="170"/>
      <c r="H35" s="170"/>
      <c r="I35" s="170"/>
      <c r="J35" s="170"/>
      <c r="K35" s="170"/>
      <c r="L35" s="170"/>
      <c r="M35" s="170"/>
      <c r="N35" s="170"/>
      <c r="O35" s="170"/>
      <c r="P35" s="170"/>
      <c r="Q35" s="170"/>
      <c r="R35" s="170"/>
      <c r="S35" s="170"/>
      <c r="T35" s="170"/>
      <c r="U35" s="170"/>
      <c r="V35" s="170"/>
      <c r="W35" s="170"/>
      <c r="X35" s="170"/>
      <c r="Y35" s="170"/>
      <c r="Z35" s="170"/>
      <c r="AA35" s="170"/>
      <c r="AB35" s="170"/>
      <c r="AC35" s="170"/>
      <c r="AD35" s="170"/>
      <c r="AE35" s="170"/>
      <c r="AF35" s="170"/>
      <c r="AG35" s="170"/>
      <c r="AH35" s="170"/>
      <c r="AI35" s="170"/>
      <c r="AJ35" s="170"/>
      <c r="AK35" s="170"/>
      <c r="AL35" s="170"/>
      <c r="AM35" s="170"/>
      <c r="AN35" s="170"/>
      <c r="AO35" s="170"/>
      <c r="AP35" s="170"/>
      <c r="AQ35" s="170"/>
      <c r="AR35" s="170"/>
      <c r="AS35" s="170"/>
      <c r="AT35" s="170"/>
      <c r="AU35" s="170"/>
      <c r="AV35" s="170"/>
      <c r="AW35" s="170"/>
      <c r="AX35" s="170"/>
      <c r="AY35" s="170"/>
      <c r="AZ35" s="170"/>
      <c r="BA35" s="170"/>
      <c r="BB35" s="170"/>
      <c r="BC35" s="170"/>
      <c r="BD35" s="170"/>
    </row>
    <row r="36" spans="1:56" ht="21.95" customHeight="1">
      <c r="A36" s="170"/>
      <c r="B36" s="170"/>
      <c r="C36" s="170"/>
      <c r="D36" s="170"/>
      <c r="E36" s="170"/>
      <c r="F36" s="170"/>
      <c r="G36" s="170"/>
      <c r="H36" s="170"/>
      <c r="I36" s="170"/>
      <c r="J36" s="170"/>
      <c r="K36" s="170"/>
      <c r="L36" s="170"/>
      <c r="M36" s="170"/>
      <c r="N36" s="170"/>
      <c r="O36" s="170"/>
      <c r="P36" s="170"/>
      <c r="Q36" s="170"/>
      <c r="R36" s="170"/>
      <c r="S36" s="170"/>
      <c r="T36" s="170"/>
      <c r="U36" s="170"/>
      <c r="V36" s="170"/>
      <c r="W36" s="170"/>
      <c r="X36" s="170"/>
      <c r="Y36" s="170"/>
      <c r="Z36" s="170"/>
      <c r="AA36" s="170"/>
      <c r="AB36" s="170"/>
      <c r="AC36" s="170"/>
      <c r="AD36" s="170"/>
      <c r="AE36" s="170"/>
      <c r="AF36" s="170"/>
      <c r="AG36" s="170"/>
      <c r="AH36" s="170"/>
      <c r="AI36" s="170"/>
      <c r="AJ36" s="170"/>
      <c r="AK36" s="170"/>
      <c r="AL36" s="170"/>
      <c r="AM36" s="170"/>
      <c r="AN36" s="170"/>
      <c r="AO36" s="170"/>
      <c r="AP36" s="170"/>
      <c r="AQ36" s="170"/>
      <c r="AR36" s="170"/>
      <c r="AS36" s="170"/>
      <c r="AT36" s="170"/>
      <c r="AU36" s="170"/>
      <c r="AV36" s="170"/>
      <c r="AW36" s="170"/>
      <c r="AX36" s="170"/>
      <c r="AY36" s="170"/>
      <c r="AZ36" s="170"/>
      <c r="BA36" s="170"/>
      <c r="BB36" s="170"/>
      <c r="BC36" s="170"/>
      <c r="BD36" s="170"/>
    </row>
    <row r="37" spans="1:56" ht="21.95" customHeight="1">
      <c r="A37" s="170"/>
      <c r="B37" s="170"/>
      <c r="C37" s="170"/>
      <c r="D37" s="170"/>
      <c r="E37" s="170"/>
      <c r="F37" s="170"/>
      <c r="G37" s="170"/>
      <c r="H37" s="170"/>
      <c r="I37" s="170"/>
      <c r="J37" s="170"/>
      <c r="K37" s="170"/>
      <c r="L37" s="170"/>
      <c r="M37" s="170"/>
      <c r="N37" s="170"/>
      <c r="O37" s="170"/>
      <c r="P37" s="170"/>
      <c r="Q37" s="170"/>
      <c r="R37" s="170"/>
      <c r="S37" s="170"/>
      <c r="T37" s="170"/>
      <c r="U37" s="170"/>
      <c r="V37" s="170"/>
      <c r="W37" s="170"/>
      <c r="X37" s="170"/>
      <c r="Y37" s="170"/>
      <c r="Z37" s="170"/>
      <c r="AA37" s="170"/>
      <c r="AB37" s="170"/>
      <c r="AC37" s="170"/>
      <c r="AD37" s="170"/>
      <c r="AE37" s="170"/>
      <c r="AF37" s="170"/>
      <c r="AG37" s="170"/>
      <c r="AH37" s="170"/>
      <c r="AI37" s="170"/>
      <c r="AJ37" s="170"/>
      <c r="AK37" s="170"/>
      <c r="AL37" s="170"/>
      <c r="AM37" s="170"/>
      <c r="AN37" s="170"/>
      <c r="AO37" s="170"/>
      <c r="AP37" s="170"/>
      <c r="AQ37" s="170"/>
      <c r="AR37" s="170"/>
      <c r="AS37" s="170"/>
      <c r="AT37" s="170"/>
      <c r="AU37" s="170"/>
      <c r="AV37" s="170"/>
      <c r="AW37" s="170"/>
      <c r="AX37" s="170"/>
      <c r="AY37" s="170"/>
      <c r="AZ37" s="170"/>
      <c r="BA37" s="170"/>
      <c r="BB37" s="170"/>
      <c r="BC37" s="170"/>
      <c r="BD37" s="170"/>
    </row>
    <row r="38" spans="1:56" ht="21.95" customHeight="1">
      <c r="A38" s="170"/>
      <c r="B38" s="170"/>
      <c r="C38" s="170"/>
      <c r="D38" s="170"/>
      <c r="E38" s="170"/>
      <c r="F38" s="170"/>
      <c r="G38" s="170"/>
      <c r="H38" s="170"/>
      <c r="I38" s="170"/>
      <c r="J38" s="170"/>
      <c r="K38" s="170"/>
      <c r="L38" s="170"/>
      <c r="M38" s="170"/>
      <c r="N38" s="170"/>
      <c r="O38" s="170"/>
      <c r="P38" s="170"/>
      <c r="Q38" s="170"/>
      <c r="R38" s="170"/>
      <c r="S38" s="170"/>
      <c r="T38" s="170"/>
      <c r="U38" s="170"/>
      <c r="V38" s="170"/>
      <c r="W38" s="170"/>
      <c r="X38" s="170"/>
      <c r="Y38" s="170"/>
      <c r="Z38" s="170"/>
      <c r="AA38" s="170"/>
      <c r="AB38" s="170"/>
      <c r="AC38" s="170"/>
      <c r="AD38" s="170"/>
      <c r="AE38" s="170"/>
      <c r="AF38" s="170"/>
      <c r="AG38" s="170"/>
      <c r="AH38" s="170"/>
      <c r="AI38" s="170"/>
      <c r="AJ38" s="170"/>
      <c r="AK38" s="170"/>
      <c r="AL38" s="170"/>
      <c r="AM38" s="170"/>
      <c r="AN38" s="170"/>
      <c r="AO38" s="170"/>
      <c r="AP38" s="170"/>
      <c r="AQ38" s="170"/>
      <c r="AR38" s="170"/>
      <c r="AS38" s="170"/>
      <c r="AT38" s="170"/>
      <c r="AU38" s="170"/>
      <c r="AV38" s="170"/>
      <c r="AW38" s="170"/>
      <c r="AX38" s="170"/>
      <c r="AY38" s="170"/>
      <c r="AZ38" s="170"/>
      <c r="BA38" s="170"/>
      <c r="BB38" s="170"/>
      <c r="BC38" s="170"/>
      <c r="BD38" s="170"/>
    </row>
    <row r="39" spans="1:56" ht="21.95" customHeight="1">
      <c r="A39" s="170"/>
      <c r="B39" s="170"/>
      <c r="C39" s="170"/>
      <c r="D39" s="170"/>
      <c r="E39" s="170"/>
      <c r="F39" s="170"/>
      <c r="G39" s="170"/>
      <c r="H39" s="170"/>
      <c r="I39" s="170"/>
      <c r="J39" s="170"/>
      <c r="K39" s="170"/>
      <c r="L39" s="170"/>
      <c r="M39" s="170"/>
      <c r="N39" s="170"/>
      <c r="O39" s="170"/>
      <c r="P39" s="170"/>
      <c r="Q39" s="170"/>
      <c r="R39" s="170"/>
      <c r="S39" s="170"/>
      <c r="T39" s="170"/>
      <c r="U39" s="170"/>
      <c r="V39" s="170"/>
      <c r="W39" s="170"/>
      <c r="X39" s="170"/>
      <c r="Y39" s="170"/>
      <c r="Z39" s="170"/>
      <c r="AA39" s="170"/>
      <c r="AB39" s="170"/>
      <c r="AC39" s="170"/>
      <c r="AD39" s="170"/>
      <c r="AE39" s="170"/>
      <c r="AF39" s="170"/>
      <c r="AG39" s="170"/>
      <c r="AH39" s="170"/>
      <c r="AI39" s="170"/>
      <c r="AJ39" s="170"/>
      <c r="AK39" s="170"/>
      <c r="AL39" s="170"/>
      <c r="AM39" s="170"/>
      <c r="AN39" s="170"/>
      <c r="AO39" s="170"/>
      <c r="AP39" s="170"/>
      <c r="AQ39" s="170"/>
      <c r="AR39" s="170"/>
      <c r="AS39" s="170"/>
      <c r="AT39" s="170"/>
      <c r="AU39" s="170"/>
      <c r="AV39" s="170"/>
      <c r="AW39" s="170"/>
      <c r="AX39" s="170"/>
      <c r="AY39" s="170"/>
      <c r="AZ39" s="170"/>
      <c r="BA39" s="170"/>
      <c r="BB39" s="170"/>
      <c r="BC39" s="170"/>
      <c r="BD39" s="170"/>
    </row>
    <row r="40" spans="1:56" ht="21.95" customHeight="1">
      <c r="A40" s="170"/>
      <c r="B40" s="170"/>
      <c r="C40" s="170"/>
      <c r="D40" s="170"/>
      <c r="E40" s="170"/>
      <c r="F40" s="170"/>
      <c r="G40" s="170"/>
      <c r="H40" s="170"/>
      <c r="I40" s="170"/>
      <c r="J40" s="170"/>
      <c r="K40" s="170"/>
      <c r="L40" s="170"/>
      <c r="M40" s="170"/>
      <c r="N40" s="170"/>
      <c r="O40" s="170"/>
      <c r="P40" s="170"/>
      <c r="Q40" s="170"/>
      <c r="R40" s="170"/>
      <c r="S40" s="170"/>
      <c r="T40" s="170"/>
      <c r="U40" s="170"/>
      <c r="V40" s="170"/>
      <c r="W40" s="170"/>
      <c r="X40" s="170"/>
      <c r="Y40" s="170"/>
      <c r="Z40" s="170"/>
      <c r="AA40" s="170"/>
      <c r="AB40" s="170"/>
      <c r="AC40" s="170"/>
      <c r="AD40" s="170"/>
      <c r="AE40" s="170"/>
      <c r="AF40" s="170"/>
      <c r="AG40" s="170"/>
      <c r="AH40" s="170"/>
      <c r="AI40" s="170"/>
      <c r="AJ40" s="170"/>
      <c r="AK40" s="170"/>
      <c r="AL40" s="170"/>
      <c r="AM40" s="170"/>
      <c r="AN40" s="170"/>
      <c r="AO40" s="170"/>
      <c r="AP40" s="170"/>
      <c r="AQ40" s="170"/>
      <c r="AR40" s="170"/>
      <c r="AS40" s="170"/>
      <c r="AT40" s="170"/>
      <c r="AU40" s="170"/>
      <c r="AV40" s="170"/>
      <c r="AW40" s="170"/>
      <c r="AX40" s="170"/>
      <c r="AY40" s="170"/>
      <c r="AZ40" s="170"/>
      <c r="BA40" s="170"/>
      <c r="BB40" s="170"/>
      <c r="BC40" s="170"/>
      <c r="BD40" s="170"/>
    </row>
    <row r="41" spans="1:56" ht="21.95" customHeight="1">
      <c r="A41" s="170"/>
      <c r="B41" s="170"/>
      <c r="C41" s="170"/>
      <c r="D41" s="170"/>
      <c r="E41" s="170"/>
      <c r="F41" s="170"/>
      <c r="G41" s="170"/>
      <c r="H41" s="170"/>
      <c r="I41" s="170"/>
      <c r="J41" s="170"/>
      <c r="K41" s="170"/>
      <c r="L41" s="170"/>
      <c r="M41" s="170"/>
      <c r="N41" s="170"/>
      <c r="O41" s="170"/>
      <c r="P41" s="170"/>
      <c r="Q41" s="170"/>
      <c r="R41" s="170"/>
      <c r="S41" s="170"/>
      <c r="T41" s="170"/>
      <c r="U41" s="170"/>
      <c r="V41" s="170"/>
      <c r="W41" s="170"/>
      <c r="X41" s="170"/>
      <c r="Y41" s="170"/>
      <c r="Z41" s="170"/>
      <c r="AA41" s="170"/>
      <c r="AB41" s="170"/>
      <c r="AC41" s="170"/>
      <c r="AD41" s="170"/>
      <c r="AE41" s="170"/>
      <c r="AF41" s="170"/>
      <c r="AG41" s="170"/>
      <c r="AH41" s="170"/>
      <c r="AI41" s="170"/>
      <c r="AJ41" s="170"/>
      <c r="AK41" s="170"/>
      <c r="AL41" s="170"/>
      <c r="AM41" s="170"/>
      <c r="AN41" s="170"/>
      <c r="AO41" s="170"/>
      <c r="AP41" s="170"/>
      <c r="AQ41" s="170"/>
      <c r="AR41" s="170"/>
      <c r="AS41" s="170"/>
      <c r="AT41" s="170"/>
      <c r="AU41" s="170"/>
      <c r="AV41" s="170"/>
      <c r="AW41" s="170"/>
      <c r="AX41" s="170"/>
      <c r="AY41" s="170"/>
      <c r="AZ41" s="170"/>
      <c r="BA41" s="170"/>
      <c r="BB41" s="170"/>
      <c r="BC41" s="170"/>
      <c r="BD41" s="170"/>
    </row>
    <row r="42" spans="1:56" ht="21.95" customHeight="1">
      <c r="A42" s="170"/>
      <c r="B42" s="170"/>
      <c r="C42" s="170"/>
      <c r="D42" s="170"/>
      <c r="E42" s="170"/>
      <c r="F42" s="170"/>
      <c r="G42" s="170"/>
      <c r="H42" s="170"/>
      <c r="I42" s="170"/>
      <c r="J42" s="170"/>
      <c r="K42" s="170"/>
      <c r="L42" s="170"/>
      <c r="M42" s="170"/>
      <c r="N42" s="170"/>
      <c r="O42" s="170"/>
      <c r="P42" s="170"/>
      <c r="Q42" s="170"/>
      <c r="R42" s="170"/>
      <c r="S42" s="170"/>
      <c r="T42" s="170"/>
      <c r="U42" s="170"/>
      <c r="V42" s="170"/>
      <c r="W42" s="170"/>
      <c r="X42" s="170"/>
      <c r="Y42" s="170"/>
      <c r="Z42" s="170"/>
      <c r="AA42" s="170"/>
      <c r="AB42" s="170"/>
      <c r="AC42" s="170"/>
      <c r="AD42" s="170"/>
      <c r="AE42" s="170"/>
      <c r="AF42" s="170"/>
      <c r="AG42" s="170"/>
      <c r="AH42" s="170"/>
      <c r="AI42" s="170"/>
      <c r="AJ42" s="170"/>
      <c r="AK42" s="170"/>
      <c r="AL42" s="170"/>
      <c r="AM42" s="170"/>
      <c r="AN42" s="170"/>
      <c r="AO42" s="170"/>
      <c r="AP42" s="170"/>
      <c r="AQ42" s="170"/>
      <c r="AR42" s="170"/>
      <c r="AS42" s="170"/>
      <c r="AT42" s="170"/>
      <c r="AU42" s="170"/>
      <c r="AV42" s="170"/>
      <c r="AW42" s="170"/>
      <c r="AX42" s="170"/>
      <c r="AY42" s="170"/>
      <c r="AZ42" s="170"/>
      <c r="BA42" s="170"/>
      <c r="BB42" s="170"/>
      <c r="BC42" s="170"/>
      <c r="BD42" s="170"/>
    </row>
    <row r="43" spans="1:56" ht="21.95" customHeight="1">
      <c r="A43" s="170"/>
      <c r="B43" s="170"/>
      <c r="C43" s="170"/>
      <c r="D43" s="170"/>
      <c r="E43" s="170"/>
      <c r="F43" s="170"/>
      <c r="G43" s="170"/>
      <c r="H43" s="170"/>
      <c r="I43" s="170"/>
      <c r="J43" s="170"/>
      <c r="K43" s="170"/>
      <c r="L43" s="170"/>
      <c r="M43" s="170"/>
      <c r="N43" s="170"/>
      <c r="O43" s="170"/>
      <c r="P43" s="170"/>
      <c r="Q43" s="170"/>
      <c r="R43" s="170"/>
      <c r="S43" s="170"/>
      <c r="T43" s="170"/>
      <c r="U43" s="170"/>
      <c r="V43" s="170"/>
      <c r="W43" s="170"/>
      <c r="X43" s="170"/>
      <c r="Y43" s="170"/>
      <c r="Z43" s="170"/>
      <c r="AA43" s="170"/>
      <c r="AB43" s="170"/>
      <c r="AC43" s="170"/>
      <c r="AD43" s="170"/>
      <c r="AE43" s="170"/>
      <c r="AF43" s="170"/>
      <c r="AG43" s="170"/>
      <c r="AH43" s="170"/>
      <c r="AI43" s="170"/>
      <c r="AJ43" s="170"/>
      <c r="AK43" s="170"/>
      <c r="AL43" s="170"/>
      <c r="AM43" s="170"/>
      <c r="AN43" s="170"/>
      <c r="AO43" s="170"/>
      <c r="AP43" s="170"/>
      <c r="AQ43" s="170"/>
      <c r="AR43" s="170"/>
      <c r="AS43" s="170"/>
      <c r="AT43" s="170"/>
      <c r="AU43" s="170"/>
      <c r="AV43" s="170"/>
      <c r="AW43" s="170"/>
      <c r="AX43" s="170"/>
      <c r="AY43" s="170"/>
      <c r="AZ43" s="170"/>
      <c r="BA43" s="170"/>
      <c r="BB43" s="170"/>
      <c r="BC43" s="170"/>
      <c r="BD43" s="170"/>
    </row>
    <row r="44" spans="1:56" ht="21.95" customHeight="1">
      <c r="A44" s="170"/>
      <c r="B44" s="170"/>
      <c r="C44" s="170"/>
      <c r="D44" s="170"/>
      <c r="E44" s="170"/>
      <c r="F44" s="170"/>
      <c r="G44" s="170"/>
      <c r="H44" s="170"/>
      <c r="I44" s="170"/>
      <c r="J44" s="170"/>
      <c r="K44" s="170"/>
      <c r="L44" s="170"/>
      <c r="M44" s="170"/>
      <c r="N44" s="170"/>
      <c r="O44" s="170"/>
      <c r="P44" s="170"/>
      <c r="Q44" s="170"/>
      <c r="R44" s="170"/>
      <c r="S44" s="170"/>
      <c r="T44" s="170"/>
      <c r="U44" s="170"/>
      <c r="V44" s="170"/>
      <c r="W44" s="170"/>
      <c r="X44" s="170"/>
      <c r="Y44" s="170"/>
      <c r="Z44" s="170"/>
      <c r="AA44" s="170"/>
      <c r="AB44" s="170"/>
      <c r="AC44" s="170"/>
      <c r="AD44" s="170"/>
      <c r="AE44" s="170"/>
      <c r="AF44" s="170"/>
      <c r="AG44" s="170"/>
      <c r="AH44" s="170"/>
      <c r="AI44" s="170"/>
      <c r="AJ44" s="170"/>
      <c r="AK44" s="170"/>
      <c r="AL44" s="170"/>
      <c r="AM44" s="170"/>
      <c r="AN44" s="170"/>
      <c r="AO44" s="170"/>
      <c r="AP44" s="170"/>
      <c r="AQ44" s="170"/>
      <c r="AR44" s="170"/>
      <c r="AS44" s="170"/>
      <c r="AT44" s="170"/>
      <c r="AU44" s="170"/>
      <c r="AV44" s="170"/>
      <c r="AW44" s="170"/>
      <c r="AX44" s="170"/>
      <c r="AY44" s="170"/>
      <c r="AZ44" s="170"/>
      <c r="BA44" s="170"/>
      <c r="BB44" s="170"/>
      <c r="BC44" s="170"/>
      <c r="BD44" s="170"/>
    </row>
    <row r="45" spans="1:56" ht="21.95" customHeight="1">
      <c r="A45" s="170"/>
      <c r="B45" s="170"/>
      <c r="C45" s="170"/>
      <c r="D45" s="170"/>
      <c r="E45" s="170"/>
      <c r="F45" s="170"/>
      <c r="G45" s="170"/>
      <c r="H45" s="170"/>
      <c r="I45" s="170"/>
      <c r="J45" s="170"/>
      <c r="K45" s="170"/>
      <c r="L45" s="170"/>
      <c r="M45" s="170"/>
      <c r="N45" s="170"/>
      <c r="O45" s="170"/>
      <c r="P45" s="170"/>
      <c r="Q45" s="170"/>
      <c r="R45" s="170"/>
      <c r="S45" s="170"/>
      <c r="T45" s="170"/>
      <c r="U45" s="170"/>
      <c r="V45" s="170"/>
      <c r="W45" s="170"/>
      <c r="X45" s="170"/>
      <c r="Y45" s="170"/>
      <c r="Z45" s="170"/>
      <c r="AA45" s="170"/>
      <c r="AB45" s="170"/>
      <c r="AC45" s="170"/>
      <c r="AD45" s="170"/>
      <c r="AE45" s="170"/>
      <c r="AF45" s="170"/>
      <c r="AG45" s="170"/>
      <c r="AH45" s="170"/>
      <c r="AI45" s="170"/>
      <c r="AJ45" s="170"/>
      <c r="AK45" s="170"/>
      <c r="AL45" s="170"/>
      <c r="AM45" s="170"/>
      <c r="AN45" s="170"/>
      <c r="AO45" s="170"/>
      <c r="AP45" s="170"/>
      <c r="AQ45" s="170"/>
      <c r="AR45" s="170"/>
      <c r="AS45" s="170"/>
      <c r="AT45" s="170"/>
      <c r="AU45" s="170"/>
      <c r="AV45" s="170"/>
      <c r="AW45" s="170"/>
      <c r="AX45" s="170"/>
      <c r="AY45" s="170"/>
      <c r="AZ45" s="170"/>
      <c r="BA45" s="170"/>
      <c r="BB45" s="170"/>
      <c r="BC45" s="170"/>
      <c r="BD45" s="170"/>
    </row>
    <row r="46" spans="1:56" ht="21.95" customHeight="1">
      <c r="A46" s="170"/>
      <c r="B46" s="170"/>
      <c r="C46" s="170"/>
      <c r="D46" s="170"/>
      <c r="E46" s="170"/>
      <c r="F46" s="170"/>
      <c r="G46" s="170"/>
      <c r="H46" s="170"/>
      <c r="I46" s="170"/>
      <c r="J46" s="170"/>
      <c r="K46" s="170"/>
      <c r="L46" s="170"/>
      <c r="M46" s="170"/>
      <c r="N46" s="170"/>
      <c r="O46" s="170"/>
      <c r="P46" s="170"/>
      <c r="Q46" s="170"/>
      <c r="R46" s="170"/>
      <c r="S46" s="170"/>
      <c r="T46" s="170"/>
      <c r="U46" s="170"/>
      <c r="V46" s="170"/>
      <c r="W46" s="170"/>
      <c r="X46" s="170"/>
      <c r="Y46" s="170"/>
      <c r="Z46" s="170"/>
      <c r="AA46" s="170"/>
      <c r="AB46" s="170"/>
      <c r="AC46" s="170"/>
      <c r="AD46" s="170"/>
      <c r="AE46" s="170"/>
      <c r="AF46" s="170"/>
      <c r="AG46" s="170"/>
      <c r="AH46" s="170"/>
      <c r="AI46" s="170"/>
      <c r="AJ46" s="170"/>
      <c r="AK46" s="170"/>
      <c r="AL46" s="170"/>
      <c r="AM46" s="170"/>
      <c r="AN46" s="170"/>
      <c r="AO46" s="170"/>
      <c r="AP46" s="170"/>
      <c r="AQ46" s="170"/>
      <c r="AR46" s="170"/>
      <c r="AS46" s="170"/>
      <c r="AT46" s="170"/>
      <c r="AU46" s="170"/>
      <c r="AV46" s="170"/>
      <c r="AW46" s="170"/>
      <c r="AX46" s="170"/>
      <c r="AY46" s="170"/>
      <c r="AZ46" s="170"/>
      <c r="BA46" s="170"/>
      <c r="BB46" s="170"/>
      <c r="BC46" s="170"/>
      <c r="BD46" s="170"/>
    </row>
    <row r="47" spans="1:56" ht="21.95" customHeight="1">
      <c r="A47" s="170"/>
      <c r="B47" s="170"/>
      <c r="C47" s="170"/>
      <c r="D47" s="170"/>
      <c r="E47" s="170"/>
      <c r="F47" s="170"/>
      <c r="G47" s="170"/>
      <c r="H47" s="170"/>
      <c r="I47" s="170"/>
      <c r="J47" s="170"/>
      <c r="K47" s="170"/>
      <c r="L47" s="170"/>
      <c r="M47" s="170"/>
      <c r="N47" s="170"/>
      <c r="O47" s="170"/>
      <c r="P47" s="170"/>
      <c r="Q47" s="170"/>
      <c r="R47" s="170"/>
      <c r="S47" s="170"/>
      <c r="T47" s="170"/>
      <c r="U47" s="170"/>
      <c r="V47" s="170"/>
      <c r="W47" s="170"/>
      <c r="X47" s="170"/>
      <c r="Y47" s="170"/>
      <c r="Z47" s="170"/>
      <c r="AA47" s="170"/>
      <c r="AB47" s="170"/>
      <c r="AC47" s="170"/>
      <c r="AD47" s="170"/>
      <c r="AE47" s="170"/>
      <c r="AF47" s="170"/>
      <c r="AG47" s="170"/>
      <c r="AH47" s="170"/>
      <c r="AI47" s="170"/>
      <c r="AJ47" s="170"/>
      <c r="AK47" s="170"/>
      <c r="AL47" s="170"/>
      <c r="AM47" s="170"/>
      <c r="AN47" s="170"/>
      <c r="AO47" s="170"/>
      <c r="AP47" s="170"/>
      <c r="AQ47" s="170"/>
      <c r="AR47" s="170"/>
      <c r="AS47" s="170"/>
      <c r="AT47" s="170"/>
      <c r="AU47" s="170"/>
      <c r="AV47" s="170"/>
      <c r="AW47" s="170"/>
      <c r="AX47" s="170"/>
      <c r="AY47" s="170"/>
      <c r="AZ47" s="170"/>
      <c r="BA47" s="170"/>
      <c r="BB47" s="170"/>
      <c r="BC47" s="170"/>
      <c r="BD47" s="170"/>
    </row>
    <row r="48" spans="1:56" ht="21.95" customHeight="1">
      <c r="A48" s="170"/>
      <c r="B48" s="170"/>
      <c r="C48" s="170"/>
      <c r="D48" s="170"/>
      <c r="E48" s="170"/>
      <c r="F48" s="170"/>
      <c r="G48" s="170"/>
      <c r="H48" s="170"/>
      <c r="I48" s="170"/>
      <c r="J48" s="170"/>
      <c r="K48" s="170"/>
      <c r="L48" s="170"/>
      <c r="M48" s="170"/>
      <c r="N48" s="170"/>
      <c r="O48" s="170"/>
      <c r="P48" s="170"/>
      <c r="Q48" s="170"/>
      <c r="R48" s="170"/>
      <c r="S48" s="170"/>
      <c r="T48" s="170"/>
      <c r="U48" s="170"/>
      <c r="V48" s="170"/>
      <c r="W48" s="170"/>
      <c r="X48" s="170"/>
      <c r="Y48" s="170"/>
      <c r="Z48" s="170"/>
      <c r="AA48" s="170"/>
      <c r="AB48" s="170"/>
      <c r="AC48" s="170"/>
      <c r="AD48" s="170"/>
      <c r="AE48" s="170"/>
      <c r="AF48" s="170"/>
      <c r="AG48" s="170"/>
      <c r="AH48" s="170"/>
      <c r="AI48" s="170"/>
      <c r="AJ48" s="170"/>
      <c r="AK48" s="170"/>
      <c r="AL48" s="170"/>
      <c r="AM48" s="170"/>
      <c r="AN48" s="170"/>
      <c r="AO48" s="170"/>
      <c r="AP48" s="170"/>
      <c r="AQ48" s="170"/>
      <c r="AR48" s="170"/>
      <c r="AS48" s="170"/>
      <c r="AT48" s="170"/>
      <c r="AU48" s="170"/>
      <c r="AV48" s="170"/>
      <c r="AW48" s="170"/>
      <c r="AX48" s="170"/>
      <c r="AY48" s="170"/>
      <c r="AZ48" s="170"/>
      <c r="BA48" s="170"/>
      <c r="BB48" s="170"/>
      <c r="BC48" s="170"/>
      <c r="BD48" s="170"/>
    </row>
    <row r="49" spans="1:56" ht="21.95" customHeight="1">
      <c r="A49" s="170"/>
      <c r="B49" s="170"/>
      <c r="C49" s="170"/>
      <c r="D49" s="170"/>
      <c r="E49" s="170"/>
      <c r="F49" s="170"/>
      <c r="G49" s="170"/>
      <c r="H49" s="170"/>
      <c r="I49" s="170"/>
      <c r="J49" s="170"/>
      <c r="K49" s="170"/>
      <c r="L49" s="170"/>
      <c r="M49" s="170"/>
      <c r="N49" s="170"/>
      <c r="O49" s="170"/>
      <c r="P49" s="170"/>
      <c r="Q49" s="170"/>
      <c r="R49" s="170"/>
      <c r="S49" s="170"/>
      <c r="T49" s="170"/>
      <c r="U49" s="170"/>
      <c r="V49" s="170"/>
      <c r="W49" s="170"/>
      <c r="X49" s="170"/>
      <c r="Y49" s="170"/>
      <c r="Z49" s="170"/>
      <c r="AA49" s="170"/>
      <c r="AB49" s="170"/>
      <c r="AC49" s="170"/>
      <c r="AD49" s="170"/>
      <c r="AE49" s="170"/>
      <c r="AF49" s="170"/>
      <c r="AG49" s="170"/>
      <c r="AH49" s="170"/>
      <c r="AI49" s="170"/>
      <c r="AJ49" s="170"/>
      <c r="AK49" s="170"/>
      <c r="AL49" s="170"/>
      <c r="AM49" s="170"/>
      <c r="AN49" s="170"/>
      <c r="AO49" s="170"/>
      <c r="AP49" s="170"/>
      <c r="AQ49" s="170"/>
      <c r="AR49" s="170"/>
      <c r="AS49" s="170"/>
      <c r="AT49" s="170"/>
      <c r="AU49" s="170"/>
      <c r="AV49" s="170"/>
      <c r="AW49" s="170"/>
      <c r="AX49" s="170"/>
      <c r="AY49" s="170"/>
      <c r="AZ49" s="170"/>
      <c r="BA49" s="170"/>
      <c r="BB49" s="170"/>
      <c r="BC49" s="170"/>
      <c r="BD49" s="170"/>
    </row>
    <row r="50" spans="1:56" ht="21.95" customHeight="1">
      <c r="A50" s="170"/>
      <c r="B50" s="170"/>
      <c r="C50" s="170"/>
      <c r="D50" s="170"/>
      <c r="E50" s="170"/>
      <c r="F50" s="170"/>
      <c r="G50" s="170"/>
      <c r="H50" s="170"/>
      <c r="I50" s="170"/>
      <c r="J50" s="170"/>
      <c r="K50" s="170"/>
      <c r="L50" s="170"/>
      <c r="M50" s="170"/>
      <c r="N50" s="170"/>
      <c r="O50" s="170"/>
      <c r="P50" s="170"/>
      <c r="Q50" s="170"/>
      <c r="R50" s="170"/>
      <c r="S50" s="170"/>
      <c r="T50" s="170"/>
      <c r="U50" s="170"/>
      <c r="V50" s="170"/>
      <c r="W50" s="170"/>
      <c r="X50" s="170"/>
      <c r="Y50" s="170"/>
      <c r="Z50" s="170"/>
      <c r="AA50" s="170"/>
      <c r="AB50" s="170"/>
      <c r="AC50" s="170"/>
      <c r="AD50" s="170"/>
      <c r="AE50" s="170"/>
      <c r="AF50" s="170"/>
      <c r="AG50" s="170"/>
      <c r="AH50" s="170"/>
      <c r="AI50" s="170"/>
      <c r="AJ50" s="170"/>
      <c r="AK50" s="170"/>
      <c r="AL50" s="170"/>
      <c r="AM50" s="170"/>
      <c r="AN50" s="170"/>
      <c r="AO50" s="170"/>
      <c r="AP50" s="170"/>
      <c r="AQ50" s="170"/>
      <c r="AR50" s="170"/>
      <c r="AS50" s="170"/>
      <c r="AT50" s="170"/>
      <c r="AU50" s="170"/>
      <c r="AV50" s="170"/>
      <c r="AW50" s="170"/>
      <c r="AX50" s="170"/>
      <c r="AY50" s="170"/>
      <c r="AZ50" s="170"/>
      <c r="BA50" s="170"/>
      <c r="BB50" s="170"/>
      <c r="BC50" s="170"/>
      <c r="BD50" s="170"/>
    </row>
    <row r="51" spans="1:56" ht="21.95" customHeight="1">
      <c r="A51" s="170"/>
      <c r="B51" s="170"/>
      <c r="C51" s="170"/>
      <c r="D51" s="170"/>
      <c r="E51" s="170"/>
      <c r="F51" s="170"/>
      <c r="G51" s="170"/>
      <c r="H51" s="170"/>
      <c r="I51" s="170"/>
      <c r="J51" s="170"/>
      <c r="K51" s="170"/>
      <c r="L51" s="170"/>
      <c r="M51" s="170"/>
      <c r="N51" s="170"/>
      <c r="O51" s="170"/>
      <c r="P51" s="170"/>
      <c r="Q51" s="170"/>
      <c r="R51" s="170"/>
      <c r="S51" s="170"/>
      <c r="T51" s="170"/>
      <c r="U51" s="170"/>
      <c r="V51" s="170"/>
      <c r="W51" s="170"/>
      <c r="X51" s="170"/>
      <c r="Y51" s="170"/>
      <c r="Z51" s="170"/>
      <c r="AA51" s="170"/>
      <c r="AB51" s="170"/>
      <c r="AC51" s="170"/>
      <c r="AD51" s="170"/>
      <c r="AE51" s="170"/>
      <c r="AF51" s="170"/>
      <c r="AG51" s="170"/>
      <c r="AH51" s="170"/>
      <c r="AI51" s="170"/>
      <c r="AJ51" s="170"/>
      <c r="AK51" s="170"/>
      <c r="AL51" s="170"/>
      <c r="AM51" s="170"/>
      <c r="AN51" s="170"/>
      <c r="AO51" s="170"/>
      <c r="AP51" s="170"/>
      <c r="AQ51" s="170"/>
      <c r="AR51" s="170"/>
      <c r="AS51" s="170"/>
      <c r="AT51" s="170"/>
      <c r="AU51" s="170"/>
      <c r="AV51" s="170"/>
      <c r="AW51" s="170"/>
      <c r="AX51" s="170"/>
      <c r="AY51" s="170"/>
      <c r="AZ51" s="170"/>
      <c r="BA51" s="170"/>
      <c r="BB51" s="170"/>
      <c r="BC51" s="170"/>
      <c r="BD51" s="170"/>
    </row>
    <row r="52" spans="1:56" ht="21.95" customHeight="1">
      <c r="A52" s="170"/>
      <c r="B52" s="170"/>
      <c r="C52" s="170"/>
      <c r="D52" s="170"/>
      <c r="E52" s="170"/>
      <c r="F52" s="170"/>
      <c r="G52" s="170"/>
      <c r="H52" s="170"/>
      <c r="I52" s="170"/>
      <c r="J52" s="170"/>
      <c r="K52" s="170"/>
      <c r="L52" s="170"/>
      <c r="M52" s="170"/>
      <c r="N52" s="170"/>
      <c r="O52" s="170"/>
      <c r="P52" s="170"/>
      <c r="Q52" s="170"/>
      <c r="R52" s="170"/>
      <c r="S52" s="170"/>
      <c r="T52" s="170"/>
      <c r="U52" s="170"/>
      <c r="V52" s="170"/>
      <c r="W52" s="170"/>
      <c r="X52" s="170"/>
      <c r="Y52" s="170"/>
      <c r="Z52" s="170"/>
      <c r="AA52" s="170"/>
      <c r="AB52" s="170"/>
      <c r="AC52" s="170"/>
      <c r="AD52" s="170"/>
      <c r="AE52" s="170"/>
      <c r="AF52" s="170"/>
      <c r="AG52" s="170"/>
      <c r="AH52" s="170"/>
      <c r="AI52" s="170"/>
      <c r="AJ52" s="170"/>
      <c r="AK52" s="170"/>
      <c r="AL52" s="170"/>
      <c r="AM52" s="170"/>
      <c r="AN52" s="170"/>
      <c r="AO52" s="170"/>
      <c r="AP52" s="170"/>
      <c r="AQ52" s="170"/>
      <c r="AR52" s="170"/>
      <c r="AS52" s="170"/>
      <c r="AT52" s="170"/>
      <c r="AU52" s="170"/>
      <c r="AV52" s="170"/>
      <c r="AW52" s="170"/>
      <c r="AX52" s="170"/>
      <c r="AY52" s="170"/>
      <c r="AZ52" s="170"/>
      <c r="BA52" s="170"/>
      <c r="BB52" s="170"/>
      <c r="BC52" s="170"/>
      <c r="BD52" s="170"/>
    </row>
    <row r="53" spans="1:56" ht="21.95" customHeight="1">
      <c r="A53" s="170"/>
      <c r="B53" s="170"/>
      <c r="C53" s="170"/>
      <c r="D53" s="170"/>
      <c r="E53" s="170"/>
      <c r="F53" s="170"/>
      <c r="G53" s="170"/>
      <c r="H53" s="170"/>
      <c r="I53" s="170"/>
      <c r="J53" s="170"/>
      <c r="K53" s="170"/>
      <c r="L53" s="170"/>
      <c r="M53" s="170"/>
      <c r="N53" s="170"/>
      <c r="O53" s="170"/>
      <c r="P53" s="170"/>
      <c r="Q53" s="170"/>
      <c r="R53" s="170"/>
      <c r="S53" s="170"/>
      <c r="T53" s="170"/>
      <c r="U53" s="170"/>
      <c r="V53" s="170"/>
      <c r="W53" s="170"/>
      <c r="X53" s="170"/>
      <c r="Y53" s="170"/>
      <c r="Z53" s="170"/>
      <c r="AA53" s="170"/>
      <c r="AB53" s="170"/>
      <c r="AC53" s="170"/>
      <c r="AD53" s="170"/>
      <c r="AE53" s="170"/>
      <c r="AF53" s="170"/>
      <c r="AG53" s="170"/>
      <c r="AH53" s="170"/>
      <c r="AI53" s="170"/>
      <c r="AJ53" s="170"/>
      <c r="AK53" s="170"/>
      <c r="AL53" s="170"/>
      <c r="AM53" s="170"/>
      <c r="AN53" s="170"/>
      <c r="AO53" s="170"/>
      <c r="AP53" s="170"/>
      <c r="AQ53" s="170"/>
      <c r="AR53" s="170"/>
      <c r="AS53" s="170"/>
      <c r="AT53" s="170"/>
      <c r="AU53" s="170"/>
      <c r="AV53" s="170"/>
      <c r="AW53" s="170"/>
      <c r="AX53" s="170"/>
      <c r="AY53" s="170"/>
      <c r="AZ53" s="170"/>
      <c r="BA53" s="170"/>
      <c r="BB53" s="170"/>
      <c r="BC53" s="170"/>
      <c r="BD53" s="170"/>
    </row>
    <row r="54" spans="1:56" ht="21.95" customHeight="1">
      <c r="A54" s="170"/>
      <c r="B54" s="170"/>
      <c r="C54" s="170"/>
      <c r="D54" s="170"/>
      <c r="E54" s="170"/>
      <c r="F54" s="170"/>
      <c r="G54" s="170"/>
      <c r="H54" s="170"/>
      <c r="I54" s="170"/>
      <c r="J54" s="170"/>
      <c r="K54" s="170"/>
      <c r="L54" s="170"/>
      <c r="M54" s="170"/>
      <c r="N54" s="170"/>
      <c r="O54" s="170"/>
      <c r="P54" s="170"/>
      <c r="Q54" s="170"/>
      <c r="R54" s="170"/>
      <c r="S54" s="170"/>
      <c r="T54" s="170"/>
      <c r="U54" s="170"/>
      <c r="V54" s="170"/>
      <c r="W54" s="170"/>
      <c r="X54" s="170"/>
      <c r="Y54" s="170"/>
      <c r="Z54" s="170"/>
      <c r="AA54" s="170"/>
      <c r="AB54" s="170"/>
      <c r="AC54" s="170"/>
      <c r="AD54" s="170"/>
      <c r="AE54" s="170"/>
      <c r="AF54" s="170"/>
      <c r="AG54" s="170"/>
      <c r="AH54" s="170"/>
      <c r="AI54" s="170"/>
      <c r="AJ54" s="170"/>
      <c r="AK54" s="170"/>
      <c r="AL54" s="170"/>
      <c r="AM54" s="170"/>
      <c r="AN54" s="170"/>
      <c r="AO54" s="170"/>
      <c r="AP54" s="170"/>
      <c r="AQ54" s="170"/>
      <c r="AR54" s="170"/>
      <c r="AS54" s="170"/>
      <c r="AT54" s="170"/>
      <c r="AU54" s="170"/>
      <c r="AV54" s="170"/>
      <c r="AW54" s="170"/>
      <c r="AX54" s="170"/>
      <c r="AY54" s="170"/>
      <c r="AZ54" s="170"/>
      <c r="BA54" s="170"/>
      <c r="BB54" s="170"/>
      <c r="BC54" s="170"/>
      <c r="BD54" s="170"/>
    </row>
    <row r="55" spans="1:56" ht="21.95" customHeight="1">
      <c r="A55" s="170"/>
      <c r="B55" s="170"/>
      <c r="C55" s="170"/>
      <c r="D55" s="170"/>
      <c r="E55" s="170"/>
      <c r="F55" s="170"/>
      <c r="G55" s="170"/>
      <c r="H55" s="170"/>
      <c r="I55" s="170"/>
      <c r="J55" s="170"/>
      <c r="K55" s="170"/>
      <c r="L55" s="170"/>
      <c r="M55" s="170"/>
      <c r="N55" s="170"/>
      <c r="O55" s="170"/>
      <c r="P55" s="170"/>
      <c r="Q55" s="170"/>
      <c r="R55" s="170"/>
      <c r="S55" s="170"/>
      <c r="T55" s="170"/>
      <c r="U55" s="170"/>
      <c r="V55" s="170"/>
      <c r="W55" s="170"/>
      <c r="X55" s="170"/>
      <c r="Y55" s="170"/>
      <c r="Z55" s="170"/>
      <c r="AA55" s="170"/>
      <c r="AB55" s="170"/>
      <c r="AC55" s="170"/>
      <c r="AD55" s="170"/>
      <c r="AE55" s="170"/>
      <c r="AF55" s="170"/>
      <c r="AG55" s="170"/>
      <c r="AH55" s="170"/>
      <c r="AI55" s="170"/>
      <c r="AJ55" s="170"/>
      <c r="AK55" s="170"/>
      <c r="AL55" s="170"/>
      <c r="AM55" s="170"/>
      <c r="AN55" s="170"/>
      <c r="AO55" s="170"/>
      <c r="AP55" s="170"/>
      <c r="AQ55" s="170"/>
      <c r="AR55" s="170"/>
      <c r="AS55" s="170"/>
      <c r="AT55" s="170"/>
      <c r="AU55" s="170"/>
      <c r="AV55" s="170"/>
      <c r="AW55" s="170"/>
      <c r="AX55" s="170"/>
      <c r="AY55" s="170"/>
      <c r="AZ55" s="170"/>
      <c r="BA55" s="170"/>
      <c r="BB55" s="170"/>
      <c r="BC55" s="170"/>
      <c r="BD55" s="170"/>
    </row>
    <row r="56" spans="1:56" ht="21.95" customHeight="1">
      <c r="A56" s="170"/>
      <c r="B56" s="170"/>
      <c r="C56" s="170"/>
      <c r="D56" s="170"/>
      <c r="E56" s="170"/>
      <c r="F56" s="170"/>
      <c r="G56" s="170"/>
      <c r="H56" s="170"/>
      <c r="I56" s="170"/>
      <c r="J56" s="170"/>
      <c r="K56" s="170"/>
      <c r="L56" s="170"/>
      <c r="M56" s="170"/>
      <c r="N56" s="170"/>
      <c r="O56" s="170"/>
      <c r="P56" s="170"/>
      <c r="Q56" s="170"/>
      <c r="R56" s="170"/>
      <c r="S56" s="170"/>
      <c r="T56" s="170"/>
      <c r="U56" s="170"/>
      <c r="V56" s="170"/>
      <c r="W56" s="170"/>
      <c r="X56" s="170"/>
      <c r="Y56" s="170"/>
      <c r="Z56" s="170"/>
      <c r="AA56" s="170"/>
      <c r="AB56" s="170"/>
      <c r="AC56" s="170"/>
      <c r="AD56" s="170"/>
      <c r="AE56" s="170"/>
      <c r="AF56" s="170"/>
      <c r="AG56" s="170"/>
      <c r="AH56" s="170"/>
      <c r="AI56" s="170"/>
      <c r="AJ56" s="170"/>
      <c r="AK56" s="170"/>
      <c r="AL56" s="170"/>
      <c r="AM56" s="170"/>
      <c r="AN56" s="170"/>
      <c r="AO56" s="170"/>
      <c r="AP56" s="170"/>
      <c r="AQ56" s="170"/>
      <c r="AR56" s="170"/>
      <c r="AS56" s="170"/>
      <c r="AT56" s="170"/>
      <c r="AU56" s="170"/>
      <c r="AV56" s="170"/>
      <c r="AW56" s="170"/>
      <c r="AX56" s="170"/>
      <c r="AY56" s="170"/>
      <c r="AZ56" s="170"/>
      <c r="BA56" s="170"/>
      <c r="BB56" s="170"/>
      <c r="BC56" s="170"/>
      <c r="BD56" s="170"/>
    </row>
    <row r="57" spans="1:56" ht="21.95" customHeight="1">
      <c r="A57" s="170"/>
      <c r="B57" s="170"/>
      <c r="C57" s="170"/>
      <c r="D57" s="170"/>
      <c r="E57" s="170"/>
      <c r="F57" s="170"/>
      <c r="G57" s="170"/>
      <c r="H57" s="170"/>
      <c r="I57" s="170"/>
      <c r="J57" s="170"/>
      <c r="K57" s="170"/>
      <c r="L57" s="170"/>
      <c r="M57" s="170"/>
      <c r="N57" s="170"/>
      <c r="O57" s="170"/>
      <c r="P57" s="170"/>
      <c r="Q57" s="170"/>
      <c r="R57" s="170"/>
      <c r="S57" s="170"/>
      <c r="T57" s="170"/>
      <c r="U57" s="170"/>
      <c r="V57" s="170"/>
      <c r="W57" s="170"/>
      <c r="X57" s="170"/>
      <c r="Y57" s="170"/>
      <c r="Z57" s="170"/>
      <c r="AA57" s="170"/>
      <c r="AB57" s="170"/>
      <c r="AC57" s="170"/>
      <c r="AD57" s="170"/>
      <c r="AE57" s="170"/>
      <c r="AF57" s="170"/>
      <c r="AG57" s="170"/>
      <c r="AH57" s="170"/>
      <c r="AI57" s="170"/>
      <c r="AJ57" s="170"/>
      <c r="AK57" s="170"/>
      <c r="AL57" s="170"/>
      <c r="AM57" s="170"/>
      <c r="AN57" s="170"/>
      <c r="AO57" s="170"/>
      <c r="AP57" s="170"/>
      <c r="AQ57" s="170"/>
      <c r="AR57" s="170"/>
      <c r="AS57" s="170"/>
      <c r="AT57" s="170"/>
      <c r="AU57" s="170"/>
      <c r="AV57" s="170"/>
      <c r="AW57" s="170"/>
      <c r="AX57" s="170"/>
      <c r="AY57" s="170"/>
      <c r="AZ57" s="170"/>
      <c r="BA57" s="170"/>
      <c r="BB57" s="170"/>
      <c r="BC57" s="170"/>
      <c r="BD57" s="170"/>
    </row>
    <row r="58" spans="1:56" ht="21.95" customHeight="1">
      <c r="A58" s="170"/>
      <c r="B58" s="170"/>
      <c r="C58" s="170"/>
      <c r="D58" s="170"/>
      <c r="E58" s="170"/>
      <c r="F58" s="170"/>
      <c r="G58" s="170"/>
      <c r="H58" s="170"/>
      <c r="I58" s="170"/>
      <c r="J58" s="170"/>
      <c r="K58" s="170"/>
      <c r="L58" s="170"/>
      <c r="M58" s="170"/>
      <c r="N58" s="170"/>
      <c r="O58" s="170"/>
      <c r="P58" s="170"/>
      <c r="Q58" s="170"/>
      <c r="R58" s="170"/>
      <c r="S58" s="170"/>
      <c r="T58" s="170"/>
      <c r="U58" s="170"/>
      <c r="V58" s="170"/>
      <c r="W58" s="170"/>
      <c r="X58" s="170"/>
      <c r="Y58" s="170"/>
      <c r="Z58" s="170"/>
      <c r="AA58" s="170"/>
      <c r="AB58" s="170"/>
      <c r="AC58" s="170"/>
      <c r="AD58" s="170"/>
      <c r="AE58" s="170"/>
      <c r="AF58" s="170"/>
      <c r="AG58" s="170"/>
      <c r="AH58" s="170"/>
      <c r="AI58" s="170"/>
      <c r="AJ58" s="170"/>
      <c r="AK58" s="170"/>
      <c r="AL58" s="170"/>
      <c r="AM58" s="170"/>
      <c r="AN58" s="170"/>
      <c r="AO58" s="170"/>
      <c r="AP58" s="170"/>
      <c r="AQ58" s="170"/>
      <c r="AR58" s="170"/>
      <c r="AS58" s="170"/>
      <c r="AT58" s="170"/>
      <c r="AU58" s="170"/>
      <c r="AV58" s="170"/>
      <c r="AW58" s="170"/>
      <c r="AX58" s="170"/>
      <c r="AY58" s="170"/>
      <c r="AZ58" s="170"/>
      <c r="BA58" s="170"/>
      <c r="BB58" s="170"/>
      <c r="BC58" s="170"/>
      <c r="BD58" s="170"/>
    </row>
    <row r="59" spans="1:56" ht="21.95" customHeight="1">
      <c r="A59" s="170"/>
      <c r="B59" s="170"/>
      <c r="C59" s="170"/>
      <c r="D59" s="170"/>
      <c r="E59" s="170"/>
      <c r="F59" s="170"/>
      <c r="G59" s="170"/>
      <c r="H59" s="170"/>
      <c r="I59" s="170"/>
      <c r="J59" s="170"/>
      <c r="K59" s="170"/>
      <c r="L59" s="170"/>
      <c r="M59" s="170"/>
      <c r="N59" s="170"/>
      <c r="O59" s="170"/>
      <c r="P59" s="170"/>
      <c r="Q59" s="170"/>
      <c r="R59" s="170"/>
      <c r="S59" s="170"/>
      <c r="T59" s="170"/>
      <c r="U59" s="170"/>
      <c r="V59" s="170"/>
      <c r="W59" s="170"/>
      <c r="X59" s="170"/>
      <c r="Y59" s="170"/>
      <c r="Z59" s="170"/>
      <c r="AA59" s="170"/>
      <c r="AB59" s="170"/>
      <c r="AC59" s="170"/>
      <c r="AD59" s="170"/>
      <c r="AE59" s="170"/>
      <c r="AF59" s="170"/>
      <c r="AG59" s="170"/>
      <c r="AH59" s="170"/>
      <c r="AI59" s="170"/>
      <c r="AJ59" s="170"/>
      <c r="AK59" s="170"/>
      <c r="AL59" s="170"/>
      <c r="AM59" s="170"/>
      <c r="AN59" s="170"/>
      <c r="AO59" s="170"/>
      <c r="AP59" s="170"/>
      <c r="AQ59" s="170"/>
      <c r="AR59" s="170"/>
      <c r="AS59" s="170"/>
      <c r="AT59" s="170"/>
      <c r="AU59" s="170"/>
      <c r="AV59" s="170"/>
      <c r="AW59" s="170"/>
      <c r="AX59" s="170"/>
      <c r="AY59" s="170"/>
      <c r="AZ59" s="170"/>
      <c r="BA59" s="170"/>
      <c r="BB59" s="170"/>
      <c r="BC59" s="170"/>
      <c r="BD59" s="170"/>
    </row>
    <row r="60" spans="1:56" ht="21.95" customHeight="1">
      <c r="A60" s="170"/>
      <c r="B60" s="170"/>
      <c r="C60" s="170"/>
      <c r="D60" s="170"/>
      <c r="E60" s="170"/>
      <c r="F60" s="170"/>
      <c r="G60" s="170"/>
      <c r="H60" s="170"/>
      <c r="I60" s="170"/>
      <c r="J60" s="170"/>
      <c r="K60" s="170"/>
      <c r="L60" s="170"/>
      <c r="M60" s="170"/>
      <c r="N60" s="170"/>
      <c r="O60" s="170"/>
      <c r="P60" s="170"/>
      <c r="Q60" s="170"/>
      <c r="R60" s="170"/>
      <c r="S60" s="170"/>
      <c r="T60" s="170"/>
      <c r="U60" s="170"/>
      <c r="V60" s="170"/>
      <c r="W60" s="170"/>
      <c r="X60" s="170"/>
      <c r="Y60" s="170"/>
      <c r="Z60" s="170"/>
      <c r="AA60" s="170"/>
      <c r="AB60" s="170"/>
      <c r="AC60" s="170"/>
      <c r="AD60" s="170"/>
      <c r="AE60" s="170"/>
      <c r="AF60" s="170"/>
      <c r="AG60" s="170"/>
      <c r="AH60" s="170"/>
      <c r="AI60" s="170"/>
      <c r="AJ60" s="170"/>
      <c r="AK60" s="170"/>
      <c r="AL60" s="170"/>
      <c r="AM60" s="170"/>
      <c r="AN60" s="170"/>
      <c r="AO60" s="170"/>
      <c r="AP60" s="170"/>
      <c r="AQ60" s="170"/>
      <c r="AR60" s="170"/>
      <c r="AS60" s="170"/>
      <c r="AT60" s="170"/>
      <c r="AU60" s="170"/>
      <c r="AV60" s="170"/>
      <c r="AW60" s="170"/>
      <c r="AX60" s="170"/>
      <c r="AY60" s="170"/>
      <c r="AZ60" s="170"/>
      <c r="BA60" s="170"/>
      <c r="BB60" s="170"/>
      <c r="BC60" s="170"/>
      <c r="BD60" s="170"/>
    </row>
    <row r="61" spans="1:56" ht="21.95" customHeight="1">
      <c r="A61" s="170"/>
      <c r="B61" s="170"/>
      <c r="C61" s="170"/>
      <c r="D61" s="170"/>
      <c r="E61" s="170"/>
      <c r="F61" s="170"/>
      <c r="G61" s="170"/>
      <c r="H61" s="170"/>
      <c r="I61" s="170"/>
      <c r="J61" s="170"/>
      <c r="K61" s="170"/>
      <c r="L61" s="170"/>
      <c r="M61" s="170"/>
      <c r="N61" s="170"/>
      <c r="O61" s="170"/>
      <c r="P61" s="170"/>
      <c r="Q61" s="170"/>
      <c r="R61" s="170"/>
      <c r="S61" s="170"/>
      <c r="T61" s="170"/>
      <c r="U61" s="170"/>
      <c r="V61" s="170"/>
      <c r="W61" s="170"/>
      <c r="X61" s="170"/>
      <c r="Y61" s="170"/>
      <c r="Z61" s="170"/>
      <c r="AA61" s="170"/>
      <c r="AB61" s="170"/>
      <c r="AC61" s="170"/>
      <c r="AD61" s="170"/>
      <c r="AE61" s="170"/>
      <c r="AF61" s="170"/>
      <c r="AG61" s="170"/>
      <c r="AH61" s="170"/>
      <c r="AI61" s="170"/>
      <c r="AJ61" s="170"/>
      <c r="AK61" s="170"/>
      <c r="AL61" s="170"/>
      <c r="AM61" s="170"/>
      <c r="AN61" s="170"/>
      <c r="AO61" s="170"/>
      <c r="AP61" s="170"/>
      <c r="AQ61" s="170"/>
      <c r="AR61" s="170"/>
      <c r="AS61" s="170"/>
      <c r="AT61" s="170"/>
      <c r="AU61" s="170"/>
      <c r="AV61" s="170"/>
      <c r="AW61" s="170"/>
      <c r="AX61" s="170"/>
      <c r="AY61" s="170"/>
      <c r="AZ61" s="170"/>
      <c r="BA61" s="170"/>
      <c r="BB61" s="170"/>
      <c r="BC61" s="170"/>
      <c r="BD61" s="170"/>
    </row>
    <row r="62" spans="1:56" ht="21.95" customHeight="1">
      <c r="A62" s="170"/>
      <c r="B62" s="170"/>
      <c r="C62" s="170"/>
      <c r="D62" s="170"/>
      <c r="E62" s="170"/>
      <c r="F62" s="170"/>
      <c r="G62" s="170"/>
      <c r="H62" s="170"/>
      <c r="I62" s="170"/>
      <c r="J62" s="170"/>
      <c r="K62" s="170"/>
      <c r="L62" s="170"/>
      <c r="M62" s="170"/>
      <c r="N62" s="170"/>
      <c r="O62" s="170"/>
      <c r="P62" s="170"/>
      <c r="Q62" s="170"/>
      <c r="R62" s="170"/>
      <c r="S62" s="170"/>
      <c r="T62" s="170"/>
      <c r="U62" s="170"/>
      <c r="V62" s="170"/>
      <c r="W62" s="170"/>
      <c r="X62" s="170"/>
      <c r="Y62" s="170"/>
      <c r="Z62" s="170"/>
      <c r="AA62" s="170"/>
      <c r="AB62" s="170"/>
      <c r="AC62" s="170"/>
      <c r="AD62" s="170"/>
      <c r="AE62" s="170"/>
      <c r="AF62" s="170"/>
      <c r="AG62" s="170"/>
      <c r="AH62" s="170"/>
      <c r="AI62" s="170"/>
      <c r="AJ62" s="170"/>
      <c r="AK62" s="170"/>
      <c r="AL62" s="170"/>
      <c r="AM62" s="170"/>
      <c r="AN62" s="170"/>
      <c r="AO62" s="170"/>
      <c r="AP62" s="170"/>
      <c r="AQ62" s="170"/>
      <c r="AR62" s="170"/>
      <c r="AS62" s="170"/>
      <c r="AT62" s="170"/>
      <c r="AU62" s="170"/>
      <c r="AV62" s="170"/>
      <c r="AW62" s="170"/>
      <c r="AX62" s="170"/>
      <c r="AY62" s="170"/>
      <c r="AZ62" s="170"/>
      <c r="BA62" s="170"/>
      <c r="BB62" s="170"/>
      <c r="BC62" s="170"/>
      <c r="BD62" s="170"/>
    </row>
    <row r="63" spans="1:56" ht="21.95" customHeight="1">
      <c r="A63" s="170"/>
      <c r="B63" s="170"/>
      <c r="C63" s="170"/>
      <c r="D63" s="170"/>
      <c r="E63" s="170"/>
      <c r="F63" s="170"/>
      <c r="G63" s="170"/>
      <c r="H63" s="170"/>
      <c r="I63" s="170"/>
      <c r="J63" s="170"/>
      <c r="K63" s="170"/>
      <c r="L63" s="170"/>
      <c r="M63" s="170"/>
      <c r="N63" s="170"/>
      <c r="O63" s="170"/>
      <c r="P63" s="170"/>
      <c r="Q63" s="170"/>
      <c r="R63" s="170"/>
      <c r="S63" s="170"/>
      <c r="T63" s="170"/>
      <c r="U63" s="170"/>
      <c r="V63" s="170"/>
      <c r="W63" s="170"/>
      <c r="X63" s="170"/>
      <c r="Y63" s="170"/>
      <c r="Z63" s="170"/>
      <c r="AA63" s="170"/>
      <c r="AB63" s="170"/>
      <c r="AC63" s="170"/>
      <c r="AD63" s="170"/>
      <c r="AE63" s="170"/>
      <c r="AF63" s="170"/>
      <c r="AG63" s="170"/>
      <c r="AH63" s="170"/>
      <c r="AI63" s="170"/>
      <c r="AJ63" s="170"/>
      <c r="AK63" s="170"/>
      <c r="AL63" s="170"/>
      <c r="AM63" s="170"/>
      <c r="AN63" s="170"/>
      <c r="AO63" s="170"/>
      <c r="AP63" s="170"/>
      <c r="AQ63" s="170"/>
      <c r="AR63" s="170"/>
      <c r="AS63" s="170"/>
      <c r="AT63" s="170"/>
      <c r="AU63" s="170"/>
      <c r="AV63" s="170"/>
      <c r="AW63" s="170"/>
      <c r="AX63" s="170"/>
      <c r="AY63" s="170"/>
      <c r="AZ63" s="170"/>
      <c r="BA63" s="170"/>
      <c r="BB63" s="170"/>
      <c r="BC63" s="170"/>
      <c r="BD63" s="170"/>
    </row>
    <row r="64" spans="1:56" ht="21.95" customHeight="1">
      <c r="A64" s="170"/>
      <c r="B64" s="170"/>
      <c r="C64" s="170"/>
      <c r="D64" s="170"/>
      <c r="E64" s="170"/>
      <c r="F64" s="170"/>
      <c r="G64" s="170"/>
      <c r="H64" s="170"/>
      <c r="I64" s="170"/>
      <c r="J64" s="170"/>
      <c r="K64" s="170"/>
      <c r="L64" s="170"/>
      <c r="M64" s="170"/>
      <c r="N64" s="170"/>
      <c r="O64" s="170"/>
      <c r="P64" s="170"/>
      <c r="Q64" s="170"/>
      <c r="R64" s="170"/>
      <c r="S64" s="170"/>
      <c r="T64" s="170"/>
      <c r="U64" s="170"/>
      <c r="V64" s="170"/>
      <c r="W64" s="170"/>
      <c r="X64" s="170"/>
      <c r="Y64" s="170"/>
      <c r="Z64" s="170"/>
      <c r="AA64" s="170"/>
      <c r="AB64" s="170"/>
      <c r="AC64" s="170"/>
      <c r="AD64" s="170"/>
      <c r="AE64" s="170"/>
      <c r="AF64" s="170"/>
      <c r="AG64" s="170"/>
      <c r="AH64" s="170"/>
      <c r="AI64" s="170"/>
      <c r="AJ64" s="170"/>
      <c r="AK64" s="170"/>
      <c r="AL64" s="170"/>
      <c r="AM64" s="170"/>
      <c r="AN64" s="170"/>
      <c r="AO64" s="170"/>
      <c r="AP64" s="170"/>
      <c r="AQ64" s="170"/>
      <c r="AR64" s="170"/>
      <c r="AS64" s="170"/>
      <c r="AT64" s="170"/>
      <c r="AU64" s="170"/>
      <c r="AV64" s="170"/>
      <c r="AW64" s="170"/>
      <c r="AX64" s="170"/>
      <c r="AY64" s="170"/>
      <c r="AZ64" s="170"/>
      <c r="BA64" s="170"/>
      <c r="BB64" s="170"/>
      <c r="BC64" s="170"/>
      <c r="BD64" s="170"/>
    </row>
    <row r="65" spans="1:56" ht="21.95" customHeight="1">
      <c r="A65" s="170"/>
      <c r="B65" s="170"/>
      <c r="C65" s="170"/>
      <c r="D65" s="170"/>
      <c r="E65" s="170"/>
      <c r="F65" s="170"/>
      <c r="G65" s="170"/>
      <c r="H65" s="170"/>
      <c r="I65" s="170"/>
      <c r="J65" s="170"/>
      <c r="K65" s="170"/>
      <c r="L65" s="170"/>
      <c r="M65" s="170"/>
      <c r="N65" s="170"/>
      <c r="O65" s="170"/>
      <c r="P65" s="170"/>
      <c r="Q65" s="170"/>
      <c r="R65" s="170"/>
      <c r="S65" s="170"/>
      <c r="T65" s="170"/>
      <c r="U65" s="170"/>
      <c r="V65" s="170"/>
      <c r="W65" s="170"/>
      <c r="X65" s="170"/>
      <c r="Y65" s="170"/>
      <c r="Z65" s="170"/>
      <c r="AA65" s="170"/>
      <c r="AB65" s="170"/>
      <c r="AC65" s="170"/>
      <c r="AD65" s="170"/>
      <c r="AE65" s="170"/>
      <c r="AF65" s="170"/>
      <c r="AG65" s="170"/>
      <c r="AH65" s="170"/>
      <c r="AI65" s="170"/>
      <c r="AJ65" s="170"/>
      <c r="AK65" s="170"/>
      <c r="AL65" s="170"/>
      <c r="AM65" s="170"/>
      <c r="AN65" s="170"/>
      <c r="AO65" s="170"/>
      <c r="AP65" s="170"/>
      <c r="AQ65" s="170"/>
      <c r="AR65" s="170"/>
      <c r="AS65" s="170"/>
      <c r="AT65" s="170"/>
      <c r="AU65" s="170"/>
      <c r="AV65" s="170"/>
      <c r="AW65" s="170"/>
      <c r="AX65" s="170"/>
      <c r="AY65" s="170"/>
      <c r="AZ65" s="170"/>
      <c r="BA65" s="170"/>
      <c r="BB65" s="170"/>
      <c r="BC65" s="170"/>
      <c r="BD65" s="170"/>
    </row>
    <row r="66" spans="1:56" ht="18" customHeight="1">
      <c r="A66" s="170"/>
      <c r="B66" s="170"/>
      <c r="C66" s="170"/>
      <c r="D66" s="170"/>
      <c r="E66" s="170"/>
      <c r="F66" s="170"/>
      <c r="G66" s="170"/>
      <c r="H66" s="170"/>
      <c r="I66" s="170"/>
      <c r="J66" s="170"/>
      <c r="K66" s="170"/>
      <c r="L66" s="170"/>
      <c r="M66" s="170"/>
      <c r="N66" s="170"/>
      <c r="O66" s="170"/>
      <c r="P66" s="170"/>
      <c r="Q66" s="170"/>
      <c r="R66" s="170"/>
      <c r="S66" s="170"/>
      <c r="T66" s="170"/>
      <c r="U66" s="170"/>
      <c r="V66" s="170"/>
      <c r="W66" s="170"/>
      <c r="X66" s="170"/>
      <c r="Y66" s="170"/>
      <c r="Z66" s="170"/>
      <c r="AA66" s="170"/>
      <c r="AB66" s="170"/>
      <c r="AC66" s="170"/>
      <c r="AD66" s="170"/>
      <c r="AE66" s="170"/>
      <c r="AF66" s="170"/>
      <c r="AG66" s="170"/>
      <c r="AH66" s="170"/>
      <c r="AI66" s="170"/>
      <c r="AJ66" s="170"/>
      <c r="AK66" s="170"/>
      <c r="AL66" s="170"/>
      <c r="AM66" s="170"/>
      <c r="AN66" s="170"/>
      <c r="AO66" s="170"/>
      <c r="AP66" s="170"/>
      <c r="AQ66" s="170"/>
      <c r="AR66" s="170"/>
      <c r="AS66" s="170"/>
      <c r="AT66" s="170"/>
      <c r="AU66" s="170"/>
      <c r="AV66" s="170"/>
      <c r="AW66" s="170"/>
      <c r="AX66" s="170"/>
      <c r="AY66" s="170"/>
      <c r="AZ66" s="170"/>
      <c r="BA66" s="170"/>
      <c r="BB66" s="170"/>
      <c r="BC66" s="170"/>
      <c r="BD66" s="170"/>
    </row>
    <row r="67" spans="1:56" ht="18" customHeight="1">
      <c r="A67" s="170"/>
      <c r="B67" s="170"/>
      <c r="C67" s="170"/>
      <c r="D67" s="170"/>
      <c r="E67" s="170"/>
      <c r="F67" s="170"/>
      <c r="G67" s="170"/>
      <c r="H67" s="170"/>
      <c r="I67" s="170"/>
      <c r="J67" s="170"/>
      <c r="K67" s="170"/>
      <c r="L67" s="170"/>
      <c r="M67" s="170"/>
      <c r="N67" s="170"/>
      <c r="O67" s="170"/>
      <c r="P67" s="170"/>
      <c r="Q67" s="170"/>
      <c r="R67" s="170"/>
      <c r="S67" s="170"/>
      <c r="T67" s="170"/>
      <c r="U67" s="170"/>
      <c r="V67" s="170"/>
      <c r="W67" s="170"/>
      <c r="X67" s="170"/>
      <c r="Y67" s="170"/>
      <c r="Z67" s="170"/>
      <c r="AA67" s="170"/>
      <c r="AB67" s="170"/>
      <c r="AC67" s="170"/>
      <c r="AD67" s="170"/>
      <c r="AE67" s="170"/>
      <c r="AF67" s="170"/>
      <c r="AG67" s="170"/>
      <c r="AH67" s="170"/>
      <c r="AI67" s="170"/>
      <c r="AJ67" s="170"/>
      <c r="AK67" s="170"/>
      <c r="AL67" s="170"/>
      <c r="AM67" s="170"/>
      <c r="AN67" s="170"/>
      <c r="AO67" s="170"/>
      <c r="AP67" s="170"/>
      <c r="AQ67" s="170"/>
      <c r="AR67" s="170"/>
      <c r="AS67" s="170"/>
      <c r="AT67" s="170"/>
      <c r="AU67" s="170"/>
      <c r="AV67" s="170"/>
      <c r="AW67" s="170"/>
      <c r="AX67" s="170"/>
      <c r="AY67" s="170"/>
      <c r="AZ67" s="170"/>
      <c r="BA67" s="170"/>
      <c r="BB67" s="170"/>
      <c r="BC67" s="170"/>
      <c r="BD67" s="170"/>
    </row>
    <row r="68" spans="1:56" ht="18" customHeight="1">
      <c r="A68" s="170"/>
      <c r="B68" s="170"/>
      <c r="C68" s="170"/>
      <c r="D68" s="170"/>
      <c r="E68" s="170"/>
      <c r="F68" s="170"/>
      <c r="G68" s="170"/>
      <c r="H68" s="170"/>
      <c r="I68" s="170"/>
      <c r="J68" s="170"/>
      <c r="K68" s="170"/>
      <c r="L68" s="170"/>
      <c r="M68" s="170"/>
      <c r="N68" s="170"/>
      <c r="O68" s="170"/>
      <c r="P68" s="170"/>
      <c r="Q68" s="170"/>
      <c r="R68" s="170"/>
      <c r="S68" s="170"/>
      <c r="T68" s="170"/>
      <c r="U68" s="170"/>
      <c r="V68" s="170"/>
      <c r="W68" s="170"/>
      <c r="X68" s="170"/>
      <c r="Y68" s="170"/>
      <c r="Z68" s="170"/>
      <c r="AA68" s="170"/>
      <c r="AB68" s="170"/>
      <c r="AC68" s="170"/>
      <c r="AD68" s="170"/>
      <c r="AE68" s="170"/>
      <c r="AF68" s="170"/>
      <c r="AG68" s="170"/>
      <c r="AH68" s="170"/>
      <c r="AI68" s="170"/>
      <c r="AJ68" s="170"/>
      <c r="AK68" s="170"/>
      <c r="AL68" s="170"/>
      <c r="AM68" s="170"/>
      <c r="AN68" s="170"/>
      <c r="AO68" s="170"/>
      <c r="AP68" s="170"/>
      <c r="AQ68" s="170"/>
      <c r="AR68" s="170"/>
      <c r="AS68" s="170"/>
      <c r="AT68" s="170"/>
      <c r="AU68" s="170"/>
      <c r="AV68" s="170"/>
      <c r="AW68" s="170"/>
      <c r="AX68" s="170"/>
      <c r="AY68" s="170"/>
      <c r="AZ68" s="170"/>
      <c r="BA68" s="170"/>
      <c r="BB68" s="170"/>
      <c r="BC68" s="170"/>
      <c r="BD68" s="170"/>
    </row>
    <row r="69" spans="1:56" ht="18" customHeight="1">
      <c r="A69" s="170"/>
      <c r="B69" s="170"/>
      <c r="C69" s="170"/>
      <c r="D69" s="170"/>
      <c r="E69" s="170"/>
      <c r="F69" s="170"/>
      <c r="G69" s="170"/>
      <c r="H69" s="170"/>
      <c r="I69" s="170"/>
      <c r="J69" s="170"/>
      <c r="K69" s="170"/>
      <c r="L69" s="170"/>
      <c r="M69" s="170"/>
      <c r="N69" s="170"/>
      <c r="O69" s="170"/>
      <c r="P69" s="170"/>
      <c r="Q69" s="170"/>
      <c r="R69" s="170"/>
      <c r="S69" s="170"/>
      <c r="T69" s="170"/>
      <c r="U69" s="170"/>
      <c r="V69" s="170"/>
      <c r="W69" s="170"/>
      <c r="X69" s="170"/>
      <c r="Y69" s="170"/>
      <c r="Z69" s="170"/>
      <c r="AA69" s="170"/>
      <c r="AB69" s="170"/>
      <c r="AC69" s="170"/>
      <c r="AD69" s="170"/>
      <c r="AE69" s="170"/>
      <c r="AF69" s="170"/>
      <c r="AG69" s="170"/>
      <c r="AH69" s="170"/>
      <c r="AI69" s="170"/>
      <c r="AJ69" s="170"/>
      <c r="AK69" s="170"/>
      <c r="AL69" s="170"/>
      <c r="AM69" s="170"/>
      <c r="AN69" s="170"/>
      <c r="AO69" s="170"/>
      <c r="AP69" s="170"/>
      <c r="AQ69" s="170"/>
      <c r="AR69" s="170"/>
      <c r="AS69" s="170"/>
      <c r="AT69" s="170"/>
      <c r="AU69" s="170"/>
      <c r="AV69" s="170"/>
      <c r="AW69" s="170"/>
      <c r="AX69" s="170"/>
      <c r="AY69" s="170"/>
      <c r="AZ69" s="170"/>
      <c r="BA69" s="170"/>
      <c r="BB69" s="170"/>
      <c r="BC69" s="170"/>
      <c r="BD69" s="170"/>
    </row>
    <row r="70" spans="1:56" ht="18" customHeight="1">
      <c r="A70" s="170"/>
      <c r="B70" s="237" t="s">
        <v>1434</v>
      </c>
      <c r="C70" s="237"/>
      <c r="D70" s="237"/>
      <c r="E70" s="237"/>
      <c r="F70" s="237"/>
      <c r="G70" s="237"/>
      <c r="H70" s="237"/>
      <c r="I70" s="237"/>
      <c r="J70" s="237"/>
      <c r="K70" s="237"/>
      <c r="L70" s="237"/>
      <c r="M70" s="237"/>
      <c r="N70" s="237"/>
      <c r="O70" s="237"/>
      <c r="P70" s="237"/>
      <c r="Q70" s="237"/>
      <c r="R70" s="237"/>
      <c r="S70" s="237"/>
      <c r="T70" s="237"/>
      <c r="U70" s="237"/>
      <c r="V70" s="237"/>
      <c r="W70" s="237"/>
      <c r="X70" s="237"/>
      <c r="Y70" s="237"/>
      <c r="Z70" s="237"/>
      <c r="AA70" s="170"/>
      <c r="AB70" s="170"/>
      <c r="AC70" s="170"/>
      <c r="AD70" s="170"/>
      <c r="AE70" s="170"/>
      <c r="AF70" s="170"/>
      <c r="AG70" s="170"/>
      <c r="AH70" s="170"/>
      <c r="AI70" s="170"/>
      <c r="AJ70" s="170"/>
      <c r="AK70" s="170"/>
      <c r="AL70" s="170"/>
      <c r="AM70" s="170"/>
      <c r="AN70" s="170"/>
      <c r="AO70" s="170"/>
      <c r="AP70" s="170"/>
      <c r="AQ70" s="170"/>
      <c r="AR70" s="170"/>
      <c r="AS70" s="170"/>
      <c r="AT70" s="170"/>
      <c r="AU70" s="170"/>
      <c r="AV70" s="170"/>
      <c r="AW70" s="170"/>
      <c r="AX70" s="170"/>
      <c r="AY70" s="170"/>
      <c r="AZ70" s="170"/>
      <c r="BA70" s="170"/>
      <c r="BB70" s="170"/>
      <c r="BC70" s="170"/>
      <c r="BD70" s="170"/>
    </row>
    <row r="71" spans="1:56" ht="18" customHeight="1">
      <c r="B71" s="238"/>
      <c r="C71" s="238"/>
      <c r="D71" s="238"/>
      <c r="E71" s="238"/>
      <c r="F71" s="238"/>
      <c r="G71" s="238"/>
      <c r="H71" s="238"/>
      <c r="I71" s="238"/>
      <c r="J71" s="238"/>
      <c r="K71" s="238"/>
      <c r="L71" s="238"/>
      <c r="M71" s="238"/>
      <c r="N71" s="238"/>
      <c r="O71" s="238"/>
      <c r="P71" s="238"/>
      <c r="Q71" s="238"/>
      <c r="R71" s="238"/>
      <c r="S71" s="238"/>
      <c r="T71" s="238"/>
      <c r="U71" s="238"/>
      <c r="V71" s="238"/>
      <c r="W71" s="238"/>
      <c r="X71" s="238"/>
      <c r="Y71" s="238"/>
      <c r="Z71" s="238"/>
    </row>
    <row r="72" spans="1:56" ht="18" customHeight="1">
      <c r="B72" s="238"/>
      <c r="C72" s="238"/>
      <c r="D72" s="238"/>
      <c r="E72" s="238"/>
      <c r="F72" s="238"/>
      <c r="G72" s="238"/>
      <c r="H72" s="238"/>
      <c r="I72" s="238"/>
      <c r="J72" s="238"/>
      <c r="K72" s="238"/>
      <c r="L72" s="238"/>
      <c r="M72" s="238"/>
      <c r="N72" s="238"/>
      <c r="O72" s="238"/>
      <c r="P72" s="238"/>
      <c r="Q72" s="238"/>
      <c r="R72" s="238"/>
      <c r="S72" s="238"/>
      <c r="T72" s="238"/>
      <c r="U72" s="238"/>
      <c r="V72" s="238"/>
      <c r="W72" s="238"/>
      <c r="X72" s="238"/>
      <c r="Y72" s="238"/>
      <c r="Z72" s="238"/>
    </row>
    <row r="73" spans="1:56" ht="18" customHeight="1"/>
    <row r="74" spans="1:56" ht="18" customHeight="1"/>
    <row r="75" spans="1:56" ht="18" customHeight="1"/>
    <row r="76" spans="1:56" ht="18" customHeight="1"/>
    <row r="77" spans="1:56" ht="18" customHeight="1"/>
    <row r="78" spans="1:56" ht="18" customHeight="1"/>
    <row r="79" spans="1:56" ht="18" customHeight="1"/>
    <row r="80" spans="1:56" ht="18" customHeight="1"/>
  </sheetData>
  <mergeCells count="8">
    <mergeCell ref="B70:Z72"/>
    <mergeCell ref="B2:BH2"/>
    <mergeCell ref="B3:BH3"/>
    <mergeCell ref="B5:H5"/>
    <mergeCell ref="J5:P5"/>
    <mergeCell ref="R5:X5"/>
    <mergeCell ref="Z5:AF5"/>
    <mergeCell ref="AH5:BH5"/>
  </mergeCells>
  <phoneticPr fontId="22" type="noConversion"/>
  <pageMargins left="0.69972223043441772" right="0.69972223043441772" top="0.75" bottom="0.75" header="0.30000001192092896" footer="0.30000001192092896"/>
  <pageSetup paperSize="9" fitToWidth="0" fitToHeight="0"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Z176"/>
  <sheetViews>
    <sheetView showGridLines="0" zoomScaleNormal="100" zoomScaleSheetLayoutView="100" workbookViewId="0">
      <selection activeCell="I8" sqref="I8"/>
    </sheetView>
  </sheetViews>
  <sheetFormatPr defaultColWidth="9" defaultRowHeight="13.5"/>
  <cols>
    <col min="1" max="1" width="18" style="7" customWidth="1"/>
    <col min="2" max="2" width="14" style="7" customWidth="1"/>
    <col min="3" max="3" width="13" style="7" customWidth="1"/>
    <col min="4" max="4" width="26" style="25" customWidth="1"/>
    <col min="5" max="5" width="13" style="7" customWidth="1"/>
    <col min="6" max="6" width="35" style="1" customWidth="1"/>
    <col min="7" max="7" width="28" style="1" customWidth="1"/>
    <col min="8" max="8" width="11.875" style="7" customWidth="1"/>
    <col min="9" max="9" width="25" style="1" customWidth="1"/>
    <col min="10" max="10" width="39.625" style="7" customWidth="1"/>
    <col min="11" max="11" width="18.625" style="7" customWidth="1"/>
    <col min="12" max="12" width="27.75" style="1" customWidth="1"/>
    <col min="13" max="13" width="18.75" style="7" customWidth="1"/>
    <col min="14" max="14" width="24.75" style="1" customWidth="1"/>
    <col min="15" max="15" width="24.75" style="3" customWidth="1"/>
    <col min="16" max="16" width="19.75" style="7" customWidth="1"/>
    <col min="17" max="17" width="35.125" style="9" customWidth="1"/>
    <col min="18" max="18" width="15" style="12" customWidth="1"/>
    <col min="19" max="20" width="15" style="13" customWidth="1"/>
    <col min="21" max="23" width="22.375" style="19" customWidth="1"/>
    <col min="24" max="24" width="31.125" style="20" customWidth="1"/>
    <col min="25" max="25" width="18.875" style="1" customWidth="1"/>
    <col min="26" max="16384" width="9" style="1"/>
  </cols>
  <sheetData>
    <row r="1" spans="1:26" s="5" customFormat="1" ht="32.1" customHeight="1">
      <c r="A1" s="40" t="s">
        <v>2376</v>
      </c>
      <c r="B1" s="41" t="s">
        <v>2812</v>
      </c>
      <c r="C1" s="41" t="s">
        <v>729</v>
      </c>
      <c r="D1" s="41" t="s">
        <v>2069</v>
      </c>
      <c r="E1" s="41" t="s">
        <v>699</v>
      </c>
      <c r="F1" s="41" t="s">
        <v>535</v>
      </c>
      <c r="G1" s="42" t="s">
        <v>2643</v>
      </c>
      <c r="H1" s="21"/>
      <c r="I1" s="21"/>
      <c r="J1" s="21"/>
      <c r="K1" s="21"/>
      <c r="L1" s="21"/>
      <c r="M1" s="22"/>
      <c r="N1" s="22"/>
      <c r="O1" s="22"/>
      <c r="P1" s="22"/>
      <c r="Q1" s="23"/>
      <c r="R1" s="24"/>
      <c r="S1" s="24"/>
      <c r="T1" s="24"/>
      <c r="U1" s="21"/>
      <c r="V1" s="21"/>
      <c r="W1" s="21"/>
      <c r="X1" s="18"/>
      <c r="Y1" s="21"/>
    </row>
    <row r="2" spans="1:26" s="3" customFormat="1" ht="54" customHeight="1">
      <c r="A2" s="239" t="s">
        <v>114</v>
      </c>
      <c r="B2" s="240"/>
      <c r="C2" s="240"/>
      <c r="D2" s="240"/>
      <c r="E2" s="240"/>
      <c r="F2" s="240"/>
      <c r="G2" s="241"/>
      <c r="H2"/>
      <c r="I2"/>
      <c r="J2"/>
      <c r="K2"/>
      <c r="L2"/>
      <c r="M2"/>
      <c r="N2"/>
      <c r="O2"/>
      <c r="P2"/>
      <c r="Q2"/>
      <c r="R2"/>
      <c r="S2"/>
      <c r="T2"/>
      <c r="U2"/>
      <c r="V2"/>
      <c r="W2"/>
      <c r="X2"/>
      <c r="Y2" s="26"/>
      <c r="Z2" s="14"/>
    </row>
    <row r="3" spans="1:26" ht="30" customHeight="1">
      <c r="A3" s="154" t="s">
        <v>140</v>
      </c>
      <c r="B3" s="90">
        <v>1</v>
      </c>
      <c r="C3" s="90">
        <v>10</v>
      </c>
      <c r="D3" s="151"/>
      <c r="E3" s="90">
        <v>10</v>
      </c>
      <c r="F3" s="151"/>
      <c r="G3" s="151"/>
      <c r="H3"/>
      <c r="I3"/>
      <c r="J3"/>
      <c r="K3"/>
      <c r="L3"/>
      <c r="M3"/>
      <c r="N3"/>
      <c r="O3"/>
      <c r="P3"/>
      <c r="Q3"/>
      <c r="R3"/>
      <c r="S3"/>
      <c r="T3"/>
      <c r="U3"/>
      <c r="V3"/>
      <c r="W3"/>
      <c r="X3"/>
      <c r="Y3" s="26"/>
      <c r="Z3" s="14"/>
    </row>
    <row r="4" spans="1:26" ht="45.95" customHeight="1">
      <c r="A4" s="155"/>
      <c r="B4" s="90">
        <v>79</v>
      </c>
      <c r="C4" s="90">
        <v>10</v>
      </c>
      <c r="D4" s="151" t="s">
        <v>3233</v>
      </c>
      <c r="E4" s="90">
        <v>10</v>
      </c>
      <c r="F4" s="151"/>
      <c r="G4" s="151"/>
      <c r="H4"/>
      <c r="I4"/>
      <c r="J4"/>
      <c r="K4"/>
      <c r="L4"/>
      <c r="M4"/>
      <c r="N4"/>
      <c r="O4"/>
      <c r="P4"/>
      <c r="Q4"/>
      <c r="R4"/>
      <c r="S4"/>
      <c r="T4"/>
      <c r="U4"/>
      <c r="V4"/>
      <c r="W4"/>
      <c r="X4"/>
      <c r="Y4" s="26"/>
      <c r="Z4" s="14"/>
    </row>
    <row r="5" spans="1:26" ht="30" customHeight="1">
      <c r="A5" s="155"/>
      <c r="B5" s="90">
        <v>80</v>
      </c>
      <c r="C5" s="90"/>
      <c r="D5" s="151" t="s">
        <v>2106</v>
      </c>
      <c r="E5" s="90"/>
      <c r="F5" s="151"/>
      <c r="G5" s="151"/>
      <c r="H5"/>
      <c r="I5"/>
      <c r="J5"/>
      <c r="K5"/>
      <c r="L5"/>
      <c r="M5"/>
      <c r="N5"/>
      <c r="O5"/>
      <c r="P5"/>
      <c r="Q5"/>
      <c r="R5"/>
      <c r="S5"/>
      <c r="T5"/>
      <c r="U5"/>
      <c r="V5"/>
      <c r="W5"/>
      <c r="X5"/>
      <c r="Y5" s="26"/>
      <c r="Z5" s="14"/>
    </row>
    <row r="6" spans="1:26" ht="30" customHeight="1">
      <c r="A6" s="155"/>
      <c r="B6" s="90">
        <v>118</v>
      </c>
      <c r="C6" s="90">
        <v>80</v>
      </c>
      <c r="D6" s="151" t="s">
        <v>2365</v>
      </c>
      <c r="E6" s="90">
        <v>100</v>
      </c>
      <c r="F6" s="151" t="s">
        <v>2327</v>
      </c>
      <c r="G6" s="151" t="s">
        <v>2666</v>
      </c>
      <c r="H6"/>
      <c r="I6"/>
      <c r="J6"/>
      <c r="K6"/>
      <c r="L6"/>
      <c r="M6"/>
      <c r="N6"/>
      <c r="O6"/>
      <c r="P6"/>
      <c r="Q6"/>
      <c r="R6"/>
      <c r="S6"/>
      <c r="T6"/>
      <c r="U6"/>
      <c r="V6"/>
      <c r="W6"/>
      <c r="X6"/>
      <c r="Y6" s="26"/>
      <c r="Z6" s="14"/>
    </row>
    <row r="7" spans="1:26" ht="30" customHeight="1">
      <c r="A7" s="155"/>
      <c r="B7" s="90">
        <v>119</v>
      </c>
      <c r="C7" s="90">
        <v>100</v>
      </c>
      <c r="D7" s="151"/>
      <c r="E7" s="90"/>
      <c r="F7" s="151"/>
      <c r="G7" s="151" t="s">
        <v>2658</v>
      </c>
      <c r="H7"/>
      <c r="I7"/>
      <c r="J7"/>
      <c r="K7"/>
      <c r="L7"/>
      <c r="M7"/>
      <c r="N7"/>
      <c r="O7"/>
      <c r="P7"/>
      <c r="Q7"/>
      <c r="R7"/>
      <c r="S7"/>
      <c r="T7"/>
      <c r="U7"/>
      <c r="V7"/>
      <c r="W7"/>
      <c r="X7"/>
      <c r="Y7" s="26"/>
      <c r="Z7" s="14"/>
    </row>
    <row r="8" spans="1:26" ht="30" customHeight="1">
      <c r="A8" s="155"/>
      <c r="B8" s="90">
        <v>125</v>
      </c>
      <c r="C8" s="90"/>
      <c r="D8" s="151"/>
      <c r="E8" s="90"/>
      <c r="F8" s="151"/>
      <c r="G8" s="151" t="s">
        <v>2655</v>
      </c>
      <c r="H8"/>
      <c r="I8"/>
      <c r="J8"/>
      <c r="K8"/>
      <c r="L8"/>
      <c r="M8"/>
      <c r="N8"/>
      <c r="O8"/>
      <c r="P8"/>
      <c r="Q8"/>
      <c r="R8"/>
      <c r="S8"/>
      <c r="T8"/>
      <c r="U8"/>
      <c r="V8"/>
      <c r="W8"/>
      <c r="X8"/>
      <c r="Y8" s="26"/>
      <c r="Z8" s="14"/>
    </row>
    <row r="9" spans="1:26" ht="30" customHeight="1">
      <c r="A9" s="155"/>
      <c r="B9" s="90">
        <v>126</v>
      </c>
      <c r="C9" s="90">
        <v>120</v>
      </c>
      <c r="D9" s="151"/>
      <c r="E9" s="90"/>
      <c r="F9" s="151"/>
      <c r="G9" s="151" t="s">
        <v>689</v>
      </c>
      <c r="H9"/>
      <c r="I9"/>
      <c r="J9"/>
      <c r="K9"/>
      <c r="L9"/>
      <c r="M9"/>
      <c r="N9"/>
      <c r="O9"/>
      <c r="P9"/>
      <c r="Q9"/>
      <c r="R9"/>
      <c r="S9"/>
      <c r="T9"/>
      <c r="U9"/>
      <c r="V9"/>
      <c r="W9"/>
      <c r="X9"/>
      <c r="Y9" s="26"/>
      <c r="Z9" s="14"/>
    </row>
    <row r="10" spans="1:26" ht="30" customHeight="1">
      <c r="A10" s="155"/>
      <c r="B10" s="90">
        <v>129</v>
      </c>
      <c r="C10" s="90"/>
      <c r="D10" s="151" t="s">
        <v>2665</v>
      </c>
      <c r="E10" s="90"/>
      <c r="F10" s="151"/>
      <c r="G10" s="151"/>
      <c r="H10"/>
      <c r="I10"/>
      <c r="J10"/>
      <c r="K10"/>
      <c r="L10"/>
      <c r="M10"/>
      <c r="N10"/>
      <c r="O10"/>
      <c r="P10"/>
      <c r="Q10"/>
      <c r="R10"/>
      <c r="S10"/>
      <c r="T10"/>
      <c r="U10"/>
      <c r="V10"/>
      <c r="W10"/>
      <c r="X10"/>
      <c r="Y10" s="26"/>
      <c r="Z10" s="14"/>
    </row>
    <row r="11" spans="1:26" ht="30" customHeight="1">
      <c r="A11" s="155"/>
      <c r="B11" s="90">
        <v>130</v>
      </c>
      <c r="C11" s="90">
        <v>160</v>
      </c>
      <c r="D11" s="151"/>
      <c r="E11" s="90"/>
      <c r="F11" s="151"/>
      <c r="G11" s="151" t="s">
        <v>2648</v>
      </c>
      <c r="H11"/>
      <c r="I11"/>
      <c r="J11"/>
      <c r="K11"/>
      <c r="L11"/>
      <c r="M11"/>
      <c r="N11"/>
      <c r="O11"/>
      <c r="P11"/>
      <c r="Q11"/>
      <c r="R11"/>
      <c r="S11"/>
      <c r="T11"/>
      <c r="U11"/>
      <c r="V11"/>
      <c r="W11"/>
      <c r="X11"/>
      <c r="Y11" s="26"/>
      <c r="Z11" s="14"/>
    </row>
    <row r="12" spans="1:26" ht="30" customHeight="1">
      <c r="A12" s="155"/>
      <c r="B12" s="90">
        <v>131</v>
      </c>
      <c r="C12" s="90"/>
      <c r="D12" s="151"/>
      <c r="E12" s="90">
        <v>110</v>
      </c>
      <c r="F12" s="151" t="s">
        <v>2109</v>
      </c>
      <c r="G12" s="151" t="s">
        <v>2673</v>
      </c>
      <c r="H12"/>
      <c r="I12"/>
      <c r="J12"/>
      <c r="K12"/>
      <c r="L12"/>
      <c r="M12"/>
      <c r="N12"/>
      <c r="O12"/>
      <c r="P12"/>
      <c r="Q12"/>
      <c r="R12"/>
      <c r="S12"/>
      <c r="T12"/>
      <c r="U12"/>
      <c r="V12"/>
      <c r="W12"/>
      <c r="X12"/>
      <c r="Y12" s="26"/>
      <c r="Z12" s="14"/>
    </row>
    <row r="13" spans="1:26" ht="30" customHeight="1">
      <c r="A13" s="155"/>
      <c r="B13" s="90">
        <v>134</v>
      </c>
      <c r="C13" s="90"/>
      <c r="D13" s="151"/>
      <c r="E13" s="90"/>
      <c r="F13" s="151" t="s">
        <v>2322</v>
      </c>
      <c r="G13" s="151" t="s">
        <v>696</v>
      </c>
      <c r="H13"/>
      <c r="I13"/>
      <c r="J13"/>
      <c r="K13"/>
      <c r="L13"/>
      <c r="M13"/>
      <c r="N13"/>
      <c r="O13"/>
      <c r="P13"/>
      <c r="Q13"/>
      <c r="R13"/>
      <c r="S13"/>
      <c r="T13"/>
      <c r="U13"/>
      <c r="V13"/>
      <c r="W13"/>
      <c r="X13"/>
      <c r="Y13" s="26"/>
      <c r="Z13" s="14"/>
    </row>
    <row r="14" spans="1:26" ht="30" customHeight="1">
      <c r="A14" s="155"/>
      <c r="B14" s="90">
        <v>140</v>
      </c>
      <c r="C14" s="90"/>
      <c r="D14" s="151" t="s">
        <v>2654</v>
      </c>
      <c r="E14" s="90"/>
      <c r="F14" s="151"/>
      <c r="G14" s="151"/>
      <c r="H14"/>
      <c r="I14"/>
      <c r="J14"/>
      <c r="K14"/>
      <c r="L14"/>
      <c r="M14"/>
      <c r="N14"/>
      <c r="O14"/>
      <c r="P14"/>
      <c r="Q14"/>
      <c r="R14"/>
      <c r="S14"/>
      <c r="T14"/>
      <c r="U14"/>
      <c r="V14"/>
      <c r="W14"/>
      <c r="X14"/>
      <c r="Y14" s="26"/>
      <c r="Z14" s="14"/>
    </row>
    <row r="15" spans="1:26" ht="30" customHeight="1">
      <c r="A15" s="155"/>
      <c r="B15" s="90">
        <v>141</v>
      </c>
      <c r="C15" s="90"/>
      <c r="D15" s="151"/>
      <c r="E15" s="90"/>
      <c r="F15" s="151"/>
      <c r="G15" s="151" t="s">
        <v>712</v>
      </c>
      <c r="H15"/>
      <c r="I15"/>
      <c r="J15"/>
      <c r="K15"/>
      <c r="L15"/>
      <c r="M15"/>
      <c r="N15"/>
      <c r="O15"/>
      <c r="P15"/>
      <c r="Q15"/>
      <c r="R15"/>
      <c r="S15"/>
      <c r="T15"/>
      <c r="U15"/>
      <c r="V15"/>
      <c r="W15"/>
      <c r="X15"/>
      <c r="Y15" s="26"/>
      <c r="Z15" s="14"/>
    </row>
    <row r="16" spans="1:26" ht="30" customHeight="1">
      <c r="A16" s="155"/>
      <c r="B16" s="90">
        <v>142</v>
      </c>
      <c r="C16" s="90">
        <v>180</v>
      </c>
      <c r="D16" s="151"/>
      <c r="E16" s="90"/>
      <c r="F16" s="151"/>
      <c r="G16" s="151"/>
      <c r="H16"/>
      <c r="I16"/>
      <c r="J16"/>
      <c r="K16"/>
      <c r="L16"/>
      <c r="M16"/>
      <c r="N16"/>
      <c r="O16"/>
      <c r="P16"/>
      <c r="Q16"/>
      <c r="R16"/>
      <c r="S16"/>
      <c r="T16"/>
      <c r="U16"/>
      <c r="V16"/>
      <c r="W16"/>
      <c r="X16"/>
      <c r="Y16" s="26"/>
      <c r="Z16" s="14"/>
    </row>
    <row r="17" spans="1:26" ht="30" customHeight="1">
      <c r="A17" s="155"/>
      <c r="B17" s="90">
        <v>145</v>
      </c>
      <c r="C17" s="90"/>
      <c r="D17" s="151"/>
      <c r="E17" s="90"/>
      <c r="F17" s="151" t="s">
        <v>2663</v>
      </c>
      <c r="G17" s="151" t="s">
        <v>2667</v>
      </c>
      <c r="H17"/>
      <c r="I17"/>
      <c r="J17"/>
      <c r="K17"/>
      <c r="L17"/>
      <c r="M17"/>
      <c r="N17"/>
      <c r="O17"/>
      <c r="P17"/>
      <c r="Q17"/>
      <c r="R17"/>
      <c r="S17"/>
      <c r="T17"/>
      <c r="U17"/>
      <c r="V17"/>
      <c r="W17"/>
      <c r="X17"/>
      <c r="Y17" s="26"/>
      <c r="Z17" s="14"/>
    </row>
    <row r="18" spans="1:26" ht="30" customHeight="1">
      <c r="A18" s="155"/>
      <c r="B18" s="90">
        <v>148</v>
      </c>
      <c r="C18" s="90">
        <v>220</v>
      </c>
      <c r="D18" s="151"/>
      <c r="E18" s="90">
        <v>120</v>
      </c>
      <c r="F18" s="151" t="s">
        <v>540</v>
      </c>
      <c r="G18" s="151" t="s">
        <v>2653</v>
      </c>
      <c r="H18"/>
      <c r="I18"/>
      <c r="J18"/>
      <c r="K18"/>
      <c r="L18"/>
      <c r="M18"/>
      <c r="N18"/>
      <c r="O18"/>
      <c r="P18"/>
      <c r="Q18"/>
      <c r="R18"/>
      <c r="S18"/>
      <c r="T18"/>
      <c r="U18"/>
      <c r="V18"/>
      <c r="W18"/>
      <c r="X18"/>
      <c r="Y18" s="26"/>
      <c r="Z18" s="14"/>
    </row>
    <row r="19" spans="1:26" ht="30" customHeight="1">
      <c r="A19" s="155"/>
      <c r="B19" s="90">
        <v>153</v>
      </c>
      <c r="C19" s="90"/>
      <c r="D19" s="151"/>
      <c r="E19" s="90"/>
      <c r="F19" s="151" t="s">
        <v>2110</v>
      </c>
      <c r="G19" s="151" t="s">
        <v>2660</v>
      </c>
      <c r="H19"/>
      <c r="I19"/>
      <c r="J19"/>
      <c r="K19"/>
      <c r="L19"/>
      <c r="M19"/>
      <c r="N19"/>
      <c r="O19"/>
      <c r="P19"/>
      <c r="Q19"/>
      <c r="R19"/>
      <c r="S19"/>
      <c r="T19"/>
      <c r="U19"/>
      <c r="V19"/>
      <c r="W19"/>
      <c r="X19"/>
      <c r="Y19" s="26"/>
      <c r="Z19" s="14"/>
    </row>
    <row r="20" spans="1:26" ht="30" customHeight="1">
      <c r="A20" s="155"/>
      <c r="B20" s="90">
        <v>159</v>
      </c>
      <c r="C20" s="90"/>
      <c r="D20" s="151" t="s">
        <v>2344</v>
      </c>
      <c r="E20" s="90"/>
      <c r="F20" s="151"/>
      <c r="G20" s="151"/>
      <c r="H20"/>
      <c r="I20"/>
      <c r="J20"/>
      <c r="K20"/>
      <c r="L20"/>
      <c r="M20"/>
      <c r="N20"/>
      <c r="O20"/>
      <c r="P20"/>
      <c r="Q20"/>
      <c r="R20"/>
      <c r="S20"/>
      <c r="T20"/>
      <c r="U20"/>
      <c r="V20"/>
      <c r="W20"/>
      <c r="X20"/>
      <c r="Y20" s="26"/>
      <c r="Z20" s="14"/>
    </row>
    <row r="21" spans="1:26" ht="45.95" customHeight="1">
      <c r="A21" s="155"/>
      <c r="B21" s="90">
        <v>160</v>
      </c>
      <c r="C21" s="90">
        <v>250</v>
      </c>
      <c r="D21" s="151"/>
      <c r="E21" s="90"/>
      <c r="F21" s="151"/>
      <c r="G21" s="151" t="s">
        <v>2672</v>
      </c>
      <c r="H21"/>
      <c r="I21"/>
      <c r="J21"/>
      <c r="K21"/>
      <c r="L21"/>
      <c r="M21"/>
      <c r="N21"/>
      <c r="O21"/>
      <c r="P21"/>
      <c r="Q21"/>
      <c r="R21"/>
      <c r="S21"/>
      <c r="T21"/>
      <c r="U21"/>
      <c r="V21"/>
      <c r="W21"/>
      <c r="X21"/>
      <c r="Y21" s="26"/>
      <c r="Z21" s="14"/>
    </row>
    <row r="22" spans="1:26" ht="30" customHeight="1">
      <c r="A22" s="155"/>
      <c r="B22" s="90">
        <v>163</v>
      </c>
      <c r="C22" s="90"/>
      <c r="D22" s="151"/>
      <c r="E22" s="90"/>
      <c r="F22" s="151"/>
      <c r="G22" s="151" t="s">
        <v>2670</v>
      </c>
      <c r="H22"/>
      <c r="I22"/>
      <c r="J22"/>
      <c r="K22"/>
      <c r="L22"/>
      <c r="M22"/>
      <c r="N22"/>
      <c r="O22"/>
      <c r="P22"/>
      <c r="Q22"/>
      <c r="R22"/>
      <c r="S22"/>
      <c r="T22"/>
      <c r="U22"/>
      <c r="V22"/>
      <c r="W22"/>
      <c r="X22"/>
      <c r="Y22" s="26"/>
      <c r="Z22" s="14"/>
    </row>
    <row r="23" spans="1:26" ht="30" customHeight="1">
      <c r="A23" s="155"/>
      <c r="B23" s="90">
        <v>166</v>
      </c>
      <c r="C23" s="90"/>
      <c r="D23" s="151"/>
      <c r="E23" s="90"/>
      <c r="F23" s="151" t="s">
        <v>553</v>
      </c>
      <c r="G23" s="151"/>
      <c r="H23"/>
      <c r="I23"/>
      <c r="J23"/>
      <c r="K23"/>
      <c r="L23"/>
      <c r="M23"/>
      <c r="N23"/>
      <c r="O23"/>
      <c r="P23"/>
      <c r="Q23"/>
      <c r="R23"/>
      <c r="S23"/>
      <c r="T23"/>
      <c r="U23"/>
      <c r="V23"/>
      <c r="W23"/>
      <c r="X23"/>
      <c r="Y23" s="26"/>
      <c r="Z23" s="14"/>
    </row>
    <row r="24" spans="1:26" ht="30" customHeight="1">
      <c r="A24" s="155"/>
      <c r="B24" s="90">
        <v>168</v>
      </c>
      <c r="C24" s="90">
        <v>300</v>
      </c>
      <c r="D24" s="151"/>
      <c r="E24" s="90">
        <v>135</v>
      </c>
      <c r="F24" s="151"/>
      <c r="G24" s="151" t="s">
        <v>737</v>
      </c>
      <c r="H24"/>
      <c r="I24"/>
      <c r="J24"/>
      <c r="K24"/>
      <c r="L24"/>
      <c r="M24"/>
      <c r="N24"/>
      <c r="O24"/>
      <c r="P24"/>
      <c r="Q24"/>
      <c r="R24"/>
      <c r="S24"/>
      <c r="T24"/>
      <c r="U24"/>
      <c r="V24"/>
      <c r="W24"/>
      <c r="X24"/>
      <c r="Y24" s="26"/>
      <c r="Z24" s="14"/>
    </row>
    <row r="25" spans="1:26" ht="30" customHeight="1">
      <c r="A25" s="155"/>
      <c r="B25" s="90">
        <v>169</v>
      </c>
      <c r="C25" s="90"/>
      <c r="D25" s="151"/>
      <c r="E25" s="90"/>
      <c r="F25" s="151" t="s">
        <v>2668</v>
      </c>
      <c r="G25" s="151" t="s">
        <v>2662</v>
      </c>
      <c r="H25"/>
      <c r="I25"/>
      <c r="J25"/>
      <c r="K25"/>
      <c r="L25"/>
      <c r="M25"/>
      <c r="N25"/>
      <c r="O25"/>
      <c r="P25"/>
      <c r="Q25"/>
      <c r="R25"/>
      <c r="S25"/>
      <c r="T25"/>
      <c r="U25"/>
      <c r="V25"/>
      <c r="W25"/>
      <c r="X25"/>
      <c r="Y25" s="26"/>
      <c r="Z25" s="14"/>
    </row>
    <row r="26" spans="1:26" ht="30" customHeight="1">
      <c r="A26" s="155"/>
      <c r="B26" s="90">
        <v>179</v>
      </c>
      <c r="C26" s="90"/>
      <c r="D26" s="151"/>
      <c r="E26" s="90"/>
      <c r="F26" s="151"/>
      <c r="G26" s="151" t="s">
        <v>2661</v>
      </c>
      <c r="H26"/>
      <c r="I26"/>
      <c r="J26"/>
      <c r="K26"/>
      <c r="L26"/>
      <c r="M26"/>
      <c r="N26"/>
      <c r="O26"/>
      <c r="P26"/>
      <c r="Q26"/>
      <c r="R26"/>
      <c r="S26"/>
      <c r="T26"/>
      <c r="U26"/>
      <c r="V26"/>
      <c r="W26"/>
      <c r="X26"/>
      <c r="Y26" s="26"/>
      <c r="Z26" s="14"/>
    </row>
    <row r="27" spans="1:26" ht="30" customHeight="1">
      <c r="A27" s="155"/>
      <c r="B27" s="90">
        <v>181</v>
      </c>
      <c r="C27" s="90">
        <v>340</v>
      </c>
      <c r="D27" s="151"/>
      <c r="E27" s="90">
        <v>150</v>
      </c>
      <c r="F27" s="151" t="s">
        <v>2102</v>
      </c>
      <c r="G27" s="151" t="s">
        <v>714</v>
      </c>
      <c r="H27"/>
      <c r="I27"/>
      <c r="J27"/>
      <c r="K27"/>
      <c r="L27"/>
      <c r="M27"/>
      <c r="N27"/>
      <c r="O27"/>
      <c r="P27"/>
      <c r="Q27"/>
      <c r="R27"/>
      <c r="S27"/>
      <c r="T27"/>
      <c r="U27"/>
      <c r="V27"/>
      <c r="W27"/>
      <c r="X27"/>
      <c r="Y27" s="26"/>
      <c r="Z27" s="14"/>
    </row>
    <row r="28" spans="1:26" ht="30" customHeight="1">
      <c r="A28" s="155"/>
      <c r="B28" s="90">
        <v>187</v>
      </c>
      <c r="C28" s="90"/>
      <c r="D28" s="151"/>
      <c r="E28" s="90"/>
      <c r="F28" s="151" t="s">
        <v>2669</v>
      </c>
      <c r="G28" s="151" t="s">
        <v>2659</v>
      </c>
      <c r="H28"/>
      <c r="I28"/>
      <c r="J28"/>
      <c r="K28"/>
      <c r="L28"/>
      <c r="M28"/>
      <c r="N28"/>
      <c r="O28"/>
      <c r="P28"/>
      <c r="Q28"/>
      <c r="R28"/>
      <c r="S28"/>
      <c r="T28"/>
      <c r="U28"/>
      <c r="V28"/>
      <c r="W28"/>
      <c r="X28"/>
      <c r="Y28" s="27"/>
      <c r="Z28" s="14"/>
    </row>
    <row r="29" spans="1:26" ht="30" customHeight="1">
      <c r="A29" s="156"/>
      <c r="B29" s="90">
        <v>188</v>
      </c>
      <c r="C29" s="90">
        <v>380</v>
      </c>
      <c r="D29" s="151"/>
      <c r="E29" s="90">
        <v>165</v>
      </c>
      <c r="F29" s="151" t="s">
        <v>1482</v>
      </c>
      <c r="G29" s="151" t="s">
        <v>2671</v>
      </c>
      <c r="H29"/>
      <c r="I29"/>
      <c r="J29"/>
      <c r="K29"/>
      <c r="L29"/>
      <c r="M29"/>
      <c r="N29"/>
      <c r="O29"/>
      <c r="P29"/>
      <c r="Q29"/>
      <c r="R29"/>
      <c r="S29"/>
      <c r="T29"/>
      <c r="U29"/>
      <c r="V29"/>
      <c r="W29"/>
      <c r="X29"/>
      <c r="Y29" s="28"/>
      <c r="Z29" s="14"/>
    </row>
    <row r="30" spans="1:26" ht="30" customHeight="1">
      <c r="A30" s="157"/>
      <c r="B30" s="152">
        <v>192</v>
      </c>
      <c r="C30" s="152"/>
      <c r="D30" s="153"/>
      <c r="E30" s="152"/>
      <c r="F30" s="153" t="s">
        <v>3226</v>
      </c>
      <c r="G30" s="153" t="s">
        <v>2687</v>
      </c>
      <c r="H30"/>
      <c r="I30"/>
      <c r="J30"/>
      <c r="K30"/>
      <c r="L30"/>
      <c r="M30"/>
      <c r="N30"/>
      <c r="O30"/>
      <c r="P30"/>
      <c r="Q30"/>
      <c r="R30"/>
      <c r="S30"/>
      <c r="T30"/>
      <c r="U30"/>
      <c r="V30"/>
      <c r="W30"/>
      <c r="X30"/>
      <c r="Y30" s="26"/>
      <c r="Z30" s="14"/>
    </row>
    <row r="31" spans="1:26" ht="30" customHeight="1">
      <c r="A31" s="157"/>
      <c r="B31" s="152">
        <v>194</v>
      </c>
      <c r="C31" s="152"/>
      <c r="D31" s="153"/>
      <c r="E31" s="152"/>
      <c r="F31" s="153" t="s">
        <v>2689</v>
      </c>
      <c r="G31" s="153" t="s">
        <v>2679</v>
      </c>
      <c r="H31"/>
      <c r="I31"/>
      <c r="J31"/>
      <c r="K31"/>
      <c r="L31"/>
      <c r="M31"/>
      <c r="N31"/>
      <c r="O31"/>
      <c r="P31"/>
      <c r="Q31"/>
      <c r="R31"/>
      <c r="S31"/>
      <c r="T31"/>
      <c r="U31"/>
      <c r="V31"/>
      <c r="W31"/>
      <c r="X31"/>
      <c r="Y31" s="26"/>
      <c r="Z31" s="14"/>
    </row>
    <row r="32" spans="1:26" ht="30" customHeight="1">
      <c r="A32" s="157"/>
      <c r="B32" s="152">
        <v>215</v>
      </c>
      <c r="C32" s="152"/>
      <c r="D32" s="153"/>
      <c r="E32" s="152"/>
      <c r="F32" s="153"/>
      <c r="G32" s="153" t="s">
        <v>2684</v>
      </c>
      <c r="H32"/>
      <c r="I32"/>
      <c r="J32"/>
      <c r="K32"/>
      <c r="L32"/>
      <c r="M32"/>
      <c r="N32"/>
      <c r="O32"/>
      <c r="P32"/>
      <c r="Q32"/>
      <c r="R32"/>
      <c r="S32"/>
      <c r="T32"/>
      <c r="U32"/>
      <c r="V32"/>
      <c r="W32"/>
      <c r="X32"/>
      <c r="Y32" s="26"/>
      <c r="Z32" s="14"/>
    </row>
    <row r="33" spans="1:26" ht="65.099999999999994" customHeight="1">
      <c r="A33" s="157"/>
      <c r="B33" s="152">
        <v>237</v>
      </c>
      <c r="C33" s="152"/>
      <c r="D33" s="153" t="s">
        <v>2674</v>
      </c>
      <c r="E33" s="152"/>
      <c r="F33" s="153"/>
      <c r="G33" s="153"/>
      <c r="H33"/>
      <c r="I33"/>
      <c r="J33"/>
      <c r="K33"/>
      <c r="L33"/>
      <c r="M33"/>
      <c r="N33"/>
      <c r="O33"/>
      <c r="P33"/>
      <c r="Q33"/>
      <c r="R33"/>
      <c r="S33"/>
      <c r="T33"/>
      <c r="U33"/>
      <c r="V33"/>
      <c r="W33"/>
      <c r="X33"/>
      <c r="Y33" s="26"/>
      <c r="Z33" s="14"/>
    </row>
    <row r="34" spans="1:26" ht="65.099999999999994" customHeight="1">
      <c r="A34" s="157"/>
      <c r="B34" s="152">
        <v>238</v>
      </c>
      <c r="C34" s="152">
        <v>430</v>
      </c>
      <c r="D34" s="153"/>
      <c r="E34" s="152"/>
      <c r="F34" s="153"/>
      <c r="G34" s="153" t="s">
        <v>2675</v>
      </c>
      <c r="H34"/>
      <c r="I34"/>
      <c r="J34"/>
      <c r="K34"/>
      <c r="L34"/>
      <c r="M34"/>
      <c r="N34"/>
      <c r="O34"/>
      <c r="P34"/>
      <c r="Q34"/>
      <c r="R34"/>
      <c r="S34"/>
      <c r="T34"/>
      <c r="U34"/>
      <c r="V34"/>
      <c r="W34"/>
      <c r="X34"/>
      <c r="Y34" s="26"/>
      <c r="Z34" s="14"/>
    </row>
    <row r="35" spans="1:26" ht="65.099999999999994" customHeight="1">
      <c r="A35" s="157"/>
      <c r="B35" s="152">
        <v>242</v>
      </c>
      <c r="C35" s="152"/>
      <c r="D35" s="153"/>
      <c r="E35" s="152"/>
      <c r="F35" s="153" t="s">
        <v>2688</v>
      </c>
      <c r="G35" s="153" t="s">
        <v>2681</v>
      </c>
      <c r="H35"/>
      <c r="I35"/>
      <c r="J35"/>
      <c r="K35"/>
      <c r="L35"/>
      <c r="M35"/>
      <c r="N35"/>
      <c r="O35"/>
      <c r="P35"/>
      <c r="Q35"/>
      <c r="R35"/>
      <c r="S35"/>
      <c r="T35"/>
      <c r="U35"/>
      <c r="V35"/>
      <c r="W35"/>
      <c r="X35"/>
      <c r="Y35" s="26"/>
      <c r="Z35" s="14"/>
    </row>
    <row r="36" spans="1:26" ht="65.099999999999994" customHeight="1">
      <c r="A36" s="157"/>
      <c r="B36" s="152">
        <v>243</v>
      </c>
      <c r="C36" s="152"/>
      <c r="D36" s="153" t="s">
        <v>2367</v>
      </c>
      <c r="E36" s="152"/>
      <c r="F36" s="153"/>
      <c r="G36" s="153"/>
      <c r="H36"/>
      <c r="I36"/>
      <c r="J36"/>
      <c r="K36"/>
      <c r="L36"/>
      <c r="M36"/>
      <c r="N36"/>
      <c r="O36"/>
      <c r="P36"/>
      <c r="Q36"/>
      <c r="R36"/>
      <c r="S36"/>
      <c r="T36"/>
      <c r="U36"/>
      <c r="V36"/>
      <c r="W36"/>
      <c r="X36"/>
      <c r="Y36" s="26"/>
      <c r="Z36" s="14"/>
    </row>
    <row r="37" spans="1:26" ht="65.099999999999994" customHeight="1">
      <c r="A37" s="158"/>
      <c r="B37" s="152">
        <v>244</v>
      </c>
      <c r="C37" s="152"/>
      <c r="D37" s="153"/>
      <c r="E37" s="152"/>
      <c r="F37" s="153"/>
      <c r="G37" s="153" t="s">
        <v>709</v>
      </c>
      <c r="H37"/>
      <c r="I37"/>
      <c r="J37"/>
      <c r="K37"/>
      <c r="L37"/>
      <c r="M37"/>
      <c r="N37"/>
      <c r="O37"/>
      <c r="P37"/>
      <c r="Q37"/>
      <c r="R37"/>
      <c r="S37"/>
      <c r="T37"/>
      <c r="U37"/>
      <c r="V37"/>
      <c r="W37"/>
      <c r="X37"/>
      <c r="Y37" s="26"/>
      <c r="Z37" s="14"/>
    </row>
    <row r="38" spans="1:26" ht="65.099999999999994" customHeight="1">
      <c r="A38" s="157"/>
      <c r="B38" s="152">
        <v>249</v>
      </c>
      <c r="C38" s="152">
        <v>470</v>
      </c>
      <c r="D38" s="153"/>
      <c r="E38" s="152"/>
      <c r="F38" s="153"/>
      <c r="G38" s="153" t="s">
        <v>2677</v>
      </c>
      <c r="H38"/>
      <c r="I38"/>
      <c r="J38"/>
      <c r="K38"/>
      <c r="L38"/>
      <c r="M38"/>
      <c r="N38"/>
      <c r="O38"/>
      <c r="P38"/>
      <c r="Q38"/>
      <c r="R38"/>
      <c r="S38"/>
      <c r="T38"/>
      <c r="U38"/>
      <c r="V38"/>
      <c r="W38"/>
      <c r="X38"/>
      <c r="Y38" s="26"/>
      <c r="Z38" s="14"/>
    </row>
    <row r="39" spans="1:26" ht="65.099999999999994" customHeight="1">
      <c r="A39" s="157"/>
      <c r="B39" s="152">
        <v>250</v>
      </c>
      <c r="C39" s="152"/>
      <c r="D39" s="153"/>
      <c r="E39" s="152"/>
      <c r="F39" s="153"/>
      <c r="G39" s="153" t="s">
        <v>2664</v>
      </c>
      <c r="H39"/>
      <c r="I39"/>
      <c r="J39"/>
      <c r="K39"/>
      <c r="L39"/>
      <c r="M39"/>
      <c r="N39"/>
      <c r="O39"/>
      <c r="P39"/>
      <c r="Q39"/>
      <c r="R39"/>
      <c r="S39"/>
      <c r="T39"/>
      <c r="U39"/>
      <c r="V39"/>
      <c r="W39"/>
      <c r="X39"/>
      <c r="Y39" s="26"/>
      <c r="Z39" s="14"/>
    </row>
    <row r="40" spans="1:26" ht="65.099999999999994" customHeight="1">
      <c r="A40" s="157"/>
      <c r="B40" s="152">
        <v>251</v>
      </c>
      <c r="C40" s="152"/>
      <c r="D40" s="153"/>
      <c r="E40" s="152">
        <v>180</v>
      </c>
      <c r="F40" s="153" t="s">
        <v>2204</v>
      </c>
      <c r="G40" s="153"/>
      <c r="H40"/>
      <c r="I40"/>
      <c r="J40"/>
      <c r="K40"/>
      <c r="L40"/>
      <c r="M40"/>
      <c r="N40"/>
      <c r="O40"/>
      <c r="P40"/>
      <c r="Q40"/>
      <c r="R40"/>
      <c r="S40"/>
      <c r="T40"/>
      <c r="U40"/>
      <c r="V40"/>
      <c r="W40"/>
      <c r="X40"/>
      <c r="Y40" s="26"/>
      <c r="Z40" s="14"/>
    </row>
    <row r="41" spans="1:26" ht="65.099999999999994" customHeight="1">
      <c r="A41" s="157"/>
      <c r="B41" s="152">
        <v>270</v>
      </c>
      <c r="C41" s="152"/>
      <c r="D41" s="153"/>
      <c r="E41" s="152"/>
      <c r="F41" s="153" t="s">
        <v>2123</v>
      </c>
      <c r="G41" s="153" t="s">
        <v>2682</v>
      </c>
      <c r="H41"/>
      <c r="I41"/>
      <c r="J41"/>
      <c r="K41"/>
      <c r="L41"/>
      <c r="M41"/>
      <c r="N41"/>
      <c r="O41"/>
      <c r="P41"/>
      <c r="Q41"/>
      <c r="R41"/>
      <c r="S41"/>
      <c r="T41"/>
      <c r="U41"/>
      <c r="V41"/>
      <c r="W41"/>
      <c r="X41"/>
      <c r="Y41" s="26"/>
      <c r="Z41" s="14"/>
    </row>
    <row r="42" spans="1:26" ht="65.099999999999994" customHeight="1">
      <c r="A42" s="157"/>
      <c r="B42" s="152">
        <v>283</v>
      </c>
      <c r="C42" s="152">
        <v>520</v>
      </c>
      <c r="D42" s="153"/>
      <c r="E42" s="152">
        <v>200</v>
      </c>
      <c r="F42" s="153"/>
      <c r="G42" s="153" t="s">
        <v>2683</v>
      </c>
      <c r="H42"/>
      <c r="I42"/>
      <c r="J42"/>
      <c r="K42"/>
      <c r="L42"/>
      <c r="M42"/>
      <c r="N42"/>
      <c r="O42"/>
      <c r="P42"/>
      <c r="Q42"/>
      <c r="R42"/>
      <c r="S42"/>
      <c r="T42"/>
      <c r="U42"/>
      <c r="V42"/>
      <c r="W42"/>
      <c r="X42"/>
      <c r="Y42" s="26"/>
      <c r="Z42" s="14"/>
    </row>
    <row r="43" spans="1:26" ht="65.099999999999994" customHeight="1">
      <c r="A43" s="157"/>
      <c r="B43" s="152">
        <v>285</v>
      </c>
      <c r="C43" s="152"/>
      <c r="D43" s="153"/>
      <c r="E43" s="152"/>
      <c r="F43" s="153"/>
      <c r="G43" s="153" t="s">
        <v>2676</v>
      </c>
      <c r="H43"/>
      <c r="I43"/>
      <c r="J43"/>
      <c r="K43"/>
      <c r="L43"/>
      <c r="M43"/>
      <c r="N43"/>
      <c r="O43"/>
      <c r="P43"/>
      <c r="Q43"/>
      <c r="R43"/>
      <c r="S43"/>
      <c r="T43"/>
      <c r="U43"/>
      <c r="V43"/>
      <c r="W43"/>
      <c r="X43"/>
      <c r="Y43" s="26"/>
      <c r="Z43" s="14"/>
    </row>
    <row r="44" spans="1:26" ht="65.099999999999994" customHeight="1">
      <c r="A44" s="159"/>
      <c r="B44" s="152">
        <v>288</v>
      </c>
      <c r="C44" s="152">
        <v>560</v>
      </c>
      <c r="D44" s="153"/>
      <c r="E44" s="152">
        <v>220</v>
      </c>
      <c r="F44" s="153"/>
      <c r="G44" s="153" t="s">
        <v>2686</v>
      </c>
      <c r="H44"/>
      <c r="I44"/>
      <c r="J44"/>
      <c r="K44"/>
      <c r="L44"/>
      <c r="M44"/>
      <c r="N44"/>
      <c r="O44"/>
      <c r="P44"/>
      <c r="Q44"/>
      <c r="R44"/>
      <c r="S44"/>
      <c r="T44"/>
      <c r="U44"/>
      <c r="V44"/>
      <c r="W44"/>
      <c r="X44"/>
      <c r="Y44" s="26"/>
      <c r="Z44" s="14"/>
    </row>
    <row r="45" spans="1:26" ht="65.099999999999994" customHeight="1">
      <c r="A45"/>
      <c r="B45"/>
      <c r="C45"/>
      <c r="D45"/>
      <c r="E45"/>
      <c r="F45"/>
      <c r="G45"/>
      <c r="H45"/>
      <c r="I45"/>
      <c r="J45"/>
      <c r="K45"/>
      <c r="L45"/>
      <c r="M45"/>
      <c r="N45"/>
      <c r="O45"/>
      <c r="P45"/>
      <c r="Q45"/>
      <c r="R45"/>
      <c r="S45"/>
      <c r="T45"/>
      <c r="U45"/>
      <c r="V45"/>
      <c r="W45"/>
      <c r="X45"/>
      <c r="Y45" s="26"/>
      <c r="Z45" s="14"/>
    </row>
    <row r="46" spans="1:26" ht="65.099999999999994" customHeight="1">
      <c r="A46"/>
      <c r="B46"/>
      <c r="C46"/>
      <c r="D46"/>
      <c r="E46"/>
      <c r="F46"/>
      <c r="G46"/>
      <c r="H46"/>
      <c r="I46"/>
      <c r="J46"/>
      <c r="K46"/>
      <c r="L46"/>
      <c r="M46"/>
      <c r="N46"/>
      <c r="O46"/>
      <c r="P46"/>
      <c r="Q46"/>
      <c r="R46"/>
      <c r="S46"/>
      <c r="T46"/>
      <c r="U46"/>
      <c r="V46"/>
      <c r="W46"/>
      <c r="X46"/>
      <c r="Y46" s="26"/>
      <c r="Z46" s="14"/>
    </row>
    <row r="47" spans="1:26" ht="65.099999999999994" customHeight="1">
      <c r="A47"/>
      <c r="B47"/>
      <c r="C47"/>
      <c r="D47"/>
      <c r="E47"/>
      <c r="F47"/>
      <c r="G47"/>
      <c r="H47"/>
      <c r="I47"/>
      <c r="J47"/>
      <c r="K47"/>
      <c r="L47"/>
      <c r="M47"/>
      <c r="N47"/>
      <c r="O47"/>
      <c r="P47"/>
      <c r="Q47"/>
      <c r="R47"/>
      <c r="S47"/>
      <c r="T47"/>
      <c r="U47"/>
      <c r="V47"/>
      <c r="W47"/>
      <c r="X47"/>
      <c r="Y47" s="26"/>
      <c r="Z47" s="14"/>
    </row>
    <row r="48" spans="1:26" ht="65.099999999999994" customHeight="1">
      <c r="A48"/>
      <c r="B48"/>
      <c r="C48"/>
      <c r="D48"/>
      <c r="E48"/>
      <c r="F48"/>
      <c r="G48"/>
      <c r="H48"/>
      <c r="I48"/>
      <c r="J48"/>
      <c r="K48"/>
      <c r="L48"/>
      <c r="M48"/>
      <c r="N48"/>
      <c r="O48"/>
      <c r="P48"/>
      <c r="Q48"/>
      <c r="R48"/>
      <c r="S48"/>
      <c r="T48"/>
      <c r="U48"/>
      <c r="V48"/>
      <c r="W48"/>
      <c r="X48"/>
      <c r="Y48" s="26"/>
      <c r="Z48" s="14"/>
    </row>
    <row r="49" spans="1:26" ht="65.099999999999994" customHeight="1">
      <c r="A49"/>
      <c r="B49"/>
      <c r="C49"/>
      <c r="D49"/>
      <c r="E49"/>
      <c r="F49"/>
      <c r="G49"/>
      <c r="H49"/>
      <c r="I49"/>
      <c r="J49"/>
      <c r="K49"/>
      <c r="L49"/>
      <c r="M49"/>
      <c r="N49"/>
      <c r="O49"/>
      <c r="P49"/>
      <c r="Q49"/>
      <c r="R49"/>
      <c r="S49"/>
      <c r="T49"/>
      <c r="U49"/>
      <c r="V49"/>
      <c r="W49"/>
      <c r="X49"/>
      <c r="Y49" s="26"/>
      <c r="Z49" s="14"/>
    </row>
    <row r="50" spans="1:26" ht="65.099999999999994" customHeight="1">
      <c r="A50"/>
      <c r="B50"/>
      <c r="C50"/>
      <c r="D50"/>
      <c r="E50"/>
      <c r="F50"/>
      <c r="G50"/>
      <c r="H50"/>
      <c r="I50"/>
      <c r="J50"/>
      <c r="K50"/>
      <c r="L50"/>
      <c r="M50"/>
      <c r="N50"/>
      <c r="O50"/>
      <c r="P50"/>
      <c r="Q50"/>
      <c r="R50"/>
      <c r="S50"/>
      <c r="T50"/>
      <c r="U50"/>
      <c r="V50"/>
      <c r="W50"/>
      <c r="X50"/>
      <c r="Y50" s="26"/>
      <c r="Z50" s="14"/>
    </row>
    <row r="51" spans="1:26" ht="65.099999999999994" customHeight="1">
      <c r="A51"/>
      <c r="B51"/>
      <c r="C51"/>
      <c r="D51"/>
      <c r="E51"/>
      <c r="F51"/>
      <c r="G51"/>
      <c r="H51"/>
      <c r="I51"/>
      <c r="J51"/>
      <c r="K51"/>
      <c r="L51"/>
      <c r="M51"/>
      <c r="N51"/>
      <c r="O51"/>
      <c r="P51"/>
      <c r="Q51"/>
      <c r="R51"/>
      <c r="S51"/>
      <c r="T51"/>
      <c r="U51"/>
      <c r="V51"/>
      <c r="W51"/>
      <c r="X51"/>
      <c r="Y51" s="26"/>
      <c r="Z51" s="14"/>
    </row>
    <row r="52" spans="1:26" ht="65.099999999999994" customHeight="1">
      <c r="A52"/>
      <c r="B52"/>
      <c r="C52"/>
      <c r="D52"/>
      <c r="E52"/>
      <c r="F52"/>
      <c r="G52"/>
      <c r="H52"/>
      <c r="I52"/>
      <c r="J52"/>
      <c r="K52"/>
      <c r="L52"/>
      <c r="M52"/>
      <c r="N52"/>
      <c r="O52"/>
      <c r="P52"/>
      <c r="Q52"/>
      <c r="R52"/>
      <c r="S52"/>
      <c r="T52"/>
      <c r="U52"/>
      <c r="V52"/>
      <c r="W52"/>
      <c r="X52"/>
      <c r="Y52" s="26"/>
      <c r="Z52" s="14"/>
    </row>
    <row r="53" spans="1:26" ht="65.099999999999994" customHeight="1">
      <c r="A53"/>
      <c r="B53"/>
      <c r="C53"/>
      <c r="D53"/>
      <c r="E53"/>
      <c r="F53"/>
      <c r="G53"/>
      <c r="H53"/>
      <c r="I53"/>
      <c r="J53"/>
      <c r="K53"/>
      <c r="L53"/>
      <c r="M53"/>
      <c r="N53"/>
      <c r="O53"/>
      <c r="P53"/>
      <c r="Q53"/>
      <c r="R53"/>
      <c r="S53"/>
      <c r="T53"/>
      <c r="U53"/>
      <c r="V53"/>
      <c r="W53"/>
      <c r="X53"/>
      <c r="Y53" s="26"/>
      <c r="Z53" s="14"/>
    </row>
    <row r="54" spans="1:26" ht="65.099999999999994" customHeight="1">
      <c r="A54"/>
      <c r="B54"/>
      <c r="C54"/>
      <c r="D54"/>
      <c r="E54"/>
      <c r="F54"/>
      <c r="G54"/>
      <c r="H54"/>
      <c r="I54"/>
      <c r="J54"/>
      <c r="K54"/>
      <c r="L54"/>
      <c r="M54"/>
      <c r="N54"/>
      <c r="O54"/>
      <c r="P54"/>
      <c r="Q54"/>
      <c r="R54"/>
      <c r="S54"/>
      <c r="T54"/>
      <c r="U54"/>
      <c r="V54"/>
      <c r="W54"/>
      <c r="X54"/>
      <c r="Y54" s="26"/>
      <c r="Z54" s="14"/>
    </row>
    <row r="55" spans="1:26" ht="65.099999999999994" customHeight="1">
      <c r="A55"/>
      <c r="B55"/>
      <c r="C55"/>
      <c r="D55"/>
      <c r="E55"/>
      <c r="F55"/>
      <c r="G55"/>
      <c r="H55"/>
      <c r="I55"/>
      <c r="J55"/>
      <c r="K55"/>
      <c r="L55"/>
      <c r="M55"/>
      <c r="N55"/>
      <c r="O55"/>
      <c r="P55"/>
      <c r="Q55"/>
      <c r="R55"/>
      <c r="S55"/>
      <c r="T55"/>
      <c r="U55"/>
      <c r="V55"/>
      <c r="W55"/>
      <c r="X55"/>
      <c r="Y55" s="27"/>
      <c r="Z55" s="14"/>
    </row>
    <row r="56" spans="1:26" ht="65.099999999999994" customHeight="1">
      <c r="A56"/>
      <c r="B56"/>
      <c r="C56"/>
      <c r="D56"/>
      <c r="E56"/>
      <c r="F56"/>
      <c r="G56"/>
      <c r="H56"/>
      <c r="I56"/>
      <c r="J56"/>
      <c r="K56"/>
      <c r="L56"/>
      <c r="M56"/>
      <c r="N56"/>
      <c r="O56"/>
      <c r="P56"/>
      <c r="Q56"/>
      <c r="R56"/>
      <c r="S56"/>
      <c r="T56"/>
      <c r="U56"/>
      <c r="V56"/>
      <c r="W56"/>
      <c r="X56"/>
      <c r="Y56" s="28"/>
      <c r="Z56" s="14"/>
    </row>
    <row r="57" spans="1:26" ht="65.099999999999994" customHeight="1">
      <c r="A57"/>
      <c r="B57"/>
      <c r="C57"/>
      <c r="D57"/>
      <c r="E57"/>
      <c r="F57"/>
      <c r="G57"/>
      <c r="H57"/>
      <c r="I57"/>
      <c r="J57"/>
      <c r="K57"/>
      <c r="L57"/>
      <c r="M57"/>
      <c r="N57"/>
      <c r="O57"/>
      <c r="P57"/>
      <c r="Q57"/>
      <c r="R57"/>
      <c r="S57"/>
      <c r="T57"/>
      <c r="U57"/>
      <c r="V57"/>
      <c r="W57"/>
      <c r="X57"/>
      <c r="Y57" s="26"/>
      <c r="Z57" s="14"/>
    </row>
    <row r="58" spans="1:26" ht="65.099999999999994" customHeight="1">
      <c r="A58"/>
      <c r="B58"/>
      <c r="C58"/>
      <c r="D58"/>
      <c r="E58"/>
      <c r="F58"/>
      <c r="G58"/>
      <c r="H58"/>
      <c r="I58"/>
      <c r="J58"/>
      <c r="K58"/>
      <c r="L58"/>
      <c r="M58"/>
      <c r="N58"/>
      <c r="O58"/>
      <c r="P58"/>
      <c r="Q58"/>
      <c r="R58"/>
      <c r="S58"/>
      <c r="T58"/>
      <c r="U58"/>
      <c r="V58"/>
      <c r="W58"/>
      <c r="X58"/>
      <c r="Y58" s="26"/>
      <c r="Z58" s="14"/>
    </row>
    <row r="59" spans="1:26" ht="65.099999999999994" customHeight="1">
      <c r="A59"/>
      <c r="B59"/>
      <c r="C59"/>
      <c r="D59"/>
      <c r="E59"/>
      <c r="F59"/>
      <c r="G59"/>
      <c r="H59"/>
      <c r="I59"/>
      <c r="J59"/>
      <c r="K59"/>
      <c r="L59"/>
      <c r="M59"/>
      <c r="N59"/>
      <c r="O59"/>
      <c r="P59"/>
      <c r="Q59"/>
      <c r="R59"/>
      <c r="S59"/>
      <c r="T59"/>
      <c r="U59"/>
      <c r="V59"/>
      <c r="W59"/>
      <c r="X59"/>
      <c r="Y59" s="26"/>
      <c r="Z59" s="14"/>
    </row>
    <row r="60" spans="1:26" ht="65.099999999999994" customHeight="1">
      <c r="A60"/>
      <c r="B60"/>
      <c r="C60"/>
      <c r="D60"/>
      <c r="E60"/>
      <c r="F60"/>
      <c r="G60"/>
      <c r="H60"/>
      <c r="I60"/>
      <c r="J60"/>
      <c r="K60"/>
      <c r="L60"/>
      <c r="M60"/>
      <c r="N60"/>
      <c r="O60"/>
      <c r="P60"/>
      <c r="Q60"/>
      <c r="R60"/>
      <c r="S60"/>
      <c r="T60"/>
      <c r="U60"/>
      <c r="V60"/>
      <c r="W60"/>
      <c r="X60"/>
      <c r="Y60" s="26"/>
      <c r="Z60" s="14"/>
    </row>
    <row r="61" spans="1:26" ht="65.099999999999994" customHeight="1">
      <c r="A61"/>
      <c r="B61"/>
      <c r="C61"/>
      <c r="D61"/>
      <c r="E61"/>
      <c r="F61"/>
      <c r="G61"/>
      <c r="H61"/>
      <c r="I61"/>
      <c r="J61"/>
      <c r="K61"/>
      <c r="L61"/>
      <c r="M61"/>
      <c r="N61"/>
      <c r="O61"/>
      <c r="P61"/>
      <c r="Q61"/>
      <c r="R61"/>
      <c r="S61"/>
      <c r="T61"/>
      <c r="U61"/>
      <c r="V61"/>
      <c r="W61"/>
      <c r="X61"/>
      <c r="Y61" s="26"/>
      <c r="Z61" s="14"/>
    </row>
    <row r="62" spans="1:26" ht="65.099999999999994" customHeight="1">
      <c r="A62"/>
      <c r="B62"/>
      <c r="C62"/>
      <c r="D62"/>
      <c r="E62"/>
      <c r="F62"/>
      <c r="G62"/>
      <c r="H62"/>
      <c r="I62"/>
      <c r="J62"/>
      <c r="K62"/>
      <c r="L62"/>
      <c r="M62"/>
      <c r="N62"/>
      <c r="O62"/>
      <c r="P62"/>
      <c r="Q62"/>
      <c r="R62"/>
      <c r="S62"/>
      <c r="T62"/>
      <c r="U62"/>
      <c r="V62"/>
      <c r="W62"/>
      <c r="X62"/>
      <c r="Y62" s="26"/>
      <c r="Z62" s="14"/>
    </row>
    <row r="63" spans="1:26" ht="65.099999999999994" customHeight="1">
      <c r="A63"/>
      <c r="B63"/>
      <c r="C63"/>
      <c r="D63"/>
      <c r="E63"/>
      <c r="F63"/>
      <c r="G63"/>
      <c r="H63"/>
      <c r="I63"/>
      <c r="J63"/>
      <c r="K63"/>
      <c r="L63"/>
      <c r="M63"/>
      <c r="N63"/>
      <c r="O63"/>
      <c r="P63"/>
      <c r="Q63"/>
      <c r="R63"/>
      <c r="S63"/>
      <c r="T63"/>
      <c r="U63"/>
      <c r="V63"/>
      <c r="W63"/>
      <c r="X63"/>
      <c r="Y63" s="26"/>
      <c r="Z63" s="14"/>
    </row>
    <row r="64" spans="1:26" ht="65.099999999999994" customHeight="1">
      <c r="A64"/>
      <c r="B64"/>
      <c r="C64"/>
      <c r="D64"/>
      <c r="E64"/>
      <c r="F64"/>
      <c r="G64"/>
      <c r="H64"/>
      <c r="I64"/>
      <c r="J64"/>
      <c r="K64"/>
      <c r="L64"/>
      <c r="M64"/>
      <c r="N64"/>
      <c r="O64"/>
      <c r="P64"/>
      <c r="Q64"/>
      <c r="R64"/>
      <c r="S64"/>
      <c r="T64"/>
      <c r="U64"/>
      <c r="V64"/>
      <c r="W64"/>
      <c r="X64"/>
      <c r="Y64" s="26"/>
      <c r="Z64" s="14"/>
    </row>
    <row r="65" spans="1:26" ht="65.099999999999994" customHeight="1">
      <c r="A65"/>
      <c r="B65"/>
      <c r="C65"/>
      <c r="D65"/>
      <c r="E65"/>
      <c r="F65"/>
      <c r="G65"/>
      <c r="H65"/>
      <c r="I65"/>
      <c r="J65"/>
      <c r="K65"/>
      <c r="L65"/>
      <c r="M65"/>
      <c r="N65"/>
      <c r="O65"/>
      <c r="P65"/>
      <c r="Q65"/>
      <c r="R65"/>
      <c r="S65"/>
      <c r="T65"/>
      <c r="U65"/>
      <c r="V65"/>
      <c r="W65"/>
      <c r="X65"/>
      <c r="Y65" s="26"/>
      <c r="Z65" s="14"/>
    </row>
    <row r="66" spans="1:26" ht="65.099999999999994" customHeight="1">
      <c r="A66"/>
      <c r="B66"/>
      <c r="C66"/>
      <c r="D66"/>
      <c r="E66"/>
      <c r="F66"/>
      <c r="G66"/>
      <c r="H66"/>
      <c r="I66"/>
      <c r="J66"/>
      <c r="K66"/>
      <c r="L66"/>
      <c r="M66"/>
      <c r="N66"/>
      <c r="O66"/>
      <c r="P66"/>
      <c r="Q66"/>
      <c r="R66"/>
      <c r="S66"/>
      <c r="T66"/>
      <c r="U66"/>
      <c r="V66"/>
      <c r="W66"/>
      <c r="X66"/>
      <c r="Y66" s="26"/>
      <c r="Z66" s="14"/>
    </row>
    <row r="67" spans="1:26" ht="65.099999999999994" customHeight="1">
      <c r="A67"/>
      <c r="B67"/>
      <c r="C67"/>
      <c r="D67"/>
      <c r="E67"/>
      <c r="F67"/>
      <c r="G67"/>
      <c r="H67"/>
      <c r="I67"/>
      <c r="J67"/>
      <c r="K67"/>
      <c r="L67"/>
      <c r="M67"/>
      <c r="N67"/>
      <c r="O67"/>
      <c r="P67"/>
      <c r="Q67"/>
      <c r="R67"/>
      <c r="S67"/>
      <c r="T67"/>
      <c r="U67"/>
      <c r="V67"/>
      <c r="W67"/>
      <c r="X67"/>
      <c r="Y67" s="26"/>
      <c r="Z67" s="14"/>
    </row>
    <row r="68" spans="1:26" ht="65.099999999999994" customHeight="1">
      <c r="A68"/>
      <c r="B68"/>
      <c r="C68"/>
      <c r="D68"/>
      <c r="E68"/>
      <c r="F68"/>
      <c r="G68"/>
      <c r="H68"/>
      <c r="I68"/>
      <c r="J68"/>
      <c r="K68"/>
      <c r="L68"/>
      <c r="M68"/>
      <c r="N68"/>
      <c r="O68"/>
      <c r="P68"/>
      <c r="Q68"/>
      <c r="R68"/>
      <c r="S68"/>
      <c r="T68"/>
      <c r="U68"/>
      <c r="V68"/>
      <c r="W68"/>
      <c r="X68"/>
      <c r="Y68" s="26"/>
      <c r="Z68" s="14"/>
    </row>
    <row r="69" spans="1:26" ht="65.099999999999994" customHeight="1">
      <c r="A69"/>
      <c r="B69"/>
      <c r="C69"/>
      <c r="D69"/>
      <c r="E69"/>
      <c r="F69"/>
      <c r="G69"/>
      <c r="H69"/>
      <c r="I69"/>
      <c r="J69"/>
      <c r="K69"/>
      <c r="L69"/>
      <c r="M69"/>
      <c r="N69"/>
      <c r="O69"/>
      <c r="P69"/>
      <c r="Q69"/>
      <c r="R69"/>
      <c r="S69"/>
      <c r="T69"/>
      <c r="U69"/>
      <c r="V69"/>
      <c r="W69"/>
      <c r="X69"/>
      <c r="Y69" s="26"/>
      <c r="Z69" s="14"/>
    </row>
    <row r="70" spans="1:26" ht="65.099999999999994" customHeight="1">
      <c r="A70"/>
      <c r="B70"/>
      <c r="C70"/>
      <c r="D70"/>
      <c r="E70"/>
      <c r="F70"/>
      <c r="G70"/>
      <c r="H70"/>
      <c r="I70"/>
      <c r="J70"/>
      <c r="K70"/>
      <c r="L70"/>
      <c r="M70"/>
      <c r="N70"/>
      <c r="O70"/>
      <c r="P70"/>
      <c r="Q70"/>
      <c r="R70"/>
      <c r="S70"/>
      <c r="T70"/>
      <c r="U70"/>
      <c r="V70"/>
      <c r="W70"/>
      <c r="X70"/>
      <c r="Y70" s="26"/>
      <c r="Z70" s="14"/>
    </row>
    <row r="71" spans="1:26" ht="65.099999999999994" customHeight="1">
      <c r="A71"/>
      <c r="B71"/>
      <c r="C71"/>
      <c r="D71"/>
      <c r="E71"/>
      <c r="F71"/>
      <c r="G71"/>
      <c r="H71"/>
      <c r="I71"/>
      <c r="J71"/>
      <c r="K71"/>
      <c r="L71"/>
      <c r="M71"/>
      <c r="N71"/>
      <c r="O71"/>
      <c r="P71"/>
      <c r="Q71"/>
      <c r="R71"/>
      <c r="S71"/>
      <c r="T71"/>
      <c r="U71"/>
      <c r="V71"/>
      <c r="W71"/>
      <c r="X71"/>
      <c r="Y71" s="26"/>
      <c r="Z71" s="14"/>
    </row>
    <row r="72" spans="1:26" ht="65.099999999999994" customHeight="1">
      <c r="A72"/>
      <c r="B72"/>
      <c r="C72"/>
      <c r="D72"/>
      <c r="E72"/>
      <c r="F72"/>
      <c r="G72"/>
      <c r="H72"/>
      <c r="I72"/>
      <c r="J72"/>
      <c r="K72"/>
      <c r="L72"/>
      <c r="M72"/>
      <c r="N72"/>
      <c r="O72"/>
      <c r="P72"/>
      <c r="Q72"/>
      <c r="R72"/>
      <c r="S72"/>
      <c r="T72"/>
      <c r="U72"/>
      <c r="V72"/>
      <c r="W72"/>
      <c r="X72"/>
      <c r="Y72" s="26"/>
      <c r="Z72" s="14"/>
    </row>
    <row r="73" spans="1:26" ht="65.099999999999994" customHeight="1">
      <c r="A73"/>
      <c r="B73"/>
      <c r="C73"/>
      <c r="D73"/>
      <c r="E73"/>
      <c r="F73"/>
      <c r="G73"/>
      <c r="H73"/>
      <c r="I73"/>
      <c r="J73"/>
      <c r="K73"/>
      <c r="L73"/>
      <c r="M73"/>
      <c r="N73"/>
      <c r="O73"/>
      <c r="P73"/>
      <c r="Q73"/>
      <c r="R73"/>
      <c r="S73"/>
      <c r="T73"/>
      <c r="U73"/>
      <c r="V73"/>
      <c r="W73"/>
      <c r="X73"/>
      <c r="Y73" s="26"/>
      <c r="Z73" s="14"/>
    </row>
    <row r="74" spans="1:26" ht="65.099999999999994" customHeight="1">
      <c r="A74"/>
      <c r="B74"/>
      <c r="C74"/>
      <c r="D74"/>
      <c r="E74"/>
      <c r="F74"/>
      <c r="G74"/>
      <c r="H74"/>
      <c r="I74"/>
      <c r="J74"/>
      <c r="K74"/>
      <c r="L74"/>
      <c r="M74"/>
      <c r="N74"/>
      <c r="O74"/>
      <c r="P74"/>
      <c r="Q74"/>
      <c r="R74"/>
      <c r="S74"/>
      <c r="T74"/>
      <c r="U74"/>
      <c r="V74"/>
      <c r="W74"/>
      <c r="X74"/>
      <c r="Y74" s="26"/>
      <c r="Z74" s="14"/>
    </row>
    <row r="75" spans="1:26" ht="65.099999999999994" customHeight="1">
      <c r="A75"/>
      <c r="B75"/>
      <c r="C75"/>
      <c r="D75"/>
      <c r="E75"/>
      <c r="F75"/>
      <c r="G75"/>
      <c r="H75"/>
      <c r="I75"/>
      <c r="J75"/>
      <c r="K75"/>
      <c r="L75"/>
      <c r="M75"/>
      <c r="N75"/>
      <c r="O75"/>
      <c r="P75"/>
      <c r="Q75"/>
      <c r="R75"/>
      <c r="S75"/>
      <c r="T75"/>
      <c r="U75"/>
      <c r="V75"/>
      <c r="W75"/>
      <c r="X75"/>
      <c r="Y75" s="26"/>
      <c r="Z75" s="14"/>
    </row>
    <row r="76" spans="1:26" ht="65.099999999999994" customHeight="1">
      <c r="A76"/>
      <c r="B76"/>
      <c r="C76"/>
      <c r="D76"/>
      <c r="E76"/>
      <c r="F76"/>
      <c r="G76"/>
      <c r="H76"/>
      <c r="I76"/>
      <c r="J76"/>
      <c r="K76"/>
      <c r="L76"/>
      <c r="M76"/>
      <c r="N76"/>
      <c r="O76"/>
      <c r="P76"/>
      <c r="Q76"/>
      <c r="R76"/>
      <c r="S76"/>
      <c r="T76"/>
      <c r="U76"/>
      <c r="V76"/>
      <c r="W76"/>
      <c r="X76"/>
      <c r="Y76" s="26"/>
      <c r="Z76" s="14"/>
    </row>
    <row r="77" spans="1:26" ht="65.099999999999994" customHeight="1">
      <c r="A77"/>
      <c r="B77"/>
      <c r="C77"/>
      <c r="D77"/>
      <c r="E77"/>
      <c r="F77"/>
      <c r="G77"/>
      <c r="H77"/>
      <c r="I77"/>
      <c r="J77"/>
      <c r="K77"/>
      <c r="L77"/>
      <c r="M77"/>
      <c r="N77"/>
      <c r="O77"/>
      <c r="P77"/>
      <c r="Q77"/>
      <c r="R77"/>
      <c r="S77"/>
      <c r="T77"/>
      <c r="U77"/>
      <c r="V77"/>
      <c r="W77"/>
      <c r="X77"/>
      <c r="Y77" s="26"/>
      <c r="Z77" s="14"/>
    </row>
    <row r="78" spans="1:26" ht="65.099999999999994" customHeight="1">
      <c r="A78"/>
      <c r="B78"/>
      <c r="C78"/>
      <c r="D78"/>
      <c r="E78"/>
      <c r="F78"/>
      <c r="G78"/>
      <c r="H78"/>
      <c r="I78"/>
      <c r="J78"/>
      <c r="K78"/>
      <c r="L78"/>
      <c r="M78"/>
      <c r="N78"/>
      <c r="O78"/>
      <c r="P78"/>
      <c r="Q78"/>
      <c r="R78"/>
      <c r="S78"/>
      <c r="T78"/>
      <c r="U78"/>
      <c r="V78"/>
      <c r="W78"/>
      <c r="X78"/>
      <c r="Y78" s="26"/>
      <c r="Z78" s="14"/>
    </row>
    <row r="79" spans="1:26" ht="65.099999999999994" customHeight="1">
      <c r="A79"/>
      <c r="B79"/>
      <c r="C79"/>
      <c r="D79"/>
      <c r="E79"/>
      <c r="F79"/>
      <c r="G79"/>
      <c r="H79"/>
      <c r="I79"/>
      <c r="J79"/>
      <c r="K79"/>
      <c r="L79"/>
      <c r="M79"/>
      <c r="N79"/>
      <c r="O79"/>
      <c r="P79"/>
      <c r="Q79"/>
      <c r="R79"/>
      <c r="S79"/>
      <c r="T79"/>
      <c r="U79"/>
      <c r="V79"/>
      <c r="W79"/>
      <c r="X79"/>
      <c r="Y79" s="26"/>
      <c r="Z79" s="14"/>
    </row>
    <row r="80" spans="1:26" ht="65.099999999999994" customHeight="1">
      <c r="A80"/>
      <c r="B80"/>
      <c r="C80"/>
      <c r="D80"/>
      <c r="E80"/>
      <c r="F80"/>
      <c r="G80"/>
      <c r="H80"/>
      <c r="I80"/>
      <c r="J80"/>
      <c r="K80"/>
      <c r="L80"/>
      <c r="M80"/>
      <c r="N80"/>
      <c r="O80"/>
      <c r="P80"/>
      <c r="Q80"/>
      <c r="R80"/>
      <c r="S80"/>
      <c r="T80"/>
      <c r="U80"/>
      <c r="V80"/>
      <c r="W80"/>
      <c r="X80"/>
      <c r="Y80" s="26"/>
      <c r="Z80" s="14"/>
    </row>
    <row r="81" spans="1:26" ht="65.099999999999994" customHeight="1">
      <c r="A81"/>
      <c r="B81"/>
      <c r="C81"/>
      <c r="D81"/>
      <c r="E81"/>
      <c r="F81"/>
      <c r="G81"/>
      <c r="H81"/>
      <c r="I81"/>
      <c r="J81"/>
      <c r="K81"/>
      <c r="L81"/>
      <c r="M81"/>
      <c r="N81"/>
      <c r="O81"/>
      <c r="P81"/>
      <c r="Q81"/>
      <c r="R81"/>
      <c r="S81"/>
      <c r="T81"/>
      <c r="U81"/>
      <c r="V81"/>
      <c r="W81"/>
      <c r="X81"/>
      <c r="Y81" s="26"/>
      <c r="Z81" s="14"/>
    </row>
    <row r="82" spans="1:26" ht="65.099999999999994" customHeight="1">
      <c r="A82"/>
      <c r="B82"/>
      <c r="C82"/>
      <c r="D82"/>
      <c r="E82"/>
      <c r="F82"/>
      <c r="G82"/>
      <c r="H82"/>
      <c r="I82"/>
      <c r="J82"/>
      <c r="K82"/>
      <c r="L82"/>
      <c r="M82"/>
      <c r="N82"/>
      <c r="O82"/>
      <c r="P82"/>
      <c r="Q82"/>
      <c r="R82"/>
      <c r="S82"/>
      <c r="T82"/>
      <c r="U82"/>
      <c r="V82"/>
      <c r="W82"/>
      <c r="X82"/>
      <c r="Y82" s="26"/>
      <c r="Z82" s="14"/>
    </row>
    <row r="83" spans="1:26" ht="65.099999999999994" customHeight="1">
      <c r="A83"/>
      <c r="B83"/>
      <c r="C83"/>
      <c r="D83"/>
      <c r="E83"/>
      <c r="F83"/>
      <c r="G83"/>
      <c r="H83"/>
      <c r="I83"/>
      <c r="J83"/>
      <c r="K83"/>
      <c r="L83"/>
      <c r="M83"/>
      <c r="N83"/>
      <c r="O83"/>
      <c r="P83"/>
      <c r="Q83"/>
      <c r="R83"/>
      <c r="S83"/>
      <c r="T83"/>
      <c r="U83"/>
      <c r="V83"/>
      <c r="W83"/>
      <c r="X83"/>
      <c r="Y83" s="26"/>
      <c r="Z83" s="14"/>
    </row>
    <row r="84" spans="1:26" ht="65.099999999999994" customHeight="1">
      <c r="A84"/>
      <c r="B84"/>
      <c r="C84"/>
      <c r="D84"/>
      <c r="E84"/>
      <c r="F84"/>
      <c r="G84"/>
      <c r="H84"/>
      <c r="I84"/>
      <c r="J84"/>
      <c r="K84"/>
      <c r="L84"/>
      <c r="M84"/>
      <c r="N84"/>
      <c r="O84"/>
      <c r="P84"/>
      <c r="Q84"/>
      <c r="R84"/>
      <c r="S84"/>
      <c r="T84"/>
      <c r="U84"/>
      <c r="V84"/>
      <c r="W84"/>
      <c r="X84"/>
      <c r="Y84" s="26"/>
      <c r="Z84" s="14"/>
    </row>
    <row r="85" spans="1:26" ht="65.099999999999994" customHeight="1">
      <c r="A85"/>
      <c r="B85"/>
      <c r="C85"/>
      <c r="D85"/>
      <c r="E85"/>
      <c r="F85"/>
      <c r="G85"/>
      <c r="H85"/>
      <c r="I85"/>
      <c r="J85"/>
      <c r="K85"/>
      <c r="L85"/>
      <c r="M85"/>
      <c r="N85"/>
      <c r="O85"/>
      <c r="P85"/>
      <c r="Q85"/>
      <c r="R85"/>
      <c r="S85"/>
      <c r="T85"/>
      <c r="U85"/>
      <c r="V85"/>
      <c r="W85"/>
      <c r="X85"/>
      <c r="Y85" s="26"/>
      <c r="Z85" s="14"/>
    </row>
    <row r="86" spans="1:26" ht="65.099999999999994" customHeight="1">
      <c r="A86"/>
      <c r="B86"/>
      <c r="C86"/>
      <c r="D86"/>
      <c r="E86"/>
      <c r="F86"/>
      <c r="G86"/>
      <c r="H86"/>
      <c r="I86"/>
      <c r="J86"/>
      <c r="K86"/>
      <c r="L86"/>
      <c r="M86"/>
      <c r="N86"/>
      <c r="O86"/>
      <c r="P86"/>
      <c r="Q86"/>
      <c r="R86"/>
      <c r="S86"/>
      <c r="T86"/>
      <c r="U86"/>
      <c r="V86"/>
      <c r="W86"/>
      <c r="X86"/>
      <c r="Y86" s="26"/>
      <c r="Z86" s="14"/>
    </row>
    <row r="87" spans="1:26" ht="65.099999999999994" customHeight="1">
      <c r="A87"/>
      <c r="B87"/>
      <c r="C87"/>
      <c r="D87"/>
      <c r="E87"/>
      <c r="F87"/>
      <c r="G87"/>
      <c r="H87"/>
      <c r="I87"/>
      <c r="J87"/>
      <c r="K87"/>
      <c r="L87"/>
      <c r="M87"/>
      <c r="N87"/>
      <c r="O87"/>
      <c r="P87"/>
      <c r="Q87"/>
      <c r="R87"/>
      <c r="S87"/>
      <c r="T87"/>
      <c r="U87"/>
      <c r="V87"/>
      <c r="W87"/>
      <c r="X87"/>
      <c r="Y87" s="26"/>
      <c r="Z87" s="14"/>
    </row>
    <row r="88" spans="1:26" ht="65.099999999999994" customHeight="1">
      <c r="A88"/>
      <c r="B88"/>
      <c r="C88"/>
      <c r="D88"/>
      <c r="E88"/>
      <c r="F88"/>
      <c r="G88"/>
      <c r="H88"/>
      <c r="I88"/>
      <c r="J88"/>
      <c r="K88"/>
      <c r="L88"/>
      <c r="M88"/>
      <c r="N88"/>
      <c r="O88"/>
      <c r="P88"/>
      <c r="Q88"/>
      <c r="R88"/>
      <c r="S88"/>
      <c r="T88"/>
      <c r="U88"/>
      <c r="V88"/>
      <c r="W88"/>
      <c r="X88"/>
      <c r="Y88" s="26"/>
      <c r="Z88" s="14"/>
    </row>
    <row r="89" spans="1:26" ht="65.099999999999994" customHeight="1">
      <c r="A89"/>
      <c r="B89"/>
      <c r="C89"/>
      <c r="D89"/>
      <c r="E89"/>
      <c r="F89"/>
      <c r="G89"/>
      <c r="H89"/>
      <c r="I89"/>
      <c r="J89"/>
      <c r="K89"/>
      <c r="L89"/>
      <c r="M89"/>
      <c r="N89"/>
      <c r="O89"/>
      <c r="P89"/>
      <c r="Q89"/>
      <c r="R89"/>
      <c r="S89"/>
      <c r="T89"/>
      <c r="U89"/>
      <c r="V89"/>
      <c r="W89"/>
      <c r="X89"/>
      <c r="Y89" s="26"/>
      <c r="Z89" s="14"/>
    </row>
    <row r="90" spans="1:26" ht="65.099999999999994" customHeight="1">
      <c r="A90"/>
      <c r="B90"/>
      <c r="C90"/>
      <c r="D90"/>
      <c r="E90"/>
      <c r="F90"/>
      <c r="G90"/>
      <c r="H90"/>
      <c r="I90"/>
      <c r="J90"/>
      <c r="K90"/>
      <c r="L90"/>
      <c r="M90"/>
      <c r="N90"/>
      <c r="O90"/>
      <c r="P90"/>
      <c r="Q90"/>
      <c r="R90"/>
      <c r="S90"/>
      <c r="T90"/>
      <c r="U90"/>
      <c r="V90"/>
      <c r="W90"/>
      <c r="X90"/>
      <c r="Y90" s="26"/>
      <c r="Z90" s="14"/>
    </row>
    <row r="91" spans="1:26" ht="65.099999999999994" customHeight="1">
      <c r="A91"/>
      <c r="B91"/>
      <c r="C91"/>
      <c r="D91"/>
      <c r="E91"/>
      <c r="F91"/>
      <c r="G91"/>
      <c r="H91"/>
      <c r="I91"/>
      <c r="J91"/>
      <c r="K91"/>
      <c r="L91"/>
      <c r="M91"/>
      <c r="N91"/>
      <c r="O91"/>
      <c r="P91"/>
      <c r="Q91"/>
      <c r="R91"/>
      <c r="S91"/>
      <c r="T91"/>
      <c r="U91"/>
      <c r="V91"/>
      <c r="W91"/>
      <c r="X91"/>
      <c r="Y91" s="26"/>
      <c r="Z91" s="14"/>
    </row>
    <row r="92" spans="1:26" ht="65.099999999999994" customHeight="1">
      <c r="A92"/>
      <c r="B92"/>
      <c r="C92"/>
      <c r="D92"/>
      <c r="E92"/>
      <c r="F92"/>
      <c r="G92"/>
      <c r="H92"/>
      <c r="I92"/>
      <c r="J92"/>
      <c r="K92"/>
      <c r="L92"/>
      <c r="M92"/>
      <c r="N92"/>
      <c r="O92"/>
      <c r="P92"/>
      <c r="Q92"/>
      <c r="R92"/>
      <c r="S92"/>
      <c r="T92"/>
      <c r="U92"/>
      <c r="V92"/>
      <c r="W92"/>
      <c r="X92"/>
      <c r="Y92" s="26"/>
      <c r="Z92" s="14"/>
    </row>
    <row r="93" spans="1:26" ht="65.099999999999994" customHeight="1">
      <c r="A93"/>
      <c r="B93"/>
      <c r="C93"/>
      <c r="D93"/>
      <c r="E93"/>
      <c r="F93"/>
      <c r="G93"/>
      <c r="H93"/>
      <c r="I93"/>
      <c r="J93"/>
      <c r="K93"/>
      <c r="L93"/>
      <c r="M93"/>
      <c r="N93"/>
      <c r="O93"/>
      <c r="P93"/>
      <c r="Q93"/>
      <c r="R93"/>
      <c r="S93"/>
      <c r="T93"/>
      <c r="U93"/>
      <c r="V93"/>
      <c r="W93"/>
      <c r="X93"/>
      <c r="Y93" s="26"/>
      <c r="Z93" s="14"/>
    </row>
    <row r="94" spans="1:26" ht="65.099999999999994" customHeight="1">
      <c r="A94"/>
      <c r="B94"/>
      <c r="C94"/>
      <c r="D94"/>
      <c r="E94"/>
      <c r="F94"/>
      <c r="G94"/>
      <c r="H94"/>
      <c r="I94"/>
      <c r="J94"/>
      <c r="K94"/>
      <c r="L94"/>
      <c r="M94"/>
      <c r="N94"/>
      <c r="O94"/>
      <c r="P94"/>
      <c r="Q94"/>
      <c r="R94"/>
      <c r="S94"/>
      <c r="T94"/>
      <c r="U94"/>
      <c r="V94"/>
      <c r="W94"/>
      <c r="X94"/>
      <c r="Y94" s="26"/>
      <c r="Z94" s="14"/>
    </row>
    <row r="95" spans="1:26" ht="65.099999999999994" customHeight="1">
      <c r="A95"/>
      <c r="B95"/>
      <c r="C95"/>
      <c r="D95"/>
      <c r="E95"/>
      <c r="F95"/>
      <c r="G95"/>
      <c r="H95"/>
      <c r="I95"/>
      <c r="J95"/>
      <c r="K95"/>
      <c r="L95"/>
      <c r="M95"/>
      <c r="N95"/>
      <c r="O95"/>
      <c r="P95"/>
      <c r="Q95"/>
      <c r="R95"/>
      <c r="S95"/>
      <c r="T95"/>
      <c r="U95"/>
      <c r="V95"/>
      <c r="W95"/>
      <c r="X95"/>
      <c r="Y95" s="26"/>
      <c r="Z95" s="14"/>
    </row>
    <row r="96" spans="1:26" ht="65.099999999999994" customHeight="1">
      <c r="A96"/>
      <c r="B96"/>
      <c r="C96"/>
      <c r="D96"/>
      <c r="E96"/>
      <c r="F96"/>
      <c r="G96"/>
      <c r="H96"/>
      <c r="I96"/>
      <c r="J96"/>
      <c r="K96"/>
      <c r="L96"/>
      <c r="M96"/>
      <c r="N96"/>
      <c r="O96"/>
      <c r="P96"/>
      <c r="Q96"/>
      <c r="R96"/>
      <c r="S96"/>
      <c r="T96"/>
      <c r="U96"/>
      <c r="V96"/>
      <c r="W96"/>
      <c r="X96"/>
      <c r="Y96" s="26"/>
      <c r="Z96" s="14"/>
    </row>
    <row r="97" spans="1:26" ht="65.099999999999994" customHeight="1">
      <c r="A97"/>
      <c r="B97"/>
      <c r="C97"/>
      <c r="D97"/>
      <c r="E97"/>
      <c r="F97"/>
      <c r="G97"/>
      <c r="H97"/>
      <c r="I97"/>
      <c r="J97"/>
      <c r="K97"/>
      <c r="L97"/>
      <c r="M97"/>
      <c r="N97"/>
      <c r="O97"/>
      <c r="P97"/>
      <c r="Q97"/>
      <c r="R97"/>
      <c r="S97"/>
      <c r="T97"/>
      <c r="U97"/>
      <c r="V97"/>
      <c r="W97"/>
      <c r="X97"/>
      <c r="Y97" s="26"/>
      <c r="Z97" s="14"/>
    </row>
    <row r="98" spans="1:26" ht="65.099999999999994" customHeight="1">
      <c r="A98"/>
      <c r="B98"/>
      <c r="C98"/>
      <c r="D98"/>
      <c r="E98"/>
      <c r="F98"/>
      <c r="G98"/>
      <c r="H98"/>
      <c r="I98"/>
      <c r="J98"/>
      <c r="K98"/>
      <c r="L98"/>
      <c r="M98"/>
      <c r="N98"/>
      <c r="O98"/>
      <c r="P98"/>
      <c r="Q98"/>
      <c r="R98"/>
      <c r="S98"/>
      <c r="T98"/>
      <c r="U98"/>
      <c r="V98"/>
      <c r="W98"/>
      <c r="X98"/>
      <c r="Y98" s="26"/>
      <c r="Z98" s="14"/>
    </row>
    <row r="99" spans="1:26" ht="65.099999999999994" customHeight="1">
      <c r="A99"/>
      <c r="B99"/>
      <c r="C99"/>
      <c r="D99"/>
      <c r="E99"/>
      <c r="F99"/>
      <c r="G99"/>
      <c r="H99"/>
      <c r="I99"/>
      <c r="J99"/>
      <c r="K99"/>
      <c r="L99"/>
      <c r="M99"/>
      <c r="N99"/>
      <c r="O99"/>
      <c r="P99"/>
      <c r="Q99"/>
      <c r="R99"/>
      <c r="S99"/>
      <c r="T99"/>
      <c r="U99"/>
      <c r="V99"/>
      <c r="W99"/>
      <c r="X99"/>
      <c r="Y99" s="26"/>
      <c r="Z99" s="14"/>
    </row>
    <row r="100" spans="1:26" ht="65.099999999999994" customHeight="1">
      <c r="A100"/>
      <c r="B100"/>
      <c r="C100"/>
      <c r="D100"/>
      <c r="E100"/>
      <c r="F100"/>
      <c r="G100"/>
      <c r="H100"/>
      <c r="I100"/>
      <c r="J100"/>
      <c r="K100"/>
      <c r="L100"/>
      <c r="M100"/>
      <c r="N100"/>
      <c r="O100"/>
      <c r="P100"/>
      <c r="Q100"/>
      <c r="R100"/>
      <c r="S100"/>
      <c r="T100"/>
      <c r="U100"/>
      <c r="V100"/>
      <c r="W100"/>
      <c r="X100"/>
      <c r="Y100" s="26"/>
      <c r="Z100" s="14"/>
    </row>
    <row r="101" spans="1:26" ht="65.099999999999994" customHeight="1">
      <c r="A101"/>
      <c r="B101"/>
      <c r="C101"/>
      <c r="D101"/>
      <c r="E101"/>
      <c r="F101"/>
      <c r="G101"/>
      <c r="H101"/>
      <c r="I101"/>
      <c r="J101"/>
      <c r="K101"/>
      <c r="L101"/>
      <c r="M101"/>
      <c r="N101"/>
      <c r="O101"/>
      <c r="P101"/>
      <c r="Q101"/>
      <c r="R101"/>
      <c r="S101"/>
      <c r="T101"/>
      <c r="U101"/>
      <c r="V101"/>
      <c r="W101"/>
      <c r="X101"/>
      <c r="Y101" s="26"/>
      <c r="Z101" s="14"/>
    </row>
    <row r="102" spans="1:26" ht="65.099999999999994" customHeight="1">
      <c r="A102"/>
      <c r="B102"/>
      <c r="C102"/>
      <c r="D102"/>
      <c r="E102"/>
      <c r="F102"/>
      <c r="G102"/>
      <c r="H102"/>
      <c r="I102"/>
      <c r="J102"/>
      <c r="K102"/>
      <c r="L102"/>
      <c r="M102"/>
      <c r="N102"/>
      <c r="O102"/>
      <c r="P102"/>
      <c r="Q102"/>
      <c r="R102"/>
      <c r="S102"/>
      <c r="T102"/>
      <c r="U102"/>
      <c r="V102"/>
      <c r="W102"/>
      <c r="X102"/>
      <c r="Y102" s="26"/>
      <c r="Z102" s="14"/>
    </row>
    <row r="103" spans="1:26" ht="65.099999999999994" customHeight="1">
      <c r="A103"/>
      <c r="B103"/>
      <c r="C103"/>
      <c r="D103"/>
      <c r="E103"/>
      <c r="F103"/>
      <c r="G103"/>
      <c r="H103"/>
      <c r="I103"/>
      <c r="J103"/>
      <c r="K103"/>
      <c r="L103"/>
      <c r="M103"/>
      <c r="N103"/>
      <c r="O103"/>
      <c r="P103"/>
      <c r="Q103"/>
      <c r="R103"/>
      <c r="S103"/>
      <c r="T103"/>
      <c r="U103"/>
      <c r="V103"/>
      <c r="W103"/>
      <c r="X103"/>
      <c r="Y103" s="26"/>
      <c r="Z103" s="14"/>
    </row>
    <row r="104" spans="1:26" ht="65.099999999999994" customHeight="1">
      <c r="A104"/>
      <c r="B104"/>
      <c r="C104"/>
      <c r="D104"/>
      <c r="E104"/>
      <c r="F104"/>
      <c r="G104"/>
      <c r="H104"/>
      <c r="I104"/>
      <c r="J104"/>
      <c r="K104"/>
      <c r="L104"/>
      <c r="M104"/>
      <c r="N104"/>
      <c r="O104"/>
      <c r="P104"/>
      <c r="Q104"/>
      <c r="R104"/>
      <c r="S104"/>
      <c r="T104"/>
      <c r="U104"/>
      <c r="V104"/>
      <c r="W104"/>
      <c r="X104"/>
      <c r="Y104" s="26"/>
      <c r="Z104" s="14"/>
    </row>
    <row r="105" spans="1:26" ht="65.099999999999994" customHeight="1">
      <c r="A105"/>
      <c r="B105"/>
      <c r="C105"/>
      <c r="D105"/>
      <c r="E105"/>
      <c r="F105"/>
      <c r="G105"/>
      <c r="H105"/>
      <c r="I105"/>
      <c r="J105"/>
      <c r="K105"/>
      <c r="L105"/>
      <c r="M105"/>
      <c r="N105"/>
      <c r="O105"/>
      <c r="P105"/>
      <c r="Q105"/>
      <c r="R105"/>
      <c r="S105"/>
      <c r="T105"/>
      <c r="U105"/>
      <c r="V105"/>
      <c r="W105"/>
      <c r="X105"/>
      <c r="Y105" s="26"/>
      <c r="Z105" s="14"/>
    </row>
    <row r="106" spans="1:26" ht="65.099999999999994" customHeight="1">
      <c r="A106"/>
      <c r="B106"/>
      <c r="C106"/>
      <c r="D106"/>
      <c r="E106"/>
      <c r="F106"/>
      <c r="G106"/>
      <c r="H106"/>
      <c r="I106"/>
      <c r="J106"/>
      <c r="K106"/>
      <c r="L106"/>
      <c r="M106"/>
      <c r="N106"/>
      <c r="O106"/>
      <c r="P106"/>
      <c r="Q106"/>
      <c r="R106"/>
      <c r="S106"/>
      <c r="T106"/>
      <c r="U106"/>
      <c r="V106"/>
      <c r="W106"/>
      <c r="X106"/>
      <c r="Y106" s="26"/>
      <c r="Z106" s="14"/>
    </row>
    <row r="107" spans="1:26" ht="65.099999999999994" customHeight="1">
      <c r="A107"/>
      <c r="B107"/>
      <c r="C107"/>
      <c r="D107"/>
      <c r="E107"/>
      <c r="F107"/>
      <c r="G107"/>
      <c r="H107"/>
      <c r="I107"/>
      <c r="J107"/>
      <c r="K107"/>
      <c r="L107"/>
      <c r="M107"/>
      <c r="N107"/>
      <c r="O107"/>
      <c r="P107"/>
      <c r="Q107"/>
      <c r="R107"/>
      <c r="S107"/>
      <c r="T107"/>
      <c r="U107"/>
      <c r="V107"/>
      <c r="W107"/>
      <c r="X107"/>
      <c r="Y107" s="26"/>
      <c r="Z107" s="14"/>
    </row>
    <row r="108" spans="1:26" ht="65.099999999999994" customHeight="1">
      <c r="A108"/>
      <c r="B108"/>
      <c r="C108"/>
      <c r="D108"/>
      <c r="E108"/>
      <c r="F108"/>
      <c r="G108"/>
      <c r="H108"/>
      <c r="I108"/>
      <c r="J108"/>
      <c r="K108"/>
      <c r="L108"/>
      <c r="M108"/>
      <c r="N108"/>
      <c r="O108"/>
      <c r="P108"/>
      <c r="Q108"/>
      <c r="R108"/>
      <c r="S108"/>
      <c r="T108"/>
      <c r="U108"/>
      <c r="V108"/>
      <c r="W108"/>
      <c r="X108"/>
      <c r="Y108" s="26"/>
      <c r="Z108" s="14"/>
    </row>
    <row r="109" spans="1:26" ht="65.099999999999994" customHeight="1">
      <c r="A109"/>
      <c r="B109"/>
      <c r="C109"/>
      <c r="D109"/>
      <c r="E109"/>
      <c r="F109"/>
      <c r="G109"/>
      <c r="H109"/>
      <c r="I109"/>
      <c r="J109"/>
      <c r="K109"/>
      <c r="L109"/>
      <c r="M109"/>
      <c r="N109"/>
      <c r="O109"/>
      <c r="P109"/>
      <c r="Q109"/>
      <c r="R109"/>
      <c r="S109"/>
      <c r="T109"/>
      <c r="U109"/>
      <c r="V109"/>
      <c r="W109"/>
      <c r="X109"/>
      <c r="Y109" s="26"/>
      <c r="Z109" s="14"/>
    </row>
    <row r="110" spans="1:26" ht="65.099999999999994" customHeight="1">
      <c r="A110"/>
      <c r="B110"/>
      <c r="C110"/>
      <c r="D110"/>
      <c r="E110"/>
      <c r="F110"/>
      <c r="G110"/>
      <c r="H110"/>
      <c r="I110"/>
      <c r="J110"/>
      <c r="K110"/>
      <c r="L110"/>
      <c r="M110"/>
      <c r="N110"/>
      <c r="O110"/>
      <c r="P110"/>
      <c r="Q110"/>
      <c r="R110"/>
      <c r="S110"/>
      <c r="T110"/>
      <c r="U110"/>
      <c r="V110"/>
      <c r="W110"/>
      <c r="X110"/>
      <c r="Y110" s="26"/>
      <c r="Z110" s="14"/>
    </row>
    <row r="111" spans="1:26" ht="65.099999999999994" customHeight="1">
      <c r="A111"/>
      <c r="B111"/>
      <c r="C111"/>
      <c r="D111"/>
      <c r="E111"/>
      <c r="F111"/>
      <c r="G111"/>
      <c r="H111"/>
      <c r="I111"/>
      <c r="J111"/>
      <c r="K111"/>
      <c r="L111"/>
      <c r="M111"/>
      <c r="N111"/>
      <c r="O111"/>
      <c r="P111"/>
      <c r="Q111"/>
      <c r="R111"/>
      <c r="S111"/>
      <c r="T111"/>
      <c r="U111"/>
      <c r="V111"/>
      <c r="W111"/>
      <c r="X111"/>
      <c r="Y111" s="26"/>
      <c r="Z111" s="14"/>
    </row>
    <row r="112" spans="1:26" ht="65.099999999999994" customHeight="1">
      <c r="A112"/>
      <c r="B112"/>
      <c r="C112"/>
      <c r="D112"/>
      <c r="E112"/>
      <c r="F112"/>
      <c r="G112"/>
      <c r="H112"/>
      <c r="I112"/>
      <c r="J112"/>
      <c r="K112"/>
      <c r="L112"/>
      <c r="M112"/>
      <c r="N112"/>
      <c r="O112"/>
      <c r="P112"/>
      <c r="Q112"/>
      <c r="R112"/>
      <c r="S112"/>
      <c r="T112"/>
      <c r="U112"/>
      <c r="V112"/>
      <c r="W112"/>
      <c r="X112"/>
      <c r="Y112" s="26"/>
      <c r="Z112" s="14"/>
    </row>
    <row r="113" spans="1:26" ht="65.099999999999994" customHeight="1">
      <c r="A113"/>
      <c r="B113"/>
      <c r="C113"/>
      <c r="D113"/>
      <c r="E113"/>
      <c r="F113"/>
      <c r="G113"/>
      <c r="H113"/>
      <c r="I113"/>
      <c r="J113"/>
      <c r="K113"/>
      <c r="L113"/>
      <c r="M113"/>
      <c r="N113"/>
      <c r="O113"/>
      <c r="P113"/>
      <c r="Q113"/>
      <c r="R113"/>
      <c r="S113"/>
      <c r="T113"/>
      <c r="U113"/>
      <c r="V113"/>
      <c r="W113"/>
      <c r="X113"/>
      <c r="Y113" s="26"/>
      <c r="Z113" s="14"/>
    </row>
    <row r="114" spans="1:26" ht="65.099999999999994" customHeight="1">
      <c r="A114"/>
      <c r="B114"/>
      <c r="C114"/>
      <c r="D114"/>
      <c r="E114"/>
      <c r="F114"/>
      <c r="G114"/>
      <c r="H114"/>
      <c r="I114"/>
      <c r="J114"/>
      <c r="K114"/>
      <c r="L114"/>
      <c r="M114"/>
      <c r="N114"/>
      <c r="O114"/>
      <c r="P114"/>
      <c r="Q114"/>
      <c r="R114"/>
      <c r="S114"/>
      <c r="T114"/>
      <c r="U114"/>
      <c r="V114"/>
      <c r="W114"/>
      <c r="X114"/>
      <c r="Y114" s="27"/>
      <c r="Z114" s="14"/>
    </row>
    <row r="115" spans="1:26" ht="65.099999999999994" customHeight="1">
      <c r="A115"/>
      <c r="B115"/>
      <c r="C115"/>
      <c r="D115"/>
      <c r="E115"/>
      <c r="F115"/>
      <c r="G115"/>
      <c r="H115"/>
      <c r="I115"/>
      <c r="J115"/>
      <c r="K115"/>
      <c r="L115"/>
      <c r="M115"/>
      <c r="N115"/>
      <c r="O115"/>
      <c r="P115"/>
      <c r="Q115"/>
      <c r="R115"/>
      <c r="S115"/>
      <c r="T115"/>
      <c r="U115"/>
      <c r="V115"/>
      <c r="W115"/>
      <c r="X115"/>
      <c r="Y115" s="28"/>
      <c r="Z115" s="14"/>
    </row>
    <row r="116" spans="1:26" ht="65.099999999999994" customHeight="1">
      <c r="A116"/>
      <c r="B116"/>
      <c r="C116"/>
      <c r="D116"/>
      <c r="E116"/>
      <c r="F116"/>
      <c r="G116"/>
      <c r="H116"/>
      <c r="I116"/>
      <c r="J116"/>
      <c r="K116"/>
      <c r="L116"/>
      <c r="M116"/>
      <c r="N116"/>
      <c r="O116"/>
      <c r="P116"/>
      <c r="Q116"/>
      <c r="R116"/>
      <c r="S116"/>
      <c r="T116"/>
      <c r="U116"/>
      <c r="V116"/>
      <c r="W116"/>
      <c r="X116"/>
      <c r="Y116" s="26"/>
      <c r="Z116" s="14"/>
    </row>
    <row r="117" spans="1:26" ht="65.099999999999994" customHeight="1">
      <c r="A117"/>
      <c r="B117"/>
      <c r="C117"/>
      <c r="D117"/>
      <c r="E117"/>
      <c r="F117"/>
      <c r="G117"/>
      <c r="H117"/>
      <c r="I117"/>
      <c r="J117"/>
      <c r="K117"/>
      <c r="L117"/>
      <c r="M117"/>
      <c r="N117"/>
      <c r="O117"/>
      <c r="P117"/>
      <c r="Q117"/>
      <c r="R117"/>
      <c r="S117"/>
      <c r="T117"/>
      <c r="U117"/>
      <c r="V117"/>
      <c r="W117"/>
      <c r="X117"/>
      <c r="Y117" s="26"/>
      <c r="Z117" s="14"/>
    </row>
    <row r="118" spans="1:26" ht="65.099999999999994" customHeight="1">
      <c r="A118"/>
      <c r="B118"/>
      <c r="C118"/>
      <c r="D118"/>
      <c r="E118"/>
      <c r="F118"/>
      <c r="G118"/>
      <c r="H118"/>
      <c r="I118"/>
      <c r="J118"/>
      <c r="K118"/>
      <c r="L118"/>
      <c r="M118"/>
      <c r="N118"/>
      <c r="O118"/>
      <c r="P118"/>
      <c r="Q118"/>
      <c r="R118"/>
      <c r="S118"/>
      <c r="T118"/>
      <c r="U118"/>
      <c r="V118"/>
      <c r="W118"/>
      <c r="X118"/>
      <c r="Y118" s="26"/>
      <c r="Z118" s="14"/>
    </row>
    <row r="119" spans="1:26" ht="65.099999999999994" customHeight="1">
      <c r="A119"/>
      <c r="B119"/>
      <c r="C119"/>
      <c r="D119"/>
      <c r="E119"/>
      <c r="F119"/>
      <c r="G119"/>
      <c r="H119"/>
      <c r="I119"/>
      <c r="J119"/>
      <c r="K119"/>
      <c r="L119"/>
      <c r="M119"/>
      <c r="N119"/>
      <c r="O119"/>
      <c r="P119"/>
      <c r="Q119"/>
      <c r="R119"/>
      <c r="S119"/>
      <c r="T119"/>
      <c r="U119"/>
      <c r="V119"/>
      <c r="W119"/>
      <c r="X119"/>
      <c r="Y119" s="26"/>
      <c r="Z119" s="14"/>
    </row>
    <row r="120" spans="1:26" ht="65.099999999999994" customHeight="1">
      <c r="A120"/>
      <c r="B120"/>
      <c r="C120"/>
      <c r="D120"/>
      <c r="E120"/>
      <c r="F120"/>
      <c r="G120"/>
      <c r="H120"/>
      <c r="I120"/>
      <c r="J120"/>
      <c r="K120"/>
      <c r="L120"/>
      <c r="M120"/>
      <c r="N120"/>
      <c r="O120"/>
      <c r="P120"/>
      <c r="Q120"/>
      <c r="R120"/>
      <c r="S120"/>
      <c r="T120"/>
      <c r="U120"/>
      <c r="V120"/>
      <c r="W120"/>
      <c r="X120"/>
      <c r="Y120" s="26"/>
      <c r="Z120" s="14"/>
    </row>
    <row r="121" spans="1:26" ht="65.099999999999994" customHeight="1">
      <c r="A121"/>
      <c r="B121"/>
      <c r="C121"/>
      <c r="D121"/>
      <c r="E121"/>
      <c r="F121"/>
      <c r="G121"/>
      <c r="H121"/>
      <c r="I121"/>
      <c r="J121"/>
      <c r="K121"/>
      <c r="L121"/>
      <c r="M121"/>
      <c r="N121"/>
      <c r="O121"/>
      <c r="P121"/>
      <c r="Q121"/>
      <c r="R121"/>
      <c r="S121"/>
      <c r="T121"/>
      <c r="U121"/>
      <c r="V121"/>
      <c r="W121"/>
      <c r="X121"/>
      <c r="Y121" s="29"/>
      <c r="Z121" s="15"/>
    </row>
    <row r="122" spans="1:26" ht="65.099999999999994" customHeight="1">
      <c r="A122"/>
      <c r="B122"/>
      <c r="C122"/>
      <c r="D122"/>
      <c r="E122"/>
      <c r="F122"/>
      <c r="G122"/>
      <c r="H122"/>
      <c r="I122"/>
      <c r="J122"/>
      <c r="K122"/>
      <c r="L122"/>
      <c r="M122"/>
      <c r="N122"/>
      <c r="O122"/>
      <c r="P122"/>
      <c r="Q122"/>
      <c r="R122"/>
      <c r="S122"/>
      <c r="T122"/>
      <c r="U122"/>
      <c r="V122"/>
      <c r="W122"/>
      <c r="X122"/>
      <c r="Y122" s="29"/>
      <c r="Z122" s="15"/>
    </row>
    <row r="123" spans="1:26" ht="65.099999999999994" customHeight="1">
      <c r="A123"/>
      <c r="B123"/>
      <c r="C123"/>
      <c r="D123"/>
      <c r="E123"/>
      <c r="F123"/>
      <c r="G123"/>
      <c r="H123"/>
      <c r="I123"/>
      <c r="J123"/>
      <c r="K123"/>
      <c r="L123"/>
      <c r="M123"/>
      <c r="N123"/>
      <c r="O123"/>
      <c r="P123"/>
      <c r="Q123"/>
      <c r="R123"/>
      <c r="S123"/>
      <c r="T123"/>
      <c r="U123"/>
      <c r="V123"/>
      <c r="W123"/>
      <c r="X123"/>
      <c r="Y123" s="29"/>
      <c r="Z123" s="15"/>
    </row>
    <row r="124" spans="1:26" ht="65.099999999999994" customHeight="1">
      <c r="A124"/>
      <c r="B124"/>
      <c r="C124"/>
      <c r="D124"/>
      <c r="E124"/>
      <c r="F124"/>
      <c r="G124"/>
      <c r="H124"/>
      <c r="I124"/>
      <c r="J124"/>
      <c r="K124"/>
      <c r="L124"/>
      <c r="M124"/>
      <c r="N124"/>
      <c r="O124"/>
      <c r="P124"/>
      <c r="Q124"/>
      <c r="R124"/>
      <c r="S124"/>
      <c r="T124"/>
      <c r="U124"/>
      <c r="V124"/>
      <c r="W124"/>
      <c r="X124"/>
      <c r="Y124" s="29"/>
      <c r="Z124" s="15"/>
    </row>
    <row r="125" spans="1:26" ht="65.099999999999994" customHeight="1">
      <c r="A125"/>
      <c r="B125"/>
      <c r="C125"/>
      <c r="D125"/>
      <c r="E125"/>
      <c r="F125"/>
      <c r="G125"/>
      <c r="H125"/>
      <c r="I125"/>
      <c r="J125"/>
      <c r="K125"/>
      <c r="L125"/>
      <c r="M125"/>
      <c r="N125"/>
      <c r="O125"/>
      <c r="P125"/>
      <c r="Q125"/>
      <c r="R125"/>
      <c r="S125"/>
      <c r="T125"/>
      <c r="U125"/>
      <c r="V125"/>
      <c r="W125"/>
      <c r="X125"/>
      <c r="Y125" s="29"/>
      <c r="Z125" s="15"/>
    </row>
    <row r="126" spans="1:26" ht="65.099999999999994" customHeight="1">
      <c r="A126"/>
      <c r="B126"/>
      <c r="C126"/>
      <c r="D126"/>
      <c r="E126"/>
      <c r="F126"/>
      <c r="G126"/>
      <c r="H126"/>
      <c r="I126"/>
      <c r="J126"/>
      <c r="K126"/>
      <c r="L126"/>
      <c r="M126"/>
      <c r="N126"/>
      <c r="O126"/>
      <c r="P126"/>
      <c r="Q126"/>
      <c r="R126"/>
      <c r="S126"/>
      <c r="T126"/>
      <c r="U126"/>
      <c r="V126"/>
      <c r="W126"/>
      <c r="X126"/>
      <c r="Y126" s="29"/>
      <c r="Z126" s="15"/>
    </row>
    <row r="127" spans="1:26" ht="65.099999999999994" customHeight="1">
      <c r="A127"/>
      <c r="B127"/>
      <c r="C127"/>
      <c r="D127"/>
      <c r="E127"/>
      <c r="F127"/>
      <c r="G127"/>
      <c r="H127"/>
      <c r="I127"/>
      <c r="J127"/>
      <c r="K127"/>
      <c r="L127"/>
      <c r="M127"/>
      <c r="N127"/>
      <c r="O127"/>
      <c r="P127"/>
      <c r="Q127"/>
      <c r="R127"/>
      <c r="S127"/>
      <c r="T127"/>
      <c r="U127"/>
      <c r="V127"/>
      <c r="W127"/>
      <c r="X127"/>
      <c r="Y127" s="29"/>
      <c r="Z127" s="15"/>
    </row>
    <row r="128" spans="1:26" ht="65.099999999999994" customHeight="1">
      <c r="A128"/>
      <c r="B128"/>
      <c r="C128"/>
      <c r="D128"/>
      <c r="E128"/>
      <c r="F128"/>
      <c r="G128"/>
      <c r="H128"/>
      <c r="I128"/>
      <c r="J128"/>
      <c r="K128"/>
      <c r="L128"/>
      <c r="M128"/>
      <c r="N128"/>
      <c r="O128"/>
      <c r="P128"/>
      <c r="Q128"/>
      <c r="R128"/>
      <c r="S128"/>
      <c r="T128"/>
      <c r="U128"/>
      <c r="V128"/>
      <c r="W128"/>
      <c r="X128"/>
      <c r="Y128" s="29"/>
      <c r="Z128" s="15"/>
    </row>
    <row r="129" spans="1:26" ht="65.099999999999994" customHeight="1">
      <c r="A129"/>
      <c r="B129"/>
      <c r="C129"/>
      <c r="D129"/>
      <c r="E129"/>
      <c r="F129"/>
      <c r="G129"/>
      <c r="H129"/>
      <c r="I129"/>
      <c r="J129"/>
      <c r="K129"/>
      <c r="L129"/>
      <c r="M129"/>
      <c r="N129"/>
      <c r="O129"/>
      <c r="P129"/>
      <c r="Q129"/>
      <c r="R129"/>
      <c r="S129"/>
      <c r="T129"/>
      <c r="U129"/>
      <c r="V129"/>
      <c r="W129"/>
      <c r="X129"/>
      <c r="Y129" s="29"/>
      <c r="Z129" s="15"/>
    </row>
    <row r="130" spans="1:26" ht="65.099999999999994" customHeight="1">
      <c r="A130"/>
      <c r="B130"/>
      <c r="C130"/>
      <c r="D130"/>
      <c r="E130"/>
      <c r="F130"/>
      <c r="G130"/>
      <c r="H130"/>
      <c r="I130"/>
      <c r="J130"/>
      <c r="K130"/>
      <c r="L130"/>
      <c r="M130"/>
      <c r="N130"/>
      <c r="O130"/>
      <c r="P130"/>
      <c r="Q130"/>
      <c r="R130"/>
      <c r="S130"/>
      <c r="T130"/>
      <c r="U130"/>
      <c r="V130"/>
      <c r="W130"/>
      <c r="X130"/>
      <c r="Y130" s="29"/>
      <c r="Z130" s="15"/>
    </row>
    <row r="131" spans="1:26" ht="65.099999999999994" customHeight="1">
      <c r="A131"/>
      <c r="B131"/>
      <c r="C131"/>
      <c r="D131"/>
      <c r="E131"/>
      <c r="F131"/>
      <c r="G131"/>
      <c r="H131"/>
      <c r="I131"/>
      <c r="J131"/>
      <c r="K131"/>
      <c r="L131"/>
      <c r="M131"/>
      <c r="N131"/>
      <c r="O131"/>
      <c r="P131"/>
      <c r="Q131"/>
      <c r="R131"/>
      <c r="S131"/>
      <c r="T131"/>
      <c r="U131"/>
      <c r="V131"/>
      <c r="W131"/>
      <c r="X131"/>
      <c r="Y131" s="29"/>
      <c r="Z131" s="15"/>
    </row>
    <row r="132" spans="1:26" ht="65.099999999999994" customHeight="1">
      <c r="A132"/>
      <c r="B132"/>
      <c r="C132"/>
      <c r="D132"/>
      <c r="E132"/>
      <c r="F132"/>
      <c r="G132"/>
      <c r="H132"/>
      <c r="I132"/>
      <c r="J132"/>
      <c r="K132"/>
      <c r="L132"/>
      <c r="M132"/>
      <c r="N132"/>
      <c r="O132"/>
      <c r="P132"/>
      <c r="Q132"/>
      <c r="R132"/>
      <c r="S132"/>
      <c r="T132"/>
      <c r="U132"/>
      <c r="V132"/>
      <c r="W132"/>
      <c r="X132"/>
      <c r="Y132" s="29"/>
      <c r="Z132" s="15"/>
    </row>
    <row r="133" spans="1:26" ht="65.099999999999994" customHeight="1">
      <c r="A133"/>
      <c r="B133"/>
      <c r="C133"/>
      <c r="D133"/>
      <c r="E133"/>
      <c r="F133"/>
      <c r="G133"/>
      <c r="H133"/>
      <c r="I133"/>
      <c r="J133"/>
      <c r="K133"/>
      <c r="L133"/>
      <c r="M133"/>
      <c r="N133"/>
      <c r="O133"/>
      <c r="P133"/>
      <c r="Q133"/>
      <c r="R133"/>
      <c r="S133"/>
      <c r="T133"/>
      <c r="U133"/>
      <c r="V133"/>
      <c r="W133"/>
      <c r="X133"/>
      <c r="Y133" s="29"/>
      <c r="Z133" s="15"/>
    </row>
    <row r="134" spans="1:26" ht="65.099999999999994" customHeight="1">
      <c r="A134"/>
      <c r="B134"/>
      <c r="C134"/>
      <c r="D134"/>
      <c r="E134"/>
      <c r="F134"/>
      <c r="G134"/>
      <c r="H134"/>
      <c r="I134"/>
      <c r="J134"/>
      <c r="K134"/>
      <c r="L134"/>
      <c r="M134"/>
      <c r="N134"/>
      <c r="O134"/>
      <c r="P134"/>
      <c r="Q134"/>
      <c r="R134"/>
      <c r="S134"/>
      <c r="T134"/>
      <c r="U134"/>
      <c r="V134"/>
      <c r="W134"/>
      <c r="X134"/>
      <c r="Y134" s="29"/>
      <c r="Z134" s="15"/>
    </row>
    <row r="135" spans="1:26" ht="65.099999999999994" customHeight="1">
      <c r="A135"/>
      <c r="B135"/>
      <c r="C135"/>
      <c r="D135"/>
      <c r="E135"/>
      <c r="F135"/>
      <c r="G135"/>
      <c r="H135"/>
      <c r="I135"/>
      <c r="J135"/>
      <c r="K135"/>
      <c r="L135"/>
      <c r="M135"/>
      <c r="N135"/>
      <c r="O135"/>
      <c r="P135"/>
      <c r="Q135"/>
      <c r="R135"/>
      <c r="S135"/>
      <c r="T135"/>
      <c r="U135"/>
      <c r="V135"/>
      <c r="W135"/>
      <c r="X135"/>
      <c r="Y135" s="29"/>
      <c r="Z135" s="15"/>
    </row>
    <row r="136" spans="1:26" ht="65.099999999999994" customHeight="1">
      <c r="A136"/>
      <c r="B136"/>
      <c r="C136"/>
      <c r="D136"/>
      <c r="E136"/>
      <c r="F136"/>
      <c r="G136"/>
      <c r="H136"/>
      <c r="I136"/>
      <c r="J136"/>
      <c r="K136"/>
      <c r="L136"/>
      <c r="M136"/>
      <c r="N136"/>
      <c r="O136"/>
      <c r="P136"/>
      <c r="Q136"/>
      <c r="R136"/>
      <c r="S136"/>
      <c r="T136"/>
      <c r="U136"/>
      <c r="V136"/>
      <c r="W136"/>
      <c r="X136"/>
      <c r="Y136" s="29"/>
      <c r="Z136" s="15"/>
    </row>
    <row r="137" spans="1:26" ht="65.099999999999994" customHeight="1">
      <c r="A137"/>
      <c r="B137"/>
      <c r="C137"/>
      <c r="D137"/>
      <c r="E137"/>
      <c r="F137"/>
      <c r="G137"/>
      <c r="H137"/>
      <c r="I137"/>
      <c r="J137"/>
      <c r="K137"/>
      <c r="L137"/>
      <c r="M137"/>
      <c r="N137"/>
      <c r="O137"/>
      <c r="P137"/>
      <c r="Q137"/>
      <c r="R137"/>
      <c r="S137"/>
      <c r="T137"/>
      <c r="U137"/>
      <c r="V137"/>
      <c r="W137"/>
      <c r="X137"/>
      <c r="Y137" s="29"/>
      <c r="Z137" s="15"/>
    </row>
    <row r="138" spans="1:26" ht="65.099999999999994" customHeight="1">
      <c r="A138"/>
      <c r="B138"/>
      <c r="C138"/>
      <c r="D138"/>
      <c r="E138"/>
      <c r="F138"/>
      <c r="G138"/>
      <c r="H138"/>
      <c r="I138"/>
      <c r="J138"/>
      <c r="K138"/>
      <c r="L138"/>
      <c r="M138"/>
      <c r="N138"/>
      <c r="O138"/>
      <c r="P138"/>
      <c r="Q138"/>
      <c r="R138"/>
      <c r="S138"/>
      <c r="T138"/>
      <c r="U138"/>
      <c r="V138"/>
      <c r="W138"/>
      <c r="X138"/>
      <c r="Y138" s="29"/>
      <c r="Z138" s="15"/>
    </row>
    <row r="139" spans="1:26" ht="65.099999999999994" customHeight="1">
      <c r="A139"/>
      <c r="B139"/>
      <c r="C139"/>
      <c r="D139"/>
      <c r="E139"/>
      <c r="F139"/>
      <c r="G139"/>
      <c r="H139"/>
      <c r="I139"/>
      <c r="J139"/>
      <c r="K139"/>
      <c r="L139"/>
      <c r="M139"/>
      <c r="N139"/>
      <c r="O139"/>
      <c r="P139"/>
      <c r="Q139"/>
      <c r="R139"/>
      <c r="S139"/>
      <c r="T139"/>
      <c r="U139"/>
      <c r="V139"/>
      <c r="W139"/>
      <c r="X139"/>
      <c r="Y139" s="29"/>
      <c r="Z139" s="15"/>
    </row>
    <row r="140" spans="1:26" ht="65.099999999999994" customHeight="1">
      <c r="A140"/>
      <c r="B140"/>
      <c r="C140"/>
      <c r="D140"/>
      <c r="E140"/>
      <c r="F140"/>
      <c r="G140"/>
      <c r="H140"/>
      <c r="I140"/>
      <c r="J140"/>
      <c r="K140"/>
      <c r="L140"/>
      <c r="M140"/>
      <c r="N140"/>
      <c r="O140"/>
      <c r="P140"/>
      <c r="Q140"/>
      <c r="R140"/>
      <c r="S140"/>
      <c r="T140"/>
      <c r="U140"/>
      <c r="V140"/>
      <c r="W140"/>
      <c r="X140"/>
      <c r="Y140" s="29"/>
      <c r="Z140" s="15"/>
    </row>
    <row r="141" spans="1:26" ht="65.099999999999994" customHeight="1">
      <c r="A141"/>
      <c r="B141"/>
      <c r="C141"/>
      <c r="D141"/>
      <c r="E141"/>
      <c r="F141"/>
      <c r="G141"/>
      <c r="H141"/>
      <c r="I141"/>
      <c r="J141"/>
      <c r="K141"/>
      <c r="L141"/>
      <c r="M141"/>
      <c r="N141"/>
      <c r="O141"/>
      <c r="P141"/>
      <c r="Q141"/>
      <c r="R141"/>
      <c r="S141"/>
      <c r="T141"/>
      <c r="U141"/>
      <c r="V141"/>
      <c r="W141"/>
      <c r="X141"/>
      <c r="Y141" s="29"/>
      <c r="Z141" s="15"/>
    </row>
    <row r="142" spans="1:26" ht="65.099999999999994" customHeight="1">
      <c r="A142"/>
      <c r="B142"/>
      <c r="C142"/>
      <c r="D142"/>
      <c r="E142"/>
      <c r="F142"/>
      <c r="G142"/>
      <c r="H142"/>
      <c r="I142"/>
      <c r="J142"/>
      <c r="K142"/>
      <c r="L142"/>
      <c r="M142"/>
      <c r="N142"/>
      <c r="O142"/>
      <c r="P142"/>
      <c r="Q142"/>
      <c r="R142"/>
      <c r="S142"/>
      <c r="T142"/>
      <c r="U142"/>
      <c r="V142"/>
      <c r="W142"/>
      <c r="X142"/>
      <c r="Y142" s="29"/>
      <c r="Z142" s="15"/>
    </row>
    <row r="143" spans="1:26" ht="65.099999999999994" customHeight="1">
      <c r="A143"/>
      <c r="B143"/>
      <c r="C143"/>
      <c r="D143"/>
      <c r="E143"/>
      <c r="F143"/>
      <c r="G143"/>
      <c r="H143"/>
      <c r="I143"/>
      <c r="J143"/>
      <c r="K143"/>
      <c r="L143"/>
      <c r="M143"/>
      <c r="N143"/>
      <c r="O143"/>
      <c r="P143"/>
      <c r="Q143"/>
      <c r="R143"/>
      <c r="S143"/>
      <c r="T143"/>
      <c r="U143"/>
      <c r="V143"/>
      <c r="W143"/>
      <c r="X143"/>
      <c r="Y143" s="29"/>
      <c r="Z143" s="15"/>
    </row>
    <row r="144" spans="1:26" ht="65.099999999999994" customHeight="1">
      <c r="A144"/>
      <c r="B144"/>
      <c r="C144"/>
      <c r="D144"/>
      <c r="E144"/>
      <c r="F144"/>
      <c r="G144"/>
      <c r="H144"/>
      <c r="I144"/>
      <c r="J144"/>
      <c r="K144"/>
      <c r="L144"/>
      <c r="M144"/>
      <c r="N144"/>
      <c r="O144"/>
      <c r="P144"/>
      <c r="Q144"/>
      <c r="R144"/>
      <c r="S144"/>
      <c r="T144"/>
      <c r="U144"/>
      <c r="V144"/>
      <c r="W144"/>
      <c r="X144"/>
      <c r="Y144" s="29"/>
      <c r="Z144" s="15"/>
    </row>
    <row r="145" spans="1:26" ht="65.099999999999994" customHeight="1">
      <c r="A145"/>
      <c r="B145"/>
      <c r="C145"/>
      <c r="D145"/>
      <c r="E145"/>
      <c r="F145"/>
      <c r="G145"/>
      <c r="H145"/>
      <c r="I145"/>
      <c r="J145"/>
      <c r="K145"/>
      <c r="L145"/>
      <c r="M145"/>
      <c r="N145"/>
      <c r="O145"/>
      <c r="P145"/>
      <c r="Q145"/>
      <c r="R145"/>
      <c r="S145"/>
      <c r="T145"/>
      <c r="U145"/>
      <c r="V145"/>
      <c r="W145"/>
      <c r="X145"/>
      <c r="Y145" s="29"/>
      <c r="Z145" s="15"/>
    </row>
    <row r="146" spans="1:26" ht="65.099999999999994" customHeight="1">
      <c r="A146"/>
      <c r="B146"/>
      <c r="C146"/>
      <c r="D146"/>
      <c r="E146"/>
      <c r="F146"/>
      <c r="G146"/>
      <c r="H146"/>
      <c r="I146"/>
      <c r="J146"/>
      <c r="K146"/>
      <c r="L146"/>
      <c r="M146"/>
      <c r="N146"/>
      <c r="O146"/>
      <c r="P146"/>
      <c r="Q146"/>
      <c r="R146"/>
      <c r="S146"/>
      <c r="T146"/>
      <c r="U146"/>
      <c r="V146"/>
      <c r="W146"/>
      <c r="X146"/>
      <c r="Y146" s="29"/>
      <c r="Z146" s="15"/>
    </row>
    <row r="147" spans="1:26" ht="65.099999999999994" customHeight="1">
      <c r="A147"/>
      <c r="B147"/>
      <c r="C147"/>
      <c r="D147"/>
      <c r="E147"/>
      <c r="F147"/>
      <c r="G147"/>
      <c r="H147"/>
      <c r="I147"/>
      <c r="J147"/>
      <c r="K147"/>
      <c r="L147"/>
      <c r="M147"/>
      <c r="N147"/>
      <c r="O147"/>
      <c r="P147"/>
      <c r="Q147"/>
      <c r="R147"/>
      <c r="S147"/>
      <c r="T147"/>
      <c r="U147"/>
      <c r="V147"/>
      <c r="W147"/>
      <c r="X147"/>
      <c r="Y147" s="29"/>
      <c r="Z147" s="15"/>
    </row>
    <row r="148" spans="1:26" ht="65.099999999999994" customHeight="1">
      <c r="A148"/>
      <c r="B148"/>
      <c r="C148"/>
      <c r="D148"/>
      <c r="E148"/>
      <c r="F148"/>
      <c r="G148"/>
      <c r="H148"/>
      <c r="I148"/>
      <c r="J148"/>
      <c r="K148"/>
      <c r="L148"/>
      <c r="M148"/>
      <c r="N148"/>
      <c r="O148"/>
      <c r="P148"/>
      <c r="Q148"/>
      <c r="R148"/>
      <c r="S148"/>
      <c r="T148"/>
      <c r="U148"/>
      <c r="V148"/>
      <c r="W148"/>
      <c r="X148"/>
      <c r="Y148" s="30"/>
      <c r="Z148" s="15"/>
    </row>
    <row r="149" spans="1:26" ht="65.099999999999994" customHeight="1">
      <c r="A149"/>
      <c r="B149"/>
      <c r="C149"/>
      <c r="D149"/>
      <c r="E149"/>
      <c r="F149"/>
      <c r="G149"/>
      <c r="H149"/>
      <c r="I149"/>
      <c r="J149"/>
      <c r="K149"/>
      <c r="L149"/>
      <c r="M149"/>
      <c r="N149"/>
      <c r="O149"/>
      <c r="P149"/>
      <c r="Q149"/>
      <c r="R149"/>
      <c r="S149"/>
      <c r="T149"/>
      <c r="U149"/>
      <c r="V149"/>
      <c r="W149"/>
      <c r="X149"/>
      <c r="Y149" s="31"/>
      <c r="Z149" s="15"/>
    </row>
    <row r="150" spans="1:26" ht="65.099999999999994" customHeight="1">
      <c r="A150"/>
      <c r="B150"/>
      <c r="C150"/>
      <c r="D150"/>
      <c r="E150"/>
      <c r="F150"/>
      <c r="G150"/>
      <c r="H150"/>
      <c r="I150"/>
      <c r="J150"/>
      <c r="K150"/>
      <c r="L150"/>
      <c r="M150"/>
      <c r="N150"/>
      <c r="O150"/>
      <c r="P150"/>
      <c r="Q150"/>
      <c r="R150"/>
      <c r="S150"/>
      <c r="T150"/>
      <c r="U150"/>
      <c r="V150"/>
      <c r="W150"/>
      <c r="X150"/>
      <c r="Y150" s="29"/>
      <c r="Z150" s="15"/>
    </row>
    <row r="151" spans="1:26" ht="65.099999999999994" customHeight="1">
      <c r="A151"/>
      <c r="B151"/>
      <c r="C151"/>
      <c r="D151"/>
      <c r="E151"/>
      <c r="F151"/>
      <c r="G151"/>
      <c r="H151"/>
      <c r="I151"/>
      <c r="J151"/>
      <c r="K151"/>
      <c r="L151"/>
      <c r="M151"/>
      <c r="N151"/>
      <c r="O151"/>
      <c r="P151"/>
      <c r="Q151"/>
      <c r="R151"/>
      <c r="S151"/>
      <c r="T151"/>
      <c r="U151"/>
      <c r="V151"/>
      <c r="W151"/>
      <c r="X151"/>
      <c r="Y151" s="29"/>
      <c r="Z151" s="15"/>
    </row>
    <row r="152" spans="1:26" ht="65.099999999999994" customHeight="1">
      <c r="A152"/>
      <c r="B152"/>
      <c r="C152"/>
      <c r="D152"/>
      <c r="E152"/>
      <c r="F152"/>
      <c r="G152"/>
      <c r="H152"/>
      <c r="I152"/>
      <c r="J152"/>
      <c r="K152"/>
      <c r="L152"/>
      <c r="M152"/>
      <c r="N152"/>
      <c r="O152"/>
      <c r="P152"/>
      <c r="Q152"/>
      <c r="R152"/>
      <c r="S152"/>
      <c r="T152"/>
      <c r="U152"/>
      <c r="V152"/>
      <c r="W152"/>
      <c r="X152"/>
      <c r="Y152" s="29"/>
      <c r="Z152" s="15"/>
    </row>
    <row r="153" spans="1:26" ht="65.099999999999994" customHeight="1">
      <c r="A153"/>
      <c r="B153"/>
      <c r="C153"/>
      <c r="D153"/>
      <c r="E153"/>
      <c r="F153"/>
      <c r="G153"/>
      <c r="H153"/>
      <c r="I153"/>
      <c r="J153"/>
      <c r="K153"/>
      <c r="L153"/>
      <c r="M153"/>
      <c r="N153"/>
      <c r="O153"/>
      <c r="P153"/>
      <c r="Q153"/>
      <c r="R153"/>
      <c r="S153"/>
      <c r="T153"/>
      <c r="U153"/>
      <c r="V153"/>
      <c r="W153"/>
      <c r="X153"/>
      <c r="Y153" s="29"/>
      <c r="Z153" s="15"/>
    </row>
    <row r="154" spans="1:26" ht="65.099999999999994" customHeight="1">
      <c r="A154"/>
      <c r="B154"/>
      <c r="C154"/>
      <c r="D154"/>
      <c r="E154"/>
      <c r="F154"/>
      <c r="G154"/>
      <c r="H154"/>
      <c r="I154"/>
      <c r="J154"/>
      <c r="K154"/>
      <c r="L154"/>
      <c r="M154"/>
      <c r="N154"/>
      <c r="O154"/>
      <c r="P154"/>
      <c r="Q154"/>
      <c r="R154"/>
      <c r="S154"/>
      <c r="T154"/>
      <c r="U154"/>
      <c r="V154"/>
      <c r="W154"/>
      <c r="X154"/>
      <c r="Y154" s="29"/>
      <c r="Z154" s="15"/>
    </row>
    <row r="155" spans="1:26" ht="65.099999999999994" customHeight="1">
      <c r="A155"/>
      <c r="B155"/>
      <c r="C155"/>
      <c r="D155"/>
      <c r="E155"/>
      <c r="F155"/>
      <c r="G155"/>
      <c r="H155"/>
      <c r="I155"/>
      <c r="J155"/>
      <c r="K155"/>
      <c r="L155"/>
      <c r="M155"/>
      <c r="N155"/>
      <c r="O155"/>
      <c r="P155"/>
      <c r="Q155"/>
      <c r="R155"/>
      <c r="S155"/>
      <c r="T155"/>
      <c r="U155"/>
      <c r="V155"/>
      <c r="W155"/>
      <c r="X155"/>
      <c r="Y155" s="29"/>
      <c r="Z155" s="15"/>
    </row>
    <row r="156" spans="1:26" ht="65.099999999999994" customHeight="1">
      <c r="A156"/>
      <c r="B156"/>
      <c r="C156"/>
      <c r="D156"/>
      <c r="E156"/>
      <c r="F156"/>
      <c r="G156"/>
      <c r="H156"/>
      <c r="I156"/>
      <c r="J156"/>
      <c r="K156"/>
      <c r="L156"/>
      <c r="M156"/>
      <c r="N156"/>
      <c r="O156"/>
      <c r="P156"/>
      <c r="Q156"/>
      <c r="R156"/>
      <c r="S156"/>
      <c r="T156"/>
      <c r="U156"/>
      <c r="V156"/>
      <c r="W156"/>
      <c r="X156"/>
      <c r="Y156" s="29"/>
      <c r="Z156" s="15"/>
    </row>
    <row r="157" spans="1:26" ht="65.099999999999994" customHeight="1">
      <c r="A157"/>
      <c r="B157"/>
      <c r="C157"/>
      <c r="D157"/>
      <c r="E157"/>
      <c r="F157"/>
      <c r="G157"/>
      <c r="H157"/>
      <c r="I157"/>
      <c r="J157"/>
      <c r="K157"/>
      <c r="L157"/>
      <c r="M157"/>
      <c r="N157"/>
      <c r="O157"/>
      <c r="P157"/>
      <c r="Q157"/>
      <c r="R157"/>
      <c r="S157"/>
      <c r="T157"/>
      <c r="U157"/>
      <c r="V157"/>
      <c r="W157"/>
      <c r="X157"/>
      <c r="Y157" s="29"/>
      <c r="Z157" s="15"/>
    </row>
    <row r="158" spans="1:26" ht="65.099999999999994" customHeight="1">
      <c r="A158"/>
      <c r="B158"/>
      <c r="C158"/>
      <c r="D158"/>
      <c r="E158"/>
      <c r="F158"/>
      <c r="G158"/>
      <c r="H158"/>
      <c r="I158"/>
      <c r="J158"/>
      <c r="K158"/>
      <c r="L158"/>
      <c r="M158"/>
      <c r="N158"/>
      <c r="O158"/>
      <c r="P158"/>
      <c r="Q158"/>
      <c r="R158"/>
      <c r="S158"/>
      <c r="T158"/>
      <c r="U158"/>
      <c r="V158"/>
      <c r="W158"/>
      <c r="X158"/>
      <c r="Y158" s="29"/>
      <c r="Z158" s="15"/>
    </row>
    <row r="159" spans="1:26" ht="65.099999999999994" customHeight="1">
      <c r="A159"/>
      <c r="B159"/>
      <c r="C159"/>
      <c r="D159"/>
      <c r="E159"/>
      <c r="F159"/>
      <c r="G159"/>
      <c r="H159"/>
      <c r="I159"/>
      <c r="J159"/>
      <c r="K159"/>
      <c r="L159"/>
      <c r="M159"/>
      <c r="N159"/>
      <c r="O159"/>
      <c r="P159"/>
      <c r="Q159"/>
      <c r="R159"/>
      <c r="S159"/>
      <c r="T159"/>
      <c r="U159"/>
      <c r="V159"/>
      <c r="W159"/>
      <c r="X159"/>
      <c r="Y159" s="29"/>
      <c r="Z159" s="15"/>
    </row>
    <row r="160" spans="1:26" ht="65.099999999999994" customHeight="1">
      <c r="A160"/>
      <c r="B160"/>
      <c r="C160"/>
      <c r="D160"/>
      <c r="E160"/>
      <c r="F160"/>
      <c r="G160"/>
      <c r="H160"/>
      <c r="I160"/>
      <c r="J160"/>
      <c r="K160"/>
      <c r="L160"/>
      <c r="M160"/>
      <c r="N160"/>
      <c r="O160"/>
      <c r="P160"/>
      <c r="Q160"/>
      <c r="R160"/>
      <c r="S160"/>
      <c r="T160"/>
      <c r="U160"/>
      <c r="V160"/>
      <c r="W160"/>
      <c r="X160"/>
      <c r="Y160" s="29"/>
      <c r="Z160" s="15"/>
    </row>
    <row r="161" spans="1:26" ht="65.099999999999994" customHeight="1">
      <c r="A161"/>
      <c r="B161"/>
      <c r="C161"/>
      <c r="D161"/>
      <c r="E161"/>
      <c r="F161"/>
      <c r="G161"/>
      <c r="H161"/>
      <c r="I161"/>
      <c r="J161"/>
      <c r="K161"/>
      <c r="L161"/>
      <c r="M161"/>
      <c r="N161"/>
      <c r="O161"/>
      <c r="P161"/>
      <c r="Q161"/>
      <c r="R161"/>
      <c r="S161"/>
      <c r="T161"/>
      <c r="U161"/>
      <c r="V161"/>
      <c r="W161"/>
      <c r="X161"/>
      <c r="Y161" s="29"/>
      <c r="Z161" s="15"/>
    </row>
    <row r="162" spans="1:26" ht="65.099999999999994" customHeight="1">
      <c r="A162"/>
      <c r="B162"/>
      <c r="C162"/>
      <c r="D162"/>
      <c r="E162"/>
      <c r="F162"/>
      <c r="G162"/>
      <c r="H162"/>
      <c r="I162"/>
      <c r="J162"/>
      <c r="K162"/>
      <c r="L162"/>
      <c r="M162"/>
      <c r="N162"/>
      <c r="O162"/>
      <c r="P162"/>
      <c r="Q162"/>
      <c r="R162"/>
      <c r="S162"/>
      <c r="T162"/>
      <c r="U162"/>
      <c r="V162"/>
      <c r="W162"/>
      <c r="X162"/>
      <c r="Y162" s="29"/>
      <c r="Z162" s="15"/>
    </row>
    <row r="163" spans="1:26" ht="65.099999999999994" customHeight="1">
      <c r="A163"/>
      <c r="B163"/>
      <c r="C163"/>
      <c r="D163"/>
      <c r="E163"/>
      <c r="F163"/>
      <c r="G163"/>
      <c r="H163"/>
      <c r="I163"/>
      <c r="J163"/>
      <c r="K163"/>
      <c r="L163"/>
      <c r="M163"/>
      <c r="N163"/>
      <c r="O163"/>
      <c r="P163"/>
      <c r="Q163"/>
      <c r="R163"/>
      <c r="S163"/>
      <c r="T163"/>
      <c r="U163"/>
      <c r="V163"/>
      <c r="W163"/>
      <c r="X163"/>
      <c r="Y163" s="29"/>
      <c r="Z163" s="15"/>
    </row>
    <row r="164" spans="1:26" ht="65.099999999999994" customHeight="1">
      <c r="A164"/>
      <c r="B164"/>
      <c r="C164"/>
      <c r="D164"/>
      <c r="E164"/>
      <c r="F164"/>
      <c r="G164"/>
      <c r="H164"/>
      <c r="I164"/>
      <c r="J164"/>
      <c r="K164"/>
      <c r="L164"/>
      <c r="M164"/>
      <c r="N164"/>
      <c r="O164"/>
      <c r="P164"/>
      <c r="Q164"/>
      <c r="R164"/>
      <c r="S164"/>
      <c r="T164"/>
      <c r="U164"/>
      <c r="V164"/>
      <c r="W164"/>
      <c r="X164"/>
      <c r="Y164" s="29"/>
      <c r="Z164" s="15"/>
    </row>
    <row r="165" spans="1:26" ht="65.099999999999994" customHeight="1">
      <c r="A165"/>
      <c r="B165"/>
      <c r="C165"/>
      <c r="D165"/>
      <c r="E165"/>
      <c r="F165"/>
      <c r="G165"/>
      <c r="H165"/>
      <c r="I165"/>
      <c r="J165"/>
      <c r="K165"/>
      <c r="L165"/>
      <c r="M165"/>
      <c r="N165"/>
      <c r="O165"/>
      <c r="P165"/>
      <c r="Q165"/>
      <c r="R165"/>
      <c r="S165"/>
      <c r="T165"/>
      <c r="U165"/>
      <c r="V165"/>
      <c r="W165"/>
      <c r="X165"/>
      <c r="Y165" s="29"/>
      <c r="Z165" s="15"/>
    </row>
    <row r="166" spans="1:26" ht="65.099999999999994" customHeight="1">
      <c r="A166"/>
      <c r="B166"/>
      <c r="C166"/>
      <c r="D166"/>
      <c r="E166"/>
      <c r="F166"/>
      <c r="G166"/>
      <c r="H166"/>
      <c r="I166"/>
      <c r="J166"/>
      <c r="K166"/>
      <c r="L166"/>
      <c r="M166"/>
      <c r="N166"/>
      <c r="O166"/>
      <c r="P166"/>
      <c r="Q166"/>
      <c r="R166"/>
      <c r="S166"/>
      <c r="T166"/>
      <c r="U166"/>
      <c r="V166"/>
      <c r="W166"/>
      <c r="X166"/>
      <c r="Y166" s="29"/>
      <c r="Z166" s="15"/>
    </row>
    <row r="167" spans="1:26" ht="65.099999999999994" customHeight="1">
      <c r="A167"/>
      <c r="B167"/>
      <c r="C167"/>
      <c r="D167"/>
      <c r="E167"/>
      <c r="F167"/>
      <c r="G167"/>
      <c r="H167"/>
      <c r="I167"/>
      <c r="J167"/>
      <c r="K167"/>
      <c r="L167"/>
      <c r="M167"/>
      <c r="N167"/>
      <c r="O167"/>
      <c r="P167"/>
      <c r="Q167"/>
      <c r="R167"/>
      <c r="S167"/>
      <c r="T167"/>
      <c r="U167"/>
      <c r="V167"/>
      <c r="W167"/>
      <c r="X167"/>
      <c r="Y167" s="29"/>
      <c r="Z167" s="15"/>
    </row>
    <row r="168" spans="1:26" ht="65.099999999999994" customHeight="1">
      <c r="A168"/>
      <c r="B168"/>
      <c r="C168"/>
      <c r="D168"/>
      <c r="E168"/>
      <c r="F168"/>
      <c r="G168"/>
      <c r="H168"/>
      <c r="I168"/>
      <c r="J168"/>
      <c r="K168"/>
      <c r="L168"/>
      <c r="M168"/>
      <c r="N168"/>
      <c r="O168"/>
      <c r="P168"/>
      <c r="Q168"/>
      <c r="R168"/>
      <c r="S168"/>
      <c r="T168"/>
      <c r="U168"/>
      <c r="V168"/>
      <c r="W168"/>
      <c r="X168"/>
      <c r="Y168" s="29"/>
      <c r="Z168" s="15"/>
    </row>
    <row r="169" spans="1:26" ht="65.099999999999994" customHeight="1">
      <c r="A169"/>
      <c r="B169"/>
      <c r="C169"/>
      <c r="D169"/>
      <c r="E169"/>
      <c r="F169"/>
      <c r="G169"/>
      <c r="H169"/>
      <c r="I169"/>
      <c r="J169"/>
      <c r="K169"/>
      <c r="L169"/>
      <c r="M169"/>
      <c r="N169"/>
      <c r="O169"/>
      <c r="P169"/>
      <c r="Q169"/>
      <c r="R169"/>
      <c r="S169"/>
      <c r="T169"/>
      <c r="U169"/>
      <c r="V169"/>
      <c r="W169"/>
      <c r="X169"/>
      <c r="Y169" s="29"/>
      <c r="Z169" s="15"/>
    </row>
    <row r="170" spans="1:26" ht="65.099999999999994" customHeight="1">
      <c r="A170"/>
      <c r="B170"/>
      <c r="C170"/>
      <c r="D170"/>
      <c r="E170"/>
      <c r="F170"/>
      <c r="G170"/>
      <c r="H170"/>
      <c r="I170"/>
      <c r="J170"/>
      <c r="K170"/>
      <c r="L170"/>
      <c r="M170"/>
      <c r="N170"/>
      <c r="O170"/>
      <c r="P170"/>
      <c r="Q170"/>
      <c r="R170"/>
      <c r="S170"/>
      <c r="T170"/>
      <c r="U170"/>
      <c r="V170"/>
      <c r="W170"/>
      <c r="X170"/>
      <c r="Y170" s="29"/>
      <c r="Z170" s="15"/>
    </row>
    <row r="171" spans="1:26" ht="65.099999999999994" customHeight="1">
      <c r="A171"/>
      <c r="B171"/>
      <c r="C171"/>
      <c r="D171"/>
      <c r="E171"/>
      <c r="F171"/>
      <c r="G171"/>
      <c r="H171"/>
      <c r="I171"/>
      <c r="J171"/>
      <c r="K171"/>
      <c r="L171"/>
      <c r="M171"/>
      <c r="N171"/>
      <c r="O171"/>
      <c r="P171"/>
      <c r="Q171"/>
      <c r="R171"/>
      <c r="S171"/>
      <c r="T171"/>
      <c r="U171"/>
      <c r="V171"/>
      <c r="W171"/>
      <c r="X171"/>
      <c r="Y171" s="29"/>
      <c r="Z171" s="15"/>
    </row>
    <row r="172" spans="1:26" ht="65.099999999999994" customHeight="1">
      <c r="A172"/>
      <c r="B172"/>
      <c r="C172"/>
      <c r="D172"/>
      <c r="E172"/>
      <c r="F172"/>
      <c r="G172"/>
      <c r="H172"/>
      <c r="I172"/>
      <c r="J172"/>
      <c r="K172"/>
      <c r="L172"/>
      <c r="M172"/>
      <c r="N172"/>
      <c r="O172"/>
      <c r="P172"/>
      <c r="Q172"/>
      <c r="R172"/>
      <c r="S172"/>
      <c r="T172"/>
      <c r="U172"/>
      <c r="V172"/>
      <c r="W172"/>
      <c r="X172"/>
      <c r="Y172" s="29"/>
      <c r="Z172" s="15"/>
    </row>
    <row r="173" spans="1:26" ht="65.099999999999994" customHeight="1">
      <c r="A173"/>
      <c r="B173"/>
      <c r="C173"/>
      <c r="D173"/>
      <c r="E173"/>
      <c r="F173"/>
      <c r="G173"/>
      <c r="H173"/>
      <c r="I173"/>
      <c r="J173"/>
      <c r="K173"/>
      <c r="L173"/>
      <c r="M173"/>
      <c r="N173"/>
      <c r="O173"/>
      <c r="P173"/>
      <c r="Q173"/>
      <c r="R173"/>
      <c r="S173"/>
      <c r="T173"/>
      <c r="U173"/>
      <c r="V173"/>
      <c r="W173"/>
      <c r="X173"/>
      <c r="Y173" s="29"/>
      <c r="Z173" s="15"/>
    </row>
    <row r="174" spans="1:26" ht="65.099999999999994" customHeight="1">
      <c r="A174"/>
      <c r="B174"/>
      <c r="C174"/>
      <c r="D174"/>
      <c r="E174"/>
      <c r="F174"/>
      <c r="G174"/>
      <c r="H174"/>
      <c r="I174"/>
      <c r="J174"/>
      <c r="K174"/>
      <c r="L174"/>
      <c r="M174"/>
      <c r="N174"/>
      <c r="O174"/>
      <c r="P174"/>
      <c r="Q174"/>
      <c r="R174"/>
      <c r="S174"/>
      <c r="T174"/>
      <c r="U174"/>
      <c r="V174"/>
      <c r="W174"/>
      <c r="X174"/>
      <c r="Y174" s="29"/>
      <c r="Z174" s="15"/>
    </row>
    <row r="175" spans="1:26" ht="65.099999999999994" customHeight="1">
      <c r="A175"/>
      <c r="B175"/>
      <c r="C175"/>
      <c r="D175"/>
      <c r="E175"/>
      <c r="F175"/>
      <c r="G175"/>
      <c r="H175"/>
      <c r="I175"/>
      <c r="J175"/>
      <c r="K175"/>
      <c r="L175"/>
      <c r="M175"/>
      <c r="N175"/>
      <c r="O175"/>
      <c r="P175"/>
      <c r="Q175"/>
      <c r="R175"/>
      <c r="S175"/>
      <c r="T175"/>
      <c r="U175"/>
      <c r="V175"/>
      <c r="W175"/>
      <c r="X175"/>
      <c r="Y175" s="29"/>
      <c r="Z175" s="15"/>
    </row>
    <row r="176" spans="1:26">
      <c r="Y176" s="3"/>
      <c r="Z176" s="3"/>
    </row>
  </sheetData>
  <mergeCells count="1">
    <mergeCell ref="A2:G2"/>
  </mergeCells>
  <phoneticPr fontId="22" type="noConversion"/>
  <pageMargins left="0.69972223043441772" right="0.69972223043441772" top="0.75" bottom="0.75" header="0.30000001192092896" footer="0.30000001192092896"/>
  <pageSetup paperSize="9" fitToWidth="0" fitToHeight="0"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D106"/>
  <sheetViews>
    <sheetView showGridLines="0" zoomScaleNormal="100" zoomScaleSheetLayoutView="100" workbookViewId="0"/>
  </sheetViews>
  <sheetFormatPr defaultColWidth="8.875" defaultRowHeight="14.25"/>
  <cols>
    <col min="1" max="1" width="26" customWidth="1"/>
    <col min="2" max="2" width="42" customWidth="1"/>
    <col min="3" max="3" width="24" customWidth="1"/>
    <col min="4" max="4" width="50" customWidth="1"/>
  </cols>
  <sheetData>
    <row r="1" spans="1:4" ht="27.95" customHeight="1">
      <c r="A1" s="242" t="s">
        <v>2115</v>
      </c>
      <c r="B1" s="242"/>
      <c r="C1" s="242"/>
      <c r="D1" s="242"/>
    </row>
    <row r="2" spans="1:4" ht="30" customHeight="1">
      <c r="A2" s="243" t="s">
        <v>1361</v>
      </c>
      <c r="B2" s="243"/>
      <c r="C2" s="243"/>
      <c r="D2" s="243"/>
    </row>
    <row r="3" spans="1:4" ht="27.95" customHeight="1">
      <c r="A3" s="244" t="s">
        <v>2324</v>
      </c>
      <c r="B3" s="245"/>
      <c r="C3" s="245"/>
      <c r="D3" s="246"/>
    </row>
    <row r="4" spans="1:4" ht="27.95" customHeight="1">
      <c r="A4" s="63" t="s">
        <v>134</v>
      </c>
      <c r="B4" s="60" t="s">
        <v>735</v>
      </c>
      <c r="C4" s="60" t="s">
        <v>715</v>
      </c>
      <c r="D4" s="64" t="s">
        <v>2680</v>
      </c>
    </row>
    <row r="5" spans="1:4" ht="27.95" customHeight="1">
      <c r="A5" s="56" t="s">
        <v>674</v>
      </c>
      <c r="B5" s="44" t="s">
        <v>2961</v>
      </c>
      <c r="C5" s="44" t="s">
        <v>688</v>
      </c>
      <c r="D5" s="45" t="s">
        <v>2207</v>
      </c>
    </row>
    <row r="6" spans="1:4" ht="27.95" customHeight="1">
      <c r="A6" s="56" t="s">
        <v>661</v>
      </c>
      <c r="B6" s="44" t="s">
        <v>3231</v>
      </c>
      <c r="C6" s="44" t="s">
        <v>688</v>
      </c>
      <c r="D6" s="45" t="s">
        <v>2572</v>
      </c>
    </row>
    <row r="7" spans="1:4" ht="27.95" customHeight="1">
      <c r="A7" s="56" t="s">
        <v>2812</v>
      </c>
      <c r="B7" s="44" t="s">
        <v>1825</v>
      </c>
      <c r="C7" s="44" t="s">
        <v>2704</v>
      </c>
      <c r="D7" s="45" t="s">
        <v>1716</v>
      </c>
    </row>
    <row r="8" spans="1:4" ht="27.95" customHeight="1">
      <c r="A8" s="56" t="s">
        <v>679</v>
      </c>
      <c r="B8" s="44" t="s">
        <v>2966</v>
      </c>
      <c r="C8" s="44" t="s">
        <v>744</v>
      </c>
      <c r="D8" s="45" t="s">
        <v>2944</v>
      </c>
    </row>
    <row r="9" spans="1:4" ht="27.95" customHeight="1">
      <c r="A9" s="56" t="s">
        <v>658</v>
      </c>
      <c r="B9" s="44" t="s">
        <v>1886</v>
      </c>
      <c r="C9" s="44" t="s">
        <v>694</v>
      </c>
      <c r="D9" s="45" t="s">
        <v>2958</v>
      </c>
    </row>
    <row r="10" spans="1:4" ht="27.95" customHeight="1">
      <c r="A10" s="56" t="s">
        <v>652</v>
      </c>
      <c r="B10" s="44" t="s">
        <v>2251</v>
      </c>
      <c r="C10" s="44" t="s">
        <v>2695</v>
      </c>
      <c r="D10" s="45" t="s">
        <v>551</v>
      </c>
    </row>
    <row r="11" spans="1:4" ht="27.95" customHeight="1">
      <c r="A11" s="56" t="s">
        <v>677</v>
      </c>
      <c r="B11" s="44" t="s">
        <v>3239</v>
      </c>
      <c r="C11" s="44" t="s">
        <v>2678</v>
      </c>
      <c r="D11" s="45" t="s">
        <v>3228</v>
      </c>
    </row>
    <row r="12" spans="1:4" ht="27.95" customHeight="1">
      <c r="A12" s="56" t="s">
        <v>668</v>
      </c>
      <c r="B12" s="44" t="s">
        <v>2955</v>
      </c>
      <c r="C12" s="44" t="s">
        <v>174</v>
      </c>
      <c r="D12" s="45" t="s">
        <v>3229</v>
      </c>
    </row>
    <row r="13" spans="1:4" ht="27.95" customHeight="1">
      <c r="A13" s="56" t="s">
        <v>2807</v>
      </c>
      <c r="B13" s="44" t="s">
        <v>3219</v>
      </c>
      <c r="C13" s="44" t="s">
        <v>2691</v>
      </c>
      <c r="D13" s="45" t="s">
        <v>2120</v>
      </c>
    </row>
    <row r="14" spans="1:4" ht="27.95" customHeight="1">
      <c r="A14" s="56" t="s">
        <v>686</v>
      </c>
      <c r="B14" s="44" t="s">
        <v>2960</v>
      </c>
      <c r="C14" s="44" t="s">
        <v>2692</v>
      </c>
      <c r="D14" s="45" t="s">
        <v>2959</v>
      </c>
    </row>
    <row r="15" spans="1:4" ht="27.95" customHeight="1">
      <c r="A15" s="56" t="s">
        <v>2811</v>
      </c>
      <c r="B15" s="44" t="s">
        <v>3237</v>
      </c>
      <c r="C15" s="44" t="s">
        <v>746</v>
      </c>
      <c r="D15" s="45" t="s">
        <v>550</v>
      </c>
    </row>
    <row r="16" spans="1:4" ht="27.95" customHeight="1">
      <c r="A16" s="56" t="s">
        <v>2830</v>
      </c>
      <c r="B16" s="44" t="s">
        <v>2962</v>
      </c>
      <c r="C16" s="44" t="s">
        <v>2685</v>
      </c>
      <c r="D16" s="45" t="s">
        <v>3218</v>
      </c>
    </row>
    <row r="17" spans="1:4" ht="27.95" customHeight="1">
      <c r="A17" s="56" t="s">
        <v>2801</v>
      </c>
      <c r="B17" s="44" t="s">
        <v>3249</v>
      </c>
      <c r="C17" s="44" t="s">
        <v>2696</v>
      </c>
      <c r="D17" s="45" t="s">
        <v>1468</v>
      </c>
    </row>
    <row r="18" spans="1:4" ht="27.95" customHeight="1">
      <c r="A18" s="56" t="s">
        <v>662</v>
      </c>
      <c r="B18" s="44" t="s">
        <v>2121</v>
      </c>
      <c r="C18" s="44" t="s">
        <v>2693</v>
      </c>
      <c r="D18" s="45" t="s">
        <v>3223</v>
      </c>
    </row>
    <row r="19" spans="1:4" ht="27.95" customHeight="1">
      <c r="A19" s="56" t="s">
        <v>2347</v>
      </c>
      <c r="B19" s="44" t="s">
        <v>2100</v>
      </c>
      <c r="C19" s="44" t="s">
        <v>726</v>
      </c>
      <c r="D19" s="45" t="s">
        <v>98</v>
      </c>
    </row>
    <row r="20" spans="1:4" ht="27.95" customHeight="1">
      <c r="A20" s="56" t="s">
        <v>2439</v>
      </c>
      <c r="B20" s="44" t="s">
        <v>2128</v>
      </c>
      <c r="C20" s="44" t="s">
        <v>747</v>
      </c>
      <c r="D20" s="45" t="s">
        <v>2588</v>
      </c>
    </row>
    <row r="21" spans="1:4" ht="27.95" customHeight="1">
      <c r="A21" s="56" t="s">
        <v>539</v>
      </c>
      <c r="B21" s="44" t="s">
        <v>3242</v>
      </c>
      <c r="C21" s="44" t="s">
        <v>2703</v>
      </c>
      <c r="D21" s="45" t="s">
        <v>3225</v>
      </c>
    </row>
    <row r="22" spans="1:4" ht="27.95" customHeight="1">
      <c r="A22" s="56" t="s">
        <v>2700</v>
      </c>
      <c r="B22" s="44" t="s">
        <v>3247</v>
      </c>
      <c r="C22" s="44" t="s">
        <v>2702</v>
      </c>
      <c r="D22" s="45" t="s">
        <v>3273</v>
      </c>
    </row>
    <row r="23" spans="1:4" ht="27.95" customHeight="1">
      <c r="A23" s="56" t="s">
        <v>2359</v>
      </c>
      <c r="B23" s="44" t="s">
        <v>2963</v>
      </c>
      <c r="C23" s="44" t="s">
        <v>746</v>
      </c>
      <c r="D23" s="45" t="s">
        <v>1360</v>
      </c>
    </row>
    <row r="24" spans="1:4" ht="27.95" customHeight="1">
      <c r="A24" s="56" t="s">
        <v>2842</v>
      </c>
      <c r="B24" s="44" t="s">
        <v>2584</v>
      </c>
      <c r="C24" s="44" t="s">
        <v>2358</v>
      </c>
      <c r="D24" s="45" t="s">
        <v>1481</v>
      </c>
    </row>
    <row r="25" spans="1:4" ht="27.95" customHeight="1">
      <c r="A25" s="56" t="s">
        <v>698</v>
      </c>
      <c r="B25" s="44" t="s">
        <v>2942</v>
      </c>
      <c r="C25" s="44" t="s">
        <v>561</v>
      </c>
      <c r="D25" s="45" t="s">
        <v>108</v>
      </c>
    </row>
    <row r="26" spans="1:4" ht="27.95" customHeight="1">
      <c r="A26" s="56" t="s">
        <v>2838</v>
      </c>
      <c r="B26" s="44" t="s">
        <v>2967</v>
      </c>
      <c r="C26" s="44" t="s">
        <v>2701</v>
      </c>
      <c r="D26" s="45" t="s">
        <v>2568</v>
      </c>
    </row>
    <row r="27" spans="1:4" ht="27.95" customHeight="1">
      <c r="A27" s="56" t="s">
        <v>2411</v>
      </c>
      <c r="B27" s="44" t="s">
        <v>2964</v>
      </c>
      <c r="C27" s="44" t="s">
        <v>2690</v>
      </c>
      <c r="D27" s="45" t="s">
        <v>2957</v>
      </c>
    </row>
    <row r="28" spans="1:4" ht="27.95" customHeight="1">
      <c r="A28" s="56" t="s">
        <v>675</v>
      </c>
      <c r="B28" s="44" t="s">
        <v>3222</v>
      </c>
      <c r="C28" s="44" t="s">
        <v>530</v>
      </c>
      <c r="D28" s="45" t="s">
        <v>3243</v>
      </c>
    </row>
    <row r="29" spans="1:4" ht="27.95" customHeight="1">
      <c r="A29" s="56" t="s">
        <v>2391</v>
      </c>
      <c r="B29" s="44" t="s">
        <v>2122</v>
      </c>
      <c r="C29" s="44" t="s">
        <v>2699</v>
      </c>
      <c r="D29" s="45" t="s">
        <v>2954</v>
      </c>
    </row>
    <row r="30" spans="1:4" ht="27.95" customHeight="1">
      <c r="A30" s="56" t="s">
        <v>2824</v>
      </c>
      <c r="B30" s="44" t="s">
        <v>2947</v>
      </c>
      <c r="C30" s="44" t="s">
        <v>2694</v>
      </c>
      <c r="D30" s="45" t="s">
        <v>2573</v>
      </c>
    </row>
    <row r="31" spans="1:4" ht="27.95" customHeight="1">
      <c r="A31" s="247" t="s">
        <v>521</v>
      </c>
      <c r="B31" s="248"/>
      <c r="C31" s="248"/>
      <c r="D31" s="249"/>
    </row>
    <row r="32" spans="1:4" ht="27.95" customHeight="1">
      <c r="A32" s="63" t="s">
        <v>134</v>
      </c>
      <c r="B32" s="60" t="s">
        <v>735</v>
      </c>
      <c r="C32" s="60" t="s">
        <v>715</v>
      </c>
      <c r="D32" s="64" t="s">
        <v>2680</v>
      </c>
    </row>
    <row r="33" spans="1:4" ht="27.95" customHeight="1">
      <c r="A33" s="56" t="s">
        <v>2376</v>
      </c>
      <c r="B33" s="44" t="s">
        <v>507</v>
      </c>
      <c r="C33" s="44" t="s">
        <v>170</v>
      </c>
      <c r="D33" s="45" t="s">
        <v>522</v>
      </c>
    </row>
    <row r="34" spans="1:4" ht="27.95" customHeight="1">
      <c r="A34" s="56" t="s">
        <v>2812</v>
      </c>
      <c r="B34" s="44" t="s">
        <v>2105</v>
      </c>
      <c r="C34" s="44" t="s">
        <v>2717</v>
      </c>
      <c r="D34" s="45" t="s">
        <v>1901</v>
      </c>
    </row>
    <row r="35" spans="1:4" ht="27.95" customHeight="1">
      <c r="A35" s="56" t="s">
        <v>729</v>
      </c>
      <c r="B35" s="44" t="s">
        <v>2155</v>
      </c>
      <c r="C35" s="44" t="s">
        <v>2697</v>
      </c>
      <c r="D35" s="45" t="s">
        <v>1322</v>
      </c>
    </row>
    <row r="36" spans="1:4" ht="27.95" customHeight="1">
      <c r="A36" s="56" t="s">
        <v>2705</v>
      </c>
      <c r="B36" s="44" t="s">
        <v>2149</v>
      </c>
      <c r="C36" s="44" t="s">
        <v>2714</v>
      </c>
      <c r="D36" s="45" t="s">
        <v>2624</v>
      </c>
    </row>
    <row r="37" spans="1:4" ht="27.95" customHeight="1">
      <c r="A37" s="56" t="s">
        <v>699</v>
      </c>
      <c r="B37" s="44" t="s">
        <v>2150</v>
      </c>
      <c r="C37" s="44" t="s">
        <v>2712</v>
      </c>
      <c r="D37" s="45" t="s">
        <v>1420</v>
      </c>
    </row>
    <row r="38" spans="1:4" ht="27.95" customHeight="1">
      <c r="A38" s="56" t="s">
        <v>2718</v>
      </c>
      <c r="B38" s="44" t="s">
        <v>2129</v>
      </c>
      <c r="C38" s="44" t="s">
        <v>2374</v>
      </c>
      <c r="D38" s="45" t="s">
        <v>2956</v>
      </c>
    </row>
    <row r="39" spans="1:4" ht="27.95" customHeight="1">
      <c r="A39" s="56" t="s">
        <v>144</v>
      </c>
      <c r="B39" s="44" t="s">
        <v>2145</v>
      </c>
      <c r="C39" s="44" t="s">
        <v>719</v>
      </c>
      <c r="D39" s="45" t="s">
        <v>3279</v>
      </c>
    </row>
    <row r="40" spans="1:4" ht="27.95" customHeight="1">
      <c r="A40" s="56" t="s">
        <v>2706</v>
      </c>
      <c r="B40" s="44" t="s">
        <v>2575</v>
      </c>
      <c r="C40" s="44" t="s">
        <v>2711</v>
      </c>
      <c r="D40" s="45" t="s">
        <v>2854</v>
      </c>
    </row>
    <row r="41" spans="1:4" ht="27.95" customHeight="1">
      <c r="A41" s="247" t="s">
        <v>520</v>
      </c>
      <c r="B41" s="248"/>
      <c r="C41" s="248"/>
      <c r="D41" s="249"/>
    </row>
    <row r="42" spans="1:4" ht="27.95" customHeight="1">
      <c r="A42" s="63" t="s">
        <v>134</v>
      </c>
      <c r="B42" s="60" t="s">
        <v>735</v>
      </c>
      <c r="C42" s="60" t="s">
        <v>715</v>
      </c>
      <c r="D42" s="64" t="s">
        <v>2680</v>
      </c>
    </row>
    <row r="43" spans="1:4" ht="27.95" customHeight="1">
      <c r="A43" s="250" t="s">
        <v>2130</v>
      </c>
      <c r="B43" s="251" t="s">
        <v>2332</v>
      </c>
      <c r="C43" s="251" t="s">
        <v>2363</v>
      </c>
      <c r="D43" s="252" t="s">
        <v>166</v>
      </c>
    </row>
    <row r="44" spans="1:4" ht="27.95" customHeight="1">
      <c r="A44" s="56" t="s">
        <v>2156</v>
      </c>
      <c r="B44" s="44" t="s">
        <v>527</v>
      </c>
      <c r="C44" s="44" t="s">
        <v>2698</v>
      </c>
      <c r="D44" s="45" t="s">
        <v>166</v>
      </c>
    </row>
    <row r="45" spans="1:4" ht="27.95" customHeight="1">
      <c r="A45" s="56" t="s">
        <v>433</v>
      </c>
      <c r="B45" s="44" t="s">
        <v>559</v>
      </c>
      <c r="C45" s="44" t="s">
        <v>563</v>
      </c>
      <c r="D45" s="45" t="s">
        <v>166</v>
      </c>
    </row>
    <row r="46" spans="1:4" ht="27.95" customHeight="1">
      <c r="A46" s="56" t="s">
        <v>2321</v>
      </c>
      <c r="B46" s="44" t="s">
        <v>447</v>
      </c>
      <c r="C46" s="44" t="s">
        <v>2350</v>
      </c>
      <c r="D46" s="45" t="s">
        <v>166</v>
      </c>
    </row>
    <row r="47" spans="1:4" ht="27.95" customHeight="1">
      <c r="A47" s="56" t="s">
        <v>546</v>
      </c>
      <c r="B47" s="44" t="s">
        <v>558</v>
      </c>
      <c r="C47" s="44" t="s">
        <v>2373</v>
      </c>
      <c r="D47" s="45" t="s">
        <v>733</v>
      </c>
    </row>
    <row r="48" spans="1:4" ht="27.95" customHeight="1">
      <c r="A48" s="56" t="s">
        <v>547</v>
      </c>
      <c r="B48" s="44" t="s">
        <v>544</v>
      </c>
      <c r="C48" s="44" t="s">
        <v>543</v>
      </c>
      <c r="D48" s="45" t="s">
        <v>166</v>
      </c>
    </row>
    <row r="49" spans="1:4" ht="27.95" customHeight="1">
      <c r="A49" s="56" t="s">
        <v>2372</v>
      </c>
      <c r="B49" s="44" t="s">
        <v>3213</v>
      </c>
      <c r="C49" s="44" t="s">
        <v>2317</v>
      </c>
      <c r="D49" s="45" t="s">
        <v>166</v>
      </c>
    </row>
    <row r="50" spans="1:4" ht="27.95" customHeight="1">
      <c r="A50" s="56" t="s">
        <v>2343</v>
      </c>
      <c r="B50" s="44" t="s">
        <v>2325</v>
      </c>
      <c r="C50" s="44" t="s">
        <v>2329</v>
      </c>
      <c r="D50" s="45" t="s">
        <v>166</v>
      </c>
    </row>
    <row r="51" spans="1:4" ht="27.95" customHeight="1">
      <c r="A51" s="56" t="s">
        <v>2323</v>
      </c>
      <c r="B51" s="44" t="s">
        <v>2132</v>
      </c>
      <c r="C51" s="44" t="s">
        <v>549</v>
      </c>
      <c r="D51" s="45" t="s">
        <v>567</v>
      </c>
    </row>
    <row r="52" spans="1:4" ht="27.95" customHeight="1">
      <c r="A52" s="247" t="s">
        <v>2339</v>
      </c>
      <c r="B52" s="248"/>
      <c r="C52" s="248"/>
      <c r="D52" s="249"/>
    </row>
    <row r="53" spans="1:4" ht="27.95" customHeight="1">
      <c r="A53" s="63" t="s">
        <v>134</v>
      </c>
      <c r="B53" s="60" t="s">
        <v>735</v>
      </c>
      <c r="C53" s="60" t="s">
        <v>715</v>
      </c>
      <c r="D53" s="64" t="s">
        <v>2680</v>
      </c>
    </row>
    <row r="54" spans="1:4" ht="27.95" customHeight="1">
      <c r="A54" s="56" t="s">
        <v>2801</v>
      </c>
      <c r="B54" s="44" t="s">
        <v>2136</v>
      </c>
      <c r="C54" s="44" t="s">
        <v>702</v>
      </c>
      <c r="D54" s="45" t="s">
        <v>2261</v>
      </c>
    </row>
    <row r="55" spans="1:4" ht="27.95" customHeight="1">
      <c r="A55" s="56" t="s">
        <v>704</v>
      </c>
      <c r="B55" s="44" t="s">
        <v>2977</v>
      </c>
      <c r="C55" s="44" t="s">
        <v>702</v>
      </c>
      <c r="D55" s="45" t="s">
        <v>2262</v>
      </c>
    </row>
    <row r="56" spans="1:4" ht="27.95" customHeight="1">
      <c r="A56" s="250" t="s">
        <v>764</v>
      </c>
      <c r="B56" s="251" t="s">
        <v>2134</v>
      </c>
      <c r="C56" s="251" t="s">
        <v>569</v>
      </c>
      <c r="D56" s="252" t="s">
        <v>1355</v>
      </c>
    </row>
    <row r="57" spans="1:4" ht="27.95" customHeight="1">
      <c r="A57" s="56" t="s">
        <v>698</v>
      </c>
      <c r="B57" s="44" t="s">
        <v>3257</v>
      </c>
      <c r="C57" s="44" t="s">
        <v>706</v>
      </c>
      <c r="D57" s="45" t="s">
        <v>1421</v>
      </c>
    </row>
    <row r="58" spans="1:4" ht="27.95" customHeight="1">
      <c r="A58" s="56" t="s">
        <v>635</v>
      </c>
      <c r="B58" s="44" t="s">
        <v>2971</v>
      </c>
      <c r="C58" s="44" t="s">
        <v>105</v>
      </c>
      <c r="D58" s="45" t="s">
        <v>1463</v>
      </c>
    </row>
    <row r="59" spans="1:4" ht="27.95" customHeight="1">
      <c r="A59" s="56" t="s">
        <v>716</v>
      </c>
      <c r="B59" s="44" t="s">
        <v>1882</v>
      </c>
      <c r="C59" s="44" t="s">
        <v>568</v>
      </c>
      <c r="D59" s="45" t="s">
        <v>1354</v>
      </c>
    </row>
    <row r="60" spans="1:4" ht="27.95" customHeight="1">
      <c r="A60" s="56" t="s">
        <v>708</v>
      </c>
      <c r="B60" s="44" t="s">
        <v>2985</v>
      </c>
      <c r="C60" s="44" t="s">
        <v>111</v>
      </c>
      <c r="D60" s="45" t="s">
        <v>516</v>
      </c>
    </row>
    <row r="61" spans="1:4" ht="27.95" customHeight="1">
      <c r="A61" s="247" t="s">
        <v>2154</v>
      </c>
      <c r="B61" s="248"/>
      <c r="C61" s="248"/>
      <c r="D61" s="249"/>
    </row>
    <row r="62" spans="1:4" ht="27.95" customHeight="1">
      <c r="A62" s="63" t="s">
        <v>134</v>
      </c>
      <c r="B62" s="60" t="s">
        <v>735</v>
      </c>
      <c r="C62" s="60" t="s">
        <v>715</v>
      </c>
      <c r="D62" s="64" t="s">
        <v>2680</v>
      </c>
    </row>
    <row r="63" spans="1:4" ht="27.95" customHeight="1">
      <c r="A63" s="56" t="s">
        <v>570</v>
      </c>
      <c r="B63" s="44" t="s">
        <v>2348</v>
      </c>
      <c r="C63" s="44" t="s">
        <v>2345</v>
      </c>
      <c r="D63" s="45" t="s">
        <v>2097</v>
      </c>
    </row>
    <row r="64" spans="1:4" ht="27.95" customHeight="1">
      <c r="A64" s="56" t="s">
        <v>571</v>
      </c>
      <c r="B64" s="44" t="s">
        <v>2140</v>
      </c>
      <c r="C64" s="44" t="s">
        <v>2330</v>
      </c>
      <c r="D64" s="45" t="s">
        <v>2099</v>
      </c>
    </row>
    <row r="65" spans="1:4" ht="27.95" customHeight="1">
      <c r="A65" s="56" t="s">
        <v>566</v>
      </c>
      <c r="B65" s="44" t="s">
        <v>2131</v>
      </c>
      <c r="C65" s="44" t="s">
        <v>2368</v>
      </c>
      <c r="D65" s="45" t="s">
        <v>2137</v>
      </c>
    </row>
    <row r="66" spans="1:4" ht="27.95" customHeight="1">
      <c r="A66" s="56" t="s">
        <v>724</v>
      </c>
      <c r="B66" s="44" t="s">
        <v>2355</v>
      </c>
      <c r="C66" s="44" t="s">
        <v>2362</v>
      </c>
      <c r="D66" s="45" t="s">
        <v>2125</v>
      </c>
    </row>
    <row r="67" spans="1:4" ht="27.95" customHeight="1">
      <c r="A67" s="56" t="s">
        <v>179</v>
      </c>
      <c r="B67" s="44" t="s">
        <v>2098</v>
      </c>
      <c r="C67" s="44" t="s">
        <v>548</v>
      </c>
      <c r="D67" s="45" t="s">
        <v>2139</v>
      </c>
    </row>
    <row r="68" spans="1:4" ht="27.95" customHeight="1">
      <c r="A68" s="57" t="s">
        <v>151</v>
      </c>
      <c r="B68" s="46" t="s">
        <v>2354</v>
      </c>
      <c r="C68" s="46" t="s">
        <v>736</v>
      </c>
      <c r="D68" s="47" t="s">
        <v>1424</v>
      </c>
    </row>
    <row r="69" spans="1:4" ht="24.95" customHeight="1">
      <c r="A69" s="146" t="s">
        <v>562</v>
      </c>
      <c r="B69" s="140"/>
      <c r="C69" s="140"/>
      <c r="D69" s="140"/>
    </row>
    <row r="70" spans="1:4" ht="27.95" customHeight="1">
      <c r="A70" s="141" t="s">
        <v>159</v>
      </c>
      <c r="B70" s="141" t="s">
        <v>564</v>
      </c>
      <c r="C70" s="141" t="s">
        <v>104</v>
      </c>
      <c r="D70" s="141" t="s">
        <v>538</v>
      </c>
    </row>
    <row r="71" spans="1:4" ht="44.1" customHeight="1">
      <c r="A71" s="44" t="s">
        <v>163</v>
      </c>
      <c r="B71" s="43" t="s">
        <v>2152</v>
      </c>
      <c r="C71" s="43" t="s">
        <v>1778</v>
      </c>
      <c r="D71" s="43" t="s">
        <v>1726</v>
      </c>
    </row>
    <row r="72" spans="1:4" ht="44.1" customHeight="1">
      <c r="A72" s="44" t="s">
        <v>757</v>
      </c>
      <c r="B72" s="43" t="s">
        <v>2146</v>
      </c>
      <c r="C72" s="43" t="s">
        <v>3227</v>
      </c>
      <c r="D72" s="43" t="s">
        <v>1467</v>
      </c>
    </row>
    <row r="73" spans="1:4" ht="44.1" customHeight="1">
      <c r="A73" s="44" t="s">
        <v>172</v>
      </c>
      <c r="B73" s="43" t="s">
        <v>2386</v>
      </c>
      <c r="C73" s="43" t="s">
        <v>2968</v>
      </c>
      <c r="D73" s="43" t="s">
        <v>2973</v>
      </c>
    </row>
    <row r="74" spans="1:4" ht="44.1" customHeight="1">
      <c r="A74" s="44" t="s">
        <v>157</v>
      </c>
      <c r="B74" s="43" t="s">
        <v>2396</v>
      </c>
      <c r="C74" s="43" t="s">
        <v>3258</v>
      </c>
      <c r="D74" s="43" t="s">
        <v>1799</v>
      </c>
    </row>
    <row r="75" spans="1:4" ht="44.1" customHeight="1">
      <c r="A75" s="44" t="s">
        <v>158</v>
      </c>
      <c r="B75" s="43" t="s">
        <v>115</v>
      </c>
      <c r="C75" s="43" t="s">
        <v>552</v>
      </c>
      <c r="D75" s="43" t="s">
        <v>1636</v>
      </c>
    </row>
    <row r="76" spans="1:4" ht="44.1" customHeight="1">
      <c r="A76" s="44" t="s">
        <v>173</v>
      </c>
      <c r="B76" s="43" t="s">
        <v>2632</v>
      </c>
      <c r="C76" s="43" t="s">
        <v>555</v>
      </c>
      <c r="D76" s="43" t="s">
        <v>1331</v>
      </c>
    </row>
    <row r="77" spans="1:4" ht="44.1" customHeight="1">
      <c r="A77" s="146" t="s">
        <v>161</v>
      </c>
      <c r="B77" s="140" t="s">
        <v>106</v>
      </c>
      <c r="C77" s="140" t="s">
        <v>3268</v>
      </c>
      <c r="D77" s="140" t="s">
        <v>1872</v>
      </c>
    </row>
    <row r="78" spans="1:4" ht="27.95" customHeight="1">
      <c r="A78" s="141" t="s">
        <v>2395</v>
      </c>
      <c r="B78" s="141"/>
      <c r="C78" s="141"/>
      <c r="D78" s="141"/>
    </row>
    <row r="79" spans="1:4" ht="42" customHeight="1">
      <c r="A79" s="44" t="s">
        <v>713</v>
      </c>
      <c r="B79" s="43" t="s">
        <v>164</v>
      </c>
      <c r="C79" s="43" t="s">
        <v>169</v>
      </c>
      <c r="D79" s="43" t="s">
        <v>711</v>
      </c>
    </row>
    <row r="80" spans="1:4" ht="36" customHeight="1">
      <c r="A80" s="44" t="s">
        <v>107</v>
      </c>
      <c r="B80" s="43" t="s">
        <v>183</v>
      </c>
      <c r="C80" s="43" t="s">
        <v>183</v>
      </c>
      <c r="D80" s="43" t="s">
        <v>3253</v>
      </c>
    </row>
    <row r="81" spans="1:4" ht="36" customHeight="1">
      <c r="A81" s="44" t="s">
        <v>0</v>
      </c>
      <c r="B81" s="43" t="s">
        <v>165</v>
      </c>
      <c r="C81" s="43" t="s">
        <v>162</v>
      </c>
      <c r="D81" s="43" t="s">
        <v>2107</v>
      </c>
    </row>
    <row r="82" spans="1:4" ht="36" customHeight="1">
      <c r="A82" s="44" t="s">
        <v>513</v>
      </c>
      <c r="B82" s="43" t="s">
        <v>171</v>
      </c>
      <c r="C82" s="43" t="s">
        <v>180</v>
      </c>
      <c r="D82" s="43" t="s">
        <v>2127</v>
      </c>
    </row>
    <row r="83" spans="1:4" ht="36" customHeight="1">
      <c r="A83" s="44" t="s">
        <v>2641</v>
      </c>
      <c r="B83" s="43" t="s">
        <v>156</v>
      </c>
      <c r="C83" s="43" t="s">
        <v>194</v>
      </c>
      <c r="D83" s="43" t="s">
        <v>2144</v>
      </c>
    </row>
    <row r="84" spans="1:4" ht="36" customHeight="1">
      <c r="A84" s="44" t="s">
        <v>2142</v>
      </c>
      <c r="B84" s="43" t="s">
        <v>171</v>
      </c>
      <c r="C84" s="43" t="s">
        <v>182</v>
      </c>
      <c r="D84" s="43" t="s">
        <v>554</v>
      </c>
    </row>
    <row r="85" spans="1:4" ht="36" customHeight="1">
      <c r="A85" s="44" t="s">
        <v>2290</v>
      </c>
      <c r="B85" s="43" t="s">
        <v>191</v>
      </c>
      <c r="C85" s="43" t="s">
        <v>160</v>
      </c>
      <c r="D85" s="43" t="s">
        <v>3262</v>
      </c>
    </row>
    <row r="86" spans="1:4" ht="36" customHeight="1">
      <c r="A86" s="44" t="s">
        <v>545</v>
      </c>
      <c r="B86" s="43" t="s">
        <v>171</v>
      </c>
      <c r="C86" s="43" t="s">
        <v>175</v>
      </c>
      <c r="D86" s="43" t="s">
        <v>3267</v>
      </c>
    </row>
    <row r="87" spans="1:4" ht="36" customHeight="1">
      <c r="A87" s="44" t="s">
        <v>693</v>
      </c>
      <c r="B87" s="43" t="s">
        <v>687</v>
      </c>
      <c r="C87" s="43" t="s">
        <v>142</v>
      </c>
      <c r="D87" s="43" t="s">
        <v>2135</v>
      </c>
    </row>
    <row r="88" spans="1:4" ht="36" customHeight="1">
      <c r="A88" s="44" t="s">
        <v>2304</v>
      </c>
      <c r="B88" s="43" t="s">
        <v>722</v>
      </c>
      <c r="C88" s="43" t="s">
        <v>145</v>
      </c>
      <c r="D88" s="43" t="s">
        <v>2141</v>
      </c>
    </row>
    <row r="89" spans="1:4" ht="36" customHeight="1">
      <c r="A89" s="143" t="s">
        <v>2467</v>
      </c>
      <c r="B89" s="2" t="s">
        <v>154</v>
      </c>
      <c r="C89" s="2" t="s">
        <v>168</v>
      </c>
      <c r="D89" s="2" t="s">
        <v>2979</v>
      </c>
    </row>
    <row r="90" spans="1:4" ht="36" customHeight="1">
      <c r="A90" s="143" t="s">
        <v>2293</v>
      </c>
      <c r="B90" s="2" t="s">
        <v>156</v>
      </c>
      <c r="C90" s="2" t="s">
        <v>146</v>
      </c>
      <c r="D90" s="2" t="s">
        <v>3251</v>
      </c>
    </row>
    <row r="91" spans="1:4" ht="36" customHeight="1">
      <c r="A91" s="143" t="s">
        <v>557</v>
      </c>
      <c r="B91" s="2" t="s">
        <v>138</v>
      </c>
      <c r="C91" s="2" t="s">
        <v>213</v>
      </c>
      <c r="D91" s="2" t="s">
        <v>3277</v>
      </c>
    </row>
    <row r="92" spans="1:4" ht="36" customHeight="1">
      <c r="A92" s="143" t="s">
        <v>534</v>
      </c>
      <c r="B92" s="2" t="s">
        <v>753</v>
      </c>
      <c r="C92" s="2" t="s">
        <v>178</v>
      </c>
      <c r="D92" s="2" t="s">
        <v>2975</v>
      </c>
    </row>
    <row r="93" spans="1:4" ht="36" customHeight="1">
      <c r="A93" s="143" t="s">
        <v>496</v>
      </c>
      <c r="B93" s="2" t="s">
        <v>156</v>
      </c>
      <c r="C93" s="2" t="s">
        <v>214</v>
      </c>
      <c r="D93" s="2" t="s">
        <v>3246</v>
      </c>
    </row>
    <row r="94" spans="1:4" ht="36" customHeight="1">
      <c r="A94" s="143" t="s">
        <v>498</v>
      </c>
      <c r="B94" s="2" t="s">
        <v>156</v>
      </c>
      <c r="C94" s="2" t="s">
        <v>208</v>
      </c>
      <c r="D94" s="2" t="s">
        <v>3274</v>
      </c>
    </row>
    <row r="95" spans="1:4" ht="36" customHeight="1">
      <c r="A95" s="143" t="s">
        <v>2636</v>
      </c>
      <c r="B95" s="2" t="s">
        <v>205</v>
      </c>
      <c r="C95" s="2" t="s">
        <v>176</v>
      </c>
      <c r="D95" s="2" t="s">
        <v>2263</v>
      </c>
    </row>
    <row r="96" spans="1:4" ht="36" customHeight="1">
      <c r="A96" s="143" t="s">
        <v>2274</v>
      </c>
      <c r="B96" s="2" t="s">
        <v>205</v>
      </c>
      <c r="C96" s="2" t="s">
        <v>187</v>
      </c>
      <c r="D96" s="2" t="s">
        <v>487</v>
      </c>
    </row>
    <row r="97" spans="1:4" ht="36" customHeight="1">
      <c r="A97" s="143" t="s">
        <v>2626</v>
      </c>
      <c r="B97" s="2" t="s">
        <v>165</v>
      </c>
      <c r="C97" s="2" t="s">
        <v>185</v>
      </c>
      <c r="D97" s="2" t="s">
        <v>3256</v>
      </c>
    </row>
    <row r="98" spans="1:4" ht="36" customHeight="1">
      <c r="A98" s="143" t="s">
        <v>2133</v>
      </c>
      <c r="B98" s="2" t="s">
        <v>165</v>
      </c>
      <c r="C98" s="2" t="s">
        <v>745</v>
      </c>
      <c r="D98" s="2" t="s">
        <v>3254</v>
      </c>
    </row>
    <row r="99" spans="1:4">
      <c r="A99" s="143" t="s">
        <v>2708</v>
      </c>
      <c r="B99" s="2"/>
      <c r="C99" s="2"/>
      <c r="D99" s="2"/>
    </row>
    <row r="100" spans="1:4">
      <c r="A100" s="143" t="s">
        <v>167</v>
      </c>
      <c r="B100" s="2" t="s">
        <v>2719</v>
      </c>
      <c r="C100" s="2" t="s">
        <v>727</v>
      </c>
      <c r="D100" s="2" t="s">
        <v>177</v>
      </c>
    </row>
    <row r="101" spans="1:4" ht="51.95" customHeight="1">
      <c r="A101" s="143" t="s">
        <v>718</v>
      </c>
      <c r="B101" s="2" t="s">
        <v>745</v>
      </c>
      <c r="C101" s="2" t="s">
        <v>2598</v>
      </c>
      <c r="D101" s="2" t="s">
        <v>2587</v>
      </c>
    </row>
    <row r="102" spans="1:4" ht="51.95" customHeight="1">
      <c r="A102" s="143" t="s">
        <v>718</v>
      </c>
      <c r="B102" s="2" t="s">
        <v>731</v>
      </c>
      <c r="C102" s="2" t="s">
        <v>2158</v>
      </c>
      <c r="D102" s="2" t="s">
        <v>2707</v>
      </c>
    </row>
    <row r="103" spans="1:4" ht="51.95" customHeight="1">
      <c r="A103" s="143" t="s">
        <v>2285</v>
      </c>
      <c r="B103" s="2" t="s">
        <v>766</v>
      </c>
      <c r="C103" s="2" t="s">
        <v>3248</v>
      </c>
      <c r="D103" s="2" t="s">
        <v>3259</v>
      </c>
    </row>
    <row r="104" spans="1:4" ht="51.95" customHeight="1">
      <c r="A104" s="143" t="s">
        <v>2285</v>
      </c>
      <c r="B104" s="2" t="s">
        <v>741</v>
      </c>
      <c r="C104" s="2" t="s">
        <v>512</v>
      </c>
      <c r="D104" s="2" t="s">
        <v>2710</v>
      </c>
    </row>
    <row r="105" spans="1:4" ht="51.95" customHeight="1">
      <c r="A105" s="143" t="s">
        <v>2736</v>
      </c>
      <c r="B105" s="2" t="s">
        <v>189</v>
      </c>
      <c r="C105" s="2" t="s">
        <v>2157</v>
      </c>
      <c r="D105" s="2" t="s">
        <v>2103</v>
      </c>
    </row>
    <row r="106" spans="1:4" ht="51.95" customHeight="1">
      <c r="A106" s="143" t="s">
        <v>2721</v>
      </c>
      <c r="B106" s="2" t="s">
        <v>2709</v>
      </c>
      <c r="C106" s="2" t="s">
        <v>2593</v>
      </c>
      <c r="D106" s="2" t="s">
        <v>2143</v>
      </c>
    </row>
  </sheetData>
  <mergeCells count="9">
    <mergeCell ref="A43:D43"/>
    <mergeCell ref="A52:D52"/>
    <mergeCell ref="A56:D56"/>
    <mergeCell ref="A61:D61"/>
    <mergeCell ref="A1:D1"/>
    <mergeCell ref="A2:D2"/>
    <mergeCell ref="A3:D3"/>
    <mergeCell ref="A31:D31"/>
    <mergeCell ref="A41:D41"/>
  </mergeCells>
  <phoneticPr fontId="22" type="noConversion"/>
  <pageMargins left="0.69972223043441772" right="0.69972223043441772" top="0.75" bottom="0.75" header="0.30000001192092896" footer="0.30000001192092896"/>
  <pageSetup paperSize="9" fitToWidth="0" fitToHeight="0"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J310"/>
  <sheetViews>
    <sheetView showGridLines="0" zoomScaleNormal="100" zoomScaleSheetLayoutView="100" workbookViewId="0"/>
  </sheetViews>
  <sheetFormatPr defaultColWidth="8.875" defaultRowHeight="14.25"/>
  <cols>
    <col min="1" max="1" width="13.625" customWidth="1"/>
    <col min="2" max="2" width="9.875" customWidth="1"/>
    <col min="3" max="3" width="9.75" customWidth="1"/>
    <col min="4" max="4" width="16.625" customWidth="1"/>
    <col min="5" max="5" width="20" customWidth="1"/>
    <col min="6" max="6" width="14.75" customWidth="1"/>
    <col min="7" max="7" width="12" customWidth="1"/>
    <col min="8" max="8" width="16" customWidth="1"/>
    <col min="9" max="9" width="49" customWidth="1"/>
    <col min="10" max="10" width="16" customWidth="1"/>
  </cols>
  <sheetData>
    <row r="1" spans="1:10" ht="27.95" customHeight="1">
      <c r="A1" s="242" t="s">
        <v>2435</v>
      </c>
      <c r="B1" s="242"/>
      <c r="C1" s="242"/>
      <c r="D1" s="242"/>
      <c r="E1" s="242"/>
      <c r="F1" s="242"/>
      <c r="G1" s="242"/>
      <c r="H1" s="242"/>
      <c r="I1" s="242"/>
      <c r="J1" s="242"/>
    </row>
    <row r="2" spans="1:10" ht="33.950000000000003" customHeight="1">
      <c r="A2" s="243" t="s">
        <v>1392</v>
      </c>
      <c r="B2" s="243"/>
      <c r="C2" s="243"/>
      <c r="D2" s="243"/>
      <c r="E2" s="243"/>
      <c r="F2" s="243"/>
      <c r="G2" s="243"/>
      <c r="H2" s="243"/>
      <c r="I2" s="243"/>
      <c r="J2" s="243"/>
    </row>
    <row r="3" spans="1:10" ht="32.1" customHeight="1">
      <c r="A3" s="76" t="s">
        <v>660</v>
      </c>
      <c r="B3" s="77">
        <v>306</v>
      </c>
      <c r="C3" s="77" t="s">
        <v>2829</v>
      </c>
      <c r="D3" s="77">
        <v>2.66</v>
      </c>
      <c r="E3" s="54" t="s">
        <v>2845</v>
      </c>
      <c r="F3" s="54">
        <v>8.07</v>
      </c>
      <c r="G3" s="54" t="s">
        <v>2825</v>
      </c>
      <c r="H3" s="54">
        <v>5</v>
      </c>
      <c r="I3" s="131" t="s">
        <v>508</v>
      </c>
      <c r="J3" s="55">
        <v>0.1910300925925926</v>
      </c>
    </row>
    <row r="4" spans="1:10" ht="20.100000000000001" customHeight="1">
      <c r="A4" s="72" t="s">
        <v>2812</v>
      </c>
      <c r="B4" s="72" t="s">
        <v>2439</v>
      </c>
      <c r="C4" s="72" t="s">
        <v>539</v>
      </c>
      <c r="D4" s="72" t="s">
        <v>2271</v>
      </c>
      <c r="E4" s="43"/>
      <c r="F4" s="43"/>
      <c r="G4" s="43"/>
      <c r="H4" s="43"/>
      <c r="I4" s="43"/>
      <c r="J4" s="43"/>
    </row>
    <row r="5" spans="1:10" ht="20.100000000000001" customHeight="1">
      <c r="A5" s="33">
        <v>1</v>
      </c>
      <c r="B5" s="33">
        <v>3</v>
      </c>
      <c r="C5" s="33">
        <v>0</v>
      </c>
      <c r="D5" s="128">
        <v>5.2083333333333333E-4</v>
      </c>
      <c r="E5" s="43"/>
      <c r="F5" s="43"/>
      <c r="G5" s="43"/>
      <c r="H5" s="43"/>
      <c r="I5" s="43"/>
      <c r="J5" s="43"/>
    </row>
    <row r="6" spans="1:10" ht="20.100000000000001" customHeight="1">
      <c r="A6" s="33">
        <v>2</v>
      </c>
      <c r="B6" s="33">
        <v>5</v>
      </c>
      <c r="C6" s="33">
        <v>0</v>
      </c>
      <c r="D6" s="128">
        <v>6.3657407407407413E-4</v>
      </c>
      <c r="E6" s="43"/>
      <c r="F6" s="43"/>
      <c r="G6" s="43"/>
      <c r="H6" s="43"/>
      <c r="I6" s="43"/>
      <c r="J6" s="43"/>
    </row>
    <row r="7" spans="1:10" ht="20.100000000000001" customHeight="1">
      <c r="A7" s="33">
        <v>3</v>
      </c>
      <c r="B7" s="33">
        <v>8</v>
      </c>
      <c r="C7" s="33">
        <v>0</v>
      </c>
      <c r="D7" s="128">
        <v>8.6805555555555551E-4</v>
      </c>
      <c r="E7" s="43"/>
      <c r="F7" s="43"/>
      <c r="G7" s="43"/>
      <c r="H7" s="43"/>
      <c r="I7" s="43"/>
      <c r="J7" s="43"/>
    </row>
    <row r="8" spans="1:10" ht="20.100000000000001" customHeight="1">
      <c r="A8" s="33">
        <v>4</v>
      </c>
      <c r="B8" s="33">
        <v>11</v>
      </c>
      <c r="C8" s="33">
        <v>0</v>
      </c>
      <c r="D8" s="128">
        <v>1.2152777777777778E-3</v>
      </c>
      <c r="E8" s="43"/>
      <c r="F8" s="43"/>
      <c r="G8" s="43"/>
      <c r="H8" s="43"/>
      <c r="I8" s="43"/>
      <c r="J8" s="43"/>
    </row>
    <row r="9" spans="1:10" ht="20.100000000000001" customHeight="1">
      <c r="A9" s="33">
        <v>5</v>
      </c>
      <c r="B9" s="33">
        <v>13</v>
      </c>
      <c r="C9" s="33">
        <v>0</v>
      </c>
      <c r="D9" s="128">
        <v>1.3888888888888889E-3</v>
      </c>
      <c r="E9" s="43"/>
      <c r="F9" s="43"/>
      <c r="G9" s="43"/>
      <c r="H9" s="43"/>
      <c r="I9" s="43"/>
      <c r="J9" s="43"/>
    </row>
    <row r="10" spans="1:10" ht="20.100000000000001" customHeight="1">
      <c r="A10" s="33">
        <v>6</v>
      </c>
      <c r="B10" s="33">
        <v>15</v>
      </c>
      <c r="C10" s="33">
        <v>0</v>
      </c>
      <c r="D10" s="128">
        <v>1.5625000000000001E-3</v>
      </c>
      <c r="E10" s="43"/>
      <c r="F10" s="43"/>
      <c r="G10" s="43"/>
      <c r="H10" s="43"/>
      <c r="I10" s="43"/>
      <c r="J10" s="43"/>
    </row>
    <row r="11" spans="1:10" ht="20.100000000000001" customHeight="1">
      <c r="A11" s="33">
        <v>7</v>
      </c>
      <c r="B11" s="33">
        <v>18</v>
      </c>
      <c r="C11" s="33">
        <v>15</v>
      </c>
      <c r="D11" s="128">
        <v>1.7939814814814815E-3</v>
      </c>
      <c r="E11" s="43"/>
      <c r="F11" s="43"/>
      <c r="G11" s="43"/>
      <c r="H11" s="43"/>
      <c r="I11" s="43"/>
      <c r="J11" s="43"/>
    </row>
    <row r="12" spans="1:10" ht="20.100000000000001" customHeight="1">
      <c r="A12" s="33">
        <v>8</v>
      </c>
      <c r="B12" s="33">
        <v>22</v>
      </c>
      <c r="C12" s="33">
        <v>15</v>
      </c>
      <c r="D12" s="128">
        <v>2.1412037037037038E-3</v>
      </c>
      <c r="E12" s="43"/>
      <c r="F12" s="43"/>
      <c r="G12" s="43"/>
      <c r="H12" s="43"/>
      <c r="I12" s="43"/>
      <c r="J12" s="43"/>
    </row>
    <row r="13" spans="1:10" ht="20.100000000000001" customHeight="1">
      <c r="A13" s="33">
        <v>9</v>
      </c>
      <c r="B13" s="33">
        <v>25</v>
      </c>
      <c r="C13" s="33">
        <v>15</v>
      </c>
      <c r="D13" s="128">
        <v>2.3148148148148147E-3</v>
      </c>
      <c r="E13" s="43"/>
      <c r="F13" s="43"/>
      <c r="G13" s="43"/>
      <c r="H13" s="43"/>
      <c r="I13" s="43"/>
      <c r="J13" s="43"/>
    </row>
    <row r="14" spans="1:10" ht="20.100000000000001" customHeight="1">
      <c r="A14" s="33">
        <v>10</v>
      </c>
      <c r="B14" s="33">
        <v>28</v>
      </c>
      <c r="C14" s="33">
        <v>15</v>
      </c>
      <c r="D14" s="128">
        <v>2.662037037037037E-3</v>
      </c>
      <c r="E14" s="43"/>
      <c r="F14" s="43"/>
      <c r="G14" s="43"/>
      <c r="H14" s="43"/>
      <c r="I14" s="43"/>
      <c r="J14" s="43"/>
    </row>
    <row r="15" spans="1:10" ht="20.100000000000001" customHeight="1">
      <c r="A15" s="33">
        <v>11</v>
      </c>
      <c r="B15" s="33">
        <v>31</v>
      </c>
      <c r="C15" s="33">
        <v>28</v>
      </c>
      <c r="D15" s="128">
        <v>3.2407407407407406E-3</v>
      </c>
      <c r="E15" s="43"/>
      <c r="F15" s="43"/>
      <c r="G15" s="43"/>
      <c r="H15" s="43"/>
      <c r="I15" s="43"/>
      <c r="J15" s="43"/>
    </row>
    <row r="16" spans="1:10" ht="20.100000000000001" customHeight="1">
      <c r="A16" s="33">
        <v>12</v>
      </c>
      <c r="B16" s="33">
        <v>34</v>
      </c>
      <c r="C16" s="33">
        <v>28</v>
      </c>
      <c r="D16" s="128">
        <v>3.8194444444444443E-3</v>
      </c>
      <c r="E16" s="43"/>
      <c r="F16" s="43"/>
      <c r="G16" s="43"/>
      <c r="H16" s="43"/>
      <c r="I16" s="43"/>
      <c r="J16" s="43"/>
    </row>
    <row r="17" spans="1:10" ht="20.100000000000001" customHeight="1">
      <c r="A17" s="33">
        <v>13</v>
      </c>
      <c r="B17" s="33">
        <v>37</v>
      </c>
      <c r="C17" s="33">
        <v>28</v>
      </c>
      <c r="D17" s="128">
        <v>4.3981481481481484E-3</v>
      </c>
      <c r="E17" s="43"/>
      <c r="F17" s="43"/>
      <c r="G17" s="43"/>
      <c r="H17" s="43"/>
      <c r="I17" s="43"/>
      <c r="J17" s="43"/>
    </row>
    <row r="18" spans="1:10" ht="20.100000000000001" customHeight="1">
      <c r="A18" s="33">
        <v>14</v>
      </c>
      <c r="B18" s="33">
        <v>40</v>
      </c>
      <c r="C18" s="33">
        <v>37</v>
      </c>
      <c r="D18" s="128">
        <v>4.6874999999999998E-3</v>
      </c>
      <c r="E18" s="43"/>
      <c r="F18" s="43"/>
      <c r="G18" s="43"/>
      <c r="H18" s="43"/>
      <c r="I18" s="43"/>
      <c r="J18" s="43"/>
    </row>
    <row r="19" spans="1:10" ht="20.100000000000001" customHeight="1">
      <c r="A19" s="33">
        <v>15</v>
      </c>
      <c r="B19" s="33">
        <v>44</v>
      </c>
      <c r="C19" s="33">
        <v>37</v>
      </c>
      <c r="D19" s="128">
        <v>5.1504629629629626E-3</v>
      </c>
      <c r="E19" s="43"/>
      <c r="F19" s="43"/>
      <c r="G19" s="43"/>
      <c r="H19" s="43"/>
      <c r="I19" s="43"/>
      <c r="J19" s="43"/>
    </row>
    <row r="20" spans="1:10" ht="20.100000000000001" customHeight="1">
      <c r="A20" s="33">
        <v>16</v>
      </c>
      <c r="B20" s="33">
        <v>47</v>
      </c>
      <c r="C20" s="33">
        <v>37</v>
      </c>
      <c r="D20" s="128">
        <v>5.3819444444444444E-3</v>
      </c>
      <c r="E20" s="43"/>
      <c r="F20" s="43"/>
      <c r="G20" s="43"/>
      <c r="H20" s="43"/>
      <c r="I20" s="43"/>
      <c r="J20" s="43"/>
    </row>
    <row r="21" spans="1:10" ht="20.100000000000001" customHeight="1">
      <c r="A21" s="33">
        <v>17</v>
      </c>
      <c r="B21" s="33">
        <v>50</v>
      </c>
      <c r="C21" s="33">
        <v>47</v>
      </c>
      <c r="D21" s="128">
        <v>5.7870370370370367E-3</v>
      </c>
      <c r="E21" s="43"/>
      <c r="F21" s="43"/>
      <c r="G21" s="43"/>
      <c r="H21" s="43"/>
      <c r="I21" s="43"/>
      <c r="J21" s="43"/>
    </row>
    <row r="22" spans="1:10" ht="20.100000000000001" customHeight="1">
      <c r="A22" s="33">
        <v>18</v>
      </c>
      <c r="B22" s="33">
        <v>53</v>
      </c>
      <c r="C22" s="33">
        <v>47</v>
      </c>
      <c r="D22" s="128">
        <v>6.1342592592592594E-3</v>
      </c>
      <c r="E22" s="43"/>
      <c r="F22" s="43"/>
      <c r="G22" s="43"/>
      <c r="H22" s="43"/>
      <c r="I22" s="43"/>
      <c r="J22" s="43"/>
    </row>
    <row r="23" spans="1:10" ht="20.100000000000001" customHeight="1">
      <c r="A23" s="33">
        <v>19</v>
      </c>
      <c r="B23" s="33">
        <v>56</v>
      </c>
      <c r="C23" s="33">
        <v>53</v>
      </c>
      <c r="D23" s="128">
        <v>6.7129629629629631E-3</v>
      </c>
      <c r="E23" s="43"/>
      <c r="F23" s="43"/>
      <c r="G23" s="43"/>
      <c r="H23" s="43"/>
      <c r="I23" s="43"/>
      <c r="J23" s="43"/>
    </row>
    <row r="24" spans="1:10" ht="20.100000000000001" customHeight="1">
      <c r="A24" s="33">
        <v>20</v>
      </c>
      <c r="B24" s="33">
        <v>59</v>
      </c>
      <c r="C24" s="33">
        <v>53</v>
      </c>
      <c r="D24" s="128">
        <v>7.2916666666666668E-3</v>
      </c>
      <c r="E24" s="43"/>
      <c r="F24" s="43"/>
      <c r="G24" s="43"/>
      <c r="H24" s="43"/>
      <c r="I24" s="43"/>
      <c r="J24" s="43"/>
    </row>
    <row r="25" spans="1:10" ht="20.100000000000001" customHeight="1">
      <c r="A25" s="33">
        <v>21</v>
      </c>
      <c r="B25" s="33">
        <v>63</v>
      </c>
      <c r="C25" s="33">
        <v>53</v>
      </c>
      <c r="D25" s="128">
        <v>7.8125E-3</v>
      </c>
      <c r="E25" s="43"/>
      <c r="F25" s="43"/>
      <c r="G25" s="43"/>
      <c r="H25" s="43"/>
      <c r="I25" s="43"/>
      <c r="J25" s="43"/>
    </row>
    <row r="26" spans="1:10" ht="20.100000000000001" customHeight="1">
      <c r="A26" s="33">
        <v>22</v>
      </c>
      <c r="B26" s="33">
        <v>69</v>
      </c>
      <c r="C26" s="33">
        <v>53</v>
      </c>
      <c r="D26" s="128">
        <v>9.2013888888888892E-3</v>
      </c>
      <c r="E26" s="43"/>
      <c r="F26" s="43"/>
      <c r="G26" s="43"/>
      <c r="H26" s="43"/>
      <c r="I26" s="43"/>
      <c r="J26" s="43"/>
    </row>
    <row r="27" spans="1:10" ht="20.100000000000001" customHeight="1">
      <c r="A27" s="33">
        <v>23</v>
      </c>
      <c r="B27" s="33">
        <v>75</v>
      </c>
      <c r="C27" s="33">
        <v>53</v>
      </c>
      <c r="D27" s="128">
        <v>1.0590277777777778E-2</v>
      </c>
      <c r="E27" s="43"/>
      <c r="F27" s="43"/>
      <c r="G27" s="43"/>
      <c r="H27" s="43"/>
      <c r="I27" s="43"/>
      <c r="J27" s="43"/>
    </row>
    <row r="28" spans="1:10" ht="20.100000000000001" customHeight="1">
      <c r="A28" s="33">
        <v>24</v>
      </c>
      <c r="B28" s="33">
        <v>81</v>
      </c>
      <c r="C28" s="33">
        <v>53</v>
      </c>
      <c r="D28" s="128">
        <v>1.1631944444444445E-2</v>
      </c>
      <c r="E28" s="43"/>
      <c r="F28" s="59" t="s">
        <v>1167</v>
      </c>
      <c r="G28" s="60" t="s">
        <v>761</v>
      </c>
      <c r="H28" s="60" t="s">
        <v>219</v>
      </c>
      <c r="I28" s="60" t="s">
        <v>186</v>
      </c>
      <c r="J28" s="61" t="s">
        <v>203</v>
      </c>
    </row>
    <row r="29" spans="1:10" ht="20.100000000000001" customHeight="1">
      <c r="A29" s="33">
        <v>25</v>
      </c>
      <c r="B29" s="33">
        <v>84</v>
      </c>
      <c r="C29" s="33">
        <v>53</v>
      </c>
      <c r="D29" s="128">
        <v>1.2210648148148148E-2</v>
      </c>
      <c r="E29" s="43"/>
      <c r="F29" s="48" t="s">
        <v>2826</v>
      </c>
      <c r="G29" s="49">
        <v>37</v>
      </c>
      <c r="H29" s="66">
        <v>1.6493055555555556E-2</v>
      </c>
      <c r="I29" s="66">
        <v>1.4351851851851852E-2</v>
      </c>
      <c r="J29" s="67">
        <v>1.3310185185185185E-2</v>
      </c>
    </row>
    <row r="30" spans="1:10" ht="20.100000000000001" customHeight="1">
      <c r="A30" s="33">
        <v>26</v>
      </c>
      <c r="B30" s="33">
        <v>87</v>
      </c>
      <c r="C30" s="33">
        <v>84</v>
      </c>
      <c r="D30" s="128">
        <v>1.238425925925926E-2</v>
      </c>
      <c r="E30" s="43"/>
      <c r="F30" s="50" t="s">
        <v>1002</v>
      </c>
      <c r="G30" s="51">
        <v>32</v>
      </c>
      <c r="H30" s="68">
        <v>1.4467592592592593E-2</v>
      </c>
      <c r="I30" s="68">
        <v>1.255787037037037E-2</v>
      </c>
      <c r="J30" s="69">
        <v>1.2094907407407407E-2</v>
      </c>
    </row>
    <row r="31" spans="1:10" ht="20.100000000000001" customHeight="1">
      <c r="A31" s="33">
        <v>27</v>
      </c>
      <c r="B31" s="33">
        <v>91</v>
      </c>
      <c r="C31" s="33">
        <v>87</v>
      </c>
      <c r="D31" s="128">
        <v>1.2731481481481481E-2</v>
      </c>
      <c r="E31" s="43"/>
      <c r="F31" s="50" t="s">
        <v>1022</v>
      </c>
      <c r="G31" s="51">
        <v>45</v>
      </c>
      <c r="H31" s="68">
        <v>2.6562499999999999E-2</v>
      </c>
      <c r="I31" s="68">
        <v>2.3321759259259261E-2</v>
      </c>
      <c r="J31" s="69">
        <v>2.0833333333333332E-2</v>
      </c>
    </row>
    <row r="32" spans="1:10" ht="20.100000000000001" customHeight="1">
      <c r="A32" s="33">
        <v>28</v>
      </c>
      <c r="B32" s="33">
        <v>96</v>
      </c>
      <c r="C32" s="33">
        <v>87</v>
      </c>
      <c r="D32" s="128">
        <v>1.3136574074074075E-2</v>
      </c>
      <c r="E32" s="43"/>
      <c r="F32" s="50" t="s">
        <v>1018</v>
      </c>
      <c r="G32" s="51">
        <v>39</v>
      </c>
      <c r="H32" s="68">
        <v>2.4537037037037038E-2</v>
      </c>
      <c r="I32" s="68">
        <v>2.1180555555555557E-2</v>
      </c>
      <c r="J32" s="69">
        <v>2.0081018518518519E-2</v>
      </c>
    </row>
    <row r="33" spans="1:10" ht="20.100000000000001" customHeight="1">
      <c r="A33" s="33">
        <v>29</v>
      </c>
      <c r="B33" s="33">
        <v>102</v>
      </c>
      <c r="C33" s="33">
        <v>87</v>
      </c>
      <c r="D33" s="128">
        <v>1.3599537037037038E-2</v>
      </c>
      <c r="E33" s="43"/>
      <c r="F33" s="52" t="s">
        <v>986</v>
      </c>
      <c r="G33" s="53">
        <v>41</v>
      </c>
      <c r="H33" s="70">
        <v>4.5543981481481484E-2</v>
      </c>
      <c r="I33" s="70">
        <v>3.8252314814814815E-2</v>
      </c>
      <c r="J33" s="71">
        <v>3.7210648148148145E-2</v>
      </c>
    </row>
    <row r="34" spans="1:10" ht="20.100000000000001" customHeight="1">
      <c r="A34" s="33">
        <v>30</v>
      </c>
      <c r="B34" s="33">
        <v>107</v>
      </c>
      <c r="C34" s="33">
        <v>87</v>
      </c>
      <c r="D34" s="128">
        <v>1.40625E-2</v>
      </c>
      <c r="E34" s="43"/>
      <c r="F34" s="132" t="s">
        <v>1047</v>
      </c>
      <c r="G34" s="133">
        <v>63</v>
      </c>
      <c r="H34" s="134">
        <v>5.5960648148148148E-2</v>
      </c>
      <c r="I34" s="134">
        <v>4.7222222222222221E-2</v>
      </c>
      <c r="J34" s="135">
        <v>4.2650462962962966E-2</v>
      </c>
    </row>
    <row r="35" spans="1:10" ht="20.100000000000001" customHeight="1">
      <c r="A35" s="33">
        <v>31</v>
      </c>
      <c r="B35" s="33">
        <v>110</v>
      </c>
      <c r="C35" s="33">
        <v>87</v>
      </c>
      <c r="D35" s="128">
        <v>1.4293981481481482E-2</v>
      </c>
      <c r="E35" s="43"/>
      <c r="F35" s="136" t="s">
        <v>1036</v>
      </c>
      <c r="G35" s="137">
        <v>49</v>
      </c>
      <c r="H35" s="138">
        <v>5.8564814814814813E-2</v>
      </c>
      <c r="I35" s="138">
        <v>5.0057870370370371E-2</v>
      </c>
      <c r="J35" s="139">
        <v>4.6122685185185183E-2</v>
      </c>
    </row>
    <row r="36" spans="1:10" ht="20.100000000000001" customHeight="1">
      <c r="A36" s="33">
        <v>32</v>
      </c>
      <c r="B36" s="33">
        <v>113</v>
      </c>
      <c r="C36" s="33">
        <v>87</v>
      </c>
      <c r="D36" s="128">
        <v>1.4525462962962962E-2</v>
      </c>
      <c r="E36" s="43"/>
      <c r="F36" s="33"/>
      <c r="G36" s="33"/>
      <c r="H36" s="33"/>
      <c r="I36" s="33"/>
      <c r="J36" s="43"/>
    </row>
    <row r="37" spans="1:10" ht="20.100000000000001" customHeight="1">
      <c r="A37" s="33">
        <v>33</v>
      </c>
      <c r="B37" s="33">
        <v>116</v>
      </c>
      <c r="C37" s="33">
        <v>113</v>
      </c>
      <c r="D37" s="128">
        <v>1.4988425925925926E-2</v>
      </c>
      <c r="E37" s="43"/>
      <c r="F37" s="33"/>
      <c r="G37" s="78"/>
      <c r="H37" s="78"/>
      <c r="I37" s="32"/>
      <c r="J37" s="43"/>
    </row>
    <row r="38" spans="1:10" ht="20.100000000000001" customHeight="1">
      <c r="A38" s="33">
        <v>34</v>
      </c>
      <c r="B38" s="33">
        <v>120</v>
      </c>
      <c r="C38" s="33">
        <v>113</v>
      </c>
      <c r="D38" s="128">
        <v>1.5335648148148149E-2</v>
      </c>
      <c r="E38" s="43"/>
      <c r="F38" s="33" t="s">
        <v>723</v>
      </c>
      <c r="G38" s="78" t="s">
        <v>181</v>
      </c>
      <c r="H38" s="78" t="s">
        <v>728</v>
      </c>
      <c r="I38" s="32" t="s">
        <v>768</v>
      </c>
      <c r="J38" s="43" t="s">
        <v>756</v>
      </c>
    </row>
    <row r="39" spans="1:10" ht="20.100000000000001" customHeight="1">
      <c r="A39" s="33">
        <v>35</v>
      </c>
      <c r="B39" s="33">
        <v>125</v>
      </c>
      <c r="C39" s="33">
        <v>113</v>
      </c>
      <c r="D39" s="128">
        <v>1.579861111111111E-2</v>
      </c>
      <c r="E39" s="43"/>
      <c r="F39" s="33" t="s">
        <v>163</v>
      </c>
      <c r="G39" s="78">
        <v>0</v>
      </c>
      <c r="H39" s="78" t="s">
        <v>2269</v>
      </c>
      <c r="I39" s="32" t="s">
        <v>1326</v>
      </c>
      <c r="J39" s="43" t="s">
        <v>1888</v>
      </c>
    </row>
    <row r="40" spans="1:10" ht="20.100000000000001" customHeight="1">
      <c r="A40" s="33">
        <v>36</v>
      </c>
      <c r="B40" s="33">
        <v>128</v>
      </c>
      <c r="C40" s="33">
        <v>113</v>
      </c>
      <c r="D40" s="128">
        <v>1.6087962962962964E-2</v>
      </c>
      <c r="E40" s="43"/>
      <c r="F40" s="33" t="s">
        <v>757</v>
      </c>
      <c r="G40" s="78">
        <v>0</v>
      </c>
      <c r="H40" s="78" t="s">
        <v>706</v>
      </c>
      <c r="I40" s="32" t="s">
        <v>3272</v>
      </c>
      <c r="J40" s="43" t="s">
        <v>1435</v>
      </c>
    </row>
    <row r="41" spans="1:10" ht="20.100000000000001" customHeight="1">
      <c r="A41" s="34">
        <v>37</v>
      </c>
      <c r="B41" s="34">
        <v>132</v>
      </c>
      <c r="C41" s="34">
        <v>128</v>
      </c>
      <c r="D41" s="128">
        <v>1.6493055555555556E-2</v>
      </c>
      <c r="E41" s="43"/>
      <c r="F41" s="33" t="s">
        <v>172</v>
      </c>
      <c r="G41" s="78">
        <v>45</v>
      </c>
      <c r="H41" s="78" t="s">
        <v>767</v>
      </c>
      <c r="I41" s="32" t="s">
        <v>2969</v>
      </c>
      <c r="J41" s="43" t="s">
        <v>2312</v>
      </c>
    </row>
    <row r="42" spans="1:10" ht="20.100000000000001" customHeight="1">
      <c r="A42" s="34">
        <v>38</v>
      </c>
      <c r="B42" s="34">
        <v>135</v>
      </c>
      <c r="C42" s="34">
        <v>132</v>
      </c>
      <c r="D42" s="128">
        <v>1.6782407407407409E-2</v>
      </c>
      <c r="E42" s="43"/>
      <c r="F42" s="33" t="s">
        <v>157</v>
      </c>
      <c r="G42" s="78">
        <v>75</v>
      </c>
      <c r="H42" s="78" t="s">
        <v>760</v>
      </c>
      <c r="I42" s="32" t="s">
        <v>1891</v>
      </c>
      <c r="J42" s="43" t="s">
        <v>500</v>
      </c>
    </row>
    <row r="43" spans="1:10" ht="20.100000000000001" customHeight="1">
      <c r="A43" s="34">
        <v>39</v>
      </c>
      <c r="B43" s="34">
        <v>138</v>
      </c>
      <c r="C43" s="34">
        <v>132</v>
      </c>
      <c r="D43" s="128">
        <v>1.695601851851852E-2</v>
      </c>
      <c r="E43" s="43"/>
      <c r="F43" s="43" t="s">
        <v>158</v>
      </c>
      <c r="G43" s="43">
        <v>50</v>
      </c>
      <c r="H43" s="43" t="s">
        <v>183</v>
      </c>
      <c r="I43" s="43" t="s">
        <v>2981</v>
      </c>
      <c r="J43" s="43" t="s">
        <v>2162</v>
      </c>
    </row>
    <row r="44" spans="1:10" ht="20.100000000000001" customHeight="1">
      <c r="A44" s="34">
        <v>40</v>
      </c>
      <c r="B44" s="34">
        <v>140</v>
      </c>
      <c r="C44" s="34">
        <v>132</v>
      </c>
      <c r="D44" s="128">
        <v>1.712962962962963E-2</v>
      </c>
      <c r="E44" s="43"/>
      <c r="F44" s="43" t="s">
        <v>173</v>
      </c>
      <c r="G44" s="43">
        <v>45</v>
      </c>
      <c r="H44" s="43" t="s">
        <v>183</v>
      </c>
      <c r="I44" s="43" t="s">
        <v>3269</v>
      </c>
      <c r="J44" s="43" t="s">
        <v>2159</v>
      </c>
    </row>
    <row r="45" spans="1:10" ht="20.100000000000001" customHeight="1">
      <c r="A45" s="34">
        <v>41</v>
      </c>
      <c r="B45" s="34">
        <v>143</v>
      </c>
      <c r="C45" s="34">
        <v>132</v>
      </c>
      <c r="D45" s="128">
        <v>1.7476851851851851E-2</v>
      </c>
      <c r="E45" s="43"/>
      <c r="F45" s="43" t="s">
        <v>161</v>
      </c>
      <c r="G45" s="43">
        <v>50</v>
      </c>
      <c r="H45" s="43" t="s">
        <v>745</v>
      </c>
      <c r="I45" s="43" t="s">
        <v>3268</v>
      </c>
      <c r="J45" s="43" t="s">
        <v>3264</v>
      </c>
    </row>
    <row r="46" spans="1:10" ht="20.100000000000001" customHeight="1">
      <c r="A46" s="34">
        <v>42</v>
      </c>
      <c r="B46" s="34">
        <v>148</v>
      </c>
      <c r="C46" s="34">
        <v>132</v>
      </c>
      <c r="D46" s="128">
        <v>1.7766203703703704E-2</v>
      </c>
      <c r="E46" s="43"/>
      <c r="F46" s="43"/>
      <c r="G46" s="43"/>
      <c r="H46" s="43"/>
      <c r="I46" s="43"/>
      <c r="J46" s="43"/>
    </row>
    <row r="47" spans="1:10" ht="20.100000000000001" customHeight="1">
      <c r="A47" s="34">
        <v>43</v>
      </c>
      <c r="B47" s="34">
        <v>151</v>
      </c>
      <c r="C47" s="34">
        <v>132</v>
      </c>
      <c r="D47" s="128">
        <v>1.7997685185185186E-2</v>
      </c>
      <c r="E47" s="43"/>
      <c r="F47" s="43"/>
      <c r="G47" s="43"/>
      <c r="H47" s="43"/>
      <c r="I47" s="43"/>
      <c r="J47" s="43"/>
    </row>
    <row r="48" spans="1:10" ht="20.100000000000001" customHeight="1">
      <c r="A48" s="34">
        <v>44</v>
      </c>
      <c r="B48" s="34">
        <v>156</v>
      </c>
      <c r="C48" s="34">
        <v>132</v>
      </c>
      <c r="D48" s="128">
        <v>1.8692129629629628E-2</v>
      </c>
      <c r="E48" s="43"/>
      <c r="F48" s="43"/>
      <c r="G48" s="43"/>
      <c r="H48" s="43"/>
      <c r="I48" s="43"/>
      <c r="J48" s="43"/>
    </row>
    <row r="49" spans="1:10" ht="20.100000000000001" customHeight="1">
      <c r="A49" s="34">
        <v>45</v>
      </c>
      <c r="B49" s="34">
        <v>160</v>
      </c>
      <c r="C49" s="34">
        <v>132</v>
      </c>
      <c r="D49" s="128">
        <v>1.9328703703703702E-2</v>
      </c>
      <c r="E49" s="43"/>
      <c r="F49" s="43"/>
      <c r="G49" s="43"/>
      <c r="H49" s="43"/>
      <c r="I49" s="43"/>
      <c r="J49" s="43"/>
    </row>
    <row r="50" spans="1:10" ht="20.100000000000001" customHeight="1">
      <c r="A50" s="34">
        <v>46</v>
      </c>
      <c r="B50" s="34">
        <v>163</v>
      </c>
      <c r="C50" s="34">
        <v>132</v>
      </c>
      <c r="D50" s="128">
        <v>1.9907407407407408E-2</v>
      </c>
      <c r="E50" s="43"/>
      <c r="F50" s="43"/>
      <c r="G50" s="43"/>
      <c r="H50" s="43"/>
      <c r="I50" s="43"/>
      <c r="J50" s="43"/>
    </row>
    <row r="51" spans="1:10" ht="20.100000000000001" customHeight="1">
      <c r="A51" s="34">
        <v>47</v>
      </c>
      <c r="B51" s="34">
        <v>166</v>
      </c>
      <c r="C51" s="34">
        <v>132</v>
      </c>
      <c r="D51" s="128">
        <v>2.0486111111111111E-2</v>
      </c>
      <c r="E51" s="43"/>
      <c r="F51" s="43"/>
      <c r="G51" s="43"/>
      <c r="H51" s="43"/>
      <c r="I51" s="43"/>
      <c r="J51" s="43"/>
    </row>
    <row r="52" spans="1:10" ht="20.100000000000001" customHeight="1">
      <c r="A52" s="34">
        <v>48</v>
      </c>
      <c r="B52" s="34">
        <v>169</v>
      </c>
      <c r="C52" s="34">
        <v>132</v>
      </c>
      <c r="D52" s="128">
        <v>2.1064814814814814E-2</v>
      </c>
      <c r="E52" s="43"/>
      <c r="F52" s="43"/>
      <c r="G52" s="43"/>
      <c r="H52" s="43"/>
      <c r="I52" s="43"/>
      <c r="J52" s="43"/>
    </row>
    <row r="53" spans="1:10" ht="20.100000000000001" customHeight="1">
      <c r="A53" s="34">
        <v>49</v>
      </c>
      <c r="B53" s="34">
        <v>174</v>
      </c>
      <c r="C53" s="34">
        <v>132</v>
      </c>
      <c r="D53" s="128">
        <v>2.1643518518518517E-2</v>
      </c>
      <c r="E53" s="43"/>
      <c r="F53" s="43"/>
      <c r="G53" s="43"/>
      <c r="H53" s="43"/>
      <c r="I53" s="43"/>
      <c r="J53" s="43"/>
    </row>
    <row r="54" spans="1:10" ht="20.100000000000001" customHeight="1">
      <c r="A54" s="34">
        <v>50</v>
      </c>
      <c r="B54" s="34">
        <v>177</v>
      </c>
      <c r="C54" s="34">
        <v>132</v>
      </c>
      <c r="D54" s="128">
        <v>2.2048611111111113E-2</v>
      </c>
      <c r="E54" s="43"/>
      <c r="F54" s="43"/>
      <c r="G54" s="43"/>
      <c r="H54" s="43"/>
      <c r="I54" s="43"/>
      <c r="J54" s="43"/>
    </row>
    <row r="55" spans="1:10" ht="20.100000000000001" customHeight="1">
      <c r="A55" s="34">
        <v>51</v>
      </c>
      <c r="B55" s="34">
        <v>181</v>
      </c>
      <c r="C55" s="34">
        <v>132</v>
      </c>
      <c r="D55" s="128">
        <v>2.2569444444444444E-2</v>
      </c>
      <c r="E55" s="43"/>
      <c r="F55" s="43"/>
      <c r="G55" s="43"/>
      <c r="H55" s="43"/>
      <c r="I55" s="43"/>
      <c r="J55" s="43"/>
    </row>
    <row r="56" spans="1:10" ht="20.100000000000001" customHeight="1">
      <c r="A56" s="34">
        <v>52</v>
      </c>
      <c r="B56" s="34">
        <v>187</v>
      </c>
      <c r="C56" s="34">
        <v>132</v>
      </c>
      <c r="D56" s="128">
        <v>2.3321759259259261E-2</v>
      </c>
      <c r="E56" s="43"/>
      <c r="F56" s="43"/>
      <c r="G56" s="43"/>
      <c r="H56" s="43"/>
      <c r="I56" s="43"/>
      <c r="J56" s="43"/>
    </row>
    <row r="57" spans="1:10" ht="20.100000000000001" customHeight="1">
      <c r="A57" s="34">
        <v>53</v>
      </c>
      <c r="B57" s="34">
        <v>191</v>
      </c>
      <c r="C57" s="34">
        <v>132</v>
      </c>
      <c r="D57" s="128">
        <v>2.3668981481481482E-2</v>
      </c>
      <c r="E57" s="43"/>
      <c r="F57" s="43"/>
      <c r="G57" s="43"/>
      <c r="H57" s="43"/>
      <c r="I57" s="43"/>
      <c r="J57" s="43"/>
    </row>
    <row r="58" spans="1:10" ht="20.100000000000001" customHeight="1">
      <c r="A58" s="34">
        <v>54</v>
      </c>
      <c r="B58" s="34">
        <v>196</v>
      </c>
      <c r="C58" s="34">
        <v>132</v>
      </c>
      <c r="D58" s="128">
        <v>2.4131944444444445E-2</v>
      </c>
      <c r="E58" s="43"/>
      <c r="F58" s="43"/>
      <c r="G58" s="43"/>
      <c r="H58" s="43"/>
      <c r="I58" s="43"/>
      <c r="J58" s="43"/>
    </row>
    <row r="59" spans="1:10" ht="20.100000000000001" customHeight="1">
      <c r="A59" s="34">
        <v>55</v>
      </c>
      <c r="B59" s="34">
        <v>201</v>
      </c>
      <c r="C59" s="34">
        <v>132</v>
      </c>
      <c r="D59" s="128">
        <v>2.476851851851852E-2</v>
      </c>
      <c r="E59" s="43"/>
      <c r="F59" s="43"/>
      <c r="G59" s="43"/>
      <c r="H59" s="43"/>
      <c r="I59" s="43"/>
      <c r="J59" s="43"/>
    </row>
    <row r="60" spans="1:10" ht="20.100000000000001" customHeight="1">
      <c r="A60" s="34">
        <v>56</v>
      </c>
      <c r="B60" s="34">
        <v>204</v>
      </c>
      <c r="C60" s="34">
        <v>132</v>
      </c>
      <c r="D60" s="128">
        <v>2.5057870370370369E-2</v>
      </c>
      <c r="E60" s="43"/>
      <c r="F60" s="43"/>
      <c r="G60" s="43"/>
      <c r="H60" s="43"/>
      <c r="I60" s="43"/>
      <c r="J60" s="43"/>
    </row>
    <row r="61" spans="1:10" ht="20.100000000000001" customHeight="1">
      <c r="A61" s="34">
        <v>57</v>
      </c>
      <c r="B61" s="34">
        <v>208</v>
      </c>
      <c r="C61" s="34">
        <v>132</v>
      </c>
      <c r="D61" s="128">
        <v>2.5405092592592594E-2</v>
      </c>
      <c r="E61" s="43"/>
      <c r="F61" s="43"/>
      <c r="G61" s="43"/>
      <c r="H61" s="43"/>
      <c r="I61" s="43"/>
      <c r="J61" s="43"/>
    </row>
    <row r="62" spans="1:10" ht="20.100000000000001" customHeight="1">
      <c r="A62" s="34">
        <v>58</v>
      </c>
      <c r="B62" s="34">
        <v>212</v>
      </c>
      <c r="C62" s="34">
        <v>208</v>
      </c>
      <c r="D62" s="128">
        <v>2.5636574074074076E-2</v>
      </c>
      <c r="E62" s="43"/>
      <c r="F62" s="43"/>
      <c r="G62" s="43"/>
      <c r="H62" s="43"/>
      <c r="I62" s="43"/>
      <c r="J62" s="43"/>
    </row>
    <row r="63" spans="1:10" ht="20.100000000000001" customHeight="1">
      <c r="A63" s="34">
        <v>59</v>
      </c>
      <c r="B63" s="34">
        <v>216</v>
      </c>
      <c r="C63" s="34">
        <v>208</v>
      </c>
      <c r="D63" s="128">
        <v>2.6215277777777778E-2</v>
      </c>
      <c r="E63" s="43"/>
      <c r="F63" s="43"/>
      <c r="G63" s="43"/>
      <c r="H63" s="43"/>
      <c r="I63" s="43"/>
      <c r="J63" s="43"/>
    </row>
    <row r="64" spans="1:10" ht="20.100000000000001" customHeight="1">
      <c r="A64" s="34">
        <v>60</v>
      </c>
      <c r="B64" s="34">
        <v>221</v>
      </c>
      <c r="C64" s="34">
        <v>208</v>
      </c>
      <c r="D64" s="128">
        <v>2.6967592592592592E-2</v>
      </c>
      <c r="E64" s="43"/>
      <c r="F64" s="43"/>
      <c r="G64" s="43"/>
      <c r="H64" s="43"/>
      <c r="I64" s="43"/>
      <c r="J64" s="43"/>
    </row>
    <row r="65" spans="1:10" ht="20.100000000000001" customHeight="1">
      <c r="A65" s="34">
        <v>61</v>
      </c>
      <c r="B65" s="34">
        <v>226</v>
      </c>
      <c r="C65" s="34">
        <v>208</v>
      </c>
      <c r="D65" s="128">
        <v>2.7604166666666666E-2</v>
      </c>
      <c r="E65" s="43"/>
      <c r="F65" s="43"/>
      <c r="G65" s="43"/>
      <c r="H65" s="43"/>
      <c r="I65" s="43"/>
      <c r="J65" s="43"/>
    </row>
    <row r="66" spans="1:10" ht="20.100000000000001" customHeight="1">
      <c r="A66" s="34">
        <v>62</v>
      </c>
      <c r="B66" s="34">
        <v>232</v>
      </c>
      <c r="C66" s="34">
        <v>208</v>
      </c>
      <c r="D66" s="128">
        <v>2.8182870370370372E-2</v>
      </c>
      <c r="E66" s="43"/>
      <c r="F66" s="43"/>
      <c r="G66" s="43"/>
      <c r="H66" s="43"/>
      <c r="I66" s="43"/>
      <c r="J66" s="43"/>
    </row>
    <row r="67" spans="1:10" ht="20.100000000000001" customHeight="1">
      <c r="A67" s="34">
        <v>63</v>
      </c>
      <c r="B67" s="34">
        <v>237</v>
      </c>
      <c r="C67" s="34">
        <v>208</v>
      </c>
      <c r="D67" s="128">
        <v>2.841435185185185E-2</v>
      </c>
      <c r="E67" s="43"/>
      <c r="F67" s="43"/>
      <c r="G67" s="43"/>
      <c r="H67" s="43"/>
      <c r="I67" s="43"/>
      <c r="J67" s="43"/>
    </row>
    <row r="68" spans="1:10" ht="20.100000000000001" customHeight="1">
      <c r="A68" s="34">
        <v>64</v>
      </c>
      <c r="B68" s="34">
        <v>241</v>
      </c>
      <c r="C68" s="34">
        <v>237</v>
      </c>
      <c r="D68" s="128">
        <v>2.8587962962962964E-2</v>
      </c>
      <c r="E68" s="43"/>
      <c r="F68" s="43"/>
      <c r="G68" s="43"/>
      <c r="H68" s="43"/>
      <c r="I68" s="43"/>
      <c r="J68" s="43"/>
    </row>
    <row r="69" spans="1:10" ht="20.100000000000001" customHeight="1">
      <c r="A69" s="34">
        <v>65</v>
      </c>
      <c r="B69" s="34">
        <v>245</v>
      </c>
      <c r="C69" s="34">
        <v>241</v>
      </c>
      <c r="D69" s="128">
        <v>2.9050925925925924E-2</v>
      </c>
      <c r="E69" s="43"/>
      <c r="F69" s="43"/>
      <c r="G69" s="43"/>
      <c r="H69" s="43"/>
      <c r="I69" s="43"/>
      <c r="J69" s="43"/>
    </row>
    <row r="70" spans="1:10" ht="20.100000000000001" customHeight="1">
      <c r="A70" s="34">
        <v>66</v>
      </c>
      <c r="B70" s="34">
        <v>249</v>
      </c>
      <c r="C70" s="34">
        <v>241</v>
      </c>
      <c r="D70" s="128">
        <v>2.9513888888888888E-2</v>
      </c>
      <c r="E70" s="43"/>
      <c r="F70" s="43"/>
      <c r="G70" s="43"/>
      <c r="H70" s="43"/>
      <c r="I70" s="43"/>
      <c r="J70" s="43"/>
    </row>
    <row r="71" spans="1:10" ht="20.100000000000001" customHeight="1">
      <c r="A71" s="34">
        <v>67</v>
      </c>
      <c r="B71" s="34">
        <v>253</v>
      </c>
      <c r="C71" s="34">
        <v>241</v>
      </c>
      <c r="D71" s="128">
        <v>3.0034722222222223E-2</v>
      </c>
      <c r="E71" s="43"/>
      <c r="F71" s="43"/>
      <c r="G71" s="43"/>
      <c r="H71" s="43"/>
      <c r="I71" s="43"/>
      <c r="J71" s="43"/>
    </row>
    <row r="72" spans="1:10" ht="20.100000000000001" customHeight="1">
      <c r="A72" s="34">
        <v>68</v>
      </c>
      <c r="B72" s="34">
        <v>256</v>
      </c>
      <c r="C72" s="34">
        <v>253</v>
      </c>
      <c r="D72" s="128">
        <v>3.0439814814814815E-2</v>
      </c>
      <c r="E72" s="43"/>
      <c r="F72" s="43"/>
      <c r="G72" s="43"/>
      <c r="H72" s="43"/>
      <c r="I72" s="43"/>
      <c r="J72" s="43"/>
    </row>
    <row r="73" spans="1:10" ht="20.100000000000001" customHeight="1">
      <c r="A73" s="34">
        <v>69</v>
      </c>
      <c r="B73" s="34">
        <v>260</v>
      </c>
      <c r="C73" s="34">
        <v>253</v>
      </c>
      <c r="D73" s="128">
        <v>3.0960648148148147E-2</v>
      </c>
      <c r="E73" s="43"/>
      <c r="F73" s="43"/>
      <c r="G73" s="43"/>
      <c r="H73" s="43"/>
      <c r="I73" s="43"/>
      <c r="J73" s="43"/>
    </row>
    <row r="74" spans="1:10" ht="20.100000000000001" customHeight="1">
      <c r="A74" s="34">
        <v>70</v>
      </c>
      <c r="B74" s="34">
        <v>263</v>
      </c>
      <c r="C74" s="34">
        <v>260</v>
      </c>
      <c r="D74" s="128">
        <v>3.1134259259259261E-2</v>
      </c>
      <c r="E74" s="43"/>
      <c r="F74" s="43"/>
      <c r="G74" s="43"/>
      <c r="H74" s="43"/>
      <c r="I74" s="43"/>
      <c r="J74" s="43"/>
    </row>
    <row r="75" spans="1:10" ht="20.100000000000001" customHeight="1">
      <c r="A75" s="34">
        <v>71</v>
      </c>
      <c r="B75" s="34">
        <v>267</v>
      </c>
      <c r="C75" s="34">
        <v>260</v>
      </c>
      <c r="D75" s="128">
        <v>3.142361111111111E-2</v>
      </c>
      <c r="E75" s="43"/>
      <c r="F75" s="43"/>
      <c r="G75" s="43"/>
      <c r="H75" s="43"/>
      <c r="I75" s="43"/>
      <c r="J75" s="43"/>
    </row>
    <row r="76" spans="1:10" ht="20.100000000000001" customHeight="1">
      <c r="A76" s="34">
        <v>72</v>
      </c>
      <c r="B76" s="34">
        <v>272</v>
      </c>
      <c r="C76" s="34">
        <v>260</v>
      </c>
      <c r="D76" s="128">
        <v>3.1944444444444442E-2</v>
      </c>
      <c r="E76" s="43"/>
      <c r="F76" s="43"/>
      <c r="G76" s="43"/>
      <c r="H76" s="43"/>
      <c r="I76" s="43"/>
      <c r="J76" s="43"/>
    </row>
    <row r="77" spans="1:10" ht="20.100000000000001" customHeight="1">
      <c r="A77" s="34">
        <v>73</v>
      </c>
      <c r="B77" s="34">
        <v>278</v>
      </c>
      <c r="C77" s="34">
        <v>260</v>
      </c>
      <c r="D77" s="128">
        <v>3.2581018518518516E-2</v>
      </c>
      <c r="E77" s="43"/>
      <c r="F77" s="43"/>
      <c r="G77" s="43"/>
      <c r="H77" s="43"/>
      <c r="I77" s="43"/>
      <c r="J77" s="43"/>
    </row>
    <row r="78" spans="1:10" ht="20.100000000000001" customHeight="1">
      <c r="A78" s="34">
        <v>74</v>
      </c>
      <c r="B78" s="34">
        <v>283</v>
      </c>
      <c r="C78" s="34">
        <v>278</v>
      </c>
      <c r="D78" s="128">
        <v>3.2928240740740744E-2</v>
      </c>
      <c r="E78" s="43"/>
      <c r="F78" s="43"/>
      <c r="G78" s="43"/>
      <c r="H78" s="43"/>
      <c r="I78" s="43"/>
      <c r="J78" s="43"/>
    </row>
    <row r="79" spans="1:10" ht="20.100000000000001" customHeight="1">
      <c r="A79" s="34">
        <v>75</v>
      </c>
      <c r="B79" s="34">
        <v>289</v>
      </c>
      <c r="C79" s="34">
        <v>278</v>
      </c>
      <c r="D79" s="128">
        <v>3.3680555555555554E-2</v>
      </c>
      <c r="E79" s="43"/>
      <c r="F79" s="43"/>
      <c r="G79" s="43"/>
      <c r="H79" s="43"/>
      <c r="I79" s="43"/>
      <c r="J79" s="43"/>
    </row>
    <row r="80" spans="1:10" ht="20.100000000000001" customHeight="1">
      <c r="A80" s="34">
        <v>76</v>
      </c>
      <c r="B80" s="34">
        <v>292</v>
      </c>
      <c r="C80" s="34">
        <v>289</v>
      </c>
      <c r="D80" s="128">
        <v>3.408564814814815E-2</v>
      </c>
      <c r="E80" s="43"/>
      <c r="F80" s="43"/>
      <c r="G80" s="43"/>
      <c r="H80" s="43"/>
      <c r="I80" s="43"/>
      <c r="J80" s="43"/>
    </row>
    <row r="81" spans="1:10" ht="20.100000000000001" customHeight="1">
      <c r="A81" s="34">
        <v>77</v>
      </c>
      <c r="B81" s="34">
        <v>296</v>
      </c>
      <c r="C81" s="34">
        <v>289</v>
      </c>
      <c r="D81" s="128">
        <v>3.4548611111111113E-2</v>
      </c>
      <c r="E81" s="43"/>
      <c r="F81" s="43"/>
      <c r="G81" s="43"/>
      <c r="H81" s="43"/>
      <c r="I81" s="43"/>
      <c r="J81" s="43"/>
    </row>
    <row r="82" spans="1:10" ht="20.100000000000001" customHeight="1">
      <c r="A82" s="34">
        <v>78</v>
      </c>
      <c r="B82" s="34">
        <v>301</v>
      </c>
      <c r="C82" s="34">
        <v>289</v>
      </c>
      <c r="D82" s="128">
        <v>3.5474537037037034E-2</v>
      </c>
      <c r="E82" s="43"/>
      <c r="F82" s="43"/>
      <c r="G82" s="43"/>
      <c r="H82" s="43"/>
      <c r="I82" s="43"/>
      <c r="J82" s="43"/>
    </row>
    <row r="83" spans="1:10" ht="20.100000000000001" customHeight="1">
      <c r="A83" s="34">
        <v>79</v>
      </c>
      <c r="B83" s="34">
        <v>309</v>
      </c>
      <c r="C83" s="34">
        <v>289</v>
      </c>
      <c r="D83" s="128">
        <v>3.5879629629629629E-2</v>
      </c>
      <c r="E83" s="43"/>
      <c r="F83" s="43"/>
      <c r="G83" s="43"/>
      <c r="H83" s="43"/>
      <c r="I83" s="43"/>
      <c r="J83" s="43"/>
    </row>
    <row r="84" spans="1:10" ht="20.100000000000001" customHeight="1">
      <c r="A84" s="34">
        <v>80</v>
      </c>
      <c r="B84" s="34">
        <v>313</v>
      </c>
      <c r="C84" s="34">
        <v>289</v>
      </c>
      <c r="D84" s="128">
        <v>3.6342592592592593E-2</v>
      </c>
      <c r="E84" s="43"/>
      <c r="F84" s="43"/>
      <c r="G84" s="43"/>
      <c r="H84" s="43"/>
      <c r="I84" s="43"/>
      <c r="J84" s="43"/>
    </row>
    <row r="85" spans="1:10" ht="20.100000000000001" customHeight="1">
      <c r="A85" s="34">
        <v>81</v>
      </c>
      <c r="B85" s="34">
        <v>316</v>
      </c>
      <c r="C85" s="34">
        <v>289</v>
      </c>
      <c r="D85" s="128">
        <v>3.6747685185185182E-2</v>
      </c>
      <c r="E85" s="43"/>
      <c r="F85" s="43"/>
      <c r="G85" s="43"/>
      <c r="H85" s="43"/>
      <c r="I85" s="43"/>
      <c r="J85" s="43"/>
    </row>
    <row r="86" spans="1:10" ht="20.100000000000001" customHeight="1">
      <c r="A86" s="34">
        <v>82</v>
      </c>
      <c r="B86" s="34">
        <v>320</v>
      </c>
      <c r="C86" s="34">
        <v>289</v>
      </c>
      <c r="D86" s="128">
        <v>3.726851851851852E-2</v>
      </c>
      <c r="E86" s="43"/>
      <c r="F86" s="43"/>
      <c r="G86" s="43"/>
      <c r="H86" s="43"/>
      <c r="I86" s="43"/>
      <c r="J86" s="43"/>
    </row>
    <row r="87" spans="1:10" ht="20.100000000000001" customHeight="1">
      <c r="A87" s="34">
        <v>83</v>
      </c>
      <c r="B87" s="34">
        <v>325</v>
      </c>
      <c r="C87" s="34">
        <v>320</v>
      </c>
      <c r="D87" s="128">
        <v>3.7731481481481484E-2</v>
      </c>
      <c r="E87" s="43"/>
      <c r="F87" s="43"/>
      <c r="G87" s="43"/>
      <c r="H87" s="43"/>
      <c r="I87" s="43"/>
      <c r="J87" s="43"/>
    </row>
    <row r="88" spans="1:10" ht="20.100000000000001" customHeight="1">
      <c r="A88" s="34">
        <v>84</v>
      </c>
      <c r="B88" s="34">
        <v>335</v>
      </c>
      <c r="C88" s="34">
        <v>320</v>
      </c>
      <c r="D88" s="128">
        <v>3.9004629629629632E-2</v>
      </c>
      <c r="E88" s="43"/>
      <c r="F88" s="43"/>
      <c r="G88" s="43"/>
      <c r="H88" s="43"/>
      <c r="I88" s="43"/>
      <c r="J88" s="43"/>
    </row>
    <row r="89" spans="1:10" ht="20.100000000000001" customHeight="1">
      <c r="A89" s="34">
        <v>85</v>
      </c>
      <c r="B89" s="34">
        <v>339</v>
      </c>
      <c r="C89" s="34">
        <v>320</v>
      </c>
      <c r="D89" s="128">
        <v>3.9351851851851853E-2</v>
      </c>
      <c r="E89" s="43"/>
      <c r="F89" s="43"/>
      <c r="G89" s="43"/>
      <c r="H89" s="43"/>
      <c r="I89" s="43"/>
      <c r="J89" s="43"/>
    </row>
    <row r="90" spans="1:10" ht="20.100000000000001" customHeight="1">
      <c r="A90" s="34">
        <v>86</v>
      </c>
      <c r="B90" s="34">
        <v>343</v>
      </c>
      <c r="C90" s="34">
        <v>339</v>
      </c>
      <c r="D90" s="128">
        <v>3.9756944444444442E-2</v>
      </c>
      <c r="E90" s="43"/>
      <c r="F90" s="43"/>
      <c r="G90" s="43"/>
      <c r="H90" s="43"/>
      <c r="I90" s="43"/>
      <c r="J90" s="43"/>
    </row>
    <row r="91" spans="1:10" ht="20.100000000000001" customHeight="1">
      <c r="A91" s="34">
        <v>87</v>
      </c>
      <c r="B91" s="34">
        <v>347</v>
      </c>
      <c r="C91" s="34">
        <v>343</v>
      </c>
      <c r="D91" s="128">
        <v>4.027777777777778E-2</v>
      </c>
      <c r="E91" s="43"/>
      <c r="F91" s="43"/>
      <c r="G91" s="43"/>
      <c r="H91" s="43"/>
      <c r="I91" s="43"/>
      <c r="J91" s="43"/>
    </row>
    <row r="92" spans="1:10" ht="20.100000000000001" customHeight="1">
      <c r="A92" s="34">
        <v>88</v>
      </c>
      <c r="B92" s="34">
        <v>351</v>
      </c>
      <c r="C92" s="34">
        <v>343</v>
      </c>
      <c r="D92" s="128">
        <v>4.0798611111111112E-2</v>
      </c>
      <c r="E92" s="43"/>
      <c r="F92" s="43"/>
      <c r="G92" s="43"/>
      <c r="H92" s="43"/>
      <c r="I92" s="43"/>
      <c r="J92" s="43"/>
    </row>
    <row r="93" spans="1:10" ht="20.100000000000001" customHeight="1">
      <c r="A93" s="34">
        <v>89</v>
      </c>
      <c r="B93" s="34">
        <v>355</v>
      </c>
      <c r="C93" s="34">
        <v>343</v>
      </c>
      <c r="D93" s="128">
        <v>4.1319444444444443E-2</v>
      </c>
      <c r="E93" s="43"/>
      <c r="F93" s="43"/>
      <c r="G93" s="43"/>
      <c r="H93" s="43"/>
      <c r="I93" s="43"/>
      <c r="J93" s="43"/>
    </row>
    <row r="94" spans="1:10" ht="20.100000000000001" customHeight="1">
      <c r="A94" s="34">
        <v>90</v>
      </c>
      <c r="B94" s="34">
        <v>359</v>
      </c>
      <c r="C94" s="34">
        <v>343</v>
      </c>
      <c r="D94" s="128">
        <v>4.1782407407407407E-2</v>
      </c>
      <c r="E94" s="43"/>
      <c r="F94" s="43"/>
      <c r="G94" s="43"/>
      <c r="H94" s="43"/>
      <c r="I94" s="43"/>
      <c r="J94" s="43"/>
    </row>
    <row r="95" spans="1:10" ht="20.100000000000001" customHeight="1">
      <c r="A95" s="34">
        <v>91</v>
      </c>
      <c r="B95" s="34">
        <v>363</v>
      </c>
      <c r="C95" s="34">
        <v>343</v>
      </c>
      <c r="D95" s="128">
        <v>4.2303240740740738E-2</v>
      </c>
      <c r="E95" s="43"/>
      <c r="F95" s="43"/>
      <c r="G95" s="43"/>
      <c r="H95" s="43"/>
      <c r="I95" s="43"/>
      <c r="J95" s="43"/>
    </row>
    <row r="96" spans="1:10" ht="20.100000000000001" customHeight="1">
      <c r="A96" s="34">
        <v>92</v>
      </c>
      <c r="B96" s="34">
        <v>368</v>
      </c>
      <c r="C96" s="34">
        <v>343</v>
      </c>
      <c r="D96" s="128">
        <v>4.3229166666666666E-2</v>
      </c>
      <c r="E96" s="43"/>
      <c r="F96" s="43"/>
      <c r="G96" s="43"/>
      <c r="H96" s="43"/>
      <c r="I96" s="43"/>
      <c r="J96" s="43"/>
    </row>
    <row r="97" spans="1:10" ht="20.100000000000001" customHeight="1">
      <c r="A97" s="34">
        <v>93</v>
      </c>
      <c r="B97" s="34">
        <v>372</v>
      </c>
      <c r="C97" s="34">
        <v>343</v>
      </c>
      <c r="D97" s="128">
        <v>4.3749999999999997E-2</v>
      </c>
      <c r="E97" s="43"/>
      <c r="F97" s="43"/>
      <c r="G97" s="43"/>
      <c r="H97" s="43"/>
      <c r="I97" s="43"/>
      <c r="J97" s="43"/>
    </row>
    <row r="98" spans="1:10" ht="20.100000000000001" customHeight="1">
      <c r="A98" s="34">
        <v>94</v>
      </c>
      <c r="B98" s="34">
        <v>376</v>
      </c>
      <c r="C98" s="34">
        <v>343</v>
      </c>
      <c r="D98" s="128">
        <v>4.4270833333333336E-2</v>
      </c>
      <c r="E98" s="43"/>
      <c r="F98" s="43"/>
      <c r="G98" s="43"/>
      <c r="H98" s="43"/>
      <c r="I98" s="43"/>
      <c r="J98" s="43"/>
    </row>
    <row r="99" spans="1:10" ht="20.100000000000001" customHeight="1">
      <c r="A99" s="34">
        <v>95</v>
      </c>
      <c r="B99" s="34">
        <v>380</v>
      </c>
      <c r="C99" s="34">
        <v>343</v>
      </c>
      <c r="D99" s="128">
        <v>4.4791666666666667E-2</v>
      </c>
      <c r="E99" s="43"/>
      <c r="F99" s="43"/>
      <c r="G99" s="43"/>
      <c r="H99" s="43"/>
      <c r="I99" s="43"/>
      <c r="J99" s="43"/>
    </row>
    <row r="100" spans="1:10" ht="20.100000000000001" customHeight="1">
      <c r="A100" s="34">
        <v>96</v>
      </c>
      <c r="B100" s="34">
        <v>384</v>
      </c>
      <c r="C100" s="34">
        <v>380</v>
      </c>
      <c r="D100" s="128">
        <v>4.5312499999999999E-2</v>
      </c>
      <c r="E100" s="43"/>
      <c r="F100" s="43"/>
      <c r="G100" s="43"/>
      <c r="H100" s="43"/>
      <c r="I100" s="43"/>
      <c r="J100" s="43"/>
    </row>
    <row r="101" spans="1:10" ht="20.100000000000001" customHeight="1">
      <c r="A101" s="34">
        <v>97</v>
      </c>
      <c r="B101" s="34">
        <v>389</v>
      </c>
      <c r="C101" s="34">
        <v>380</v>
      </c>
      <c r="D101" s="128">
        <v>4.670138888888889E-2</v>
      </c>
      <c r="E101" s="43"/>
      <c r="F101" s="43"/>
      <c r="G101" s="43"/>
      <c r="H101" s="43"/>
      <c r="I101" s="43"/>
      <c r="J101" s="43"/>
    </row>
    <row r="102" spans="1:10" ht="20.100000000000001" customHeight="1">
      <c r="A102" s="34">
        <v>98</v>
      </c>
      <c r="B102" s="34">
        <v>392</v>
      </c>
      <c r="C102" s="34">
        <v>380</v>
      </c>
      <c r="D102" s="128">
        <v>4.7280092592592596E-2</v>
      </c>
      <c r="E102" s="43"/>
      <c r="F102" s="43"/>
      <c r="G102" s="43"/>
      <c r="H102" s="43"/>
      <c r="I102" s="43"/>
      <c r="J102" s="43"/>
    </row>
    <row r="103" spans="1:10" ht="20.100000000000001" customHeight="1">
      <c r="A103" s="34">
        <v>99</v>
      </c>
      <c r="B103" s="34">
        <v>396</v>
      </c>
      <c r="C103" s="34">
        <v>380</v>
      </c>
      <c r="D103" s="128">
        <v>4.7800925925925927E-2</v>
      </c>
      <c r="E103" s="43"/>
      <c r="F103" s="43"/>
      <c r="G103" s="43"/>
      <c r="H103" s="43"/>
      <c r="I103" s="43"/>
      <c r="J103" s="43"/>
    </row>
    <row r="104" spans="1:10" ht="20.100000000000001" customHeight="1">
      <c r="A104" s="34">
        <v>100</v>
      </c>
      <c r="B104" s="34">
        <v>403</v>
      </c>
      <c r="C104" s="34">
        <v>380</v>
      </c>
      <c r="D104" s="128">
        <v>4.9189814814814818E-2</v>
      </c>
      <c r="E104" s="43"/>
      <c r="F104" s="43"/>
      <c r="G104" s="43"/>
      <c r="H104" s="43"/>
      <c r="I104" s="43"/>
      <c r="J104" s="43"/>
    </row>
    <row r="105" spans="1:10" ht="20.100000000000001" customHeight="1">
      <c r="A105" s="34">
        <v>101</v>
      </c>
      <c r="B105" s="34">
        <v>406</v>
      </c>
      <c r="C105" s="34">
        <v>380</v>
      </c>
      <c r="D105" s="128">
        <v>4.9768518518518517E-2</v>
      </c>
      <c r="E105" s="43"/>
      <c r="F105" s="43"/>
      <c r="G105" s="43"/>
      <c r="H105" s="43"/>
      <c r="I105" s="43"/>
      <c r="J105" s="43"/>
    </row>
    <row r="106" spans="1:10" ht="20.100000000000001" customHeight="1">
      <c r="A106" s="34">
        <v>102</v>
      </c>
      <c r="B106" s="34">
        <v>409</v>
      </c>
      <c r="C106" s="34">
        <v>380</v>
      </c>
      <c r="D106" s="128">
        <v>5.0347222222222224E-2</v>
      </c>
      <c r="E106" s="43"/>
      <c r="F106" s="43"/>
      <c r="G106" s="43"/>
      <c r="H106" s="43"/>
      <c r="I106" s="43"/>
      <c r="J106" s="43"/>
    </row>
    <row r="107" spans="1:10" ht="20.100000000000001" customHeight="1">
      <c r="A107" s="34">
        <v>103</v>
      </c>
      <c r="B107" s="34">
        <v>414</v>
      </c>
      <c r="C107" s="34">
        <v>380</v>
      </c>
      <c r="D107" s="128">
        <v>5.1273148148148151E-2</v>
      </c>
      <c r="E107" s="43"/>
      <c r="F107" s="43"/>
      <c r="G107" s="43"/>
      <c r="H107" s="43"/>
      <c r="I107" s="43"/>
      <c r="J107" s="43"/>
    </row>
    <row r="108" spans="1:10" ht="20.100000000000001" customHeight="1">
      <c r="A108" s="34">
        <v>104</v>
      </c>
      <c r="B108" s="34">
        <v>417</v>
      </c>
      <c r="C108" s="34">
        <v>380</v>
      </c>
      <c r="D108" s="128">
        <v>5.185185185185185E-2</v>
      </c>
      <c r="E108" s="43"/>
      <c r="F108" s="43"/>
      <c r="G108" s="43"/>
      <c r="H108" s="43"/>
      <c r="I108" s="43"/>
      <c r="J108" s="43"/>
    </row>
    <row r="109" spans="1:10" ht="20.100000000000001" customHeight="1">
      <c r="A109" s="34">
        <v>105</v>
      </c>
      <c r="B109" s="34">
        <v>421</v>
      </c>
      <c r="C109" s="34">
        <v>417</v>
      </c>
      <c r="D109" s="128">
        <v>5.2372685185185182E-2</v>
      </c>
      <c r="E109" s="43"/>
      <c r="F109" s="43"/>
      <c r="G109" s="43"/>
      <c r="H109" s="43"/>
      <c r="I109" s="43"/>
      <c r="J109" s="43"/>
    </row>
    <row r="110" spans="1:10" ht="20.100000000000001" customHeight="1">
      <c r="A110" s="34">
        <v>106</v>
      </c>
      <c r="B110" s="34">
        <v>425</v>
      </c>
      <c r="C110" s="34">
        <v>417</v>
      </c>
      <c r="D110" s="128">
        <v>5.289351851851852E-2</v>
      </c>
      <c r="E110" s="43"/>
      <c r="F110" s="43"/>
      <c r="G110" s="43"/>
      <c r="H110" s="43"/>
      <c r="I110" s="43"/>
      <c r="J110" s="43"/>
    </row>
    <row r="111" spans="1:10" ht="20.100000000000001" customHeight="1">
      <c r="A111" s="34">
        <v>107</v>
      </c>
      <c r="B111" s="34">
        <v>429</v>
      </c>
      <c r="C111" s="34">
        <v>417</v>
      </c>
      <c r="D111" s="128">
        <v>5.3356481481481484E-2</v>
      </c>
      <c r="E111" s="43"/>
      <c r="F111" s="43"/>
      <c r="G111" s="43"/>
      <c r="H111" s="43"/>
      <c r="I111" s="43"/>
      <c r="J111" s="43"/>
    </row>
    <row r="112" spans="1:10" ht="20.100000000000001" customHeight="1">
      <c r="A112" s="34">
        <v>108</v>
      </c>
      <c r="B112" s="34">
        <v>434</v>
      </c>
      <c r="C112" s="34">
        <v>417</v>
      </c>
      <c r="D112" s="128">
        <v>5.4282407407407404E-2</v>
      </c>
      <c r="E112" s="43"/>
      <c r="F112" s="43"/>
      <c r="G112" s="43"/>
      <c r="H112" s="43"/>
      <c r="I112" s="43"/>
      <c r="J112" s="43"/>
    </row>
    <row r="113" spans="1:10" ht="20.100000000000001" customHeight="1">
      <c r="A113" s="34">
        <v>109</v>
      </c>
      <c r="B113" s="34">
        <v>438</v>
      </c>
      <c r="C113" s="34">
        <v>434</v>
      </c>
      <c r="D113" s="128">
        <v>5.4803240740740743E-2</v>
      </c>
      <c r="E113" s="43"/>
      <c r="F113" s="43"/>
      <c r="G113" s="43"/>
      <c r="H113" s="43"/>
      <c r="I113" s="43"/>
      <c r="J113" s="43"/>
    </row>
    <row r="114" spans="1:10" ht="20.100000000000001" customHeight="1">
      <c r="A114" s="34">
        <v>110</v>
      </c>
      <c r="B114" s="34">
        <v>442</v>
      </c>
      <c r="C114" s="34">
        <v>434</v>
      </c>
      <c r="D114" s="128">
        <v>5.5266203703703706E-2</v>
      </c>
      <c r="E114" s="43"/>
      <c r="F114" s="43"/>
      <c r="G114" s="43"/>
      <c r="H114" s="43"/>
      <c r="I114" s="43"/>
      <c r="J114" s="43"/>
    </row>
    <row r="115" spans="1:10" ht="20.100000000000001" customHeight="1">
      <c r="A115" s="34">
        <v>111</v>
      </c>
      <c r="B115" s="34">
        <v>450</v>
      </c>
      <c r="C115" s="34">
        <v>434</v>
      </c>
      <c r="D115" s="128">
        <v>5.5960648148148148E-2</v>
      </c>
      <c r="E115" s="43"/>
      <c r="F115" s="43"/>
      <c r="G115" s="43"/>
      <c r="H115" s="43"/>
      <c r="I115" s="43"/>
      <c r="J115" s="43"/>
    </row>
    <row r="116" spans="1:10" ht="20.100000000000001" customHeight="1">
      <c r="A116" s="34">
        <v>112</v>
      </c>
      <c r="B116" s="34">
        <v>454</v>
      </c>
      <c r="C116" s="34">
        <v>434</v>
      </c>
      <c r="D116" s="128">
        <v>5.648148148148148E-2</v>
      </c>
      <c r="E116" s="43"/>
      <c r="F116" s="43"/>
      <c r="G116" s="43"/>
      <c r="H116" s="43"/>
      <c r="I116" s="43"/>
      <c r="J116" s="43"/>
    </row>
    <row r="117" spans="1:10" ht="20.100000000000001" customHeight="1">
      <c r="A117" s="34">
        <v>113</v>
      </c>
      <c r="B117" s="34">
        <v>458</v>
      </c>
      <c r="C117" s="34">
        <v>434</v>
      </c>
      <c r="D117" s="128">
        <v>5.7002314814814818E-2</v>
      </c>
      <c r="E117" s="43"/>
      <c r="F117" s="43"/>
      <c r="G117" s="43"/>
      <c r="H117" s="43"/>
      <c r="I117" s="43"/>
      <c r="J117" s="43"/>
    </row>
    <row r="118" spans="1:10" ht="20.100000000000001" customHeight="1">
      <c r="A118" s="34">
        <v>114</v>
      </c>
      <c r="B118" s="34">
        <v>462</v>
      </c>
      <c r="C118" s="34">
        <v>434</v>
      </c>
      <c r="D118" s="128">
        <v>5.752314814814815E-2</v>
      </c>
      <c r="E118" s="43"/>
      <c r="F118" s="43"/>
      <c r="G118" s="43"/>
      <c r="H118" s="43"/>
      <c r="I118" s="43"/>
      <c r="J118" s="43"/>
    </row>
    <row r="119" spans="1:10" ht="20.100000000000001" customHeight="1">
      <c r="A119" s="34">
        <v>115</v>
      </c>
      <c r="B119" s="34">
        <v>465</v>
      </c>
      <c r="C119" s="34">
        <v>462</v>
      </c>
      <c r="D119" s="128">
        <v>5.7812500000000003E-2</v>
      </c>
      <c r="E119" s="43"/>
      <c r="F119" s="43"/>
      <c r="G119" s="43"/>
      <c r="H119" s="43"/>
      <c r="I119" s="43"/>
      <c r="J119" s="43"/>
    </row>
    <row r="120" spans="1:10" ht="20.100000000000001" customHeight="1">
      <c r="A120" s="34">
        <v>116</v>
      </c>
      <c r="B120" s="34">
        <v>469</v>
      </c>
      <c r="C120" s="34">
        <v>462</v>
      </c>
      <c r="D120" s="128">
        <v>5.8333333333333334E-2</v>
      </c>
      <c r="E120" s="43"/>
      <c r="F120" s="43"/>
      <c r="G120" s="43"/>
      <c r="H120" s="43"/>
      <c r="I120" s="43"/>
      <c r="J120" s="43"/>
    </row>
    <row r="121" spans="1:10" ht="20.100000000000001" customHeight="1">
      <c r="A121" s="34">
        <v>117</v>
      </c>
      <c r="B121" s="34">
        <v>474</v>
      </c>
      <c r="C121" s="34">
        <v>462</v>
      </c>
      <c r="D121" s="128">
        <v>5.9259259259259262E-2</v>
      </c>
      <c r="E121" s="43"/>
      <c r="F121" s="43"/>
      <c r="G121" s="43"/>
      <c r="H121" s="43"/>
      <c r="I121" s="43"/>
      <c r="J121" s="43"/>
    </row>
    <row r="122" spans="1:10" ht="20.100000000000001" customHeight="1">
      <c r="A122" s="34">
        <v>118</v>
      </c>
      <c r="B122" s="34">
        <v>477</v>
      </c>
      <c r="C122" s="34">
        <v>462</v>
      </c>
      <c r="D122" s="128">
        <v>5.949074074074074E-2</v>
      </c>
      <c r="E122" s="43"/>
      <c r="F122" s="43"/>
      <c r="G122" s="43"/>
      <c r="H122" s="43"/>
      <c r="I122" s="43"/>
      <c r="J122" s="43"/>
    </row>
    <row r="123" spans="1:10" ht="20.100000000000001" customHeight="1">
      <c r="A123" s="34">
        <v>119</v>
      </c>
      <c r="B123" s="34">
        <v>483</v>
      </c>
      <c r="C123" s="34">
        <v>462</v>
      </c>
      <c r="D123" s="128">
        <v>6.0011574074074071E-2</v>
      </c>
      <c r="E123" s="43"/>
      <c r="F123" s="43"/>
      <c r="G123" s="43"/>
      <c r="H123" s="43"/>
      <c r="I123" s="43"/>
      <c r="J123" s="43"/>
    </row>
    <row r="124" spans="1:10" ht="20.100000000000001" customHeight="1">
      <c r="A124" s="34">
        <v>120</v>
      </c>
      <c r="B124" s="34">
        <v>488</v>
      </c>
      <c r="C124" s="34">
        <v>462</v>
      </c>
      <c r="D124" s="128">
        <v>6.0937499999999999E-2</v>
      </c>
      <c r="E124" s="43"/>
      <c r="F124" s="43"/>
      <c r="G124" s="43"/>
      <c r="H124" s="43"/>
      <c r="I124" s="43"/>
      <c r="J124" s="43"/>
    </row>
    <row r="125" spans="1:10" ht="20.100000000000001" customHeight="1">
      <c r="A125" s="34">
        <v>121</v>
      </c>
      <c r="B125" s="34">
        <v>492</v>
      </c>
      <c r="C125" s="34">
        <v>488</v>
      </c>
      <c r="D125" s="128">
        <v>6.1400462962962962E-2</v>
      </c>
      <c r="E125" s="43"/>
      <c r="F125" s="43"/>
      <c r="G125" s="43"/>
      <c r="H125" s="43"/>
      <c r="I125" s="43"/>
      <c r="J125" s="43"/>
    </row>
    <row r="126" spans="1:10" ht="20.100000000000001" customHeight="1">
      <c r="A126" s="34">
        <v>122</v>
      </c>
      <c r="B126" s="34">
        <v>497</v>
      </c>
      <c r="C126" s="34">
        <v>488</v>
      </c>
      <c r="D126" s="128">
        <v>6.2037037037037036E-2</v>
      </c>
      <c r="E126" s="43"/>
      <c r="F126" s="43"/>
      <c r="G126" s="43"/>
      <c r="H126" s="43"/>
      <c r="I126" s="43"/>
      <c r="J126" s="43"/>
    </row>
    <row r="127" spans="1:10" ht="20.100000000000001" customHeight="1">
      <c r="A127" s="34">
        <v>123</v>
      </c>
      <c r="B127" s="34">
        <v>503</v>
      </c>
      <c r="C127" s="34">
        <v>488</v>
      </c>
      <c r="D127" s="128">
        <v>6.2962962962962957E-2</v>
      </c>
      <c r="E127" s="43"/>
      <c r="F127" s="43"/>
      <c r="G127" s="43"/>
      <c r="H127" s="43"/>
      <c r="I127" s="43"/>
      <c r="J127" s="43"/>
    </row>
    <row r="128" spans="1:10" ht="20.100000000000001" customHeight="1">
      <c r="A128" s="34">
        <v>124</v>
      </c>
      <c r="B128" s="34">
        <v>509</v>
      </c>
      <c r="C128" s="34">
        <v>488</v>
      </c>
      <c r="D128" s="128">
        <v>6.3831018518518523E-2</v>
      </c>
      <c r="E128" s="43"/>
      <c r="F128" s="43"/>
      <c r="G128" s="43"/>
      <c r="H128" s="43"/>
      <c r="I128" s="43"/>
      <c r="J128" s="43"/>
    </row>
    <row r="129" spans="1:10" ht="20.100000000000001" customHeight="1">
      <c r="A129" s="34">
        <v>125</v>
      </c>
      <c r="B129" s="34">
        <v>515</v>
      </c>
      <c r="C129" s="34">
        <v>488</v>
      </c>
      <c r="D129" s="128">
        <v>6.446759259259259E-2</v>
      </c>
      <c r="E129" s="43"/>
      <c r="F129" s="43"/>
      <c r="G129" s="43"/>
      <c r="H129" s="43"/>
      <c r="I129" s="43"/>
      <c r="J129" s="43"/>
    </row>
    <row r="130" spans="1:10" ht="20.100000000000001" customHeight="1">
      <c r="A130" s="34">
        <v>126</v>
      </c>
      <c r="B130" s="34">
        <v>522</v>
      </c>
      <c r="C130" s="34">
        <v>488</v>
      </c>
      <c r="D130" s="128">
        <v>6.5162037037037032E-2</v>
      </c>
      <c r="E130" s="43"/>
      <c r="F130" s="43"/>
      <c r="G130" s="43"/>
      <c r="H130" s="43"/>
      <c r="I130" s="43"/>
      <c r="J130" s="43"/>
    </row>
    <row r="131" spans="1:10" ht="20.100000000000001" customHeight="1">
      <c r="A131" s="34">
        <v>127</v>
      </c>
      <c r="B131" s="34">
        <v>529</v>
      </c>
      <c r="C131" s="34">
        <v>488</v>
      </c>
      <c r="D131" s="128">
        <v>6.5625000000000003E-2</v>
      </c>
      <c r="E131" s="43"/>
      <c r="F131" s="43"/>
      <c r="G131" s="43"/>
      <c r="H131" s="43"/>
      <c r="I131" s="43"/>
      <c r="J131" s="43"/>
    </row>
    <row r="132" spans="1:10" ht="20.100000000000001" customHeight="1">
      <c r="A132" s="34">
        <v>128</v>
      </c>
      <c r="B132" s="34">
        <v>535</v>
      </c>
      <c r="C132" s="34">
        <v>488</v>
      </c>
      <c r="D132" s="128">
        <v>6.6087962962962959E-2</v>
      </c>
      <c r="E132" s="43"/>
      <c r="F132" s="43"/>
      <c r="G132" s="43"/>
      <c r="H132" s="43"/>
      <c r="I132" s="43"/>
      <c r="J132" s="43"/>
    </row>
    <row r="133" spans="1:10" ht="20.100000000000001" customHeight="1">
      <c r="A133" s="34">
        <v>129</v>
      </c>
      <c r="B133" s="34">
        <v>541</v>
      </c>
      <c r="C133" s="34">
        <v>488</v>
      </c>
      <c r="D133" s="128">
        <v>6.643518518518518E-2</v>
      </c>
      <c r="E133" s="43"/>
      <c r="F133" s="43"/>
      <c r="G133" s="43"/>
      <c r="H133" s="43"/>
      <c r="I133" s="43"/>
      <c r="J133" s="43"/>
    </row>
    <row r="134" spans="1:10" ht="20.100000000000001" customHeight="1">
      <c r="A134" s="34">
        <v>130</v>
      </c>
      <c r="B134" s="34">
        <v>550</v>
      </c>
      <c r="C134" s="34">
        <v>488</v>
      </c>
      <c r="D134" s="128">
        <v>6.7303240740740747E-2</v>
      </c>
      <c r="E134" s="43"/>
      <c r="F134" s="43"/>
      <c r="G134" s="43"/>
      <c r="H134" s="43"/>
      <c r="I134" s="43"/>
      <c r="J134" s="43"/>
    </row>
    <row r="135" spans="1:10" ht="20.100000000000001" customHeight="1">
      <c r="A135" s="34">
        <v>131</v>
      </c>
      <c r="B135" s="34">
        <v>552</v>
      </c>
      <c r="C135" s="34">
        <v>488</v>
      </c>
      <c r="D135" s="128">
        <v>6.7534722222222218E-2</v>
      </c>
      <c r="E135" s="43"/>
      <c r="F135" s="43"/>
      <c r="G135" s="43"/>
      <c r="H135" s="43"/>
      <c r="I135" s="43"/>
      <c r="J135" s="43"/>
    </row>
    <row r="136" spans="1:10" ht="20.100000000000001" customHeight="1">
      <c r="A136" s="34">
        <v>132</v>
      </c>
      <c r="B136" s="34">
        <v>556</v>
      </c>
      <c r="C136" s="34">
        <v>488</v>
      </c>
      <c r="D136" s="128">
        <v>6.7766203703703703E-2</v>
      </c>
      <c r="E136" s="43"/>
      <c r="F136" s="43"/>
      <c r="G136" s="43"/>
      <c r="H136" s="43"/>
      <c r="I136" s="43"/>
      <c r="J136" s="43"/>
    </row>
    <row r="137" spans="1:10" ht="20.100000000000001" customHeight="1">
      <c r="A137" s="34">
        <v>133</v>
      </c>
      <c r="B137" s="34">
        <v>559</v>
      </c>
      <c r="C137" s="34">
        <v>488</v>
      </c>
      <c r="D137" s="128">
        <v>6.8113425925925924E-2</v>
      </c>
      <c r="E137" s="43"/>
      <c r="F137" s="43"/>
      <c r="G137" s="43"/>
      <c r="H137" s="43"/>
      <c r="I137" s="43"/>
      <c r="J137" s="43"/>
    </row>
    <row r="138" spans="1:10" ht="20.100000000000001" customHeight="1">
      <c r="A138" s="34">
        <v>134</v>
      </c>
      <c r="B138" s="34">
        <v>561</v>
      </c>
      <c r="C138" s="34">
        <v>488</v>
      </c>
      <c r="D138" s="128">
        <v>6.851851851851852E-2</v>
      </c>
      <c r="E138" s="43"/>
      <c r="F138" s="43"/>
      <c r="G138" s="43"/>
      <c r="H138" s="43"/>
      <c r="I138" s="43"/>
      <c r="J138" s="43"/>
    </row>
    <row r="139" spans="1:10" ht="20.100000000000001" customHeight="1">
      <c r="A139" s="34">
        <v>135</v>
      </c>
      <c r="B139" s="34">
        <v>564</v>
      </c>
      <c r="C139" s="34">
        <v>561</v>
      </c>
      <c r="D139" s="128">
        <v>6.9097222222222227E-2</v>
      </c>
      <c r="E139" s="43"/>
      <c r="F139" s="43"/>
      <c r="G139" s="43"/>
      <c r="H139" s="43"/>
      <c r="I139" s="43"/>
      <c r="J139" s="43"/>
    </row>
    <row r="140" spans="1:10" ht="20.100000000000001" customHeight="1">
      <c r="A140" s="34">
        <v>136</v>
      </c>
      <c r="B140" s="34">
        <v>567</v>
      </c>
      <c r="C140" s="34">
        <v>561</v>
      </c>
      <c r="D140" s="128">
        <v>6.9675925925925933E-2</v>
      </c>
      <c r="E140" s="43"/>
      <c r="F140" s="43"/>
      <c r="G140" s="43"/>
      <c r="H140" s="43"/>
      <c r="I140" s="43"/>
      <c r="J140" s="43"/>
    </row>
    <row r="141" spans="1:10" ht="20.100000000000001" customHeight="1">
      <c r="A141" s="34">
        <v>137</v>
      </c>
      <c r="B141" s="34">
        <v>570</v>
      </c>
      <c r="C141" s="34">
        <v>561</v>
      </c>
      <c r="D141" s="128">
        <v>7.0254629629629625E-2</v>
      </c>
      <c r="E141" s="43"/>
      <c r="F141" s="43"/>
      <c r="G141" s="43"/>
      <c r="H141" s="43"/>
      <c r="I141" s="43"/>
      <c r="J141" s="43"/>
    </row>
    <row r="142" spans="1:10" ht="20.100000000000001" customHeight="1">
      <c r="A142" s="34">
        <v>138</v>
      </c>
      <c r="B142" s="34">
        <v>573</v>
      </c>
      <c r="C142" s="34">
        <v>561</v>
      </c>
      <c r="D142" s="128">
        <v>7.0833333333333331E-2</v>
      </c>
      <c r="E142" s="43"/>
      <c r="F142" s="43"/>
      <c r="G142" s="43"/>
      <c r="H142" s="43"/>
      <c r="I142" s="43"/>
      <c r="J142" s="43"/>
    </row>
    <row r="143" spans="1:10" ht="20.100000000000001" customHeight="1">
      <c r="A143" s="34">
        <v>139</v>
      </c>
      <c r="B143" s="34">
        <v>576</v>
      </c>
      <c r="C143" s="34">
        <v>573</v>
      </c>
      <c r="D143" s="128">
        <v>7.1006944444444442E-2</v>
      </c>
      <c r="E143" s="43"/>
      <c r="F143" s="43"/>
      <c r="G143" s="43"/>
      <c r="H143" s="43"/>
      <c r="I143" s="43"/>
      <c r="J143" s="43"/>
    </row>
    <row r="144" spans="1:10" ht="20.100000000000001" customHeight="1">
      <c r="A144" s="34">
        <v>140</v>
      </c>
      <c r="B144" s="34">
        <v>581</v>
      </c>
      <c r="C144" s="34">
        <v>573</v>
      </c>
      <c r="D144" s="128">
        <v>7.1412037037037038E-2</v>
      </c>
      <c r="E144" s="43"/>
      <c r="F144" s="43"/>
      <c r="G144" s="43"/>
      <c r="H144" s="43"/>
      <c r="I144" s="43"/>
      <c r="J144" s="43"/>
    </row>
    <row r="145" spans="1:10" ht="20.100000000000001" customHeight="1">
      <c r="A145" s="34">
        <v>141</v>
      </c>
      <c r="B145" s="34">
        <v>590</v>
      </c>
      <c r="C145" s="34">
        <v>573</v>
      </c>
      <c r="D145" s="128">
        <v>7.2048611111111105E-2</v>
      </c>
      <c r="E145" s="43"/>
      <c r="F145" s="43"/>
      <c r="G145" s="43"/>
      <c r="H145" s="43"/>
      <c r="I145" s="43"/>
      <c r="J145" s="43"/>
    </row>
    <row r="146" spans="1:10" ht="20.100000000000001" customHeight="1">
      <c r="A146" s="34">
        <v>142</v>
      </c>
      <c r="B146" s="34">
        <v>598</v>
      </c>
      <c r="C146" s="34">
        <v>573</v>
      </c>
      <c r="D146" s="128">
        <v>7.228009259259259E-2</v>
      </c>
      <c r="E146" s="43"/>
      <c r="F146" s="43"/>
      <c r="G146" s="43"/>
      <c r="H146" s="43"/>
      <c r="I146" s="43"/>
      <c r="J146" s="43"/>
    </row>
    <row r="147" spans="1:10" ht="20.100000000000001" customHeight="1">
      <c r="A147" s="34">
        <v>143</v>
      </c>
      <c r="B147" s="34">
        <v>601</v>
      </c>
      <c r="C147" s="34">
        <v>573</v>
      </c>
      <c r="D147" s="128">
        <v>7.2858796296296297E-2</v>
      </c>
      <c r="E147" s="43"/>
      <c r="F147" s="43"/>
      <c r="G147" s="43"/>
      <c r="H147" s="43"/>
      <c r="I147" s="43"/>
      <c r="J147" s="43"/>
    </row>
    <row r="148" spans="1:10" ht="20.100000000000001" customHeight="1">
      <c r="A148" s="34">
        <v>144</v>
      </c>
      <c r="B148" s="34">
        <v>605</v>
      </c>
      <c r="C148" s="34">
        <v>601</v>
      </c>
      <c r="D148" s="128">
        <v>7.3148148148148143E-2</v>
      </c>
      <c r="E148" s="43"/>
      <c r="F148" s="43"/>
      <c r="G148" s="43"/>
      <c r="H148" s="43"/>
      <c r="I148" s="43"/>
      <c r="J148" s="43"/>
    </row>
    <row r="149" spans="1:10" ht="20.100000000000001" customHeight="1">
      <c r="A149" s="34">
        <v>145</v>
      </c>
      <c r="B149" s="34">
        <v>608</v>
      </c>
      <c r="C149" s="34">
        <v>601</v>
      </c>
      <c r="D149" s="128">
        <v>7.3611111111111113E-2</v>
      </c>
      <c r="E149" s="43"/>
      <c r="F149" s="43"/>
      <c r="G149" s="43"/>
      <c r="H149" s="43"/>
      <c r="I149" s="43"/>
      <c r="J149" s="43"/>
    </row>
    <row r="150" spans="1:10" ht="20.100000000000001" customHeight="1">
      <c r="A150" s="34">
        <v>146</v>
      </c>
      <c r="B150" s="34">
        <v>620</v>
      </c>
      <c r="C150" s="34">
        <v>601</v>
      </c>
      <c r="D150" s="128">
        <v>7.5115740740740747E-2</v>
      </c>
      <c r="E150" s="43"/>
      <c r="F150" s="43"/>
      <c r="G150" s="43"/>
      <c r="H150" s="43"/>
      <c r="I150" s="43"/>
      <c r="J150" s="43"/>
    </row>
    <row r="151" spans="1:10" ht="20.100000000000001" customHeight="1">
      <c r="A151" s="34">
        <v>147</v>
      </c>
      <c r="B151" s="34">
        <v>631</v>
      </c>
      <c r="C151" s="34">
        <v>601</v>
      </c>
      <c r="D151" s="128">
        <v>7.615740740740741E-2</v>
      </c>
      <c r="E151" s="43"/>
      <c r="F151" s="43"/>
      <c r="G151" s="43"/>
      <c r="H151" s="43"/>
      <c r="I151" s="43"/>
      <c r="J151" s="43"/>
    </row>
    <row r="152" spans="1:10" ht="20.100000000000001" customHeight="1">
      <c r="A152" s="34">
        <v>148</v>
      </c>
      <c r="B152" s="34">
        <v>643</v>
      </c>
      <c r="C152" s="34">
        <v>601</v>
      </c>
      <c r="D152" s="128">
        <v>7.7777777777777779E-2</v>
      </c>
      <c r="E152" s="43"/>
      <c r="F152" s="43"/>
      <c r="G152" s="43"/>
      <c r="H152" s="43"/>
      <c r="I152" s="43"/>
      <c r="J152" s="43"/>
    </row>
    <row r="153" spans="1:10" ht="20.100000000000001" customHeight="1">
      <c r="A153" s="34">
        <v>149</v>
      </c>
      <c r="B153" s="34">
        <v>646</v>
      </c>
      <c r="C153" s="34">
        <v>601</v>
      </c>
      <c r="D153" s="128">
        <v>7.8009259259259264E-2</v>
      </c>
      <c r="E153" s="43"/>
      <c r="F153" s="43"/>
      <c r="G153" s="43"/>
      <c r="H153" s="43"/>
      <c r="I153" s="43"/>
      <c r="J153" s="43"/>
    </row>
    <row r="154" spans="1:10" ht="20.100000000000001" customHeight="1">
      <c r="A154" s="34">
        <v>150</v>
      </c>
      <c r="B154" s="34">
        <v>651</v>
      </c>
      <c r="C154" s="34">
        <v>646</v>
      </c>
      <c r="D154" s="128">
        <v>7.9282407407407413E-2</v>
      </c>
      <c r="E154" s="43"/>
      <c r="F154" s="43"/>
      <c r="G154" s="43"/>
      <c r="H154" s="43"/>
      <c r="I154" s="43"/>
      <c r="J154" s="43"/>
    </row>
    <row r="155" spans="1:10" ht="20.100000000000001" customHeight="1">
      <c r="A155" s="34">
        <v>151</v>
      </c>
      <c r="B155" s="34">
        <v>655</v>
      </c>
      <c r="C155" s="34">
        <v>646</v>
      </c>
      <c r="D155" s="128">
        <v>8.0613425925925922E-2</v>
      </c>
      <c r="E155" s="43"/>
      <c r="F155" s="43"/>
      <c r="G155" s="43"/>
      <c r="H155" s="43"/>
      <c r="I155" s="43"/>
      <c r="J155" s="43"/>
    </row>
    <row r="156" spans="1:10" ht="20.100000000000001" customHeight="1">
      <c r="A156" s="34">
        <v>152</v>
      </c>
      <c r="B156" s="34">
        <v>658</v>
      </c>
      <c r="C156" s="34">
        <v>646</v>
      </c>
      <c r="D156" s="128">
        <v>8.1192129629629628E-2</v>
      </c>
      <c r="E156" s="43"/>
      <c r="F156" s="43"/>
      <c r="G156" s="43"/>
      <c r="H156" s="43"/>
      <c r="I156" s="43"/>
      <c r="J156" s="43"/>
    </row>
    <row r="157" spans="1:10" ht="20.100000000000001" customHeight="1">
      <c r="A157" s="34">
        <v>153</v>
      </c>
      <c r="B157" s="34">
        <v>662</v>
      </c>
      <c r="C157" s="34">
        <v>646</v>
      </c>
      <c r="D157" s="128">
        <v>8.206018518518518E-2</v>
      </c>
      <c r="E157" s="43"/>
      <c r="F157" s="43"/>
      <c r="G157" s="43"/>
      <c r="H157" s="43"/>
      <c r="I157" s="43"/>
      <c r="J157" s="43"/>
    </row>
    <row r="158" spans="1:10" ht="20.100000000000001" customHeight="1">
      <c r="A158" s="34">
        <v>154</v>
      </c>
      <c r="B158" s="34">
        <v>668</v>
      </c>
      <c r="C158" s="34">
        <v>662</v>
      </c>
      <c r="D158" s="128">
        <v>8.3101851851851857E-2</v>
      </c>
      <c r="E158" s="43"/>
      <c r="F158" s="43"/>
      <c r="G158" s="43"/>
      <c r="H158" s="43"/>
      <c r="I158" s="43"/>
      <c r="J158" s="43"/>
    </row>
    <row r="159" spans="1:10" ht="20.100000000000001" customHeight="1">
      <c r="A159" s="34">
        <v>155</v>
      </c>
      <c r="B159" s="34">
        <v>672</v>
      </c>
      <c r="C159" s="34">
        <v>662</v>
      </c>
      <c r="D159" s="128">
        <v>8.3622685185185189E-2</v>
      </c>
      <c r="E159" s="43"/>
      <c r="F159" s="43"/>
      <c r="G159" s="43"/>
      <c r="H159" s="43"/>
      <c r="I159" s="43"/>
      <c r="J159" s="43"/>
    </row>
    <row r="160" spans="1:10" ht="20.100000000000001" customHeight="1">
      <c r="A160" s="34">
        <v>156</v>
      </c>
      <c r="B160" s="34">
        <v>678</v>
      </c>
      <c r="C160" s="34">
        <v>662</v>
      </c>
      <c r="D160" s="128">
        <v>8.4664351851851852E-2</v>
      </c>
      <c r="E160" s="43"/>
      <c r="F160" s="43"/>
      <c r="G160" s="43"/>
      <c r="H160" s="43"/>
      <c r="I160" s="43"/>
      <c r="J160" s="43"/>
    </row>
    <row r="161" spans="1:10" ht="20.100000000000001" customHeight="1">
      <c r="A161" s="34">
        <v>157</v>
      </c>
      <c r="B161" s="34">
        <v>682</v>
      </c>
      <c r="C161" s="34">
        <v>662</v>
      </c>
      <c r="D161" s="128">
        <v>8.5185185185185183E-2</v>
      </c>
      <c r="E161" s="43"/>
      <c r="F161" s="43"/>
      <c r="G161" s="43"/>
      <c r="H161" s="43"/>
      <c r="I161" s="43"/>
      <c r="J161" s="43"/>
    </row>
    <row r="162" spans="1:10" ht="20.100000000000001" customHeight="1">
      <c r="A162" s="34">
        <v>158</v>
      </c>
      <c r="B162" s="34">
        <v>687</v>
      </c>
      <c r="C162" s="34">
        <v>662</v>
      </c>
      <c r="D162" s="128">
        <v>8.611111111111111E-2</v>
      </c>
      <c r="E162" s="43"/>
      <c r="F162" s="43"/>
      <c r="G162" s="43"/>
      <c r="H162" s="43"/>
      <c r="I162" s="43"/>
      <c r="J162" s="43"/>
    </row>
    <row r="163" spans="1:10" ht="20.100000000000001" customHeight="1">
      <c r="A163" s="34">
        <v>159</v>
      </c>
      <c r="B163" s="34">
        <v>693</v>
      </c>
      <c r="C163" s="34">
        <v>687</v>
      </c>
      <c r="D163" s="128">
        <v>8.6574074074074067E-2</v>
      </c>
      <c r="E163" s="43"/>
      <c r="F163" s="43"/>
      <c r="G163" s="43"/>
      <c r="H163" s="43"/>
      <c r="I163" s="43"/>
      <c r="J163" s="43"/>
    </row>
    <row r="164" spans="1:10" ht="20.100000000000001" customHeight="1">
      <c r="A164" s="34">
        <v>160</v>
      </c>
      <c r="B164" s="34">
        <v>702</v>
      </c>
      <c r="C164" s="34">
        <v>687</v>
      </c>
      <c r="D164" s="128">
        <v>8.7094907407407413E-2</v>
      </c>
      <c r="E164" s="43"/>
      <c r="F164" s="43"/>
      <c r="G164" s="43"/>
      <c r="H164" s="43"/>
      <c r="I164" s="43"/>
      <c r="J164" s="43"/>
    </row>
    <row r="165" spans="1:10" ht="20.100000000000001" customHeight="1">
      <c r="A165" s="34">
        <v>161</v>
      </c>
      <c r="B165" s="34">
        <v>705</v>
      </c>
      <c r="C165" s="34">
        <v>687</v>
      </c>
      <c r="D165" s="128">
        <v>8.7673611111111105E-2</v>
      </c>
      <c r="E165" s="43"/>
      <c r="F165" s="43"/>
      <c r="G165" s="43"/>
      <c r="H165" s="43"/>
      <c r="I165" s="43"/>
      <c r="J165" s="43"/>
    </row>
    <row r="166" spans="1:10" ht="20.100000000000001" customHeight="1">
      <c r="A166" s="34">
        <v>162</v>
      </c>
      <c r="B166" s="34">
        <v>709</v>
      </c>
      <c r="C166" s="34">
        <v>705</v>
      </c>
      <c r="D166" s="128">
        <v>8.7962962962962965E-2</v>
      </c>
      <c r="E166" s="43"/>
      <c r="F166" s="43"/>
      <c r="G166" s="43"/>
      <c r="H166" s="43"/>
      <c r="I166" s="43"/>
      <c r="J166" s="43"/>
    </row>
    <row r="167" spans="1:10" ht="20.100000000000001" customHeight="1">
      <c r="A167" s="34">
        <v>163</v>
      </c>
      <c r="B167" s="34">
        <v>721</v>
      </c>
      <c r="C167" s="34">
        <v>705</v>
      </c>
      <c r="D167" s="128">
        <v>8.8831018518518517E-2</v>
      </c>
      <c r="E167" s="43"/>
      <c r="F167" s="43"/>
      <c r="G167" s="43"/>
      <c r="H167" s="43"/>
      <c r="I167" s="43"/>
      <c r="J167" s="43"/>
    </row>
    <row r="168" spans="1:10" ht="20.100000000000001" customHeight="1">
      <c r="A168" s="34">
        <v>164</v>
      </c>
      <c r="B168" s="34">
        <v>733</v>
      </c>
      <c r="C168" s="34">
        <v>705</v>
      </c>
      <c r="D168" s="128">
        <v>8.9583333333333334E-2</v>
      </c>
      <c r="E168" s="43"/>
      <c r="F168" s="43"/>
      <c r="G168" s="43"/>
      <c r="H168" s="43"/>
      <c r="I168" s="43"/>
      <c r="J168" s="43"/>
    </row>
    <row r="169" spans="1:10" ht="20.100000000000001" customHeight="1">
      <c r="A169" s="34">
        <v>165</v>
      </c>
      <c r="B169" s="34">
        <v>745</v>
      </c>
      <c r="C169" s="34">
        <v>705</v>
      </c>
      <c r="D169" s="128">
        <v>9.0335648148148151E-2</v>
      </c>
      <c r="E169" s="43"/>
      <c r="F169" s="43"/>
      <c r="G169" s="43"/>
      <c r="H169" s="43"/>
      <c r="I169" s="43"/>
      <c r="J169" s="43"/>
    </row>
    <row r="170" spans="1:10" ht="20.100000000000001" customHeight="1">
      <c r="A170" s="34">
        <v>166</v>
      </c>
      <c r="B170" s="34">
        <v>757</v>
      </c>
      <c r="C170" s="34">
        <v>705</v>
      </c>
      <c r="D170" s="128">
        <v>9.149305555555555E-2</v>
      </c>
      <c r="E170" s="43"/>
      <c r="F170" s="43"/>
      <c r="G170" s="43"/>
      <c r="H170" s="43"/>
      <c r="I170" s="43"/>
      <c r="J170" s="43"/>
    </row>
    <row r="171" spans="1:10" ht="20.100000000000001" customHeight="1">
      <c r="A171" s="34">
        <v>167</v>
      </c>
      <c r="B171" s="34">
        <v>769</v>
      </c>
      <c r="C171" s="34">
        <v>705</v>
      </c>
      <c r="D171" s="128">
        <v>9.2650462962962962E-2</v>
      </c>
      <c r="E171" s="43"/>
      <c r="F171" s="43"/>
      <c r="G171" s="43"/>
      <c r="H171" s="43"/>
      <c r="I171" s="43"/>
      <c r="J171" s="43"/>
    </row>
    <row r="172" spans="1:10" ht="20.100000000000001" customHeight="1">
      <c r="A172" s="34">
        <v>168</v>
      </c>
      <c r="B172" s="34">
        <v>781</v>
      </c>
      <c r="C172" s="34">
        <v>705</v>
      </c>
      <c r="D172" s="128">
        <v>9.4907407407407413E-2</v>
      </c>
      <c r="E172" s="43"/>
      <c r="F172" s="43"/>
      <c r="G172" s="43"/>
      <c r="H172" s="43"/>
      <c r="I172" s="43"/>
      <c r="J172" s="43"/>
    </row>
    <row r="173" spans="1:10" ht="20.100000000000001" customHeight="1">
      <c r="A173" s="34">
        <v>169</v>
      </c>
      <c r="B173" s="34">
        <v>784</v>
      </c>
      <c r="C173" s="34">
        <v>705</v>
      </c>
      <c r="D173" s="128">
        <v>9.5428240740740744E-2</v>
      </c>
      <c r="E173" s="43"/>
      <c r="F173" s="43"/>
      <c r="G173" s="43"/>
      <c r="H173" s="43"/>
      <c r="I173" s="43"/>
      <c r="J173" s="43"/>
    </row>
    <row r="174" spans="1:10" ht="20.100000000000001" customHeight="1">
      <c r="A174" s="34">
        <v>170</v>
      </c>
      <c r="B174" s="34">
        <v>788</v>
      </c>
      <c r="C174" s="34">
        <v>784</v>
      </c>
      <c r="D174" s="128">
        <v>9.6354166666666671E-2</v>
      </c>
      <c r="E174" s="43"/>
      <c r="F174" s="43"/>
      <c r="G174" s="43"/>
      <c r="H174" s="43"/>
      <c r="I174" s="43"/>
      <c r="J174" s="43"/>
    </row>
    <row r="175" spans="1:10" ht="20.100000000000001" customHeight="1">
      <c r="A175" s="34">
        <v>171</v>
      </c>
      <c r="B175" s="34">
        <v>793</v>
      </c>
      <c r="C175" s="34">
        <v>784</v>
      </c>
      <c r="D175" s="128">
        <v>9.7916666666666666E-2</v>
      </c>
      <c r="E175" s="43"/>
      <c r="F175" s="43"/>
      <c r="G175" s="43"/>
      <c r="H175" s="43"/>
      <c r="I175" s="43"/>
      <c r="J175" s="43"/>
    </row>
    <row r="176" spans="1:10" ht="20.100000000000001" customHeight="1">
      <c r="A176" s="34">
        <v>172</v>
      </c>
      <c r="B176" s="34">
        <v>798</v>
      </c>
      <c r="C176" s="34">
        <v>784</v>
      </c>
      <c r="D176" s="128">
        <v>9.9074074074074078E-2</v>
      </c>
      <c r="E176" s="43"/>
      <c r="F176" s="43"/>
      <c r="G176" s="43"/>
      <c r="H176" s="43"/>
      <c r="I176" s="43"/>
      <c r="J176" s="43"/>
    </row>
    <row r="177" spans="1:10" ht="20.100000000000001" customHeight="1">
      <c r="A177" s="34">
        <v>173</v>
      </c>
      <c r="B177" s="34">
        <v>802</v>
      </c>
      <c r="C177" s="34">
        <v>784</v>
      </c>
      <c r="D177" s="128">
        <v>9.959490740740741E-2</v>
      </c>
      <c r="E177" s="43"/>
      <c r="F177" s="43"/>
      <c r="G177" s="43"/>
      <c r="H177" s="43"/>
      <c r="I177" s="43"/>
      <c r="J177" s="43"/>
    </row>
    <row r="178" spans="1:10" ht="20.100000000000001" customHeight="1">
      <c r="A178" s="34">
        <v>174</v>
      </c>
      <c r="B178" s="34">
        <v>805</v>
      </c>
      <c r="C178" s="34">
        <v>802</v>
      </c>
      <c r="D178" s="128">
        <v>9.9884259259259256E-2</v>
      </c>
      <c r="E178" s="43"/>
      <c r="F178" s="43"/>
      <c r="G178" s="43"/>
      <c r="H178" s="43"/>
      <c r="I178" s="43"/>
      <c r="J178" s="43"/>
    </row>
    <row r="179" spans="1:10" ht="20.100000000000001" customHeight="1">
      <c r="A179" s="33">
        <v>175</v>
      </c>
      <c r="B179" s="33">
        <v>809</v>
      </c>
      <c r="C179" s="33">
        <v>802</v>
      </c>
      <c r="D179" s="128">
        <v>0.10040509259259259</v>
      </c>
      <c r="E179" s="43"/>
      <c r="F179" s="43"/>
      <c r="G179" s="43"/>
      <c r="H179" s="43"/>
      <c r="I179" s="43"/>
      <c r="J179" s="43"/>
    </row>
    <row r="180" spans="1:10" ht="20.100000000000001" customHeight="1">
      <c r="A180" s="33">
        <v>176</v>
      </c>
      <c r="B180" s="33">
        <v>814</v>
      </c>
      <c r="C180" s="33">
        <v>802</v>
      </c>
      <c r="D180" s="128">
        <v>0.10075231481481481</v>
      </c>
      <c r="E180" s="43"/>
      <c r="F180" s="43"/>
      <c r="G180" s="43"/>
      <c r="H180" s="43"/>
      <c r="I180" s="43"/>
      <c r="J180" s="43"/>
    </row>
    <row r="181" spans="1:10" ht="20.100000000000001" customHeight="1">
      <c r="A181" s="33">
        <v>177</v>
      </c>
      <c r="B181" s="33">
        <v>819</v>
      </c>
      <c r="C181" s="33">
        <v>802</v>
      </c>
      <c r="D181" s="128">
        <v>0.10121527777777778</v>
      </c>
      <c r="E181" s="43"/>
      <c r="F181" s="43"/>
      <c r="G181" s="43"/>
      <c r="H181" s="43"/>
      <c r="I181" s="43"/>
      <c r="J181" s="43"/>
    </row>
    <row r="182" spans="1:10" ht="20.100000000000001" customHeight="1">
      <c r="A182" s="33">
        <v>178</v>
      </c>
      <c r="B182" s="33">
        <v>831</v>
      </c>
      <c r="C182" s="33">
        <v>819</v>
      </c>
      <c r="D182" s="128">
        <v>0.10341435185185185</v>
      </c>
      <c r="E182" s="43"/>
      <c r="F182" s="43"/>
      <c r="G182" s="43"/>
      <c r="H182" s="43"/>
      <c r="I182" s="43"/>
      <c r="J182" s="43"/>
    </row>
    <row r="183" spans="1:10" ht="20.100000000000001" customHeight="1">
      <c r="A183" s="33">
        <v>179</v>
      </c>
      <c r="B183" s="33">
        <v>843</v>
      </c>
      <c r="C183" s="33">
        <v>819</v>
      </c>
      <c r="D183" s="128">
        <v>0.10561342592592593</v>
      </c>
      <c r="E183" s="43"/>
      <c r="F183" s="43"/>
      <c r="G183" s="43"/>
      <c r="H183" s="43"/>
      <c r="I183" s="43"/>
      <c r="J183" s="43"/>
    </row>
    <row r="184" spans="1:10" ht="20.100000000000001" customHeight="1">
      <c r="A184" s="33">
        <v>180</v>
      </c>
      <c r="B184" s="33">
        <v>855</v>
      </c>
      <c r="C184" s="33">
        <v>819</v>
      </c>
      <c r="D184" s="128">
        <v>0.10821759259259259</v>
      </c>
      <c r="E184" s="43"/>
      <c r="F184" s="43"/>
      <c r="G184" s="43"/>
      <c r="H184" s="43"/>
      <c r="I184" s="43"/>
      <c r="J184" s="43"/>
    </row>
    <row r="185" spans="1:10" ht="20.100000000000001" customHeight="1">
      <c r="A185" s="33">
        <v>181</v>
      </c>
      <c r="B185" s="33">
        <v>867</v>
      </c>
      <c r="C185" s="33">
        <v>819</v>
      </c>
      <c r="D185" s="128">
        <v>0.11238425925925925</v>
      </c>
      <c r="E185" s="43"/>
      <c r="F185" s="43"/>
      <c r="G185" s="43"/>
      <c r="H185" s="43"/>
      <c r="I185" s="43"/>
      <c r="J185" s="43"/>
    </row>
    <row r="186" spans="1:10" ht="20.100000000000001" customHeight="1">
      <c r="A186" s="33">
        <v>182</v>
      </c>
      <c r="B186" s="33">
        <v>871</v>
      </c>
      <c r="C186" s="33">
        <v>867</v>
      </c>
      <c r="D186" s="128">
        <v>0.1129050925925926</v>
      </c>
      <c r="E186" s="43"/>
      <c r="F186" s="43"/>
      <c r="G186" s="43"/>
      <c r="H186" s="43"/>
      <c r="I186" s="43"/>
      <c r="J186" s="43"/>
    </row>
    <row r="187" spans="1:10" ht="20.100000000000001" customHeight="1">
      <c r="A187" s="33">
        <v>183</v>
      </c>
      <c r="B187" s="33">
        <v>875</v>
      </c>
      <c r="C187" s="33">
        <v>871</v>
      </c>
      <c r="D187" s="128">
        <v>0.11394675925925926</v>
      </c>
      <c r="E187" s="43"/>
      <c r="F187" s="43"/>
      <c r="G187" s="43"/>
      <c r="H187" s="43"/>
      <c r="I187" s="43"/>
      <c r="J187" s="43"/>
    </row>
    <row r="188" spans="1:10" ht="20.100000000000001" customHeight="1">
      <c r="A188" s="33">
        <v>184</v>
      </c>
      <c r="B188" s="33">
        <v>879</v>
      </c>
      <c r="C188" s="33">
        <v>871</v>
      </c>
      <c r="D188" s="128">
        <v>0.11452546296296297</v>
      </c>
      <c r="E188" s="43"/>
      <c r="F188" s="43"/>
      <c r="G188" s="43"/>
      <c r="H188" s="43"/>
      <c r="I188" s="43"/>
      <c r="J188" s="43"/>
    </row>
    <row r="189" spans="1:10" ht="20.100000000000001" customHeight="1">
      <c r="A189" s="33">
        <v>185</v>
      </c>
      <c r="B189" s="33">
        <v>885</v>
      </c>
      <c r="C189" s="33">
        <v>871</v>
      </c>
      <c r="D189" s="128">
        <v>0.11591435185185185</v>
      </c>
      <c r="E189" s="43"/>
      <c r="F189" s="43"/>
      <c r="G189" s="43"/>
      <c r="H189" s="43"/>
      <c r="I189" s="43"/>
      <c r="J189" s="43"/>
    </row>
    <row r="190" spans="1:10" ht="20.100000000000001" customHeight="1">
      <c r="A190" s="33">
        <v>186</v>
      </c>
      <c r="B190" s="33">
        <v>893</v>
      </c>
      <c r="C190" s="33">
        <v>871</v>
      </c>
      <c r="D190" s="128">
        <v>0.11822916666666666</v>
      </c>
      <c r="E190" s="43"/>
      <c r="F190" s="43"/>
      <c r="G190" s="43"/>
      <c r="H190" s="43"/>
      <c r="I190" s="43"/>
      <c r="J190" s="43"/>
    </row>
    <row r="191" spans="1:10" ht="20.100000000000001" customHeight="1">
      <c r="A191" s="33">
        <v>187</v>
      </c>
      <c r="B191" s="33">
        <v>898</v>
      </c>
      <c r="C191" s="33">
        <v>871</v>
      </c>
      <c r="D191" s="128">
        <v>0.11903935185185185</v>
      </c>
      <c r="E191" s="43"/>
      <c r="F191" s="43"/>
      <c r="G191" s="43"/>
      <c r="H191" s="43"/>
      <c r="I191" s="43"/>
      <c r="J191" s="43"/>
    </row>
    <row r="192" spans="1:10" ht="20.100000000000001" customHeight="1">
      <c r="A192" s="33">
        <v>188</v>
      </c>
      <c r="B192" s="33">
        <v>906</v>
      </c>
      <c r="C192" s="33">
        <v>871</v>
      </c>
      <c r="D192" s="128">
        <v>0.12112268518518518</v>
      </c>
      <c r="E192" s="43"/>
      <c r="F192" s="43"/>
      <c r="G192" s="43"/>
      <c r="H192" s="43"/>
      <c r="I192" s="43"/>
      <c r="J192" s="43"/>
    </row>
    <row r="193" spans="1:10" ht="20.100000000000001" customHeight="1">
      <c r="A193" s="33">
        <v>189</v>
      </c>
      <c r="B193" s="33">
        <v>911</v>
      </c>
      <c r="C193" s="33">
        <v>871</v>
      </c>
      <c r="D193" s="128">
        <v>0.1228587962962963</v>
      </c>
      <c r="E193" s="43"/>
      <c r="F193" s="43"/>
      <c r="G193" s="43"/>
      <c r="H193" s="43"/>
      <c r="I193" s="43"/>
      <c r="J193" s="43"/>
    </row>
    <row r="194" spans="1:10" ht="20.100000000000001" customHeight="1">
      <c r="A194" s="33">
        <v>190</v>
      </c>
      <c r="B194" s="33">
        <v>917</v>
      </c>
      <c r="C194" s="33">
        <v>871</v>
      </c>
      <c r="D194" s="128">
        <v>0.12424768518518518</v>
      </c>
      <c r="E194" s="43"/>
      <c r="F194" s="43"/>
      <c r="G194" s="43"/>
      <c r="H194" s="43"/>
      <c r="I194" s="43"/>
      <c r="J194" s="43"/>
    </row>
    <row r="195" spans="1:10" ht="20.100000000000001" customHeight="1">
      <c r="A195" s="33">
        <v>191</v>
      </c>
      <c r="B195" s="33">
        <v>921</v>
      </c>
      <c r="C195" s="33">
        <v>871</v>
      </c>
      <c r="D195" s="128">
        <v>0.12517361111111111</v>
      </c>
      <c r="E195" s="43"/>
      <c r="F195" s="43"/>
      <c r="G195" s="43"/>
      <c r="H195" s="43"/>
      <c r="I195" s="43"/>
      <c r="J195" s="43"/>
    </row>
    <row r="196" spans="1:10" ht="20.100000000000001" customHeight="1">
      <c r="A196" s="33">
        <v>192</v>
      </c>
      <c r="B196" s="33">
        <v>925</v>
      </c>
      <c r="C196" s="33">
        <v>921</v>
      </c>
      <c r="D196" s="128">
        <v>0.12604166666666666</v>
      </c>
      <c r="E196" s="43"/>
      <c r="F196" s="43"/>
      <c r="G196" s="43"/>
      <c r="H196" s="43"/>
      <c r="I196" s="43"/>
      <c r="J196" s="43"/>
    </row>
    <row r="197" spans="1:10" ht="20.100000000000001" customHeight="1">
      <c r="A197" s="33">
        <v>193</v>
      </c>
      <c r="B197" s="33">
        <v>929</v>
      </c>
      <c r="C197" s="33">
        <v>921</v>
      </c>
      <c r="D197" s="128">
        <v>0.12702546296296297</v>
      </c>
      <c r="E197" s="43"/>
      <c r="F197" s="43"/>
      <c r="G197" s="43"/>
      <c r="H197" s="43"/>
      <c r="I197" s="43"/>
      <c r="J197" s="43"/>
    </row>
    <row r="198" spans="1:10" ht="20.100000000000001" customHeight="1">
      <c r="A198" s="33">
        <v>194</v>
      </c>
      <c r="B198" s="33">
        <v>932</v>
      </c>
      <c r="C198" s="33">
        <v>921</v>
      </c>
      <c r="D198" s="128">
        <v>0.12760416666666666</v>
      </c>
      <c r="E198" s="43"/>
      <c r="F198" s="43"/>
      <c r="G198" s="43"/>
      <c r="H198" s="43"/>
      <c r="I198" s="43"/>
      <c r="J198" s="43"/>
    </row>
    <row r="199" spans="1:10" ht="20.100000000000001" customHeight="1">
      <c r="A199" s="33">
        <v>195</v>
      </c>
      <c r="B199" s="33">
        <v>935</v>
      </c>
      <c r="C199" s="33">
        <v>932</v>
      </c>
      <c r="D199" s="128">
        <v>0.12795138888888888</v>
      </c>
      <c r="E199" s="43"/>
      <c r="F199" s="43"/>
      <c r="G199" s="43"/>
      <c r="H199" s="43"/>
      <c r="I199" s="43"/>
      <c r="J199" s="43"/>
    </row>
    <row r="200" spans="1:10" ht="20.100000000000001" customHeight="1">
      <c r="A200" s="33">
        <v>196</v>
      </c>
      <c r="B200" s="33">
        <v>939</v>
      </c>
      <c r="C200" s="33">
        <v>932</v>
      </c>
      <c r="D200" s="128">
        <v>0.12841435185185185</v>
      </c>
      <c r="E200" s="43"/>
      <c r="F200" s="43"/>
      <c r="G200" s="43"/>
      <c r="H200" s="43"/>
      <c r="I200" s="43"/>
      <c r="J200" s="43"/>
    </row>
    <row r="201" spans="1:10" ht="20.100000000000001" customHeight="1">
      <c r="A201" s="33">
        <v>197</v>
      </c>
      <c r="B201" s="33">
        <v>943</v>
      </c>
      <c r="C201" s="33">
        <v>932</v>
      </c>
      <c r="D201" s="128">
        <v>0.12893518518518518</v>
      </c>
      <c r="E201" s="43"/>
      <c r="F201" s="43"/>
      <c r="G201" s="43"/>
      <c r="H201" s="43"/>
      <c r="I201" s="43"/>
      <c r="J201" s="43"/>
    </row>
    <row r="202" spans="1:10" ht="20.100000000000001" customHeight="1">
      <c r="A202" s="33">
        <v>198</v>
      </c>
      <c r="B202" s="33">
        <v>947</v>
      </c>
      <c r="C202" s="33">
        <v>932</v>
      </c>
      <c r="D202" s="128">
        <v>0.12997685185185184</v>
      </c>
      <c r="E202" s="43"/>
      <c r="F202" s="43"/>
      <c r="G202" s="43"/>
      <c r="H202" s="43"/>
      <c r="I202" s="43"/>
      <c r="J202" s="43"/>
    </row>
    <row r="203" spans="1:10" ht="20.100000000000001" customHeight="1">
      <c r="A203" s="33">
        <v>199</v>
      </c>
      <c r="B203" s="33">
        <v>950</v>
      </c>
      <c r="C203" s="33">
        <v>947</v>
      </c>
      <c r="D203" s="128">
        <v>0.13038194444444445</v>
      </c>
      <c r="E203" s="43"/>
      <c r="F203" s="43"/>
      <c r="G203" s="43"/>
      <c r="H203" s="43"/>
      <c r="I203" s="43"/>
      <c r="J203" s="43"/>
    </row>
    <row r="204" spans="1:10" ht="20.100000000000001" customHeight="1">
      <c r="A204" s="33">
        <v>200</v>
      </c>
      <c r="B204" s="33">
        <v>954</v>
      </c>
      <c r="C204" s="33">
        <v>947</v>
      </c>
      <c r="D204" s="128">
        <v>0.1308449074074074</v>
      </c>
      <c r="E204" s="43"/>
      <c r="F204" s="43"/>
      <c r="G204" s="43"/>
      <c r="H204" s="43"/>
      <c r="I204" s="43"/>
      <c r="J204" s="43"/>
    </row>
    <row r="205" spans="1:10" ht="20.100000000000001" customHeight="1">
      <c r="A205" s="33">
        <v>201</v>
      </c>
      <c r="B205" s="33">
        <v>958</v>
      </c>
      <c r="C205" s="33">
        <v>947</v>
      </c>
      <c r="D205" s="128">
        <v>0.13130787037037037</v>
      </c>
      <c r="E205" s="43"/>
      <c r="F205" s="43"/>
      <c r="G205" s="43"/>
      <c r="H205" s="43"/>
      <c r="I205" s="43"/>
      <c r="J205" s="43"/>
    </row>
    <row r="206" spans="1:10" ht="20.100000000000001" customHeight="1">
      <c r="A206" s="33">
        <v>202</v>
      </c>
      <c r="B206" s="33">
        <v>962</v>
      </c>
      <c r="C206" s="33">
        <v>947</v>
      </c>
      <c r="D206" s="128">
        <v>0.13177083333333334</v>
      </c>
      <c r="E206" s="43"/>
      <c r="F206" s="43"/>
      <c r="G206" s="43"/>
      <c r="H206" s="43"/>
      <c r="I206" s="43"/>
      <c r="J206" s="43"/>
    </row>
    <row r="207" spans="1:10" ht="20.100000000000001" customHeight="1">
      <c r="A207" s="33">
        <v>203</v>
      </c>
      <c r="B207" s="33">
        <v>968</v>
      </c>
      <c r="C207" s="33">
        <v>947</v>
      </c>
      <c r="D207" s="128">
        <v>0.1328125</v>
      </c>
      <c r="E207" s="43"/>
      <c r="F207" s="43"/>
      <c r="G207" s="43"/>
      <c r="H207" s="43"/>
      <c r="I207" s="43"/>
      <c r="J207" s="43"/>
    </row>
    <row r="208" spans="1:10" ht="20.100000000000001" customHeight="1">
      <c r="A208" s="33">
        <v>204</v>
      </c>
      <c r="B208" s="33">
        <v>972</v>
      </c>
      <c r="C208" s="33">
        <v>947</v>
      </c>
      <c r="D208" s="128">
        <v>0.13327546296296297</v>
      </c>
      <c r="E208" s="43"/>
      <c r="F208" s="43"/>
      <c r="G208" s="43"/>
      <c r="H208" s="43"/>
      <c r="I208" s="43"/>
      <c r="J208" s="43"/>
    </row>
    <row r="209" spans="1:10" ht="20.100000000000001" customHeight="1">
      <c r="A209" s="33">
        <v>205</v>
      </c>
      <c r="B209" s="33">
        <v>977</v>
      </c>
      <c r="C209" s="33">
        <v>947</v>
      </c>
      <c r="D209" s="128">
        <v>0.13501157407407408</v>
      </c>
      <c r="E209" s="43"/>
      <c r="F209" s="43"/>
      <c r="G209" s="43"/>
      <c r="H209" s="43"/>
      <c r="I209" s="43"/>
      <c r="J209" s="43"/>
    </row>
    <row r="210" spans="1:10" ht="20.100000000000001" customHeight="1">
      <c r="A210" s="33">
        <v>206</v>
      </c>
      <c r="B210" s="33">
        <v>981</v>
      </c>
      <c r="C210" s="33">
        <v>947</v>
      </c>
      <c r="D210" s="128">
        <v>0.13547453703703705</v>
      </c>
      <c r="E210" s="43"/>
      <c r="F210" s="43"/>
      <c r="G210" s="43"/>
      <c r="H210" s="43"/>
      <c r="I210" s="43"/>
      <c r="J210" s="43"/>
    </row>
    <row r="211" spans="1:10" ht="20.100000000000001" customHeight="1">
      <c r="A211" s="33">
        <v>207</v>
      </c>
      <c r="B211" s="33">
        <v>985</v>
      </c>
      <c r="C211" s="33">
        <v>947</v>
      </c>
      <c r="D211" s="128">
        <v>0.13593749999999999</v>
      </c>
      <c r="E211" s="43"/>
      <c r="F211" s="43"/>
      <c r="G211" s="43"/>
      <c r="H211" s="43"/>
      <c r="I211" s="43"/>
      <c r="J211" s="43"/>
    </row>
    <row r="212" spans="1:10" ht="20.100000000000001" customHeight="1">
      <c r="A212" s="33">
        <v>208</v>
      </c>
      <c r="B212" s="33">
        <v>991</v>
      </c>
      <c r="C212" s="33">
        <v>947</v>
      </c>
      <c r="D212" s="128">
        <v>0.13697916666666668</v>
      </c>
      <c r="E212" s="43"/>
      <c r="F212" s="43"/>
      <c r="G212" s="43"/>
      <c r="H212" s="43"/>
      <c r="I212" s="43"/>
      <c r="J212" s="43"/>
    </row>
    <row r="213" spans="1:10" ht="20.100000000000001" customHeight="1">
      <c r="A213" s="33">
        <v>209</v>
      </c>
      <c r="B213" s="33">
        <v>996</v>
      </c>
      <c r="C213" s="33">
        <v>947</v>
      </c>
      <c r="D213" s="128">
        <v>0.13790509259259259</v>
      </c>
      <c r="E213" s="43"/>
      <c r="F213" s="43"/>
      <c r="G213" s="43"/>
      <c r="H213" s="43"/>
      <c r="I213" s="43"/>
      <c r="J213" s="43"/>
    </row>
    <row r="214" spans="1:10" ht="20.100000000000001" customHeight="1">
      <c r="A214" s="33">
        <v>210</v>
      </c>
      <c r="B214" s="33">
        <v>999</v>
      </c>
      <c r="C214" s="33">
        <v>947</v>
      </c>
      <c r="D214" s="128">
        <v>0.13929398148148148</v>
      </c>
      <c r="E214" s="43"/>
      <c r="F214" s="43"/>
      <c r="G214" s="43"/>
      <c r="H214" s="43"/>
      <c r="I214" s="43"/>
      <c r="J214" s="43"/>
    </row>
    <row r="215" spans="1:10">
      <c r="A215">
        <v>211</v>
      </c>
      <c r="B215">
        <v>1003</v>
      </c>
      <c r="C215">
        <v>999</v>
      </c>
      <c r="D215" s="142">
        <v>0.13969907407407409</v>
      </c>
    </row>
    <row r="216" spans="1:10">
      <c r="A216">
        <v>212</v>
      </c>
      <c r="B216">
        <v>1007</v>
      </c>
      <c r="C216">
        <v>999</v>
      </c>
      <c r="D216" s="142">
        <v>0.14021990740740742</v>
      </c>
    </row>
    <row r="217" spans="1:10">
      <c r="A217">
        <v>213</v>
      </c>
      <c r="B217">
        <v>1013</v>
      </c>
      <c r="C217">
        <v>1007</v>
      </c>
      <c r="D217" s="142">
        <v>0.14074074074074075</v>
      </c>
    </row>
    <row r="218" spans="1:10">
      <c r="A218">
        <v>214</v>
      </c>
      <c r="B218">
        <v>1018</v>
      </c>
      <c r="C218">
        <v>1007</v>
      </c>
      <c r="D218" s="142">
        <v>0.14149305555555555</v>
      </c>
    </row>
    <row r="219" spans="1:10">
      <c r="A219">
        <v>215</v>
      </c>
      <c r="B219">
        <v>1028</v>
      </c>
      <c r="C219">
        <v>1007</v>
      </c>
      <c r="D219" s="142">
        <v>0.14270833333333333</v>
      </c>
    </row>
    <row r="220" spans="1:10">
      <c r="A220">
        <v>216</v>
      </c>
      <c r="B220">
        <v>1033</v>
      </c>
      <c r="C220">
        <v>1007</v>
      </c>
      <c r="D220" s="142">
        <v>0.14340277777777777</v>
      </c>
    </row>
    <row r="221" spans="1:10">
      <c r="A221">
        <v>217</v>
      </c>
      <c r="B221">
        <v>1039</v>
      </c>
      <c r="C221">
        <v>1007</v>
      </c>
      <c r="D221" s="142">
        <v>0.14409722222222221</v>
      </c>
    </row>
    <row r="222" spans="1:10">
      <c r="A222">
        <v>218</v>
      </c>
      <c r="B222">
        <v>1043</v>
      </c>
      <c r="C222">
        <v>1039</v>
      </c>
      <c r="D222" s="142">
        <v>0.14444444444444443</v>
      </c>
    </row>
    <row r="223" spans="1:10">
      <c r="A223">
        <v>219</v>
      </c>
      <c r="B223">
        <v>1049</v>
      </c>
      <c r="C223">
        <v>1039</v>
      </c>
      <c r="D223" s="142">
        <v>0.14548611111111112</v>
      </c>
    </row>
    <row r="224" spans="1:10">
      <c r="A224">
        <v>220</v>
      </c>
      <c r="B224">
        <v>1054</v>
      </c>
      <c r="C224">
        <v>1039</v>
      </c>
      <c r="D224" s="142">
        <v>0.14641203703703703</v>
      </c>
    </row>
    <row r="225" spans="1:4">
      <c r="A225">
        <v>221</v>
      </c>
      <c r="B225">
        <v>1057</v>
      </c>
      <c r="C225">
        <v>1039</v>
      </c>
      <c r="D225" s="142">
        <v>0.14681712962962962</v>
      </c>
    </row>
    <row r="226" spans="1:4">
      <c r="A226">
        <v>222</v>
      </c>
      <c r="B226">
        <v>1063</v>
      </c>
      <c r="C226">
        <v>1039</v>
      </c>
      <c r="D226" s="142">
        <v>0.14751157407407409</v>
      </c>
    </row>
    <row r="227" spans="1:4">
      <c r="A227">
        <v>223</v>
      </c>
      <c r="B227">
        <v>1068</v>
      </c>
      <c r="C227">
        <v>1039</v>
      </c>
      <c r="D227" s="142">
        <v>0.1484375</v>
      </c>
    </row>
    <row r="228" spans="1:4">
      <c r="A228">
        <v>224</v>
      </c>
      <c r="B228">
        <v>1071</v>
      </c>
      <c r="C228">
        <v>1039</v>
      </c>
      <c r="D228" s="142">
        <v>0.14884259259259258</v>
      </c>
    </row>
    <row r="229" spans="1:4">
      <c r="A229">
        <v>225</v>
      </c>
      <c r="B229">
        <v>1076</v>
      </c>
      <c r="C229">
        <v>1039</v>
      </c>
      <c r="D229" s="142">
        <v>0.14976851851851852</v>
      </c>
    </row>
    <row r="230" spans="1:4">
      <c r="A230">
        <v>226</v>
      </c>
      <c r="B230">
        <v>1082</v>
      </c>
      <c r="C230">
        <v>1039</v>
      </c>
      <c r="D230" s="142">
        <v>0.15092592592592594</v>
      </c>
    </row>
    <row r="231" spans="1:4">
      <c r="A231">
        <v>227</v>
      </c>
      <c r="B231">
        <v>1085</v>
      </c>
      <c r="C231">
        <v>1039</v>
      </c>
      <c r="D231" s="142">
        <v>0.15133101851851852</v>
      </c>
    </row>
    <row r="232" spans="1:4">
      <c r="A232">
        <v>228</v>
      </c>
      <c r="B232">
        <v>1090</v>
      </c>
      <c r="C232">
        <v>1039</v>
      </c>
      <c r="D232" s="142">
        <v>0.1527199074074074</v>
      </c>
    </row>
    <row r="233" spans="1:4">
      <c r="A233">
        <v>229</v>
      </c>
      <c r="B233">
        <v>1095</v>
      </c>
      <c r="C233">
        <v>1039</v>
      </c>
      <c r="D233" s="142">
        <v>0.15364583333333334</v>
      </c>
    </row>
    <row r="234" spans="1:4">
      <c r="A234">
        <v>230</v>
      </c>
      <c r="B234">
        <v>1099</v>
      </c>
      <c r="C234">
        <v>1095</v>
      </c>
      <c r="D234" s="142">
        <v>0.15405092592592592</v>
      </c>
    </row>
    <row r="235" spans="1:4">
      <c r="A235">
        <v>231</v>
      </c>
      <c r="B235">
        <v>1105</v>
      </c>
      <c r="C235">
        <v>1095</v>
      </c>
      <c r="D235" s="142">
        <v>0.15509259259259259</v>
      </c>
    </row>
    <row r="236" spans="1:4">
      <c r="A236">
        <v>232</v>
      </c>
      <c r="B236">
        <v>1110</v>
      </c>
      <c r="C236">
        <v>1095</v>
      </c>
      <c r="D236" s="142">
        <v>0.15601851851851853</v>
      </c>
    </row>
    <row r="237" spans="1:4">
      <c r="A237">
        <v>233</v>
      </c>
      <c r="B237">
        <v>1114</v>
      </c>
      <c r="C237">
        <v>1095</v>
      </c>
      <c r="D237" s="142">
        <v>0.15653935185185186</v>
      </c>
    </row>
    <row r="238" spans="1:4">
      <c r="A238">
        <v>234</v>
      </c>
      <c r="B238">
        <v>1119</v>
      </c>
      <c r="C238">
        <v>1095</v>
      </c>
      <c r="D238" s="142">
        <v>0.15746527777777777</v>
      </c>
    </row>
    <row r="239" spans="1:4">
      <c r="A239">
        <v>235</v>
      </c>
      <c r="B239">
        <v>1126</v>
      </c>
      <c r="C239">
        <v>1095</v>
      </c>
      <c r="D239" s="142">
        <v>0.15810185185185185</v>
      </c>
    </row>
    <row r="240" spans="1:4">
      <c r="A240">
        <v>236</v>
      </c>
      <c r="B240">
        <v>1132</v>
      </c>
      <c r="C240">
        <v>1095</v>
      </c>
      <c r="D240" s="142">
        <v>0.15862268518518519</v>
      </c>
    </row>
    <row r="241" spans="1:4">
      <c r="A241">
        <v>237</v>
      </c>
      <c r="B241">
        <v>1137</v>
      </c>
      <c r="C241">
        <v>1095</v>
      </c>
      <c r="D241" s="142">
        <v>0.15896990740740741</v>
      </c>
    </row>
    <row r="242" spans="1:4">
      <c r="A242">
        <v>238</v>
      </c>
      <c r="B242">
        <v>1144</v>
      </c>
      <c r="C242">
        <v>1095</v>
      </c>
      <c r="D242" s="142">
        <v>0.15931712962962963</v>
      </c>
    </row>
    <row r="243" spans="1:4">
      <c r="A243">
        <v>239</v>
      </c>
      <c r="B243">
        <v>1150</v>
      </c>
      <c r="C243">
        <v>1095</v>
      </c>
      <c r="D243" s="142">
        <v>0.15995370370370371</v>
      </c>
    </row>
    <row r="244" spans="1:4">
      <c r="A244">
        <v>240</v>
      </c>
      <c r="B244">
        <v>1155</v>
      </c>
      <c r="C244">
        <v>1095</v>
      </c>
      <c r="D244" s="142">
        <v>0.16070601851851851</v>
      </c>
    </row>
    <row r="245" spans="1:4">
      <c r="A245">
        <v>241</v>
      </c>
      <c r="B245">
        <v>1159</v>
      </c>
      <c r="C245">
        <v>1155</v>
      </c>
      <c r="D245" s="142">
        <v>0.16093750000000001</v>
      </c>
    </row>
    <row r="246" spans="1:4">
      <c r="A246">
        <v>242</v>
      </c>
      <c r="B246">
        <v>1163</v>
      </c>
      <c r="C246">
        <v>1155</v>
      </c>
      <c r="D246" s="142">
        <v>0.16145833333333334</v>
      </c>
    </row>
    <row r="247" spans="1:4">
      <c r="A247">
        <v>243</v>
      </c>
      <c r="B247">
        <v>1169</v>
      </c>
      <c r="C247">
        <v>1155</v>
      </c>
      <c r="D247" s="142">
        <v>0.16168981481481481</v>
      </c>
    </row>
    <row r="248" spans="1:4">
      <c r="A248">
        <v>244</v>
      </c>
      <c r="B248">
        <v>1175</v>
      </c>
      <c r="C248">
        <v>1155</v>
      </c>
      <c r="D248" s="142">
        <v>0.16215277777777778</v>
      </c>
    </row>
    <row r="249" spans="1:4">
      <c r="A249">
        <v>245</v>
      </c>
      <c r="B249">
        <v>1180</v>
      </c>
      <c r="C249">
        <v>1155</v>
      </c>
      <c r="D249" s="142">
        <v>0.1630787037037037</v>
      </c>
    </row>
    <row r="250" spans="1:4">
      <c r="A250">
        <v>246</v>
      </c>
      <c r="B250">
        <v>1192</v>
      </c>
      <c r="C250">
        <v>1155</v>
      </c>
      <c r="D250" s="142">
        <v>0.16568287037037038</v>
      </c>
    </row>
    <row r="251" spans="1:4">
      <c r="A251">
        <v>247</v>
      </c>
      <c r="B251">
        <v>1204</v>
      </c>
      <c r="C251">
        <v>1155</v>
      </c>
      <c r="D251" s="142">
        <v>0.16788194444444443</v>
      </c>
    </row>
    <row r="252" spans="1:4">
      <c r="A252">
        <v>248</v>
      </c>
      <c r="B252">
        <v>1216</v>
      </c>
      <c r="C252">
        <v>1155</v>
      </c>
      <c r="D252" s="142">
        <v>0.16961805555555556</v>
      </c>
    </row>
    <row r="253" spans="1:4">
      <c r="A253">
        <v>249</v>
      </c>
      <c r="B253">
        <v>1222</v>
      </c>
      <c r="C253">
        <v>1155</v>
      </c>
      <c r="D253" s="142">
        <v>0.17083333333333334</v>
      </c>
    </row>
    <row r="254" spans="1:4">
      <c r="A254">
        <v>250</v>
      </c>
      <c r="B254">
        <v>1230</v>
      </c>
      <c r="C254">
        <v>1155</v>
      </c>
      <c r="D254" s="142">
        <v>0.17569444444444443</v>
      </c>
    </row>
    <row r="255" spans="1:4">
      <c r="A255">
        <v>251</v>
      </c>
      <c r="B255">
        <v>1238</v>
      </c>
      <c r="C255">
        <v>1155</v>
      </c>
      <c r="D255" s="142">
        <v>0.17847222222222223</v>
      </c>
    </row>
    <row r="256" spans="1:4">
      <c r="A256">
        <v>252</v>
      </c>
      <c r="B256">
        <v>1242</v>
      </c>
      <c r="C256">
        <v>1155</v>
      </c>
      <c r="D256" s="142">
        <v>0.17881944444444445</v>
      </c>
    </row>
    <row r="257" spans="1:4">
      <c r="A257">
        <v>253</v>
      </c>
      <c r="B257">
        <v>1247</v>
      </c>
      <c r="C257">
        <v>1155</v>
      </c>
      <c r="D257" s="142">
        <v>0.17974537037037036</v>
      </c>
    </row>
    <row r="258" spans="1:4">
      <c r="A258">
        <v>254</v>
      </c>
      <c r="B258">
        <v>1252</v>
      </c>
      <c r="C258">
        <v>1155</v>
      </c>
      <c r="D258" s="142">
        <v>0.1806712962962963</v>
      </c>
    </row>
    <row r="259" spans="1:4">
      <c r="A259">
        <v>255</v>
      </c>
      <c r="B259">
        <v>1264</v>
      </c>
      <c r="C259">
        <v>1155</v>
      </c>
      <c r="D259" s="142">
        <v>0.18240740740740741</v>
      </c>
    </row>
    <row r="260" spans="1:4">
      <c r="A260">
        <v>256</v>
      </c>
      <c r="B260">
        <v>1270</v>
      </c>
      <c r="C260">
        <v>1264</v>
      </c>
      <c r="D260" s="142">
        <v>0.18304398148148149</v>
      </c>
    </row>
    <row r="261" spans="1:4">
      <c r="A261">
        <v>257</v>
      </c>
      <c r="B261">
        <v>1274</v>
      </c>
      <c r="C261">
        <v>1264</v>
      </c>
      <c r="D261" s="142">
        <v>0.18356481481481482</v>
      </c>
    </row>
    <row r="262" spans="1:4">
      <c r="A262">
        <v>258</v>
      </c>
      <c r="B262">
        <v>1279</v>
      </c>
      <c r="C262">
        <v>1274</v>
      </c>
      <c r="D262" s="142">
        <v>0.1839699074074074</v>
      </c>
    </row>
    <row r="263" spans="1:4">
      <c r="A263">
        <v>259</v>
      </c>
      <c r="B263">
        <v>1283</v>
      </c>
      <c r="C263">
        <v>1279</v>
      </c>
      <c r="D263" s="142">
        <v>0.18449074074074073</v>
      </c>
    </row>
    <row r="264" spans="1:4">
      <c r="A264">
        <v>260</v>
      </c>
      <c r="B264">
        <v>1288</v>
      </c>
      <c r="C264">
        <v>1279</v>
      </c>
      <c r="D264" s="142">
        <v>0.18541666666666667</v>
      </c>
    </row>
    <row r="265" spans="1:4">
      <c r="A265">
        <v>261</v>
      </c>
      <c r="B265">
        <v>1292</v>
      </c>
      <c r="C265">
        <v>1279</v>
      </c>
      <c r="D265" s="142">
        <v>0.18587962962962962</v>
      </c>
    </row>
    <row r="266" spans="1:4">
      <c r="A266">
        <v>262</v>
      </c>
      <c r="B266">
        <v>1297</v>
      </c>
      <c r="C266">
        <v>1279</v>
      </c>
      <c r="D266" s="142">
        <v>0.18680555555555556</v>
      </c>
    </row>
    <row r="267" spans="1:4">
      <c r="A267">
        <v>263</v>
      </c>
      <c r="B267">
        <v>1301</v>
      </c>
      <c r="C267">
        <v>1297</v>
      </c>
      <c r="D267" s="142">
        <v>0.18732638888888889</v>
      </c>
    </row>
    <row r="268" spans="1:4">
      <c r="A268">
        <v>264</v>
      </c>
      <c r="B268">
        <v>1305</v>
      </c>
      <c r="C268">
        <v>1297</v>
      </c>
      <c r="D268" s="142">
        <v>0.18784722222222222</v>
      </c>
    </row>
    <row r="269" spans="1:4">
      <c r="A269">
        <v>265</v>
      </c>
      <c r="B269">
        <v>1311</v>
      </c>
      <c r="C269">
        <v>1297</v>
      </c>
      <c r="D269" s="142">
        <v>0.18940972222222222</v>
      </c>
    </row>
    <row r="270" spans="1:4">
      <c r="A270">
        <v>266</v>
      </c>
      <c r="B270">
        <v>1314</v>
      </c>
      <c r="C270">
        <v>1297</v>
      </c>
      <c r="D270" s="142">
        <v>0.18998842592592594</v>
      </c>
    </row>
    <row r="271" spans="1:4">
      <c r="A271">
        <v>267</v>
      </c>
      <c r="B271">
        <v>1321</v>
      </c>
      <c r="C271">
        <v>1297</v>
      </c>
      <c r="D271" s="142">
        <v>0.19207175925925926</v>
      </c>
    </row>
    <row r="272" spans="1:4">
      <c r="A272">
        <v>268</v>
      </c>
      <c r="B272">
        <v>1326</v>
      </c>
      <c r="C272">
        <v>1321</v>
      </c>
      <c r="D272" s="142">
        <v>0.1935763888888889</v>
      </c>
    </row>
    <row r="273" spans="1:4">
      <c r="A273">
        <v>269</v>
      </c>
      <c r="B273">
        <v>1331</v>
      </c>
      <c r="C273">
        <v>1321</v>
      </c>
      <c r="D273" s="142">
        <v>0.19473379629629631</v>
      </c>
    </row>
    <row r="274" spans="1:4">
      <c r="A274">
        <v>270</v>
      </c>
      <c r="B274">
        <v>1335</v>
      </c>
      <c r="C274">
        <v>1321</v>
      </c>
      <c r="D274" s="142">
        <v>0.19560185185185186</v>
      </c>
    </row>
    <row r="275" spans="1:4">
      <c r="A275">
        <v>271</v>
      </c>
      <c r="B275">
        <v>1340</v>
      </c>
      <c r="C275">
        <v>1321</v>
      </c>
      <c r="D275" s="142">
        <v>0.19612268518518519</v>
      </c>
    </row>
    <row r="276" spans="1:4">
      <c r="A276">
        <v>272</v>
      </c>
      <c r="B276">
        <v>1346</v>
      </c>
      <c r="C276">
        <v>1340</v>
      </c>
      <c r="D276" s="142">
        <v>0.19670138888888888</v>
      </c>
    </row>
    <row r="277" spans="1:4">
      <c r="A277">
        <v>273</v>
      </c>
      <c r="B277">
        <v>1353</v>
      </c>
      <c r="C277">
        <v>1346</v>
      </c>
      <c r="D277" s="142">
        <v>0.19716435185185185</v>
      </c>
    </row>
    <row r="278" spans="1:4">
      <c r="A278">
        <v>274</v>
      </c>
      <c r="B278">
        <v>1359</v>
      </c>
      <c r="C278">
        <v>1346</v>
      </c>
      <c r="D278" s="142">
        <v>0.19820601851851852</v>
      </c>
    </row>
    <row r="279" spans="1:4">
      <c r="A279">
        <v>275</v>
      </c>
      <c r="B279">
        <v>1365</v>
      </c>
      <c r="C279">
        <v>1359</v>
      </c>
      <c r="D279" s="142">
        <v>0.19924768518518518</v>
      </c>
    </row>
    <row r="280" spans="1:4">
      <c r="A280">
        <v>276</v>
      </c>
      <c r="B280">
        <v>1371</v>
      </c>
      <c r="C280">
        <v>1359</v>
      </c>
      <c r="D280" s="142">
        <v>0.20202546296296298</v>
      </c>
    </row>
    <row r="281" spans="1:4">
      <c r="A281">
        <v>277</v>
      </c>
      <c r="B281">
        <v>1377</v>
      </c>
      <c r="C281">
        <v>1359</v>
      </c>
      <c r="D281" s="142">
        <v>0.20306712962962964</v>
      </c>
    </row>
    <row r="282" spans="1:4">
      <c r="A282">
        <v>278</v>
      </c>
      <c r="B282">
        <v>1382</v>
      </c>
      <c r="C282">
        <v>1377</v>
      </c>
      <c r="D282" s="142">
        <v>0.20399305555555555</v>
      </c>
    </row>
    <row r="283" spans="1:4">
      <c r="A283">
        <v>279</v>
      </c>
      <c r="B283">
        <v>1387</v>
      </c>
      <c r="C283">
        <v>1377</v>
      </c>
      <c r="D283" s="142">
        <v>0.20491898148148149</v>
      </c>
    </row>
    <row r="284" spans="1:4">
      <c r="A284">
        <v>280</v>
      </c>
      <c r="B284">
        <v>1391</v>
      </c>
      <c r="C284">
        <v>1387</v>
      </c>
      <c r="D284" s="142">
        <v>0.20538194444444444</v>
      </c>
    </row>
    <row r="285" spans="1:4">
      <c r="A285">
        <v>281</v>
      </c>
      <c r="B285">
        <v>1396</v>
      </c>
      <c r="C285">
        <v>1391</v>
      </c>
      <c r="D285" s="142">
        <v>0.20653935185185185</v>
      </c>
    </row>
    <row r="286" spans="1:4">
      <c r="A286">
        <v>282</v>
      </c>
      <c r="B286">
        <v>1399</v>
      </c>
      <c r="C286">
        <v>1391</v>
      </c>
      <c r="D286" s="142">
        <v>0.20694444444444443</v>
      </c>
    </row>
    <row r="287" spans="1:4">
      <c r="A287">
        <v>283</v>
      </c>
      <c r="B287">
        <v>1411</v>
      </c>
      <c r="C287">
        <v>1391</v>
      </c>
      <c r="D287" s="142">
        <v>0.2083912037037037</v>
      </c>
    </row>
    <row r="288" spans="1:4">
      <c r="A288">
        <v>284</v>
      </c>
      <c r="B288">
        <v>1416</v>
      </c>
      <c r="C288">
        <v>1411</v>
      </c>
      <c r="D288" s="142">
        <v>0.20931712962962962</v>
      </c>
    </row>
    <row r="289" spans="1:4">
      <c r="A289">
        <v>285</v>
      </c>
      <c r="B289">
        <v>1428</v>
      </c>
      <c r="C289">
        <v>1411</v>
      </c>
      <c r="D289" s="142">
        <v>0.2119212962962963</v>
      </c>
    </row>
    <row r="290" spans="1:4">
      <c r="A290">
        <v>286</v>
      </c>
      <c r="B290">
        <v>1440</v>
      </c>
      <c r="C290">
        <v>1411</v>
      </c>
      <c r="D290" s="142">
        <v>0.21452546296296296</v>
      </c>
    </row>
    <row r="291" spans="1:4">
      <c r="A291">
        <v>287</v>
      </c>
      <c r="B291">
        <v>1452</v>
      </c>
      <c r="C291">
        <v>1411</v>
      </c>
      <c r="D291" s="142">
        <v>0.2179976851851852</v>
      </c>
    </row>
    <row r="292" spans="1:4">
      <c r="A292">
        <v>288</v>
      </c>
      <c r="B292">
        <v>1464</v>
      </c>
      <c r="C292">
        <v>1411</v>
      </c>
      <c r="D292" s="142">
        <v>0.22216435185185185</v>
      </c>
    </row>
    <row r="293" spans="1:4">
      <c r="A293">
        <v>289</v>
      </c>
      <c r="B293">
        <v>1474</v>
      </c>
      <c r="C293">
        <v>1411</v>
      </c>
      <c r="D293" s="142">
        <v>0.22309027777777779</v>
      </c>
    </row>
    <row r="294" spans="1:4">
      <c r="A294">
        <v>290</v>
      </c>
      <c r="B294">
        <v>1479</v>
      </c>
      <c r="C294">
        <v>1474</v>
      </c>
      <c r="D294" s="142">
        <v>0.2240162037037037</v>
      </c>
    </row>
    <row r="295" spans="1:4">
      <c r="A295">
        <v>291</v>
      </c>
      <c r="B295">
        <v>1483</v>
      </c>
      <c r="C295">
        <v>1474</v>
      </c>
      <c r="D295" s="142">
        <v>0.22453703703703703</v>
      </c>
    </row>
    <row r="296" spans="1:4">
      <c r="A296">
        <v>292</v>
      </c>
      <c r="B296">
        <v>1487</v>
      </c>
      <c r="C296">
        <v>1474</v>
      </c>
      <c r="D296" s="142">
        <v>0.22505787037037037</v>
      </c>
    </row>
    <row r="297" spans="1:4">
      <c r="A297">
        <v>293</v>
      </c>
      <c r="B297">
        <v>1495</v>
      </c>
      <c r="C297">
        <v>1487</v>
      </c>
      <c r="D297" s="142">
        <v>0.22714120370370369</v>
      </c>
    </row>
    <row r="298" spans="1:4">
      <c r="A298">
        <v>294</v>
      </c>
      <c r="B298">
        <v>1500</v>
      </c>
      <c r="C298">
        <v>1487</v>
      </c>
      <c r="D298" s="142">
        <v>0.22806712962962963</v>
      </c>
    </row>
    <row r="299" spans="1:4">
      <c r="A299">
        <v>295</v>
      </c>
      <c r="B299">
        <v>1505</v>
      </c>
      <c r="C299">
        <v>1487</v>
      </c>
      <c r="D299" s="142">
        <v>0.22899305555555555</v>
      </c>
    </row>
    <row r="300" spans="1:4">
      <c r="A300">
        <v>296</v>
      </c>
      <c r="B300">
        <v>1510</v>
      </c>
      <c r="C300">
        <v>1487</v>
      </c>
      <c r="D300" s="142">
        <v>0.22991898148148149</v>
      </c>
    </row>
    <row r="301" spans="1:4">
      <c r="A301">
        <v>297</v>
      </c>
      <c r="B301">
        <v>1520</v>
      </c>
      <c r="C301">
        <v>1510</v>
      </c>
      <c r="D301" s="142">
        <v>0.23200231481481481</v>
      </c>
    </row>
    <row r="302" spans="1:4">
      <c r="A302">
        <v>298</v>
      </c>
      <c r="B302">
        <v>1530</v>
      </c>
      <c r="C302">
        <v>1510</v>
      </c>
      <c r="D302" s="142">
        <v>0.23408564814814814</v>
      </c>
    </row>
    <row r="303" spans="1:4">
      <c r="A303">
        <v>299</v>
      </c>
      <c r="B303">
        <v>1534</v>
      </c>
      <c r="C303">
        <v>1510</v>
      </c>
      <c r="D303" s="142">
        <v>0.23460648148148147</v>
      </c>
    </row>
    <row r="304" spans="1:4">
      <c r="A304">
        <v>300</v>
      </c>
      <c r="B304">
        <v>1539</v>
      </c>
      <c r="C304">
        <v>1534</v>
      </c>
      <c r="D304" s="142">
        <v>0.23518518518518519</v>
      </c>
    </row>
    <row r="305" spans="1:4">
      <c r="A305">
        <v>301</v>
      </c>
      <c r="B305">
        <v>1543</v>
      </c>
      <c r="C305">
        <v>1534</v>
      </c>
      <c r="D305" s="142">
        <v>0.23640046296296297</v>
      </c>
    </row>
    <row r="306" spans="1:4">
      <c r="A306">
        <v>302</v>
      </c>
      <c r="B306">
        <v>1548</v>
      </c>
      <c r="C306">
        <v>1534</v>
      </c>
      <c r="D306" s="142">
        <v>0.2379050925925926</v>
      </c>
    </row>
    <row r="307" spans="1:4">
      <c r="A307">
        <v>303</v>
      </c>
      <c r="B307">
        <v>1552</v>
      </c>
      <c r="C307">
        <v>1534</v>
      </c>
      <c r="D307" s="142">
        <v>0.23883101851851851</v>
      </c>
    </row>
    <row r="308" spans="1:4">
      <c r="A308">
        <v>304</v>
      </c>
      <c r="B308">
        <v>1556</v>
      </c>
      <c r="C308">
        <v>1534</v>
      </c>
      <c r="D308" s="142">
        <v>0.23975694444444445</v>
      </c>
    </row>
    <row r="309" spans="1:4">
      <c r="A309">
        <v>305</v>
      </c>
      <c r="B309">
        <v>1561</v>
      </c>
      <c r="C309">
        <v>1534</v>
      </c>
      <c r="D309" s="142">
        <v>0.24103009259259259</v>
      </c>
    </row>
    <row r="310" spans="1:4">
      <c r="A310">
        <v>306</v>
      </c>
      <c r="B310">
        <v>1566</v>
      </c>
      <c r="C310">
        <v>1534</v>
      </c>
      <c r="D310" s="142">
        <v>0.24212962962962964</v>
      </c>
    </row>
  </sheetData>
  <mergeCells count="2">
    <mergeCell ref="A1:J1"/>
    <mergeCell ref="A2:J2"/>
  </mergeCells>
  <phoneticPr fontId="22" type="noConversion"/>
  <pageMargins left="0.69972223043441772" right="0.69972223043441772" top="0.75" bottom="0.75" header="0.30000001192092896" footer="0.30000001192092896"/>
  <pageSetup paperSize="9" fitToWidth="0" fitToHeight="0" orientation="portrait" horizontalDpi="0" verticalDpi="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T18"/>
  <sheetViews>
    <sheetView showGridLines="0" zoomScaleNormal="100" zoomScaleSheetLayoutView="100" workbookViewId="0"/>
  </sheetViews>
  <sheetFormatPr defaultColWidth="8.875" defaultRowHeight="14.25"/>
  <cols>
    <col min="1" max="1" width="6" customWidth="1"/>
    <col min="2" max="2" width="22" customWidth="1"/>
    <col min="3" max="3" width="18" customWidth="1"/>
    <col min="4" max="5" width="31" customWidth="1"/>
    <col min="6" max="6" width="24" customWidth="1"/>
    <col min="7" max="7" width="31" customWidth="1"/>
    <col min="8" max="8" width="13" customWidth="1"/>
    <col min="9" max="11" width="15" customWidth="1"/>
    <col min="12" max="12" width="11" customWidth="1"/>
    <col min="13" max="13" width="28" customWidth="1"/>
    <col min="14" max="14" width="27" customWidth="1"/>
    <col min="15" max="16" width="14" customWidth="1"/>
    <col min="17" max="17" width="30" customWidth="1"/>
    <col min="18" max="18" width="28" customWidth="1"/>
    <col min="19" max="19" width="30" customWidth="1"/>
    <col min="20" max="20" width="26" customWidth="1"/>
  </cols>
  <sheetData>
    <row r="1" spans="1:20" ht="27.95" customHeight="1">
      <c r="A1" s="242" t="s">
        <v>2412</v>
      </c>
      <c r="B1" s="242"/>
      <c r="C1" s="242"/>
      <c r="D1" s="242"/>
      <c r="E1" s="242"/>
      <c r="F1" s="242"/>
      <c r="G1" s="242"/>
      <c r="H1" s="242"/>
      <c r="I1" s="242"/>
      <c r="J1" s="242"/>
      <c r="K1" s="242"/>
      <c r="L1" s="242"/>
      <c r="M1" s="242"/>
      <c r="N1" s="242"/>
      <c r="O1" s="242"/>
      <c r="P1" s="242"/>
      <c r="Q1" s="242"/>
      <c r="R1" s="242"/>
      <c r="S1" s="65"/>
      <c r="T1" s="65"/>
    </row>
    <row r="2" spans="1:20" ht="54.95" customHeight="1">
      <c r="A2" s="243" t="s">
        <v>3339</v>
      </c>
      <c r="B2" s="243"/>
      <c r="C2" s="243"/>
      <c r="D2" s="243"/>
      <c r="E2" s="243"/>
      <c r="F2" s="243"/>
      <c r="G2" s="243"/>
      <c r="H2" s="243"/>
      <c r="I2" s="243"/>
      <c r="J2" s="243"/>
      <c r="K2" s="243"/>
      <c r="L2" s="243"/>
      <c r="M2" s="243"/>
      <c r="N2" s="243"/>
      <c r="O2" s="243"/>
      <c r="P2" s="243"/>
      <c r="Q2" s="243"/>
      <c r="R2" s="243"/>
      <c r="S2" s="58"/>
      <c r="T2" s="58"/>
    </row>
    <row r="3" spans="1:20" ht="15">
      <c r="A3" s="43"/>
      <c r="B3" s="43"/>
      <c r="C3" s="43"/>
      <c r="D3" s="43"/>
      <c r="E3" s="43"/>
      <c r="F3" s="43"/>
      <c r="G3" s="43"/>
      <c r="H3" s="43"/>
      <c r="I3" s="43"/>
      <c r="J3" s="43"/>
      <c r="K3" s="43"/>
      <c r="L3" s="43"/>
      <c r="M3" s="43"/>
      <c r="N3" s="43"/>
      <c r="O3" s="43"/>
      <c r="P3" s="43"/>
      <c r="Q3" s="43"/>
      <c r="R3" s="43"/>
      <c r="S3" s="43"/>
      <c r="T3" s="43"/>
    </row>
    <row r="4" spans="1:20" ht="45.95" customHeight="1">
      <c r="A4" s="72" t="s">
        <v>149</v>
      </c>
      <c r="B4" s="72" t="s">
        <v>691</v>
      </c>
      <c r="C4" s="72" t="s">
        <v>143</v>
      </c>
      <c r="D4" s="72" t="s">
        <v>2839</v>
      </c>
      <c r="E4" s="72" t="s">
        <v>2823</v>
      </c>
      <c r="F4" s="72" t="s">
        <v>676</v>
      </c>
      <c r="G4" s="72" t="s">
        <v>654</v>
      </c>
      <c r="H4" s="72" t="s">
        <v>2841</v>
      </c>
      <c r="I4" s="72" t="s">
        <v>2434</v>
      </c>
      <c r="J4" s="72" t="s">
        <v>2419</v>
      </c>
      <c r="K4" s="72" t="s">
        <v>2436</v>
      </c>
      <c r="L4" s="72" t="s">
        <v>685</v>
      </c>
      <c r="M4" s="72" t="s">
        <v>2820</v>
      </c>
      <c r="N4" s="72" t="s">
        <v>666</v>
      </c>
      <c r="O4" s="72" t="s">
        <v>2842</v>
      </c>
      <c r="P4" s="72" t="s">
        <v>2833</v>
      </c>
      <c r="Q4" s="72" t="s">
        <v>2831</v>
      </c>
      <c r="R4" s="72" t="s">
        <v>2819</v>
      </c>
      <c r="S4" s="72" t="s">
        <v>2810</v>
      </c>
      <c r="T4" s="72" t="s">
        <v>147</v>
      </c>
    </row>
    <row r="5" spans="1:20" ht="78" customHeight="1">
      <c r="A5" s="33">
        <v>1</v>
      </c>
      <c r="B5" s="33" t="s">
        <v>324</v>
      </c>
      <c r="C5" s="33" t="s">
        <v>1229</v>
      </c>
      <c r="D5" s="32" t="s">
        <v>5</v>
      </c>
      <c r="E5" s="32" t="s">
        <v>1470</v>
      </c>
      <c r="F5" s="32" t="s">
        <v>492</v>
      </c>
      <c r="G5" s="32" t="s">
        <v>3252</v>
      </c>
      <c r="H5" s="33">
        <v>6</v>
      </c>
      <c r="I5" s="33" t="s">
        <v>1172</v>
      </c>
      <c r="J5" s="33" t="s">
        <v>139</v>
      </c>
      <c r="K5" s="33" t="s">
        <v>139</v>
      </c>
      <c r="L5" s="33">
        <v>3</v>
      </c>
      <c r="M5" s="33" t="s">
        <v>3266</v>
      </c>
      <c r="N5" s="33" t="s">
        <v>2982</v>
      </c>
      <c r="O5" s="33" t="s">
        <v>2715</v>
      </c>
      <c r="P5" s="33">
        <v>4200</v>
      </c>
      <c r="Q5" s="32" t="s">
        <v>2574</v>
      </c>
      <c r="R5" s="32" t="s">
        <v>1711</v>
      </c>
      <c r="S5" s="32" t="s">
        <v>3265</v>
      </c>
      <c r="T5" s="32" t="s">
        <v>1813</v>
      </c>
    </row>
    <row r="6" spans="1:20" ht="78" customHeight="1">
      <c r="A6" s="33">
        <v>2</v>
      </c>
      <c r="B6" s="33" t="s">
        <v>311</v>
      </c>
      <c r="C6" s="33" t="s">
        <v>705</v>
      </c>
      <c r="D6" s="32" t="s">
        <v>1457</v>
      </c>
      <c r="E6" s="32" t="s">
        <v>1478</v>
      </c>
      <c r="F6" s="32" t="s">
        <v>2160</v>
      </c>
      <c r="G6" s="32" t="s">
        <v>2567</v>
      </c>
      <c r="H6" s="33">
        <v>8</v>
      </c>
      <c r="I6" s="33" t="s">
        <v>1161</v>
      </c>
      <c r="J6" s="33" t="s">
        <v>201</v>
      </c>
      <c r="K6" s="33" t="s">
        <v>201</v>
      </c>
      <c r="L6" s="33">
        <v>6</v>
      </c>
      <c r="M6" s="33" t="s">
        <v>1814</v>
      </c>
      <c r="N6" s="33" t="s">
        <v>3276</v>
      </c>
      <c r="O6" s="33" t="s">
        <v>2379</v>
      </c>
      <c r="P6" s="33">
        <v>7600</v>
      </c>
      <c r="Q6" s="32" t="s">
        <v>2980</v>
      </c>
      <c r="R6" s="32" t="s">
        <v>1687</v>
      </c>
      <c r="S6" s="32" t="s">
        <v>2970</v>
      </c>
      <c r="T6" s="32" t="s">
        <v>1833</v>
      </c>
    </row>
    <row r="7" spans="1:20" ht="78" customHeight="1">
      <c r="A7" s="33">
        <v>3</v>
      </c>
      <c r="B7" s="33" t="s">
        <v>386</v>
      </c>
      <c r="C7" s="33" t="s">
        <v>975</v>
      </c>
      <c r="D7" s="32" t="s">
        <v>21</v>
      </c>
      <c r="E7" s="32" t="s">
        <v>617</v>
      </c>
      <c r="F7" s="32" t="s">
        <v>2292</v>
      </c>
      <c r="G7" s="32" t="s">
        <v>2232</v>
      </c>
      <c r="H7" s="33">
        <v>8</v>
      </c>
      <c r="I7" s="33" t="s">
        <v>903</v>
      </c>
      <c r="J7" s="33" t="s">
        <v>1156</v>
      </c>
      <c r="K7" s="33" t="s">
        <v>1156</v>
      </c>
      <c r="L7" s="33">
        <v>4</v>
      </c>
      <c r="M7" s="33" t="s">
        <v>1480</v>
      </c>
      <c r="N7" s="33" t="s">
        <v>3300</v>
      </c>
      <c r="O7" s="33" t="s">
        <v>2406</v>
      </c>
      <c r="P7" s="33">
        <v>4800</v>
      </c>
      <c r="Q7" s="32" t="s">
        <v>2974</v>
      </c>
      <c r="R7" s="32" t="s">
        <v>18</v>
      </c>
      <c r="S7" s="32" t="s">
        <v>2604</v>
      </c>
      <c r="T7" s="32" t="s">
        <v>1544</v>
      </c>
    </row>
    <row r="8" spans="1:20" ht="78" customHeight="1">
      <c r="A8" s="33">
        <v>4</v>
      </c>
      <c r="B8" s="33" t="s">
        <v>2457</v>
      </c>
      <c r="C8" s="33" t="s">
        <v>656</v>
      </c>
      <c r="D8" s="32" t="s">
        <v>3374</v>
      </c>
      <c r="E8" s="32" t="s">
        <v>1427</v>
      </c>
      <c r="F8" s="32" t="s">
        <v>2594</v>
      </c>
      <c r="G8" s="32" t="s">
        <v>1520</v>
      </c>
      <c r="H8" s="33">
        <v>9</v>
      </c>
      <c r="I8" s="33" t="s">
        <v>721</v>
      </c>
      <c r="J8" s="33" t="s">
        <v>1181</v>
      </c>
      <c r="K8" s="33" t="s">
        <v>754</v>
      </c>
      <c r="L8" s="33">
        <v>7</v>
      </c>
      <c r="M8" s="33" t="s">
        <v>1477</v>
      </c>
      <c r="N8" s="33" t="s">
        <v>2965</v>
      </c>
      <c r="O8" s="33" t="s">
        <v>2307</v>
      </c>
      <c r="P8" s="33">
        <v>8900</v>
      </c>
      <c r="Q8" s="32" t="s">
        <v>1440</v>
      </c>
      <c r="R8" s="32" t="s">
        <v>1432</v>
      </c>
      <c r="S8" s="32" t="s">
        <v>1870</v>
      </c>
      <c r="T8" s="32" t="s">
        <v>242</v>
      </c>
    </row>
    <row r="9" spans="1:20" ht="78" customHeight="1">
      <c r="A9" s="33">
        <v>5</v>
      </c>
      <c r="B9" s="33" t="s">
        <v>528</v>
      </c>
      <c r="C9" s="33" t="s">
        <v>843</v>
      </c>
      <c r="D9" s="32" t="s">
        <v>1416</v>
      </c>
      <c r="E9" s="32" t="s">
        <v>1385</v>
      </c>
      <c r="F9" s="32" t="s">
        <v>1380</v>
      </c>
      <c r="G9" s="32" t="s">
        <v>2168</v>
      </c>
      <c r="H9" s="33">
        <v>9</v>
      </c>
      <c r="I9" s="33" t="s">
        <v>770</v>
      </c>
      <c r="J9" s="33" t="s">
        <v>751</v>
      </c>
      <c r="K9" s="33" t="s">
        <v>212</v>
      </c>
      <c r="L9" s="33">
        <v>5</v>
      </c>
      <c r="M9" s="33" t="s">
        <v>1524</v>
      </c>
      <c r="N9" s="33" t="s">
        <v>3261</v>
      </c>
      <c r="O9" s="33" t="s">
        <v>2147</v>
      </c>
      <c r="P9" s="33">
        <v>6400</v>
      </c>
      <c r="Q9" s="32" t="s">
        <v>1461</v>
      </c>
      <c r="R9" s="32" t="s">
        <v>1425</v>
      </c>
      <c r="S9" s="32" t="s">
        <v>3</v>
      </c>
      <c r="T9" s="32" t="s">
        <v>4</v>
      </c>
    </row>
    <row r="10" spans="1:20" ht="15">
      <c r="A10" s="36"/>
      <c r="B10" s="36"/>
      <c r="C10" s="36"/>
      <c r="D10" s="36"/>
      <c r="E10" s="36"/>
      <c r="F10" s="36"/>
      <c r="G10" s="36"/>
      <c r="H10" s="36"/>
      <c r="I10" s="36"/>
      <c r="J10" s="36"/>
      <c r="K10" s="36"/>
      <c r="L10" s="36"/>
      <c r="M10" s="36"/>
      <c r="N10" s="36"/>
      <c r="O10" s="36"/>
      <c r="P10" s="36"/>
      <c r="Q10" s="36"/>
      <c r="R10" s="36"/>
      <c r="S10" s="36"/>
      <c r="T10" s="36"/>
    </row>
    <row r="11" spans="1:20" ht="33.950000000000003" customHeight="1">
      <c r="A11" s="253" t="s">
        <v>109</v>
      </c>
      <c r="B11" s="253"/>
      <c r="C11" s="253"/>
      <c r="D11" s="253"/>
      <c r="E11" s="253"/>
      <c r="F11" s="253"/>
      <c r="G11" s="253"/>
      <c r="H11" s="253"/>
      <c r="I11" s="253"/>
      <c r="J11" s="253"/>
      <c r="K11" s="253"/>
      <c r="L11" s="253"/>
      <c r="M11" s="253"/>
      <c r="N11" s="253"/>
      <c r="O11" s="253"/>
      <c r="P11" s="253"/>
      <c r="Q11" s="253"/>
      <c r="R11" s="253"/>
      <c r="S11" s="62"/>
      <c r="T11" s="62"/>
    </row>
    <row r="12" spans="1:20" ht="15">
      <c r="A12" s="36"/>
      <c r="B12" s="36"/>
      <c r="C12" s="36"/>
      <c r="D12" s="36"/>
      <c r="E12" s="36"/>
      <c r="F12" s="36"/>
      <c r="G12" s="36"/>
      <c r="H12" s="36"/>
      <c r="I12" s="36"/>
      <c r="J12" s="36"/>
      <c r="K12" s="36"/>
      <c r="L12" s="36"/>
      <c r="M12" s="36"/>
      <c r="N12" s="36"/>
      <c r="O12" s="36"/>
      <c r="P12" s="36"/>
      <c r="Q12" s="36"/>
      <c r="R12" s="36"/>
      <c r="S12" s="36"/>
      <c r="T12" s="36"/>
    </row>
    <row r="13" spans="1:20" ht="15">
      <c r="A13" s="73" t="s">
        <v>143</v>
      </c>
      <c r="B13" s="73" t="s">
        <v>684</v>
      </c>
      <c r="C13" s="73" t="s">
        <v>681</v>
      </c>
      <c r="D13" s="73" t="s">
        <v>669</v>
      </c>
      <c r="E13" s="36"/>
      <c r="F13" s="36"/>
      <c r="G13" s="36"/>
      <c r="H13" s="36"/>
      <c r="I13" s="36"/>
      <c r="J13" s="36"/>
      <c r="K13" s="36"/>
      <c r="L13" s="36"/>
      <c r="M13" s="36"/>
      <c r="N13" s="36"/>
      <c r="O13" s="36"/>
      <c r="P13" s="36"/>
      <c r="Q13" s="36"/>
      <c r="R13" s="36"/>
      <c r="S13" s="36"/>
      <c r="T13" s="36"/>
    </row>
    <row r="14" spans="1:20" ht="15">
      <c r="A14" s="74" t="s">
        <v>1229</v>
      </c>
      <c r="B14" s="75">
        <v>7</v>
      </c>
      <c r="C14" s="75">
        <v>6</v>
      </c>
      <c r="D14" s="75">
        <v>5</v>
      </c>
      <c r="E14" s="36"/>
      <c r="F14" s="36"/>
      <c r="G14" s="36"/>
      <c r="H14" s="36"/>
      <c r="I14" s="36"/>
      <c r="J14" s="36"/>
      <c r="K14" s="36"/>
      <c r="L14" s="36"/>
      <c r="M14" s="36"/>
      <c r="N14" s="36"/>
      <c r="O14" s="36"/>
      <c r="P14" s="36"/>
      <c r="Q14" s="36"/>
      <c r="R14" s="36"/>
      <c r="S14" s="36"/>
      <c r="T14" s="36"/>
    </row>
    <row r="15" spans="1:20" ht="15">
      <c r="A15" s="74" t="s">
        <v>705</v>
      </c>
      <c r="B15" s="75">
        <v>12</v>
      </c>
      <c r="C15" s="75">
        <v>10</v>
      </c>
      <c r="D15" s="75">
        <v>8</v>
      </c>
      <c r="E15" s="36"/>
      <c r="F15" s="36"/>
      <c r="G15" s="36"/>
      <c r="H15" s="36"/>
      <c r="I15" s="36"/>
      <c r="J15" s="36"/>
      <c r="K15" s="36"/>
      <c r="L15" s="36"/>
      <c r="M15" s="36"/>
      <c r="N15" s="36"/>
      <c r="O15" s="36"/>
      <c r="P15" s="36"/>
      <c r="Q15" s="36"/>
      <c r="R15" s="36"/>
      <c r="S15" s="36"/>
      <c r="T15" s="36"/>
    </row>
    <row r="16" spans="1:20" ht="15">
      <c r="A16" s="74" t="s">
        <v>975</v>
      </c>
      <c r="B16" s="75">
        <v>19.5</v>
      </c>
      <c r="C16" s="75">
        <v>16.083333333333332</v>
      </c>
      <c r="D16" s="75">
        <v>13</v>
      </c>
      <c r="E16" s="36"/>
      <c r="F16" s="36"/>
      <c r="G16" s="36"/>
      <c r="H16" s="36"/>
      <c r="I16" s="36"/>
      <c r="J16" s="36"/>
      <c r="K16" s="36"/>
      <c r="L16" s="36"/>
      <c r="M16" s="36"/>
      <c r="N16" s="36"/>
      <c r="O16" s="36"/>
      <c r="P16" s="36"/>
      <c r="Q16" s="36"/>
      <c r="R16" s="36"/>
      <c r="S16" s="36"/>
      <c r="T16" s="36"/>
    </row>
    <row r="17" spans="1:20" ht="15">
      <c r="A17" s="74" t="s">
        <v>656</v>
      </c>
      <c r="B17" s="75">
        <v>24.75</v>
      </c>
      <c r="C17" s="75">
        <v>20.416666666666668</v>
      </c>
      <c r="D17" s="75">
        <v>16.5</v>
      </c>
      <c r="E17" s="36"/>
      <c r="F17" s="36"/>
      <c r="G17" s="36"/>
      <c r="H17" s="36"/>
      <c r="I17" s="36"/>
      <c r="J17" s="36"/>
      <c r="K17" s="36"/>
      <c r="L17" s="36"/>
      <c r="M17" s="36"/>
      <c r="N17" s="36"/>
      <c r="O17" s="36"/>
      <c r="P17" s="36"/>
      <c r="Q17" s="36"/>
      <c r="R17" s="36"/>
      <c r="S17" s="36"/>
      <c r="T17" s="36"/>
    </row>
    <row r="18" spans="1:20" ht="15">
      <c r="A18" s="74" t="s">
        <v>843</v>
      </c>
      <c r="B18" s="75">
        <v>22.5</v>
      </c>
      <c r="C18" s="75">
        <v>18.5</v>
      </c>
      <c r="D18" s="75">
        <v>15</v>
      </c>
      <c r="E18" s="36"/>
      <c r="F18" s="36"/>
      <c r="G18" s="36"/>
      <c r="H18" s="36"/>
      <c r="I18" s="36"/>
      <c r="J18" s="36"/>
      <c r="K18" s="36"/>
      <c r="L18" s="36"/>
      <c r="M18" s="36"/>
      <c r="N18" s="36"/>
      <c r="O18" s="36"/>
      <c r="P18" s="36"/>
      <c r="Q18" s="36"/>
      <c r="R18" s="36"/>
      <c r="S18" s="36"/>
      <c r="T18" s="36"/>
    </row>
  </sheetData>
  <mergeCells count="3">
    <mergeCell ref="A1:R1"/>
    <mergeCell ref="A2:R2"/>
    <mergeCell ref="A11:R11"/>
  </mergeCells>
  <phoneticPr fontId="22" type="noConversion"/>
  <conditionalFormatting sqref="O5:O9">
    <cfRule type="colorScale" priority="1">
      <colorScale>
        <cfvo type="min"/>
        <cfvo type="percentile" val="50"/>
        <cfvo type="max"/>
        <color rgb="FFC6E0B4"/>
        <color rgb="FFFFE699"/>
        <color rgb="FFF4B183"/>
      </colorScale>
    </cfRule>
  </conditionalFormatting>
  <pageMargins left="0.69972223043441772" right="0.69972223043441772" top="0.75" bottom="0.75" header="0.30000001192092896" footer="0.30000001192092896"/>
  <pageSetup paperSize="9" orientation="portrait"/>
  <drawing r:id="rId1"/>
</worksheet>
</file>

<file path=docProps/app.xml><?xml version="1.0" encoding="utf-8"?>
<Properties xmlns="http://schemas.openxmlformats.org/officeDocument/2006/extended-properties" xmlns:vt="http://schemas.openxmlformats.org/officeDocument/2006/docPropsVTypes">
  <TotalTime>19</TotalTime>
  <Application>Microsoft Excel</Application>
  <DocSecurity>0</DocSecurity>
  <ScaleCrop>false</ScaleCrop>
  <HeadingPairs>
    <vt:vector size="2" baseType="variant">
      <vt:variant>
        <vt:lpstr>워크시트</vt:lpstr>
      </vt:variant>
      <vt:variant>
        <vt:i4>12</vt:i4>
      </vt:variant>
    </vt:vector>
  </HeadingPairs>
  <TitlesOfParts>
    <vt:vector size="12" baseType="lpstr">
      <vt:lpstr>밸런스 문서</vt:lpstr>
      <vt:lpstr>PC DATA(대차대조표)</vt:lpstr>
      <vt:lpstr>아이템</vt:lpstr>
      <vt:lpstr>몬스터 (3)</vt:lpstr>
      <vt:lpstr>몬스터 (2)</vt:lpstr>
      <vt:lpstr>몬스터</vt:lpstr>
      <vt:lpstr>스킬</vt:lpstr>
      <vt:lpstr>밸런스 팩터</vt:lpstr>
      <vt:lpstr>PC DATA</vt:lpstr>
      <vt:lpstr>작성 기준</vt:lpstr>
      <vt:lpstr>밸런스 곡선</vt:lpstr>
      <vt:lpstr>보스 설계 요약</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FullName</cp:lastModifiedBy>
  <cp:revision>4</cp:revision>
  <dcterms:created xsi:type="dcterms:W3CDTF">2026-08-01T23:44:49Z</dcterms:created>
  <dcterms:modified xsi:type="dcterms:W3CDTF">2026-08-04T06:50:02Z</dcterms:modified>
  <cp:version>1200.0100.01</cp:version>
</cp:coreProperties>
</file>