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Downloads\"/>
    </mc:Choice>
  </mc:AlternateContent>
  <xr:revisionPtr revIDLastSave="0" documentId="13_ncr:1_{9D622090-7401-4D12-B34D-6E0DD883AF04}" xr6:coauthVersionLast="47" xr6:coauthVersionMax="47" xr10:uidLastSave="{00000000-0000-0000-0000-000000000000}"/>
  <bookViews>
    <workbookView xWindow="7320" yWindow="5175" windowWidth="29010" windowHeight="18105" xr2:uid="{A51705AB-C39E-4655-A642-38090D0E7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D1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D2" i="1"/>
  <c r="AD3" i="1"/>
  <c r="AD4" i="1"/>
  <c r="AD5" i="1"/>
  <c r="AD6" i="1"/>
  <c r="AD7" i="1"/>
  <c r="AD8" i="1"/>
  <c r="AD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</calcChain>
</file>

<file path=xl/sharedStrings.xml><?xml version="1.0" encoding="utf-8"?>
<sst xmlns="http://schemas.openxmlformats.org/spreadsheetml/2006/main" count="214" uniqueCount="105">
  <si>
    <t xml:space="preserve">박종호 </t>
  </si>
  <si>
    <t xml:space="preserve">현대 </t>
  </si>
  <si>
    <t xml:space="preserve">김동주 </t>
  </si>
  <si>
    <t xml:space="preserve">두산 </t>
  </si>
  <si>
    <t xml:space="preserve">브리또 </t>
  </si>
  <si>
    <t xml:space="preserve">SK </t>
  </si>
  <si>
    <t xml:space="preserve">송지만 </t>
  </si>
  <si>
    <t xml:space="preserve">한화 </t>
  </si>
  <si>
    <t xml:space="preserve">데이비스 </t>
  </si>
  <si>
    <t xml:space="preserve">프랑코 </t>
  </si>
  <si>
    <t xml:space="preserve">삼성 </t>
  </si>
  <si>
    <t xml:space="preserve">장성호 </t>
  </si>
  <si>
    <t xml:space="preserve">해태 </t>
  </si>
  <si>
    <t xml:space="preserve">장원진 </t>
  </si>
  <si>
    <t xml:space="preserve">이병규 </t>
  </si>
  <si>
    <t xml:space="preserve">LG </t>
  </si>
  <si>
    <t xml:space="preserve">이영우 </t>
  </si>
  <si>
    <t xml:space="preserve">우즈 </t>
  </si>
  <si>
    <t xml:space="preserve">양준혁 </t>
  </si>
  <si>
    <t xml:space="preserve">박재홍 </t>
  </si>
  <si>
    <t xml:space="preserve">김재현 </t>
  </si>
  <si>
    <t xml:space="preserve">심정수 </t>
  </si>
  <si>
    <t xml:space="preserve">로마이어 </t>
  </si>
  <si>
    <t xml:space="preserve">마해영 </t>
  </si>
  <si>
    <t xml:space="preserve">롯데 </t>
  </si>
  <si>
    <t xml:space="preserve">이승엽 </t>
  </si>
  <si>
    <t xml:space="preserve">홍성흔 </t>
  </si>
  <si>
    <t xml:space="preserve">정경배 </t>
  </si>
  <si>
    <t xml:space="preserve">스미스 </t>
  </si>
  <si>
    <t xml:space="preserve">박진만 </t>
  </si>
  <si>
    <t xml:space="preserve">강석천 </t>
  </si>
  <si>
    <t xml:space="preserve">박정태 </t>
  </si>
  <si>
    <t xml:space="preserve">박경완 </t>
  </si>
  <si>
    <t xml:space="preserve">유지현 </t>
  </si>
  <si>
    <t xml:space="preserve">김대익 </t>
  </si>
  <si>
    <t xml:space="preserve">정수근 </t>
  </si>
  <si>
    <t xml:space="preserve">김응국 </t>
  </si>
  <si>
    <t xml:space="preserve">심재학 </t>
  </si>
  <si>
    <t xml:space="preserve">조경환 </t>
  </si>
  <si>
    <t xml:space="preserve">장종훈 </t>
  </si>
  <si>
    <t xml:space="preserve">김한수 </t>
  </si>
  <si>
    <t xml:space="preserve">최태원 </t>
  </si>
  <si>
    <t xml:space="preserve">정성훈 </t>
  </si>
  <si>
    <t xml:space="preserve">이종열 </t>
  </si>
  <si>
    <t xml:space="preserve">김민재 </t>
  </si>
  <si>
    <t xml:space="preserve">채종범 </t>
  </si>
  <si>
    <t xml:space="preserve">김종훈 </t>
  </si>
  <si>
    <t xml:space="preserve">이호성 </t>
  </si>
  <si>
    <t xml:space="preserve">김태균 </t>
  </si>
  <si>
    <t xml:space="preserve">퀸란 </t>
  </si>
  <si>
    <t>Year</t>
    <phoneticPr fontId="1" type="noConversion"/>
  </si>
  <si>
    <t>Rank</t>
    <phoneticPr fontId="1" type="noConversion"/>
  </si>
  <si>
    <t>Player</t>
    <phoneticPr fontId="1" type="noConversion"/>
  </si>
  <si>
    <t>Team</t>
    <phoneticPr fontId="1" type="noConversion"/>
  </si>
  <si>
    <t>YrPlayer</t>
    <phoneticPr fontId="1" type="noConversion"/>
  </si>
  <si>
    <t xml:space="preserve">에레라 </t>
  </si>
  <si>
    <t xml:space="preserve">호세 </t>
  </si>
  <si>
    <t xml:space="preserve">전준호 </t>
  </si>
  <si>
    <t xml:space="preserve">김종석 </t>
  </si>
  <si>
    <t xml:space="preserve">KIA </t>
  </si>
  <si>
    <t xml:space="preserve">산토스 </t>
  </si>
  <si>
    <t xml:space="preserve">최기문 </t>
  </si>
  <si>
    <t xml:space="preserve">이숭용 </t>
  </si>
  <si>
    <t xml:space="preserve">홍세완 </t>
  </si>
  <si>
    <t xml:space="preserve">김수연 </t>
  </si>
  <si>
    <t xml:space="preserve">박현승 </t>
  </si>
  <si>
    <t xml:space="preserve">서용빈 </t>
  </si>
  <si>
    <t xml:space="preserve">김종국 </t>
  </si>
  <si>
    <t xml:space="preserve">신동주 </t>
  </si>
  <si>
    <t xml:space="preserve">안경현 </t>
  </si>
  <si>
    <t xml:space="preserve">박한이 </t>
  </si>
  <si>
    <t xml:space="preserve">마르티네스 </t>
  </si>
  <si>
    <t xml:space="preserve">김상훈 </t>
  </si>
  <si>
    <t xml:space="preserve">안재만 </t>
  </si>
  <si>
    <t>SF</t>
    <phoneticPr fontId="1" type="noConversion"/>
  </si>
  <si>
    <t>SH</t>
    <phoneticPr fontId="1" type="noConversion"/>
  </si>
  <si>
    <t>IBB</t>
    <phoneticPr fontId="1" type="noConversion"/>
  </si>
  <si>
    <t>1B</t>
    <phoneticPr fontId="1" type="noConversion"/>
  </si>
  <si>
    <t>TB</t>
    <phoneticPr fontId="1" type="noConversion"/>
  </si>
  <si>
    <t>OBP</t>
    <phoneticPr fontId="1" type="noConversion"/>
  </si>
  <si>
    <t>SLG</t>
    <phoneticPr fontId="1" type="noConversion"/>
  </si>
  <si>
    <t>OPS</t>
    <phoneticPr fontId="1" type="noConversion"/>
  </si>
  <si>
    <t>ISO</t>
    <phoneticPr fontId="1" type="noConversion"/>
  </si>
  <si>
    <t>SECA</t>
    <phoneticPr fontId="1" type="noConversion"/>
  </si>
  <si>
    <t>TA</t>
    <phoneticPr fontId="1" type="noConversion"/>
  </si>
  <si>
    <t>RC</t>
    <phoneticPr fontId="1" type="noConversion"/>
  </si>
  <si>
    <t>RC/27</t>
    <phoneticPr fontId="1" type="noConversion"/>
  </si>
  <si>
    <t>wOBA</t>
    <phoneticPr fontId="1" type="noConversion"/>
  </si>
  <si>
    <t>XR</t>
    <phoneticPr fontId="1" type="noConversion"/>
  </si>
  <si>
    <t>2B</t>
    <phoneticPr fontId="1" type="noConversion"/>
  </si>
  <si>
    <t>3B</t>
    <phoneticPr fontId="1" type="noConversion"/>
  </si>
  <si>
    <t>H</t>
    <phoneticPr fontId="1" type="noConversion"/>
  </si>
  <si>
    <t>AB</t>
    <phoneticPr fontId="1" type="noConversion"/>
  </si>
  <si>
    <t>AVG</t>
    <phoneticPr fontId="1" type="noConversion"/>
  </si>
  <si>
    <t>G</t>
    <phoneticPr fontId="1" type="noConversion"/>
  </si>
  <si>
    <t>PA</t>
    <phoneticPr fontId="1" type="noConversion"/>
  </si>
  <si>
    <t>HR</t>
    <phoneticPr fontId="1" type="noConversion"/>
  </si>
  <si>
    <t>RBI</t>
    <phoneticPr fontId="1" type="noConversion"/>
  </si>
  <si>
    <t>SB</t>
    <phoneticPr fontId="1" type="noConversion"/>
  </si>
  <si>
    <t>CS</t>
    <phoneticPr fontId="1" type="noConversion"/>
  </si>
  <si>
    <t>BB</t>
    <phoneticPr fontId="1" type="noConversion"/>
  </si>
  <si>
    <t>HBP</t>
    <phoneticPr fontId="1" type="noConversion"/>
  </si>
  <si>
    <t>SO</t>
    <phoneticPr fontId="1" type="noConversion"/>
  </si>
  <si>
    <t>GDP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</si>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</sst>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0344EE-B282-4AA8-A5C5-4C51FDE4402A}" name="표1" displayName="표1" ref="A1:AJ90" totalsRowShown="0" headerRowDxfId="13">
  <autoFilter ref="A1:AJ90" xr:uid="{460344EE-B282-4AA8-A5C5-4C51FDE4402A}"/>
  <tableColumns count="36">
    <tableColumn id="1" xr3:uid="{7E315702-98EF-47FB-8AC6-22702E7D160E}" name="YrPlayer" dataDxfId="12">
      <calculatedColumnFormula>_xlfn.CONCAT(표1[[#This Row],[Year]],표1[[#This Row],[Player]])</calculatedColumnFormula>
    </tableColumn>
    <tableColumn id="2" xr3:uid="{3878ACD8-DE76-42BC-9072-5FC88A8A56EF}" name="Year"/>
    <tableColumn id="3" xr3:uid="{BDBF3CC1-8DA4-4AE9-A06A-6923E4685CCA}" name="Rank"/>
    <tableColumn id="4" xr3:uid="{1EAD46AE-1849-4A51-B0FD-FF892CD632E0}" name="Player"/>
    <tableColumn id="5" xr3:uid="{BC7C4E7A-F91D-4EAF-8EA7-6EE410C645DD}" name="Team"/>
    <tableColumn id="6" xr3:uid="{EBB6305B-F987-486D-BD3A-C73BD58531E5}" name="AVG"/>
    <tableColumn id="7" xr3:uid="{EFD0BD75-C58C-47F4-BA8C-B835F9771CFF}" name="G"/>
    <tableColumn id="8" xr3:uid="{13F19DE1-5546-4D6E-A27D-6CCF48D8E657}" name="PA"/>
    <tableColumn id="9" xr3:uid="{9C394601-8240-49A8-A06B-0FCD41BED35D}" name="AB"/>
    <tableColumn id="10" xr3:uid="{433C71A8-1787-443A-926B-896EA4B12D8D}" name="H"/>
    <tableColumn id="11" xr3:uid="{6A3F0E85-6096-4EA8-A098-2A673A88064D}" name="1B" dataDxfId="11">
      <calculatedColumnFormula>표1[[#This Row],[H]]-표1[[#This Row],[2B]]-표1[[#This Row],[3B]]-표1[[#This Row],[HR]]</calculatedColumnFormula>
    </tableColumn>
    <tableColumn id="12" xr3:uid="{CF80F005-400D-4497-80BC-43317093BED0}" name="2B"/>
    <tableColumn id="13" xr3:uid="{05C00782-7866-4AC6-9C71-2A4839DF8402}" name="3B"/>
    <tableColumn id="14" xr3:uid="{8E95A9BF-8108-4272-98E6-CD5886D1769F}" name="HR"/>
    <tableColumn id="15" xr3:uid="{72FF1AB6-C33E-45C5-BE7A-F904FC6ED057}" name="RBI"/>
    <tableColumn id="16" xr3:uid="{55239F24-D2EE-48C5-A783-FFE94242B931}" name="SB"/>
    <tableColumn id="17" xr3:uid="{AACEC3A6-6C9C-4C52-B3B4-57922DBFDACC}" name="CS"/>
    <tableColumn id="18" xr3:uid="{B58AC6BD-B798-4E96-A3EC-237E70601454}" name="BB"/>
    <tableColumn id="19" xr3:uid="{12CEEA4A-94B4-44C4-BA0D-ACEAF0CD1253}" name="HBP"/>
    <tableColumn id="20" xr3:uid="{5171543A-C12F-4FAC-9B35-A87E332AB96C}" name="SO"/>
    <tableColumn id="21" xr3:uid="{148DFF45-CAB0-468C-85EB-98CBE5D0C042}" name="GDP"/>
    <tableColumn id="22" xr3:uid="{B1191092-FB3B-4EBA-9D51-2D423A938F8E}" name="E"/>
    <tableColumn id="23" xr3:uid="{9AB792AD-0D7C-4B04-AFF4-C395049C373F}" name="SF"/>
    <tableColumn id="24" xr3:uid="{679431E4-8D0F-4A43-92AA-7E71F2F36676}" name="SH"/>
    <tableColumn id="25" xr3:uid="{CD97E8DC-D97C-49AD-BF9D-5E0834725656}" name="IBB"/>
    <tableColumn id="26" xr3:uid="{4B2BEB08-D3B8-49CC-BB51-23940AA70DD1}" name="TB" dataDxfId="10">
      <calculatedColumnFormula>1*표1[[#This Row],[1B]]+2*표1[[#This Row],[2B]]+3*표1[[#This Row],[3B]]+4*표1[[#This Row],[HR]]</calculatedColumnFormula>
    </tableColumn>
    <tableColumn id="27" xr3:uid="{119CE8FC-23E5-477B-A63F-1B67D7824D2B}" name="OBP" dataDxfId="9">
      <calculatedColumnFormula>(표1[[#This Row],[H]]+표1[[#This Row],[BB]]+표1[[#This Row],[HBP]])/(표1[[#This Row],[AB]]+표1[[#This Row],[BB]]+표1[[#This Row],[HBP]]+표1[[#This Row],[SF]])</calculatedColumnFormula>
    </tableColumn>
    <tableColumn id="28" xr3:uid="{C88DD30E-B28E-435B-A39E-A86EB3DBF400}" name="SLG" dataDxfId="8">
      <calculatedColumnFormula>표1[[#This Row],[TB]]/표1[[#This Row],[AB]]</calculatedColumnFormula>
    </tableColumn>
    <tableColumn id="29" xr3:uid="{1DD4A16B-11A2-4BD8-831A-3D5D438419AC}" name="OPS" dataDxfId="7">
      <calculatedColumnFormula>표1[[#This Row],[OBP]]+표1[[#This Row],[SLG]]</calculatedColumnFormula>
    </tableColumn>
    <tableColumn id="30" xr3:uid="{F2646633-14C3-4731-A39F-1DA67C05B2F7}" name="ISO" dataDxfId="6">
      <calculatedColumnFormula>(표1[[#This Row],[TB]]-표1[[#This Row],[H]])/표1[[#This Row],[AB]]</calculatedColumnFormula>
    </tableColumn>
    <tableColumn id="31" xr3:uid="{F8FE8E06-60C9-46B5-9953-416559216A4E}" name="SECA" dataDxfId="5">
      <calculatedColumnFormula>(표1[[#This Row],[TB]]-표1[[#This Row],[H]]+표1[[#This Row],[BB]]+표1[[#This Row],[SB]]-표1[[#This Row],[CS]])/표1[[#This Row],[AB]]</calculatedColumnFormula>
    </tableColumn>
    <tableColumn id="32" xr3:uid="{714C3AB6-F6D5-4531-8AE2-C0AD8277DDE4}" name="TA" dataDxfId="4">
      <calculatedColumnFormula>(표1[[#This Row],[TB]]+표1[[#This Row],[BB]]+표1[[#This Row],[HBP]]+표1[[#This Row],[SB]]-표1[[#This Row],[CS]])/(표1[[#This Row],[AB]]-표1[[#This Row],[H]]+표1[[#This Row],[CS]]+표1[[#This Row],[GDP]])</calculatedColumnFormula>
    </tableColumn>
    <tableColumn id="33" xr3:uid="{17E73985-B46B-4B9D-8990-9ED96693752E}" name="RC" dataDxfId="3">
      <calculatedColumnFormula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calculatedColumnFormula>
    </tableColumn>
    <tableColumn id="34" xr3:uid="{4F19109A-6BBD-4E10-AD13-30087413A01C}" name="RC/27" dataDxfId="2">
      <calculatedColumnFormula>표1[[#This Row],[RC]]/((표1[[#This Row],[AB]]-표1[[#This Row],[H]]+표1[[#This Row],[SH]]+표1[[#This Row],[SF]]+표1[[#This Row],[CS]]+표1[[#This Row],[GDP]])/27)</calculatedColumnFormula>
    </tableColumn>
    <tableColumn id="35" xr3:uid="{7D651A3C-D901-4753-9320-09E5F522886C}" name="wOBA" dataDxfId="1">
      <calculatedColumnFormula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calculatedColumnFormula>
    </tableColumn>
    <tableColumn id="36" xr3:uid="{10DE22A5-F6E6-4D0D-87E0-B6AD76A4E6B1}" name="XR" dataDxfId="0">
      <calculatedColumnFormula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8881-C222-45D0-AAD3-79651016A9DB}">
  <dimension ref="A1:AJ90"/>
  <sheetViews>
    <sheetView tabSelected="1" workbookViewId="0"/>
  </sheetViews>
  <sheetFormatPr defaultRowHeight="16.5" x14ac:dyDescent="0.3"/>
  <cols>
    <col min="1" max="1" width="9.5" customWidth="1"/>
  </cols>
  <sheetData>
    <row r="1" spans="1:36" x14ac:dyDescent="0.3">
      <c r="A1" s="1" t="s">
        <v>54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93</v>
      </c>
      <c r="G1" s="1" t="s">
        <v>94</v>
      </c>
      <c r="H1" s="1" t="s">
        <v>95</v>
      </c>
      <c r="I1" s="1" t="s">
        <v>92</v>
      </c>
      <c r="J1" s="1" t="s">
        <v>91</v>
      </c>
      <c r="K1" s="1" t="s">
        <v>77</v>
      </c>
      <c r="L1" s="1" t="s">
        <v>89</v>
      </c>
      <c r="M1" s="1" t="s">
        <v>90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74</v>
      </c>
      <c r="X1" s="1" t="s">
        <v>75</v>
      </c>
      <c r="Y1" s="1" t="s">
        <v>76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</row>
    <row r="2" spans="1:36" x14ac:dyDescent="0.3">
      <c r="A2" t="str">
        <f>_xlfn.CONCAT(표1[[#This Row],[Year]],표1[[#This Row],[Player]])</f>
        <v xml:space="preserve">2000박종호 </v>
      </c>
      <c r="B2">
        <v>2000</v>
      </c>
      <c r="C2">
        <v>1</v>
      </c>
      <c r="D2" t="s">
        <v>0</v>
      </c>
      <c r="E2" t="s">
        <v>1</v>
      </c>
      <c r="F2">
        <v>0.34</v>
      </c>
      <c r="G2">
        <v>121</v>
      </c>
      <c r="H2">
        <v>541</v>
      </c>
      <c r="I2">
        <v>441</v>
      </c>
      <c r="J2">
        <v>150</v>
      </c>
      <c r="K2">
        <f>표1[[#This Row],[H]]-표1[[#This Row],[2B]]-표1[[#This Row],[3B]]-표1[[#This Row],[HR]]</f>
        <v>107</v>
      </c>
      <c r="L2">
        <v>30</v>
      </c>
      <c r="M2">
        <v>3</v>
      </c>
      <c r="N2">
        <v>10</v>
      </c>
      <c r="O2">
        <v>58</v>
      </c>
      <c r="P2">
        <v>9</v>
      </c>
      <c r="Q2">
        <v>5</v>
      </c>
      <c r="R2">
        <v>61</v>
      </c>
      <c r="S2">
        <v>12</v>
      </c>
      <c r="T2">
        <v>47</v>
      </c>
      <c r="U2">
        <v>4</v>
      </c>
      <c r="V2">
        <v>16</v>
      </c>
      <c r="W2">
        <v>7</v>
      </c>
      <c r="X2">
        <v>20</v>
      </c>
      <c r="Y2">
        <v>0</v>
      </c>
      <c r="Z2">
        <f>1*표1[[#This Row],[1B]]+2*표1[[#This Row],[2B]]+3*표1[[#This Row],[3B]]+4*표1[[#This Row],[HR]]</f>
        <v>216</v>
      </c>
      <c r="AA2">
        <f>(표1[[#This Row],[H]]+표1[[#This Row],[BB]]+표1[[#This Row],[HBP]])/(표1[[#This Row],[AB]]+표1[[#This Row],[BB]]+표1[[#This Row],[HBP]]+표1[[#This Row],[SF]])</f>
        <v>0.42802303262955854</v>
      </c>
      <c r="AB2">
        <f>표1[[#This Row],[TB]]/표1[[#This Row],[AB]]</f>
        <v>0.48979591836734693</v>
      </c>
      <c r="AC2">
        <f>표1[[#This Row],[OBP]]+표1[[#This Row],[SLG]]</f>
        <v>0.91781895099690547</v>
      </c>
      <c r="AD2">
        <f>(표1[[#This Row],[TB]]-표1[[#This Row],[H]])/표1[[#This Row],[AB]]</f>
        <v>0.14965986394557823</v>
      </c>
      <c r="AE2">
        <f>(표1[[#This Row],[TB]]-표1[[#This Row],[H]]+표1[[#This Row],[BB]]+표1[[#This Row],[SB]]-표1[[#This Row],[CS]])/표1[[#This Row],[AB]]</f>
        <v>0.29705215419501135</v>
      </c>
      <c r="AF2">
        <f>(표1[[#This Row],[TB]]+표1[[#This Row],[BB]]+표1[[#This Row],[HBP]]+표1[[#This Row],[SB]]-표1[[#This Row],[CS]])/(표1[[#This Row],[AB]]-표1[[#This Row],[H]]+표1[[#This Row],[CS]]+표1[[#This Row],[GDP]])</f>
        <v>0.97666666666666668</v>
      </c>
      <c r="AG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100.35452865064694</v>
      </c>
      <c r="AH2">
        <f>표1[[#This Row],[RC]]/((표1[[#This Row],[AB]]-표1[[#This Row],[H]]+표1[[#This Row],[SH]]+표1[[#This Row],[SF]]+표1[[#This Row],[CS]]+표1[[#This Row],[GDP]])/27)</f>
        <v>8.2861537417965359</v>
      </c>
      <c r="AI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0.40013819577735121</v>
      </c>
      <c r="AJ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92.804000000000002</v>
      </c>
    </row>
    <row r="3" spans="1:36" x14ac:dyDescent="0.3">
      <c r="A3" t="str">
        <f>_xlfn.CONCAT(표1[[#This Row],[Year]],표1[[#This Row],[Player]])</f>
        <v xml:space="preserve">2000김동주 </v>
      </c>
      <c r="B3">
        <v>2000</v>
      </c>
      <c r="C3">
        <v>2</v>
      </c>
      <c r="D3" t="s">
        <v>2</v>
      </c>
      <c r="E3" t="s">
        <v>3</v>
      </c>
      <c r="F3">
        <v>0.33900000000000002</v>
      </c>
      <c r="G3">
        <v>127</v>
      </c>
      <c r="H3">
        <v>539</v>
      </c>
      <c r="I3">
        <v>469</v>
      </c>
      <c r="J3">
        <v>159</v>
      </c>
      <c r="K3">
        <f>표1[[#This Row],[H]]-표1[[#This Row],[2B]]-표1[[#This Row],[3B]]-표1[[#This Row],[HR]]</f>
        <v>98</v>
      </c>
      <c r="L3">
        <v>29</v>
      </c>
      <c r="M3">
        <v>1</v>
      </c>
      <c r="N3">
        <v>31</v>
      </c>
      <c r="O3">
        <v>106</v>
      </c>
      <c r="P3">
        <v>5</v>
      </c>
      <c r="Q3">
        <v>2</v>
      </c>
      <c r="R3">
        <v>51</v>
      </c>
      <c r="S3">
        <v>13</v>
      </c>
      <c r="T3">
        <v>65</v>
      </c>
      <c r="U3">
        <v>17</v>
      </c>
      <c r="V3">
        <v>17</v>
      </c>
      <c r="W3">
        <v>6</v>
      </c>
      <c r="X3">
        <v>0</v>
      </c>
      <c r="Y3">
        <v>1</v>
      </c>
      <c r="Z3">
        <f>1*표1[[#This Row],[1B]]+2*표1[[#This Row],[2B]]+3*표1[[#This Row],[3B]]+4*표1[[#This Row],[HR]]</f>
        <v>283</v>
      </c>
      <c r="AA3">
        <f>(표1[[#This Row],[H]]+표1[[#This Row],[BB]]+표1[[#This Row],[HBP]])/(표1[[#This Row],[AB]]+표1[[#This Row],[BB]]+표1[[#This Row],[HBP]]+표1[[#This Row],[SF]])</f>
        <v>0.4137291280148423</v>
      </c>
      <c r="AB3">
        <f>표1[[#This Row],[TB]]/표1[[#This Row],[AB]]</f>
        <v>0.60341151385927505</v>
      </c>
      <c r="AC3">
        <f>표1[[#This Row],[OBP]]+표1[[#This Row],[SLG]]</f>
        <v>1.0171406418741173</v>
      </c>
      <c r="AD3">
        <f>(표1[[#This Row],[TB]]-표1[[#This Row],[H]])/표1[[#This Row],[AB]]</f>
        <v>0.26439232409381663</v>
      </c>
      <c r="AE3">
        <f>(표1[[#This Row],[TB]]-표1[[#This Row],[H]]+표1[[#This Row],[BB]]+표1[[#This Row],[SB]]-표1[[#This Row],[CS]])/표1[[#This Row],[AB]]</f>
        <v>0.3795309168443497</v>
      </c>
      <c r="AF3">
        <f>(표1[[#This Row],[TB]]+표1[[#This Row],[BB]]+표1[[#This Row],[HBP]]+표1[[#This Row],[SB]]-표1[[#This Row],[CS]])/(표1[[#This Row],[AB]]-표1[[#This Row],[H]]+표1[[#This Row],[CS]]+표1[[#This Row],[GDP]])</f>
        <v>1.0638297872340425</v>
      </c>
      <c r="AG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115.47384044526902</v>
      </c>
      <c r="AH3">
        <f>표1[[#This Row],[RC]]/((표1[[#This Row],[AB]]-표1[[#This Row],[H]]+표1[[#This Row],[SH]]+표1[[#This Row],[SF]]+표1[[#This Row],[CS]]+표1[[#This Row],[GDP]])/27)</f>
        <v>9.306846841857503</v>
      </c>
      <c r="AI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0.43199256505576206</v>
      </c>
      <c r="AJ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105</v>
      </c>
    </row>
    <row r="4" spans="1:36" x14ac:dyDescent="0.3">
      <c r="A4" t="str">
        <f>_xlfn.CONCAT(표1[[#This Row],[Year]],표1[[#This Row],[Player]])</f>
        <v xml:space="preserve">2000브리또 </v>
      </c>
      <c r="B4">
        <v>2000</v>
      </c>
      <c r="C4">
        <v>3</v>
      </c>
      <c r="D4" t="s">
        <v>4</v>
      </c>
      <c r="E4" t="s">
        <v>5</v>
      </c>
      <c r="F4">
        <v>0.33800000000000002</v>
      </c>
      <c r="G4">
        <v>103</v>
      </c>
      <c r="H4">
        <v>452</v>
      </c>
      <c r="I4">
        <v>405</v>
      </c>
      <c r="J4">
        <v>137</v>
      </c>
      <c r="K4">
        <f>표1[[#This Row],[H]]-표1[[#This Row],[2B]]-표1[[#This Row],[3B]]-표1[[#This Row],[HR]]</f>
        <v>92</v>
      </c>
      <c r="L4">
        <v>26</v>
      </c>
      <c r="M4">
        <v>4</v>
      </c>
      <c r="N4">
        <v>15</v>
      </c>
      <c r="O4">
        <v>70</v>
      </c>
      <c r="P4">
        <v>3</v>
      </c>
      <c r="Q4">
        <v>2</v>
      </c>
      <c r="R4">
        <v>31</v>
      </c>
      <c r="S4">
        <v>11</v>
      </c>
      <c r="T4">
        <v>55</v>
      </c>
      <c r="U4">
        <v>8</v>
      </c>
      <c r="V4">
        <v>12</v>
      </c>
      <c r="W4">
        <v>2</v>
      </c>
      <c r="X4">
        <v>3</v>
      </c>
      <c r="Y4">
        <v>2</v>
      </c>
      <c r="Z4">
        <f>1*표1[[#This Row],[1B]]+2*표1[[#This Row],[2B]]+3*표1[[#This Row],[3B]]+4*표1[[#This Row],[HR]]</f>
        <v>216</v>
      </c>
      <c r="AA4">
        <f>(표1[[#This Row],[H]]+표1[[#This Row],[BB]]+표1[[#This Row],[HBP]])/(표1[[#This Row],[AB]]+표1[[#This Row],[BB]]+표1[[#This Row],[HBP]]+표1[[#This Row],[SF]])</f>
        <v>0.39866369710467708</v>
      </c>
      <c r="AB4">
        <f>표1[[#This Row],[TB]]/표1[[#This Row],[AB]]</f>
        <v>0.53333333333333333</v>
      </c>
      <c r="AC4">
        <f>표1[[#This Row],[OBP]]+표1[[#This Row],[SLG]]</f>
        <v>0.93199703043801041</v>
      </c>
      <c r="AD4">
        <f>(표1[[#This Row],[TB]]-표1[[#This Row],[H]])/표1[[#This Row],[AB]]</f>
        <v>0.19506172839506172</v>
      </c>
      <c r="AE4">
        <f>(표1[[#This Row],[TB]]-표1[[#This Row],[H]]+표1[[#This Row],[BB]]+표1[[#This Row],[SB]]-표1[[#This Row],[CS]])/표1[[#This Row],[AB]]</f>
        <v>0.27407407407407408</v>
      </c>
      <c r="AF4">
        <f>(표1[[#This Row],[TB]]+표1[[#This Row],[BB]]+표1[[#This Row],[HBP]]+표1[[#This Row],[SB]]-표1[[#This Row],[CS]])/(표1[[#This Row],[AB]]-표1[[#This Row],[H]]+표1[[#This Row],[CS]]+표1[[#This Row],[GDP]])</f>
        <v>0.93165467625899279</v>
      </c>
      <c r="AG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86.204955752212385</v>
      </c>
      <c r="AH4">
        <f>표1[[#This Row],[RC]]/((표1[[#This Row],[AB]]-표1[[#This Row],[H]]+표1[[#This Row],[SH]]+표1[[#This Row],[SF]]+표1[[#This Row],[CS]]+표1[[#This Row],[GDP]])/27)</f>
        <v>8.2245010788329846</v>
      </c>
      <c r="AI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0.40096868008948544</v>
      </c>
      <c r="AJ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77.820000000000007</v>
      </c>
    </row>
    <row r="5" spans="1:36" x14ac:dyDescent="0.3">
      <c r="A5" t="str">
        <f>_xlfn.CONCAT(표1[[#This Row],[Year]],표1[[#This Row],[Player]])</f>
        <v xml:space="preserve">2000송지만 </v>
      </c>
      <c r="B5">
        <v>2000</v>
      </c>
      <c r="C5">
        <v>4</v>
      </c>
      <c r="D5" t="s">
        <v>6</v>
      </c>
      <c r="E5" t="s">
        <v>7</v>
      </c>
      <c r="F5">
        <v>0.33800000000000002</v>
      </c>
      <c r="G5">
        <v>120</v>
      </c>
      <c r="H5">
        <v>530</v>
      </c>
      <c r="I5">
        <v>468</v>
      </c>
      <c r="J5">
        <v>158</v>
      </c>
      <c r="K5">
        <f>표1[[#This Row],[H]]-표1[[#This Row],[2B]]-표1[[#This Row],[3B]]-표1[[#This Row],[HR]]</f>
        <v>91</v>
      </c>
      <c r="L5">
        <v>33</v>
      </c>
      <c r="M5">
        <v>2</v>
      </c>
      <c r="N5">
        <v>32</v>
      </c>
      <c r="O5">
        <v>90</v>
      </c>
      <c r="P5">
        <v>20</v>
      </c>
      <c r="Q5">
        <v>7</v>
      </c>
      <c r="R5">
        <v>52</v>
      </c>
      <c r="S5">
        <v>7</v>
      </c>
      <c r="T5">
        <v>72</v>
      </c>
      <c r="U5">
        <v>10</v>
      </c>
      <c r="V5">
        <v>5</v>
      </c>
      <c r="W5">
        <v>3</v>
      </c>
      <c r="X5">
        <v>0</v>
      </c>
      <c r="Y5">
        <v>2</v>
      </c>
      <c r="Z5">
        <f>1*표1[[#This Row],[1B]]+2*표1[[#This Row],[2B]]+3*표1[[#This Row],[3B]]+4*표1[[#This Row],[HR]]</f>
        <v>291</v>
      </c>
      <c r="AA5">
        <f>(표1[[#This Row],[H]]+표1[[#This Row],[BB]]+표1[[#This Row],[HBP]])/(표1[[#This Row],[AB]]+표1[[#This Row],[BB]]+표1[[#This Row],[HBP]]+표1[[#This Row],[SF]])</f>
        <v>0.40943396226415096</v>
      </c>
      <c r="AB5">
        <f>표1[[#This Row],[TB]]/표1[[#This Row],[AB]]</f>
        <v>0.62179487179487181</v>
      </c>
      <c r="AC5">
        <f>표1[[#This Row],[OBP]]+표1[[#This Row],[SLG]]</f>
        <v>1.0312288340590228</v>
      </c>
      <c r="AD5">
        <f>(표1[[#This Row],[TB]]-표1[[#This Row],[H]])/표1[[#This Row],[AB]]</f>
        <v>0.28418803418803418</v>
      </c>
      <c r="AE5">
        <f>(표1[[#This Row],[TB]]-표1[[#This Row],[H]]+표1[[#This Row],[BB]]+표1[[#This Row],[SB]]-표1[[#This Row],[CS]])/표1[[#This Row],[AB]]</f>
        <v>0.42307692307692307</v>
      </c>
      <c r="AF5">
        <f>(표1[[#This Row],[TB]]+표1[[#This Row],[BB]]+표1[[#This Row],[HBP]]+표1[[#This Row],[SB]]-표1[[#This Row],[CS]])/(표1[[#This Row],[AB]]-표1[[#This Row],[H]]+표1[[#This Row],[CS]]+표1[[#This Row],[GDP]])</f>
        <v>1.1100917431192661</v>
      </c>
      <c r="AG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119.91698113207546</v>
      </c>
      <c r="AH5">
        <f>표1[[#This Row],[RC]]/((표1[[#This Row],[AB]]-표1[[#This Row],[H]]+표1[[#This Row],[SH]]+표1[[#This Row],[SF]]+표1[[#This Row],[CS]]+표1[[#This Row],[GDP]])/27)</f>
        <v>9.81138936535163</v>
      </c>
      <c r="AI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0.43668750000000001</v>
      </c>
      <c r="AJ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107.59399999999999</v>
      </c>
    </row>
    <row r="6" spans="1:36" x14ac:dyDescent="0.3">
      <c r="A6" t="str">
        <f>_xlfn.CONCAT(표1[[#This Row],[Year]],표1[[#This Row],[Player]])</f>
        <v xml:space="preserve">2000데이비스 </v>
      </c>
      <c r="B6">
        <v>2000</v>
      </c>
      <c r="C6">
        <v>5</v>
      </c>
      <c r="D6" t="s">
        <v>8</v>
      </c>
      <c r="E6" t="s">
        <v>7</v>
      </c>
      <c r="F6">
        <v>0.33400000000000002</v>
      </c>
      <c r="G6">
        <v>107</v>
      </c>
      <c r="H6">
        <v>458</v>
      </c>
      <c r="I6">
        <v>419</v>
      </c>
      <c r="J6">
        <v>140</v>
      </c>
      <c r="K6">
        <f>표1[[#This Row],[H]]-표1[[#This Row],[2B]]-표1[[#This Row],[3B]]-표1[[#This Row],[HR]]</f>
        <v>88</v>
      </c>
      <c r="L6">
        <v>29</v>
      </c>
      <c r="M6">
        <v>1</v>
      </c>
      <c r="N6">
        <v>22</v>
      </c>
      <c r="O6">
        <v>80</v>
      </c>
      <c r="P6">
        <v>21</v>
      </c>
      <c r="Q6">
        <v>7</v>
      </c>
      <c r="R6">
        <v>25</v>
      </c>
      <c r="S6">
        <v>2</v>
      </c>
      <c r="T6">
        <v>92</v>
      </c>
      <c r="U6">
        <v>15</v>
      </c>
      <c r="V6">
        <v>8</v>
      </c>
      <c r="W6">
        <v>9</v>
      </c>
      <c r="X6">
        <v>3</v>
      </c>
      <c r="Y6">
        <v>1</v>
      </c>
      <c r="Z6">
        <f>1*표1[[#This Row],[1B]]+2*표1[[#This Row],[2B]]+3*표1[[#This Row],[3B]]+4*표1[[#This Row],[HR]]</f>
        <v>237</v>
      </c>
      <c r="AA6">
        <f>(표1[[#This Row],[H]]+표1[[#This Row],[BB]]+표1[[#This Row],[HBP]])/(표1[[#This Row],[AB]]+표1[[#This Row],[BB]]+표1[[#This Row],[HBP]]+표1[[#This Row],[SF]])</f>
        <v>0.36703296703296701</v>
      </c>
      <c r="AB6">
        <f>표1[[#This Row],[TB]]/표1[[#This Row],[AB]]</f>
        <v>0.56563245823389019</v>
      </c>
      <c r="AC6">
        <f>표1[[#This Row],[OBP]]+표1[[#This Row],[SLG]]</f>
        <v>0.93266542526685714</v>
      </c>
      <c r="AD6">
        <f>(표1[[#This Row],[TB]]-표1[[#This Row],[H]])/표1[[#This Row],[AB]]</f>
        <v>0.23150357995226731</v>
      </c>
      <c r="AE6">
        <f>(표1[[#This Row],[TB]]-표1[[#This Row],[H]]+표1[[#This Row],[BB]]+표1[[#This Row],[SB]]-표1[[#This Row],[CS]])/표1[[#This Row],[AB]]</f>
        <v>0.32458233890214799</v>
      </c>
      <c r="AF6">
        <f>(표1[[#This Row],[TB]]+표1[[#This Row],[BB]]+표1[[#This Row],[HBP]]+표1[[#This Row],[SB]]-표1[[#This Row],[CS]])/(표1[[#This Row],[AB]]-표1[[#This Row],[H]]+표1[[#This Row],[CS]]+표1[[#This Row],[GDP]])</f>
        <v>0.92358803986710969</v>
      </c>
      <c r="AG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82.605676855895197</v>
      </c>
      <c r="AH6">
        <f>표1[[#This Row],[RC]]/((표1[[#This Row],[AB]]-표1[[#This Row],[H]]+표1[[#This Row],[SH]]+표1[[#This Row],[SF]]+표1[[#This Row],[CS]]+표1[[#This Row],[GDP]])/27)</f>
        <v>7.1257293134478283</v>
      </c>
      <c r="AI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0.39458590308370045</v>
      </c>
      <c r="AJ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80.284000000000006</v>
      </c>
    </row>
    <row r="7" spans="1:36" x14ac:dyDescent="0.3">
      <c r="A7" t="str">
        <f>_xlfn.CONCAT(표1[[#This Row],[Year]],표1[[#This Row],[Player]])</f>
        <v xml:space="preserve">2000프랑코 </v>
      </c>
      <c r="B7">
        <v>2000</v>
      </c>
      <c r="C7">
        <v>6</v>
      </c>
      <c r="D7" t="s">
        <v>9</v>
      </c>
      <c r="E7" t="s">
        <v>10</v>
      </c>
      <c r="F7">
        <v>0.32700000000000001</v>
      </c>
      <c r="G7">
        <v>132</v>
      </c>
      <c r="H7">
        <v>549</v>
      </c>
      <c r="I7">
        <v>477</v>
      </c>
      <c r="J7">
        <v>156</v>
      </c>
      <c r="K7">
        <f>표1[[#This Row],[H]]-표1[[#This Row],[2B]]-표1[[#This Row],[3B]]-표1[[#This Row],[HR]]</f>
        <v>114</v>
      </c>
      <c r="L7">
        <v>19</v>
      </c>
      <c r="M7">
        <v>1</v>
      </c>
      <c r="N7">
        <v>22</v>
      </c>
      <c r="O7">
        <v>110</v>
      </c>
      <c r="P7">
        <v>12</v>
      </c>
      <c r="Q7">
        <v>5</v>
      </c>
      <c r="R7">
        <v>63</v>
      </c>
      <c r="S7">
        <v>2</v>
      </c>
      <c r="T7">
        <v>86</v>
      </c>
      <c r="U7">
        <v>11</v>
      </c>
      <c r="V7">
        <v>7</v>
      </c>
      <c r="W7">
        <v>7</v>
      </c>
      <c r="X7">
        <v>0</v>
      </c>
      <c r="Y7">
        <v>5</v>
      </c>
      <c r="Z7">
        <f>1*표1[[#This Row],[1B]]+2*표1[[#This Row],[2B]]+3*표1[[#This Row],[3B]]+4*표1[[#This Row],[HR]]</f>
        <v>243</v>
      </c>
      <c r="AA7">
        <f>(표1[[#This Row],[H]]+표1[[#This Row],[BB]]+표1[[#This Row],[HBP]])/(표1[[#This Row],[AB]]+표1[[#This Row],[BB]]+표1[[#This Row],[HBP]]+표1[[#This Row],[SF]])</f>
        <v>0.40255009107468126</v>
      </c>
      <c r="AB7">
        <f>표1[[#This Row],[TB]]/표1[[#This Row],[AB]]</f>
        <v>0.50943396226415094</v>
      </c>
      <c r="AC7">
        <f>표1[[#This Row],[OBP]]+표1[[#This Row],[SLG]]</f>
        <v>0.91198405333883215</v>
      </c>
      <c r="AD7">
        <f>(표1[[#This Row],[TB]]-표1[[#This Row],[H]])/표1[[#This Row],[AB]]</f>
        <v>0.18238993710691823</v>
      </c>
      <c r="AE7">
        <f>(표1[[#This Row],[TB]]-표1[[#This Row],[H]]+표1[[#This Row],[BB]]+표1[[#This Row],[SB]]-표1[[#This Row],[CS]])/표1[[#This Row],[AB]]</f>
        <v>0.32914046121593293</v>
      </c>
      <c r="AF7">
        <f>(표1[[#This Row],[TB]]+표1[[#This Row],[BB]]+표1[[#This Row],[HBP]]+표1[[#This Row],[SB]]-표1[[#This Row],[CS]])/(표1[[#This Row],[AB]]-표1[[#This Row],[H]]+표1[[#This Row],[CS]]+표1[[#This Row],[GDP]])</f>
        <v>0.93471810089020768</v>
      </c>
      <c r="AG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100.25209471766848</v>
      </c>
      <c r="AH7">
        <f>표1[[#This Row],[RC]]/((표1[[#This Row],[AB]]-표1[[#This Row],[H]]+표1[[#This Row],[SH]]+표1[[#This Row],[SF]]+표1[[#This Row],[CS]]+표1[[#This Row],[GDP]])/27)</f>
        <v>7.8686237133053751</v>
      </c>
      <c r="AI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0.39163602941176473</v>
      </c>
      <c r="AJ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94.552000000000021</v>
      </c>
    </row>
    <row r="8" spans="1:36" x14ac:dyDescent="0.3">
      <c r="A8" t="str">
        <f>_xlfn.CONCAT(표1[[#This Row],[Year]],표1[[#This Row],[Player]])</f>
        <v xml:space="preserve">2000장성호 </v>
      </c>
      <c r="B8">
        <v>2000</v>
      </c>
      <c r="C8">
        <v>7</v>
      </c>
      <c r="D8" t="s">
        <v>11</v>
      </c>
      <c r="E8" t="s">
        <v>12</v>
      </c>
      <c r="F8">
        <v>0.32400000000000001</v>
      </c>
      <c r="G8">
        <v>115</v>
      </c>
      <c r="H8">
        <v>546</v>
      </c>
      <c r="I8">
        <v>450</v>
      </c>
      <c r="J8">
        <v>146</v>
      </c>
      <c r="K8">
        <f>표1[[#This Row],[H]]-표1[[#This Row],[2B]]-표1[[#This Row],[3B]]-표1[[#This Row],[HR]]</f>
        <v>101</v>
      </c>
      <c r="L8">
        <v>30</v>
      </c>
      <c r="M8">
        <v>1</v>
      </c>
      <c r="N8">
        <v>14</v>
      </c>
      <c r="O8">
        <v>48</v>
      </c>
      <c r="P8">
        <v>6</v>
      </c>
      <c r="Q8">
        <v>5</v>
      </c>
      <c r="R8">
        <v>88</v>
      </c>
      <c r="S8">
        <v>3</v>
      </c>
      <c r="T8">
        <v>57</v>
      </c>
      <c r="U8">
        <v>7</v>
      </c>
      <c r="V8">
        <v>3</v>
      </c>
      <c r="W8">
        <v>3</v>
      </c>
      <c r="X8">
        <v>2</v>
      </c>
      <c r="Y8">
        <v>4</v>
      </c>
      <c r="Z8">
        <f>1*표1[[#This Row],[1B]]+2*표1[[#This Row],[2B]]+3*표1[[#This Row],[3B]]+4*표1[[#This Row],[HR]]</f>
        <v>220</v>
      </c>
      <c r="AA8">
        <f>(표1[[#This Row],[H]]+표1[[#This Row],[BB]]+표1[[#This Row],[HBP]])/(표1[[#This Row],[AB]]+표1[[#This Row],[BB]]+표1[[#This Row],[HBP]]+표1[[#This Row],[SF]])</f>
        <v>0.43566176470588236</v>
      </c>
      <c r="AB8">
        <f>표1[[#This Row],[TB]]/표1[[#This Row],[AB]]</f>
        <v>0.48888888888888887</v>
      </c>
      <c r="AC8">
        <f>표1[[#This Row],[OBP]]+표1[[#This Row],[SLG]]</f>
        <v>0.92455065359477118</v>
      </c>
      <c r="AD8">
        <f>(표1[[#This Row],[TB]]-표1[[#This Row],[H]])/표1[[#This Row],[AB]]</f>
        <v>0.16444444444444445</v>
      </c>
      <c r="AE8">
        <f>(표1[[#This Row],[TB]]-표1[[#This Row],[H]]+표1[[#This Row],[BB]]+표1[[#This Row],[SB]]-표1[[#This Row],[CS]])/표1[[#This Row],[AB]]</f>
        <v>0.36222222222222222</v>
      </c>
      <c r="AF8">
        <f>(표1[[#This Row],[TB]]+표1[[#This Row],[BB]]+표1[[#This Row],[HBP]]+표1[[#This Row],[SB]]-표1[[#This Row],[CS]])/(표1[[#This Row],[AB]]-표1[[#This Row],[H]]+표1[[#This Row],[CS]]+표1[[#This Row],[GDP]])</f>
        <v>0.98734177215189878</v>
      </c>
      <c r="AG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102.33791208791209</v>
      </c>
      <c r="AH8">
        <f>표1[[#This Row],[RC]]/((표1[[#This Row],[AB]]-표1[[#This Row],[H]]+표1[[#This Row],[SH]]+표1[[#This Row],[SF]]+표1[[#This Row],[CS]]+표1[[#This Row],[GDP]])/27)</f>
        <v>8.60786176440382</v>
      </c>
      <c r="AI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0.40297962962962958</v>
      </c>
      <c r="AJ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94.143999999999991</v>
      </c>
    </row>
    <row r="9" spans="1:36" x14ac:dyDescent="0.3">
      <c r="A9" t="str">
        <f>_xlfn.CONCAT(표1[[#This Row],[Year]],표1[[#This Row],[Player]])</f>
        <v xml:space="preserve">2000장원진 </v>
      </c>
      <c r="B9">
        <v>2000</v>
      </c>
      <c r="C9">
        <v>8</v>
      </c>
      <c r="D9" t="s">
        <v>13</v>
      </c>
      <c r="E9" t="s">
        <v>3</v>
      </c>
      <c r="F9">
        <v>0.32300000000000001</v>
      </c>
      <c r="G9">
        <v>133</v>
      </c>
      <c r="H9">
        <v>579</v>
      </c>
      <c r="I9">
        <v>527</v>
      </c>
      <c r="J9">
        <v>170</v>
      </c>
      <c r="K9">
        <f>표1[[#This Row],[H]]-표1[[#This Row],[2B]]-표1[[#This Row],[3B]]-표1[[#This Row],[HR]]</f>
        <v>131</v>
      </c>
      <c r="L9">
        <v>27</v>
      </c>
      <c r="M9">
        <v>5</v>
      </c>
      <c r="N9">
        <v>7</v>
      </c>
      <c r="O9">
        <v>59</v>
      </c>
      <c r="P9">
        <v>10</v>
      </c>
      <c r="Q9">
        <v>4</v>
      </c>
      <c r="R9">
        <v>43</v>
      </c>
      <c r="S9">
        <v>3</v>
      </c>
      <c r="T9">
        <v>37</v>
      </c>
      <c r="U9">
        <v>12</v>
      </c>
      <c r="V9">
        <v>3</v>
      </c>
      <c r="W9">
        <v>5</v>
      </c>
      <c r="X9">
        <v>1</v>
      </c>
      <c r="Y9">
        <v>0</v>
      </c>
      <c r="Z9">
        <f>1*표1[[#This Row],[1B]]+2*표1[[#This Row],[2B]]+3*표1[[#This Row],[3B]]+4*표1[[#This Row],[HR]]</f>
        <v>228</v>
      </c>
      <c r="AA9">
        <f>(표1[[#This Row],[H]]+표1[[#This Row],[BB]]+표1[[#This Row],[HBP]])/(표1[[#This Row],[AB]]+표1[[#This Row],[BB]]+표1[[#This Row],[HBP]]+표1[[#This Row],[SF]])</f>
        <v>0.37370242214532873</v>
      </c>
      <c r="AB9">
        <f>표1[[#This Row],[TB]]/표1[[#This Row],[AB]]</f>
        <v>0.43263757115749524</v>
      </c>
      <c r="AC9">
        <f>표1[[#This Row],[OBP]]+표1[[#This Row],[SLG]]</f>
        <v>0.80633999330282391</v>
      </c>
      <c r="AD9">
        <f>(표1[[#This Row],[TB]]-표1[[#This Row],[H]])/표1[[#This Row],[AB]]</f>
        <v>0.11005692599620494</v>
      </c>
      <c r="AE9">
        <f>(표1[[#This Row],[TB]]-표1[[#This Row],[H]]+표1[[#This Row],[BB]]+표1[[#This Row],[SB]]-표1[[#This Row],[CS]])/표1[[#This Row],[AB]]</f>
        <v>0.20303605313092979</v>
      </c>
      <c r="AF9">
        <f>(표1[[#This Row],[TB]]+표1[[#This Row],[BB]]+표1[[#This Row],[HBP]]+표1[[#This Row],[SB]]-표1[[#This Row],[CS]])/(표1[[#This Row],[AB]]-표1[[#This Row],[H]]+표1[[#This Row],[CS]]+표1[[#This Row],[GDP]])</f>
        <v>0.75067024128686322</v>
      </c>
      <c r="AG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85.761658031088089</v>
      </c>
      <c r="AH9">
        <f>표1[[#This Row],[RC]]/((표1[[#This Row],[AB]]-표1[[#This Row],[H]]+표1[[#This Row],[SH]]+표1[[#This Row],[SF]]+표1[[#This Row],[CS]]+표1[[#This Row],[GDP]])/27)</f>
        <v>6.1096695694970409</v>
      </c>
      <c r="AI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0.35292906574394461</v>
      </c>
      <c r="AJ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81.403999999999996</v>
      </c>
    </row>
    <row r="10" spans="1:36" x14ac:dyDescent="0.3">
      <c r="A10" t="str">
        <f>_xlfn.CONCAT(표1[[#This Row],[Year]],표1[[#This Row],[Player]])</f>
        <v xml:space="preserve">2000이병규 </v>
      </c>
      <c r="B10">
        <v>2000</v>
      </c>
      <c r="C10">
        <v>8</v>
      </c>
      <c r="D10" t="s">
        <v>14</v>
      </c>
      <c r="E10" t="s">
        <v>15</v>
      </c>
      <c r="F10">
        <v>0.32300000000000001</v>
      </c>
      <c r="G10">
        <v>129</v>
      </c>
      <c r="H10">
        <v>595</v>
      </c>
      <c r="I10">
        <v>527</v>
      </c>
      <c r="J10">
        <v>170</v>
      </c>
      <c r="K10">
        <f>표1[[#This Row],[H]]-표1[[#This Row],[2B]]-표1[[#This Row],[3B]]-표1[[#This Row],[HR]]</f>
        <v>123</v>
      </c>
      <c r="L10">
        <v>28</v>
      </c>
      <c r="M10">
        <v>1</v>
      </c>
      <c r="N10">
        <v>18</v>
      </c>
      <c r="O10">
        <v>99</v>
      </c>
      <c r="P10">
        <v>14</v>
      </c>
      <c r="Q10">
        <v>8</v>
      </c>
      <c r="R10">
        <v>52</v>
      </c>
      <c r="S10">
        <v>5</v>
      </c>
      <c r="T10">
        <v>91</v>
      </c>
      <c r="U10">
        <v>15</v>
      </c>
      <c r="V10">
        <v>2</v>
      </c>
      <c r="W10">
        <v>9</v>
      </c>
      <c r="X10">
        <v>2</v>
      </c>
      <c r="Y10">
        <v>4</v>
      </c>
      <c r="Z10">
        <f>1*표1[[#This Row],[1B]]+2*표1[[#This Row],[2B]]+3*표1[[#This Row],[3B]]+4*표1[[#This Row],[HR]]</f>
        <v>254</v>
      </c>
      <c r="AA10">
        <f>(표1[[#This Row],[H]]+표1[[#This Row],[BB]]+표1[[#This Row],[HBP]])/(표1[[#This Row],[AB]]+표1[[#This Row],[BB]]+표1[[#This Row],[HBP]]+표1[[#This Row],[SF]])</f>
        <v>0.38279932546374368</v>
      </c>
      <c r="AB10">
        <f>표1[[#This Row],[TB]]/표1[[#This Row],[AB]]</f>
        <v>0.48197343453510438</v>
      </c>
      <c r="AC10">
        <f>표1[[#This Row],[OBP]]+표1[[#This Row],[SLG]]</f>
        <v>0.86477275999884806</v>
      </c>
      <c r="AD10">
        <f>(표1[[#This Row],[TB]]-표1[[#This Row],[H]])/표1[[#This Row],[AB]]</f>
        <v>0.15939278937381404</v>
      </c>
      <c r="AE10">
        <f>(표1[[#This Row],[TB]]-표1[[#This Row],[H]]+표1[[#This Row],[BB]]+표1[[#This Row],[SB]]-표1[[#This Row],[CS]])/표1[[#This Row],[AB]]</f>
        <v>0.26944971537001899</v>
      </c>
      <c r="AF10">
        <f>(표1[[#This Row],[TB]]+표1[[#This Row],[BB]]+표1[[#This Row],[HBP]]+표1[[#This Row],[SB]]-표1[[#This Row],[CS]])/(표1[[#This Row],[AB]]-표1[[#This Row],[H]]+표1[[#This Row],[CS]]+표1[[#This Row],[GDP]])</f>
        <v>0.83421052631578951</v>
      </c>
      <c r="AG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96.267428571428567</v>
      </c>
      <c r="AH10">
        <f>표1[[#This Row],[RC]]/((표1[[#This Row],[AB]]-표1[[#This Row],[H]]+표1[[#This Row],[SH]]+표1[[#This Row],[SF]]+표1[[#This Row],[CS]]+표1[[#This Row],[GDP]])/27)</f>
        <v>6.6476229448301059</v>
      </c>
      <c r="AI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0.37239898132427834</v>
      </c>
      <c r="AJ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92.60199999999999</v>
      </c>
    </row>
    <row r="11" spans="1:36" x14ac:dyDescent="0.3">
      <c r="A11" t="str">
        <f>_xlfn.CONCAT(표1[[#This Row],[Year]],표1[[#This Row],[Player]])</f>
        <v xml:space="preserve">2000이영우 </v>
      </c>
      <c r="B11">
        <v>2000</v>
      </c>
      <c r="C11">
        <v>10</v>
      </c>
      <c r="D11" t="s">
        <v>16</v>
      </c>
      <c r="E11" t="s">
        <v>7</v>
      </c>
      <c r="F11">
        <v>0.318</v>
      </c>
      <c r="G11">
        <v>128</v>
      </c>
      <c r="H11">
        <v>542</v>
      </c>
      <c r="I11">
        <v>478</v>
      </c>
      <c r="J11">
        <v>152</v>
      </c>
      <c r="K11">
        <f>표1[[#This Row],[H]]-표1[[#This Row],[2B]]-표1[[#This Row],[3B]]-표1[[#This Row],[HR]]</f>
        <v>86</v>
      </c>
      <c r="L11">
        <v>36</v>
      </c>
      <c r="M11">
        <v>5</v>
      </c>
      <c r="N11">
        <v>25</v>
      </c>
      <c r="O11">
        <v>64</v>
      </c>
      <c r="P11">
        <v>7</v>
      </c>
      <c r="Q11">
        <v>12</v>
      </c>
      <c r="R11">
        <v>52</v>
      </c>
      <c r="S11">
        <v>8</v>
      </c>
      <c r="T11">
        <v>91</v>
      </c>
      <c r="U11">
        <v>5</v>
      </c>
      <c r="V11">
        <v>3</v>
      </c>
      <c r="W11">
        <v>3</v>
      </c>
      <c r="X11">
        <v>1</v>
      </c>
      <c r="Y11">
        <v>5</v>
      </c>
      <c r="Z11">
        <f>1*표1[[#This Row],[1B]]+2*표1[[#This Row],[2B]]+3*표1[[#This Row],[3B]]+4*표1[[#This Row],[HR]]</f>
        <v>273</v>
      </c>
      <c r="AA11">
        <f>(표1[[#This Row],[H]]+표1[[#This Row],[BB]]+표1[[#This Row],[HBP]])/(표1[[#This Row],[AB]]+표1[[#This Row],[BB]]+표1[[#This Row],[HBP]]+표1[[#This Row],[SF]])</f>
        <v>0.39186691312384475</v>
      </c>
      <c r="AB11">
        <f>표1[[#This Row],[TB]]/표1[[#This Row],[AB]]</f>
        <v>0.57112970711297073</v>
      </c>
      <c r="AC11">
        <f>표1[[#This Row],[OBP]]+표1[[#This Row],[SLG]]</f>
        <v>0.96299662023681543</v>
      </c>
      <c r="AD11">
        <f>(표1[[#This Row],[TB]]-표1[[#This Row],[H]])/표1[[#This Row],[AB]]</f>
        <v>0.25313807531380755</v>
      </c>
      <c r="AE11">
        <f>(표1[[#This Row],[TB]]-표1[[#This Row],[H]]+표1[[#This Row],[BB]]+표1[[#This Row],[SB]]-표1[[#This Row],[CS]])/표1[[#This Row],[AB]]</f>
        <v>0.35146443514644349</v>
      </c>
      <c r="AF11">
        <f>(표1[[#This Row],[TB]]+표1[[#This Row],[BB]]+표1[[#This Row],[HBP]]+표1[[#This Row],[SB]]-표1[[#This Row],[CS]])/(표1[[#This Row],[AB]]-표1[[#This Row],[H]]+표1[[#This Row],[CS]]+표1[[#This Row],[GDP]])</f>
        <v>0.95626822157434399</v>
      </c>
      <c r="AG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105.42232472324724</v>
      </c>
      <c r="AH11">
        <f>표1[[#This Row],[RC]]/((표1[[#This Row],[AB]]-표1[[#This Row],[H]]+표1[[#This Row],[SH]]+표1[[#This Row],[SF]]+표1[[#This Row],[CS]]+표1[[#This Row],[GDP]])/27)</f>
        <v>8.2028898199644829</v>
      </c>
      <c r="AI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0.40847761194029847</v>
      </c>
      <c r="AJ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96.722000000000023</v>
      </c>
    </row>
    <row r="12" spans="1:36" x14ac:dyDescent="0.3">
      <c r="A12" t="str">
        <f>_xlfn.CONCAT(표1[[#This Row],[Year]],표1[[#This Row],[Player]])</f>
        <v xml:space="preserve">2000우즈 </v>
      </c>
      <c r="B12">
        <v>2000</v>
      </c>
      <c r="C12">
        <v>11</v>
      </c>
      <c r="D12" t="s">
        <v>17</v>
      </c>
      <c r="E12" t="s">
        <v>3</v>
      </c>
      <c r="F12">
        <v>0.315</v>
      </c>
      <c r="G12">
        <v>127</v>
      </c>
      <c r="H12">
        <v>565</v>
      </c>
      <c r="I12">
        <v>479</v>
      </c>
      <c r="J12">
        <v>151</v>
      </c>
      <c r="K12">
        <f>표1[[#This Row],[H]]-표1[[#This Row],[2B]]-표1[[#This Row],[3B]]-표1[[#This Row],[HR]]</f>
        <v>90</v>
      </c>
      <c r="L12">
        <v>22</v>
      </c>
      <c r="M12">
        <v>0</v>
      </c>
      <c r="N12">
        <v>39</v>
      </c>
      <c r="O12">
        <v>111</v>
      </c>
      <c r="P12">
        <v>4</v>
      </c>
      <c r="Q12">
        <v>1</v>
      </c>
      <c r="R12">
        <v>77</v>
      </c>
      <c r="S12">
        <v>6</v>
      </c>
      <c r="T12">
        <v>132</v>
      </c>
      <c r="U12">
        <v>13</v>
      </c>
      <c r="V12">
        <v>2</v>
      </c>
      <c r="W12">
        <v>3</v>
      </c>
      <c r="X12">
        <v>0</v>
      </c>
      <c r="Y12">
        <v>5</v>
      </c>
      <c r="Z12">
        <f>1*표1[[#This Row],[1B]]+2*표1[[#This Row],[2B]]+3*표1[[#This Row],[3B]]+4*표1[[#This Row],[HR]]</f>
        <v>290</v>
      </c>
      <c r="AA12">
        <f>(표1[[#This Row],[H]]+표1[[#This Row],[BB]]+표1[[#This Row],[HBP]])/(표1[[#This Row],[AB]]+표1[[#This Row],[BB]]+표1[[#This Row],[HBP]]+표1[[#This Row],[SF]])</f>
        <v>0.41415929203539825</v>
      </c>
      <c r="AB12">
        <f>표1[[#This Row],[TB]]/표1[[#This Row],[AB]]</f>
        <v>0.60542797494780798</v>
      </c>
      <c r="AC12">
        <f>표1[[#This Row],[OBP]]+표1[[#This Row],[SLG]]</f>
        <v>1.0195872669832062</v>
      </c>
      <c r="AD12">
        <f>(표1[[#This Row],[TB]]-표1[[#This Row],[H]])/표1[[#This Row],[AB]]</f>
        <v>0.29018789144050106</v>
      </c>
      <c r="AE12">
        <f>(표1[[#This Row],[TB]]-표1[[#This Row],[H]]+표1[[#This Row],[BB]]+표1[[#This Row],[SB]]-표1[[#This Row],[CS]])/표1[[#This Row],[AB]]</f>
        <v>0.45720250521920669</v>
      </c>
      <c r="AF12">
        <f>(표1[[#This Row],[TB]]+표1[[#This Row],[BB]]+표1[[#This Row],[HBP]]+표1[[#This Row],[SB]]-표1[[#This Row],[CS]])/(표1[[#This Row],[AB]]-표1[[#This Row],[H]]+표1[[#This Row],[CS]]+표1[[#This Row],[GDP]])</f>
        <v>1.0994152046783625</v>
      </c>
      <c r="AG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122.23433628318583</v>
      </c>
      <c r="AH12">
        <f>표1[[#This Row],[RC]]/((표1[[#This Row],[AB]]-표1[[#This Row],[H]]+표1[[#This Row],[SH]]+표1[[#This Row],[SF]]+표1[[#This Row],[CS]]+표1[[#This Row],[GDP]])/27)</f>
        <v>9.5661654482493255</v>
      </c>
      <c r="AI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0.43135714285714288</v>
      </c>
      <c r="AJ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110.89400000000002</v>
      </c>
    </row>
    <row r="13" spans="1:36" x14ac:dyDescent="0.3">
      <c r="A13" t="str">
        <f>_xlfn.CONCAT(표1[[#This Row],[Year]],표1[[#This Row],[Player]])</f>
        <v xml:space="preserve">2000양준혁 </v>
      </c>
      <c r="B13">
        <v>2000</v>
      </c>
      <c r="C13">
        <v>12</v>
      </c>
      <c r="D13" t="s">
        <v>18</v>
      </c>
      <c r="E13" t="s">
        <v>15</v>
      </c>
      <c r="F13">
        <v>0.313</v>
      </c>
      <c r="G13">
        <v>117</v>
      </c>
      <c r="H13">
        <v>514</v>
      </c>
      <c r="I13">
        <v>432</v>
      </c>
      <c r="J13">
        <v>135</v>
      </c>
      <c r="K13">
        <f>표1[[#This Row],[H]]-표1[[#This Row],[2B]]-표1[[#This Row],[3B]]-표1[[#This Row],[HR]]</f>
        <v>88</v>
      </c>
      <c r="L13">
        <v>30</v>
      </c>
      <c r="M13">
        <v>2</v>
      </c>
      <c r="N13">
        <v>15</v>
      </c>
      <c r="O13">
        <v>92</v>
      </c>
      <c r="P13">
        <v>15</v>
      </c>
      <c r="Q13">
        <v>4</v>
      </c>
      <c r="R13">
        <v>73</v>
      </c>
      <c r="S13">
        <v>5</v>
      </c>
      <c r="T13">
        <v>65</v>
      </c>
      <c r="U13">
        <v>6</v>
      </c>
      <c r="V13">
        <v>3</v>
      </c>
      <c r="W13">
        <v>3</v>
      </c>
      <c r="X13">
        <v>0</v>
      </c>
      <c r="Y13">
        <v>4</v>
      </c>
      <c r="Z13">
        <f>1*표1[[#This Row],[1B]]+2*표1[[#This Row],[2B]]+3*표1[[#This Row],[3B]]+4*표1[[#This Row],[HR]]</f>
        <v>214</v>
      </c>
      <c r="AA13">
        <f>(표1[[#This Row],[H]]+표1[[#This Row],[BB]]+표1[[#This Row],[HBP]])/(표1[[#This Row],[AB]]+표1[[#This Row],[BB]]+표1[[#This Row],[HBP]]+표1[[#This Row],[SF]])</f>
        <v>0.41520467836257308</v>
      </c>
      <c r="AB13">
        <f>표1[[#This Row],[TB]]/표1[[#This Row],[AB]]</f>
        <v>0.49537037037037035</v>
      </c>
      <c r="AC13">
        <f>표1[[#This Row],[OBP]]+표1[[#This Row],[SLG]]</f>
        <v>0.91057504873294337</v>
      </c>
      <c r="AD13">
        <f>(표1[[#This Row],[TB]]-표1[[#This Row],[H]])/표1[[#This Row],[AB]]</f>
        <v>0.18287037037037038</v>
      </c>
      <c r="AE13">
        <f>(표1[[#This Row],[TB]]-표1[[#This Row],[H]]+표1[[#This Row],[BB]]+표1[[#This Row],[SB]]-표1[[#This Row],[CS]])/표1[[#This Row],[AB]]</f>
        <v>0.37731481481481483</v>
      </c>
      <c r="AF13">
        <f>(표1[[#This Row],[TB]]+표1[[#This Row],[BB]]+표1[[#This Row],[HBP]]+표1[[#This Row],[SB]]-표1[[#This Row],[CS]])/(표1[[#This Row],[AB]]-표1[[#This Row],[H]]+표1[[#This Row],[CS]]+표1[[#This Row],[GDP]])</f>
        <v>0.98697068403908794</v>
      </c>
      <c r="AG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95.999610136452247</v>
      </c>
      <c r="AH13">
        <f>표1[[#This Row],[RC]]/((표1[[#This Row],[AB]]-표1[[#This Row],[H]]+표1[[#This Row],[SH]]+표1[[#This Row],[SF]]+표1[[#This Row],[CS]]+표1[[#This Row],[GDP]])/27)</f>
        <v>8.3612563667232607</v>
      </c>
      <c r="AI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0.39459135559921416</v>
      </c>
      <c r="AJ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88.499999999999986</v>
      </c>
    </row>
    <row r="14" spans="1:36" x14ac:dyDescent="0.3">
      <c r="A14" t="str">
        <f>_xlfn.CONCAT(표1[[#This Row],[Year]],표1[[#This Row],[Player]])</f>
        <v xml:space="preserve">2000박재홍 </v>
      </c>
      <c r="B14">
        <v>2000</v>
      </c>
      <c r="C14">
        <v>13</v>
      </c>
      <c r="D14" t="s">
        <v>19</v>
      </c>
      <c r="E14" t="s">
        <v>1</v>
      </c>
      <c r="F14">
        <v>0.309</v>
      </c>
      <c r="G14">
        <v>132</v>
      </c>
      <c r="H14">
        <v>572</v>
      </c>
      <c r="I14">
        <v>489</v>
      </c>
      <c r="J14">
        <v>151</v>
      </c>
      <c r="K14">
        <f>표1[[#This Row],[H]]-표1[[#This Row],[2B]]-표1[[#This Row],[3B]]-표1[[#This Row],[HR]]</f>
        <v>83</v>
      </c>
      <c r="L14">
        <v>31</v>
      </c>
      <c r="M14">
        <v>5</v>
      </c>
      <c r="N14">
        <v>32</v>
      </c>
      <c r="O14">
        <v>115</v>
      </c>
      <c r="P14">
        <v>30</v>
      </c>
      <c r="Q14">
        <v>14</v>
      </c>
      <c r="R14">
        <v>64</v>
      </c>
      <c r="S14">
        <v>7</v>
      </c>
      <c r="T14">
        <v>77</v>
      </c>
      <c r="U14">
        <v>15</v>
      </c>
      <c r="V14">
        <v>2</v>
      </c>
      <c r="W14">
        <v>12</v>
      </c>
      <c r="X14">
        <v>0</v>
      </c>
      <c r="Y14">
        <v>5</v>
      </c>
      <c r="Z14">
        <f>1*표1[[#This Row],[1B]]+2*표1[[#This Row],[2B]]+3*표1[[#This Row],[3B]]+4*표1[[#This Row],[HR]]</f>
        <v>288</v>
      </c>
      <c r="AA14">
        <f>(표1[[#This Row],[H]]+표1[[#This Row],[BB]]+표1[[#This Row],[HBP]])/(표1[[#This Row],[AB]]+표1[[#This Row],[BB]]+표1[[#This Row],[HBP]]+표1[[#This Row],[SF]])</f>
        <v>0.38811188811188813</v>
      </c>
      <c r="AB14">
        <f>표1[[#This Row],[TB]]/표1[[#This Row],[AB]]</f>
        <v>0.58895705521472397</v>
      </c>
      <c r="AC14">
        <f>표1[[#This Row],[OBP]]+표1[[#This Row],[SLG]]</f>
        <v>0.97706894332661209</v>
      </c>
      <c r="AD14">
        <f>(표1[[#This Row],[TB]]-표1[[#This Row],[H]])/표1[[#This Row],[AB]]</f>
        <v>0.28016359918200406</v>
      </c>
      <c r="AE14">
        <f>(표1[[#This Row],[TB]]-표1[[#This Row],[H]]+표1[[#This Row],[BB]]+표1[[#This Row],[SB]]-표1[[#This Row],[CS]])/표1[[#This Row],[AB]]</f>
        <v>0.44376278118609408</v>
      </c>
      <c r="AF14">
        <f>(표1[[#This Row],[TB]]+표1[[#This Row],[BB]]+표1[[#This Row],[HBP]]+표1[[#This Row],[SB]]-표1[[#This Row],[CS]])/(표1[[#This Row],[AB]]-표1[[#This Row],[H]]+표1[[#This Row],[CS]]+표1[[#This Row],[GDP]])</f>
        <v>1.0217983651226159</v>
      </c>
      <c r="AG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110.33391608391608</v>
      </c>
      <c r="AH14">
        <f>표1[[#This Row],[RC]]/((표1[[#This Row],[AB]]-표1[[#This Row],[H]]+표1[[#This Row],[SH]]+표1[[#This Row],[SF]]+표1[[#This Row],[CS]]+표1[[#This Row],[GDP]])/27)</f>
        <v>7.8601998265586657</v>
      </c>
      <c r="AI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0.40914109347442679</v>
      </c>
      <c r="AJ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107.56400000000001</v>
      </c>
    </row>
    <row r="15" spans="1:36" x14ac:dyDescent="0.3">
      <c r="A15" t="str">
        <f>_xlfn.CONCAT(표1[[#This Row],[Year]],표1[[#This Row],[Player]])</f>
        <v xml:space="preserve">2000김재현 </v>
      </c>
      <c r="B15">
        <v>2000</v>
      </c>
      <c r="C15">
        <v>14</v>
      </c>
      <c r="D15" t="s">
        <v>20</v>
      </c>
      <c r="E15" t="s">
        <v>15</v>
      </c>
      <c r="F15">
        <v>0.308</v>
      </c>
      <c r="G15">
        <v>131</v>
      </c>
      <c r="H15">
        <v>560</v>
      </c>
      <c r="I15">
        <v>464</v>
      </c>
      <c r="J15">
        <v>143</v>
      </c>
      <c r="K15">
        <f>표1[[#This Row],[H]]-표1[[#This Row],[2B]]-표1[[#This Row],[3B]]-표1[[#This Row],[HR]]</f>
        <v>98</v>
      </c>
      <c r="L15">
        <v>32</v>
      </c>
      <c r="M15">
        <v>2</v>
      </c>
      <c r="N15">
        <v>11</v>
      </c>
      <c r="O15">
        <v>62</v>
      </c>
      <c r="P15">
        <v>6</v>
      </c>
      <c r="Q15">
        <v>6</v>
      </c>
      <c r="R15">
        <v>81</v>
      </c>
      <c r="S15">
        <v>7</v>
      </c>
      <c r="T15">
        <v>73</v>
      </c>
      <c r="U15">
        <v>11</v>
      </c>
      <c r="V15">
        <v>6</v>
      </c>
      <c r="W15">
        <v>5</v>
      </c>
      <c r="X15">
        <v>3</v>
      </c>
      <c r="Y15">
        <v>5</v>
      </c>
      <c r="Z15">
        <f>1*표1[[#This Row],[1B]]+2*표1[[#This Row],[2B]]+3*표1[[#This Row],[3B]]+4*표1[[#This Row],[HR]]</f>
        <v>212</v>
      </c>
      <c r="AA15">
        <f>(표1[[#This Row],[H]]+표1[[#This Row],[BB]]+표1[[#This Row],[HBP]])/(표1[[#This Row],[AB]]+표1[[#This Row],[BB]]+표1[[#This Row],[HBP]]+표1[[#This Row],[SF]])</f>
        <v>0.414721723518851</v>
      </c>
      <c r="AB15">
        <f>표1[[#This Row],[TB]]/표1[[#This Row],[AB]]</f>
        <v>0.45689655172413796</v>
      </c>
      <c r="AC15">
        <f>표1[[#This Row],[OBP]]+표1[[#This Row],[SLG]]</f>
        <v>0.87161827524298896</v>
      </c>
      <c r="AD15">
        <f>(표1[[#This Row],[TB]]-표1[[#This Row],[H]])/표1[[#This Row],[AB]]</f>
        <v>0.14870689655172414</v>
      </c>
      <c r="AE15">
        <f>(표1[[#This Row],[TB]]-표1[[#This Row],[H]]+표1[[#This Row],[BB]]+표1[[#This Row],[SB]]-표1[[#This Row],[CS]])/표1[[#This Row],[AB]]</f>
        <v>0.32327586206896552</v>
      </c>
      <c r="AF15">
        <f>(표1[[#This Row],[TB]]+표1[[#This Row],[BB]]+표1[[#This Row],[HBP]]+표1[[#This Row],[SB]]-표1[[#This Row],[CS]])/(표1[[#This Row],[AB]]-표1[[#This Row],[H]]+표1[[#This Row],[CS]]+표1[[#This Row],[GDP]])</f>
        <v>0.8875739644970414</v>
      </c>
      <c r="AG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92.042928571428575</v>
      </c>
      <c r="AH15">
        <f>표1[[#This Row],[RC]]/((표1[[#This Row],[AB]]-표1[[#This Row],[H]]+표1[[#This Row],[SH]]+표1[[#This Row],[SF]]+표1[[#This Row],[CS]]+표1[[#This Row],[GDP]])/27)</f>
        <v>7.1825406688687039</v>
      </c>
      <c r="AI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0.38088768115942029</v>
      </c>
      <c r="AJ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87.015999999999991</v>
      </c>
    </row>
    <row r="16" spans="1:36" x14ac:dyDescent="0.3">
      <c r="A16" t="str">
        <f>_xlfn.CONCAT(표1[[#This Row],[Year]],표1[[#This Row],[Player]])</f>
        <v xml:space="preserve">2000심정수 </v>
      </c>
      <c r="B16">
        <v>2000</v>
      </c>
      <c r="C16">
        <v>15</v>
      </c>
      <c r="D16" t="s">
        <v>21</v>
      </c>
      <c r="E16" t="s">
        <v>3</v>
      </c>
      <c r="F16">
        <v>0.30399999999999999</v>
      </c>
      <c r="G16">
        <v>126</v>
      </c>
      <c r="H16">
        <v>542</v>
      </c>
      <c r="I16">
        <v>454</v>
      </c>
      <c r="J16">
        <v>138</v>
      </c>
      <c r="K16">
        <f>표1[[#This Row],[H]]-표1[[#This Row],[2B]]-표1[[#This Row],[3B]]-표1[[#This Row],[HR]]</f>
        <v>86</v>
      </c>
      <c r="L16">
        <v>21</v>
      </c>
      <c r="M16">
        <v>2</v>
      </c>
      <c r="N16">
        <v>29</v>
      </c>
      <c r="O16">
        <v>91</v>
      </c>
      <c r="P16">
        <v>3</v>
      </c>
      <c r="Q16">
        <v>0</v>
      </c>
      <c r="R16">
        <v>69</v>
      </c>
      <c r="S16">
        <v>10</v>
      </c>
      <c r="T16">
        <v>67</v>
      </c>
      <c r="U16">
        <v>12</v>
      </c>
      <c r="V16">
        <v>6</v>
      </c>
      <c r="W16">
        <v>9</v>
      </c>
      <c r="X16">
        <v>0</v>
      </c>
      <c r="Y16">
        <v>1</v>
      </c>
      <c r="Z16">
        <f>1*표1[[#This Row],[1B]]+2*표1[[#This Row],[2B]]+3*표1[[#This Row],[3B]]+4*표1[[#This Row],[HR]]</f>
        <v>250</v>
      </c>
      <c r="AA16">
        <f>(표1[[#This Row],[H]]+표1[[#This Row],[BB]]+표1[[#This Row],[HBP]])/(표1[[#This Row],[AB]]+표1[[#This Row],[BB]]+표1[[#This Row],[HBP]]+표1[[#This Row],[SF]])</f>
        <v>0.40036900369003692</v>
      </c>
      <c r="AB16">
        <f>표1[[#This Row],[TB]]/표1[[#This Row],[AB]]</f>
        <v>0.5506607929515418</v>
      </c>
      <c r="AC16">
        <f>표1[[#This Row],[OBP]]+표1[[#This Row],[SLG]]</f>
        <v>0.95102979664157872</v>
      </c>
      <c r="AD16">
        <f>(표1[[#This Row],[TB]]-표1[[#This Row],[H]])/표1[[#This Row],[AB]]</f>
        <v>0.24669603524229075</v>
      </c>
      <c r="AE16">
        <f>(표1[[#This Row],[TB]]-표1[[#This Row],[H]]+표1[[#This Row],[BB]]+표1[[#This Row],[SB]]-표1[[#This Row],[CS]])/표1[[#This Row],[AB]]</f>
        <v>0.40528634361233479</v>
      </c>
      <c r="AF16">
        <f>(표1[[#This Row],[TB]]+표1[[#This Row],[BB]]+표1[[#This Row],[HBP]]+표1[[#This Row],[SB]]-표1[[#This Row],[CS]])/(표1[[#This Row],[AB]]-표1[[#This Row],[H]]+표1[[#This Row],[CS]]+표1[[#This Row],[GDP]])</f>
        <v>1.0121951219512195</v>
      </c>
      <c r="AG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104.58782287822878</v>
      </c>
      <c r="AH16">
        <f>표1[[#This Row],[RC]]/((표1[[#This Row],[AB]]-표1[[#This Row],[H]]+표1[[#This Row],[SH]]+표1[[#This Row],[SF]]+표1[[#This Row],[CS]]+표1[[#This Row],[GDP]])/27)</f>
        <v>8.3794398151696647</v>
      </c>
      <c r="AI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0.40572458410351198</v>
      </c>
      <c r="AJ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99.183999999999997</v>
      </c>
    </row>
    <row r="17" spans="1:36" x14ac:dyDescent="0.3">
      <c r="A17" t="str">
        <f>_xlfn.CONCAT(표1[[#This Row],[Year]],표1[[#This Row],[Player]])</f>
        <v xml:space="preserve">2000로마이어 </v>
      </c>
      <c r="B17">
        <v>2000</v>
      </c>
      <c r="C17">
        <v>16</v>
      </c>
      <c r="D17" t="s">
        <v>22</v>
      </c>
      <c r="E17" t="s">
        <v>7</v>
      </c>
      <c r="F17">
        <v>0.29599999999999999</v>
      </c>
      <c r="G17">
        <v>123</v>
      </c>
      <c r="H17">
        <v>534</v>
      </c>
      <c r="I17">
        <v>473</v>
      </c>
      <c r="J17">
        <v>140</v>
      </c>
      <c r="K17">
        <f>표1[[#This Row],[H]]-표1[[#This Row],[2B]]-표1[[#This Row],[3B]]-표1[[#This Row],[HR]]</f>
        <v>81</v>
      </c>
      <c r="L17">
        <v>30</v>
      </c>
      <c r="M17">
        <v>0</v>
      </c>
      <c r="N17">
        <v>29</v>
      </c>
      <c r="O17">
        <v>96</v>
      </c>
      <c r="P17">
        <v>3</v>
      </c>
      <c r="Q17">
        <v>2</v>
      </c>
      <c r="R17">
        <v>53</v>
      </c>
      <c r="S17">
        <v>4</v>
      </c>
      <c r="T17">
        <v>115</v>
      </c>
      <c r="U17">
        <v>19</v>
      </c>
      <c r="V17">
        <v>9</v>
      </c>
      <c r="W17">
        <v>4</v>
      </c>
      <c r="X17">
        <v>0</v>
      </c>
      <c r="Y17">
        <v>2</v>
      </c>
      <c r="Z17">
        <f>1*표1[[#This Row],[1B]]+2*표1[[#This Row],[2B]]+3*표1[[#This Row],[3B]]+4*표1[[#This Row],[HR]]</f>
        <v>257</v>
      </c>
      <c r="AA17">
        <f>(표1[[#This Row],[H]]+표1[[#This Row],[BB]]+표1[[#This Row],[HBP]])/(표1[[#This Row],[AB]]+표1[[#This Row],[BB]]+표1[[#This Row],[HBP]]+표1[[#This Row],[SF]])</f>
        <v>0.36891385767790263</v>
      </c>
      <c r="AB17">
        <f>표1[[#This Row],[TB]]/표1[[#This Row],[AB]]</f>
        <v>0.54334038054968292</v>
      </c>
      <c r="AC17">
        <f>표1[[#This Row],[OBP]]+표1[[#This Row],[SLG]]</f>
        <v>0.91225423822758556</v>
      </c>
      <c r="AD17">
        <f>(표1[[#This Row],[TB]]-표1[[#This Row],[H]])/표1[[#This Row],[AB]]</f>
        <v>0.24735729386892177</v>
      </c>
      <c r="AE17">
        <f>(표1[[#This Row],[TB]]-표1[[#This Row],[H]]+표1[[#This Row],[BB]]+표1[[#This Row],[SB]]-표1[[#This Row],[CS]])/표1[[#This Row],[AB]]</f>
        <v>0.36152219873150104</v>
      </c>
      <c r="AF17">
        <f>(표1[[#This Row],[TB]]+표1[[#This Row],[BB]]+표1[[#This Row],[HBP]]+표1[[#This Row],[SB]]-표1[[#This Row],[CS]])/(표1[[#This Row],[AB]]-표1[[#This Row],[H]]+표1[[#This Row],[CS]]+표1[[#This Row],[GDP]])</f>
        <v>0.88983050847457623</v>
      </c>
      <c r="AG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90.61692883895131</v>
      </c>
      <c r="AH17">
        <f>표1[[#This Row],[RC]]/((표1[[#This Row],[AB]]-표1[[#This Row],[H]]+표1[[#This Row],[SH]]+표1[[#This Row],[SF]]+표1[[#This Row],[CS]]+표1[[#This Row],[GDP]])/27)</f>
        <v>6.8342376498650426</v>
      </c>
      <c r="AI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0.38933270676691722</v>
      </c>
      <c r="AJ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86.52</v>
      </c>
    </row>
    <row r="18" spans="1:36" x14ac:dyDescent="0.3">
      <c r="A18" t="str">
        <f>_xlfn.CONCAT(표1[[#This Row],[Year]],표1[[#This Row],[Player]])</f>
        <v xml:space="preserve">2000마해영 </v>
      </c>
      <c r="B18">
        <v>2000</v>
      </c>
      <c r="C18">
        <v>17</v>
      </c>
      <c r="D18" t="s">
        <v>23</v>
      </c>
      <c r="E18" t="s">
        <v>24</v>
      </c>
      <c r="F18">
        <v>0.29399999999999998</v>
      </c>
      <c r="G18">
        <v>132</v>
      </c>
      <c r="H18">
        <v>569</v>
      </c>
      <c r="I18">
        <v>497</v>
      </c>
      <c r="J18">
        <v>146</v>
      </c>
      <c r="K18">
        <f>표1[[#This Row],[H]]-표1[[#This Row],[2B]]-표1[[#This Row],[3B]]-표1[[#This Row],[HR]]</f>
        <v>97</v>
      </c>
      <c r="L18">
        <v>25</v>
      </c>
      <c r="M18">
        <v>1</v>
      </c>
      <c r="N18">
        <v>23</v>
      </c>
      <c r="O18">
        <v>90</v>
      </c>
      <c r="P18">
        <v>2</v>
      </c>
      <c r="Q18">
        <v>1</v>
      </c>
      <c r="R18">
        <v>51</v>
      </c>
      <c r="S18">
        <v>18</v>
      </c>
      <c r="T18">
        <v>75</v>
      </c>
      <c r="U18">
        <v>10</v>
      </c>
      <c r="V18">
        <v>8</v>
      </c>
      <c r="W18">
        <v>3</v>
      </c>
      <c r="X18">
        <v>0</v>
      </c>
      <c r="Y18">
        <v>2</v>
      </c>
      <c r="Z18">
        <f>1*표1[[#This Row],[1B]]+2*표1[[#This Row],[2B]]+3*표1[[#This Row],[3B]]+4*표1[[#This Row],[HR]]</f>
        <v>242</v>
      </c>
      <c r="AA18">
        <f>(표1[[#This Row],[H]]+표1[[#This Row],[BB]]+표1[[#This Row],[HBP]])/(표1[[#This Row],[AB]]+표1[[#This Row],[BB]]+표1[[#This Row],[HBP]]+표1[[#This Row],[SF]])</f>
        <v>0.37785588752196836</v>
      </c>
      <c r="AB18">
        <f>표1[[#This Row],[TB]]/표1[[#This Row],[AB]]</f>
        <v>0.48692152917505033</v>
      </c>
      <c r="AC18">
        <f>표1[[#This Row],[OBP]]+표1[[#This Row],[SLG]]</f>
        <v>0.86477741669701869</v>
      </c>
      <c r="AD18">
        <f>(표1[[#This Row],[TB]]-표1[[#This Row],[H]])/표1[[#This Row],[AB]]</f>
        <v>0.19315895372233399</v>
      </c>
      <c r="AE18">
        <f>(표1[[#This Row],[TB]]-표1[[#This Row],[H]]+표1[[#This Row],[BB]]+표1[[#This Row],[SB]]-표1[[#This Row],[CS]])/표1[[#This Row],[AB]]</f>
        <v>0.2977867203219316</v>
      </c>
      <c r="AF18">
        <f>(표1[[#This Row],[TB]]+표1[[#This Row],[BB]]+표1[[#This Row],[HBP]]+표1[[#This Row],[SB]]-표1[[#This Row],[CS]])/(표1[[#This Row],[AB]]-표1[[#This Row],[H]]+표1[[#This Row],[CS]]+표1[[#This Row],[GDP]])</f>
        <v>0.86187845303867405</v>
      </c>
      <c r="AG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93.940386643233765</v>
      </c>
      <c r="AH18">
        <f>표1[[#This Row],[RC]]/((표1[[#This Row],[AB]]-표1[[#This Row],[H]]+표1[[#This Row],[SH]]+표1[[#This Row],[SF]]+표1[[#This Row],[CS]]+표1[[#This Row],[GDP]])/27)</f>
        <v>6.949014902376196</v>
      </c>
      <c r="AI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0.37558201058201063</v>
      </c>
      <c r="AJ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89.2</v>
      </c>
    </row>
    <row r="19" spans="1:36" x14ac:dyDescent="0.3">
      <c r="A19" t="str">
        <f>_xlfn.CONCAT(표1[[#This Row],[Year]],표1[[#This Row],[Player]])</f>
        <v xml:space="preserve">2000이승엽 </v>
      </c>
      <c r="B19">
        <v>2000</v>
      </c>
      <c r="C19">
        <v>18</v>
      </c>
      <c r="D19" t="s">
        <v>25</v>
      </c>
      <c r="E19" t="s">
        <v>10</v>
      </c>
      <c r="F19">
        <v>0.29299999999999998</v>
      </c>
      <c r="G19">
        <v>125</v>
      </c>
      <c r="H19">
        <v>544</v>
      </c>
      <c r="I19">
        <v>454</v>
      </c>
      <c r="J19">
        <v>133</v>
      </c>
      <c r="K19">
        <f>표1[[#This Row],[H]]-표1[[#This Row],[2B]]-표1[[#This Row],[3B]]-표1[[#This Row],[HR]]</f>
        <v>64</v>
      </c>
      <c r="L19">
        <v>33</v>
      </c>
      <c r="M19">
        <v>0</v>
      </c>
      <c r="N19">
        <v>36</v>
      </c>
      <c r="O19">
        <v>95</v>
      </c>
      <c r="P19">
        <v>4</v>
      </c>
      <c r="Q19">
        <v>5</v>
      </c>
      <c r="R19">
        <v>80</v>
      </c>
      <c r="S19">
        <v>7</v>
      </c>
      <c r="T19">
        <v>113</v>
      </c>
      <c r="U19">
        <v>5</v>
      </c>
      <c r="V19">
        <v>2</v>
      </c>
      <c r="W19">
        <v>3</v>
      </c>
      <c r="X19">
        <v>0</v>
      </c>
      <c r="Y19">
        <v>7</v>
      </c>
      <c r="Z19">
        <f>1*표1[[#This Row],[1B]]+2*표1[[#This Row],[2B]]+3*표1[[#This Row],[3B]]+4*표1[[#This Row],[HR]]</f>
        <v>274</v>
      </c>
      <c r="AA19">
        <f>(표1[[#This Row],[H]]+표1[[#This Row],[BB]]+표1[[#This Row],[HBP]])/(표1[[#This Row],[AB]]+표1[[#This Row],[BB]]+표1[[#This Row],[HBP]]+표1[[#This Row],[SF]])</f>
        <v>0.40441176470588236</v>
      </c>
      <c r="AB19">
        <f>표1[[#This Row],[TB]]/표1[[#This Row],[AB]]</f>
        <v>0.6035242290748899</v>
      </c>
      <c r="AC19">
        <f>표1[[#This Row],[OBP]]+표1[[#This Row],[SLG]]</f>
        <v>1.0079359937807721</v>
      </c>
      <c r="AD19">
        <f>(표1[[#This Row],[TB]]-표1[[#This Row],[H]])/표1[[#This Row],[AB]]</f>
        <v>0.31057268722466963</v>
      </c>
      <c r="AE19">
        <f>(표1[[#This Row],[TB]]-표1[[#This Row],[H]]+표1[[#This Row],[BB]]+표1[[#This Row],[SB]]-표1[[#This Row],[CS]])/표1[[#This Row],[AB]]</f>
        <v>0.48458149779735682</v>
      </c>
      <c r="AF19">
        <f>(표1[[#This Row],[TB]]+표1[[#This Row],[BB]]+표1[[#This Row],[HBP]]+표1[[#This Row],[SB]]-표1[[#This Row],[CS]])/(표1[[#This Row],[AB]]-표1[[#This Row],[H]]+표1[[#This Row],[CS]]+표1[[#This Row],[GDP]])</f>
        <v>1.0876132930513596</v>
      </c>
      <c r="AG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115.20661764705882</v>
      </c>
      <c r="AH19">
        <f>표1[[#This Row],[RC]]/((표1[[#This Row],[AB]]-표1[[#This Row],[H]]+표1[[#This Row],[SH]]+표1[[#This Row],[SF]]+표1[[#This Row],[CS]]+표1[[#This Row],[GDP]])/27)</f>
        <v>9.3131098097921807</v>
      </c>
      <c r="AI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0.42391433891992553</v>
      </c>
      <c r="AJ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105.136</v>
      </c>
    </row>
    <row r="20" spans="1:36" x14ac:dyDescent="0.3">
      <c r="A20" t="str">
        <f>_xlfn.CONCAT(표1[[#This Row],[Year]],표1[[#This Row],[Player]])</f>
        <v xml:space="preserve">2000홍성흔 </v>
      </c>
      <c r="B20">
        <v>2000</v>
      </c>
      <c r="C20">
        <v>19</v>
      </c>
      <c r="D20" t="s">
        <v>26</v>
      </c>
      <c r="E20" t="s">
        <v>3</v>
      </c>
      <c r="F20">
        <v>0.28999999999999998</v>
      </c>
      <c r="G20">
        <v>127</v>
      </c>
      <c r="H20">
        <v>484</v>
      </c>
      <c r="I20">
        <v>438</v>
      </c>
      <c r="J20">
        <v>127</v>
      </c>
      <c r="K20">
        <f>표1[[#This Row],[H]]-표1[[#This Row],[2B]]-표1[[#This Row],[3B]]-표1[[#This Row],[HR]]</f>
        <v>102</v>
      </c>
      <c r="L20">
        <v>13</v>
      </c>
      <c r="M20">
        <v>2</v>
      </c>
      <c r="N20">
        <v>10</v>
      </c>
      <c r="O20">
        <v>59</v>
      </c>
      <c r="P20">
        <v>10</v>
      </c>
      <c r="Q20">
        <v>3</v>
      </c>
      <c r="R20">
        <v>32</v>
      </c>
      <c r="S20">
        <v>3</v>
      </c>
      <c r="T20">
        <v>50</v>
      </c>
      <c r="U20">
        <v>12</v>
      </c>
      <c r="V20">
        <v>10</v>
      </c>
      <c r="W20">
        <v>4</v>
      </c>
      <c r="X20">
        <v>7</v>
      </c>
      <c r="Y20">
        <v>2</v>
      </c>
      <c r="Z20">
        <f>1*표1[[#This Row],[1B]]+2*표1[[#This Row],[2B]]+3*표1[[#This Row],[3B]]+4*표1[[#This Row],[HR]]</f>
        <v>174</v>
      </c>
      <c r="AA20">
        <f>(표1[[#This Row],[H]]+표1[[#This Row],[BB]]+표1[[#This Row],[HBP]])/(표1[[#This Row],[AB]]+표1[[#This Row],[BB]]+표1[[#This Row],[HBP]]+표1[[#This Row],[SF]])</f>
        <v>0.33962264150943394</v>
      </c>
      <c r="AB20">
        <f>표1[[#This Row],[TB]]/표1[[#This Row],[AB]]</f>
        <v>0.39726027397260272</v>
      </c>
      <c r="AC20">
        <f>표1[[#This Row],[OBP]]+표1[[#This Row],[SLG]]</f>
        <v>0.73688291548203666</v>
      </c>
      <c r="AD20">
        <f>(표1[[#This Row],[TB]]-표1[[#This Row],[H]])/표1[[#This Row],[AB]]</f>
        <v>0.10730593607305935</v>
      </c>
      <c r="AE20">
        <f>(표1[[#This Row],[TB]]-표1[[#This Row],[H]]+표1[[#This Row],[BB]]+표1[[#This Row],[SB]]-표1[[#This Row],[CS]])/표1[[#This Row],[AB]]</f>
        <v>0.19634703196347031</v>
      </c>
      <c r="AF20">
        <f>(표1[[#This Row],[TB]]+표1[[#This Row],[BB]]+표1[[#This Row],[HBP]]+표1[[#This Row],[SB]]-표1[[#This Row],[CS]])/(표1[[#This Row],[AB]]-표1[[#This Row],[H]]+표1[[#This Row],[CS]]+표1[[#This Row],[GDP]])</f>
        <v>0.66257668711656437</v>
      </c>
      <c r="AG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58.769628099173552</v>
      </c>
      <c r="AH20">
        <f>표1[[#This Row],[RC]]/((표1[[#This Row],[AB]]-표1[[#This Row],[H]]+표1[[#This Row],[SH]]+표1[[#This Row],[SF]]+표1[[#This Row],[CS]]+표1[[#This Row],[GDP]])/27)</f>
        <v>4.7085458714471393</v>
      </c>
      <c r="AI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0.3224652631578947</v>
      </c>
      <c r="AJ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58.330000000000013</v>
      </c>
    </row>
    <row r="21" spans="1:36" x14ac:dyDescent="0.3">
      <c r="A21" t="str">
        <f>_xlfn.CONCAT(표1[[#This Row],[Year]],표1[[#This Row],[Player]])</f>
        <v xml:space="preserve">2000정경배 </v>
      </c>
      <c r="B21">
        <v>2000</v>
      </c>
      <c r="C21">
        <v>20</v>
      </c>
      <c r="D21" t="s">
        <v>27</v>
      </c>
      <c r="E21" t="s">
        <v>10</v>
      </c>
      <c r="F21">
        <v>0.28899999999999998</v>
      </c>
      <c r="G21">
        <v>102</v>
      </c>
      <c r="H21">
        <v>426</v>
      </c>
      <c r="I21">
        <v>374</v>
      </c>
      <c r="J21">
        <v>108</v>
      </c>
      <c r="K21">
        <f>표1[[#This Row],[H]]-표1[[#This Row],[2B]]-표1[[#This Row],[3B]]-표1[[#This Row],[HR]]</f>
        <v>70</v>
      </c>
      <c r="L21">
        <v>25</v>
      </c>
      <c r="M21">
        <v>1</v>
      </c>
      <c r="N21">
        <v>12</v>
      </c>
      <c r="O21">
        <v>38</v>
      </c>
      <c r="P21">
        <v>5</v>
      </c>
      <c r="Q21">
        <v>4</v>
      </c>
      <c r="R21">
        <v>33</v>
      </c>
      <c r="S21">
        <v>9</v>
      </c>
      <c r="T21">
        <v>71</v>
      </c>
      <c r="U21">
        <v>5</v>
      </c>
      <c r="V21">
        <v>7</v>
      </c>
      <c r="W21">
        <v>3</v>
      </c>
      <c r="X21">
        <v>7</v>
      </c>
      <c r="Y21">
        <v>0</v>
      </c>
      <c r="Z21">
        <f>1*표1[[#This Row],[1B]]+2*표1[[#This Row],[2B]]+3*표1[[#This Row],[3B]]+4*표1[[#This Row],[HR]]</f>
        <v>171</v>
      </c>
      <c r="AA21">
        <f>(표1[[#This Row],[H]]+표1[[#This Row],[BB]]+표1[[#This Row],[HBP]])/(표1[[#This Row],[AB]]+표1[[#This Row],[BB]]+표1[[#This Row],[HBP]]+표1[[#This Row],[SF]])</f>
        <v>0.35799522673031026</v>
      </c>
      <c r="AB21">
        <f>표1[[#This Row],[TB]]/표1[[#This Row],[AB]]</f>
        <v>0.45721925133689839</v>
      </c>
      <c r="AC21">
        <f>표1[[#This Row],[OBP]]+표1[[#This Row],[SLG]]</f>
        <v>0.81521447806720859</v>
      </c>
      <c r="AD21">
        <f>(표1[[#This Row],[TB]]-표1[[#This Row],[H]])/표1[[#This Row],[AB]]</f>
        <v>0.16844919786096257</v>
      </c>
      <c r="AE21">
        <f>(표1[[#This Row],[TB]]-표1[[#This Row],[H]]+표1[[#This Row],[BB]]+표1[[#This Row],[SB]]-표1[[#This Row],[CS]])/표1[[#This Row],[AB]]</f>
        <v>0.25935828877005346</v>
      </c>
      <c r="AF21">
        <f>(표1[[#This Row],[TB]]+표1[[#This Row],[BB]]+표1[[#This Row],[HBP]]+표1[[#This Row],[SB]]-표1[[#This Row],[CS]])/(표1[[#This Row],[AB]]-표1[[#This Row],[H]]+표1[[#This Row],[CS]]+표1[[#This Row],[GDP]])</f>
        <v>0.7781818181818182</v>
      </c>
      <c r="AG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62.794647887323947</v>
      </c>
      <c r="AH21">
        <f>표1[[#This Row],[RC]]/((표1[[#This Row],[AB]]-표1[[#This Row],[H]]+표1[[#This Row],[SH]]+표1[[#This Row],[SF]]+표1[[#This Row],[CS]]+표1[[#This Row],[GDP]])/27)</f>
        <v>5.9489666419570053</v>
      </c>
      <c r="AI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0.35535799522673028</v>
      </c>
      <c r="AJ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60.252000000000002</v>
      </c>
    </row>
    <row r="22" spans="1:36" x14ac:dyDescent="0.3">
      <c r="A22" t="str">
        <f>_xlfn.CONCAT(표1[[#This Row],[Year]],표1[[#This Row],[Player]])</f>
        <v xml:space="preserve">2000스미스 </v>
      </c>
      <c r="B22">
        <v>2000</v>
      </c>
      <c r="C22">
        <v>21</v>
      </c>
      <c r="D22" t="s">
        <v>28</v>
      </c>
      <c r="E22" t="s">
        <v>15</v>
      </c>
      <c r="F22">
        <v>0.28799999999999998</v>
      </c>
      <c r="G22">
        <v>118</v>
      </c>
      <c r="H22">
        <v>484</v>
      </c>
      <c r="I22">
        <v>423</v>
      </c>
      <c r="J22">
        <v>122</v>
      </c>
      <c r="K22">
        <f>표1[[#This Row],[H]]-표1[[#This Row],[2B]]-표1[[#This Row],[3B]]-표1[[#This Row],[HR]]</f>
        <v>59</v>
      </c>
      <c r="L22">
        <v>27</v>
      </c>
      <c r="M22">
        <v>1</v>
      </c>
      <c r="N22">
        <v>35</v>
      </c>
      <c r="O22">
        <v>100</v>
      </c>
      <c r="P22">
        <v>0</v>
      </c>
      <c r="Q22">
        <v>1</v>
      </c>
      <c r="R22">
        <v>53</v>
      </c>
      <c r="S22">
        <v>2</v>
      </c>
      <c r="T22">
        <v>120</v>
      </c>
      <c r="U22">
        <v>17</v>
      </c>
      <c r="V22">
        <v>4</v>
      </c>
      <c r="W22">
        <v>6</v>
      </c>
      <c r="X22">
        <v>0</v>
      </c>
      <c r="Y22">
        <v>3</v>
      </c>
      <c r="Z22">
        <f>1*표1[[#This Row],[1B]]+2*표1[[#This Row],[2B]]+3*표1[[#This Row],[3B]]+4*표1[[#This Row],[HR]]</f>
        <v>256</v>
      </c>
      <c r="AA22">
        <f>(표1[[#This Row],[H]]+표1[[#This Row],[BB]]+표1[[#This Row],[HBP]])/(표1[[#This Row],[AB]]+표1[[#This Row],[BB]]+표1[[#This Row],[HBP]]+표1[[#This Row],[SF]])</f>
        <v>0.36570247933884298</v>
      </c>
      <c r="AB22">
        <f>표1[[#This Row],[TB]]/표1[[#This Row],[AB]]</f>
        <v>0.60520094562647753</v>
      </c>
      <c r="AC22">
        <f>표1[[#This Row],[OBP]]+표1[[#This Row],[SLG]]</f>
        <v>0.97090342496532056</v>
      </c>
      <c r="AD22">
        <f>(표1[[#This Row],[TB]]-표1[[#This Row],[H]])/표1[[#This Row],[AB]]</f>
        <v>0.31678486997635935</v>
      </c>
      <c r="AE22">
        <f>(표1[[#This Row],[TB]]-표1[[#This Row],[H]]+표1[[#This Row],[BB]]+표1[[#This Row],[SB]]-표1[[#This Row],[CS]])/표1[[#This Row],[AB]]</f>
        <v>0.43971631205673761</v>
      </c>
      <c r="AF22">
        <f>(표1[[#This Row],[TB]]+표1[[#This Row],[BB]]+표1[[#This Row],[HBP]]+표1[[#This Row],[SB]]-표1[[#This Row],[CS]])/(표1[[#This Row],[AB]]-표1[[#This Row],[H]]+표1[[#This Row],[CS]]+표1[[#This Row],[GDP]])</f>
        <v>0.97178683385579934</v>
      </c>
      <c r="AG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89.565619834710731</v>
      </c>
      <c r="AH22">
        <f>표1[[#This Row],[RC]]/((표1[[#This Row],[AB]]-표1[[#This Row],[H]]+표1[[#This Row],[SH]]+표1[[#This Row],[SF]]+표1[[#This Row],[CS]]+표1[[#This Row],[GDP]])/27)</f>
        <v>7.4408361093451996</v>
      </c>
      <c r="AI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0.40688565488565487</v>
      </c>
      <c r="AJ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86.37</v>
      </c>
    </row>
    <row r="23" spans="1:36" x14ac:dyDescent="0.3">
      <c r="A23" t="str">
        <f>_xlfn.CONCAT(표1[[#This Row],[Year]],표1[[#This Row],[Player]])</f>
        <v xml:space="preserve">2000박진만 </v>
      </c>
      <c r="B23">
        <v>2000</v>
      </c>
      <c r="C23">
        <v>22</v>
      </c>
      <c r="D23" t="s">
        <v>29</v>
      </c>
      <c r="E23" t="s">
        <v>1</v>
      </c>
      <c r="F23">
        <v>0.28799999999999998</v>
      </c>
      <c r="G23">
        <v>129</v>
      </c>
      <c r="H23">
        <v>477</v>
      </c>
      <c r="I23">
        <v>420</v>
      </c>
      <c r="J23">
        <v>121</v>
      </c>
      <c r="K23">
        <f>표1[[#This Row],[H]]-표1[[#This Row],[2B]]-표1[[#This Row],[3B]]-표1[[#This Row],[HR]]</f>
        <v>72</v>
      </c>
      <c r="L23">
        <v>30</v>
      </c>
      <c r="M23">
        <v>4</v>
      </c>
      <c r="N23">
        <v>15</v>
      </c>
      <c r="O23">
        <v>58</v>
      </c>
      <c r="P23">
        <v>0</v>
      </c>
      <c r="Q23">
        <v>5</v>
      </c>
      <c r="R23">
        <v>36</v>
      </c>
      <c r="S23">
        <v>6</v>
      </c>
      <c r="T23">
        <v>76</v>
      </c>
      <c r="U23">
        <v>9</v>
      </c>
      <c r="V23">
        <v>15</v>
      </c>
      <c r="W23">
        <v>4</v>
      </c>
      <c r="X23">
        <v>11</v>
      </c>
      <c r="Y23">
        <v>0</v>
      </c>
      <c r="Z23">
        <f>1*표1[[#This Row],[1B]]+2*표1[[#This Row],[2B]]+3*표1[[#This Row],[3B]]+4*표1[[#This Row],[HR]]</f>
        <v>204</v>
      </c>
      <c r="AA23">
        <f>(표1[[#This Row],[H]]+표1[[#This Row],[BB]]+표1[[#This Row],[HBP]])/(표1[[#This Row],[AB]]+표1[[#This Row],[BB]]+표1[[#This Row],[HBP]]+표1[[#This Row],[SF]])</f>
        <v>0.34978540772532191</v>
      </c>
      <c r="AB23">
        <f>표1[[#This Row],[TB]]/표1[[#This Row],[AB]]</f>
        <v>0.48571428571428571</v>
      </c>
      <c r="AC23">
        <f>표1[[#This Row],[OBP]]+표1[[#This Row],[SLG]]</f>
        <v>0.83549969343960762</v>
      </c>
      <c r="AD23">
        <f>(표1[[#This Row],[TB]]-표1[[#This Row],[H]])/표1[[#This Row],[AB]]</f>
        <v>0.19761904761904761</v>
      </c>
      <c r="AE23">
        <f>(표1[[#This Row],[TB]]-표1[[#This Row],[H]]+표1[[#This Row],[BB]]+표1[[#This Row],[SB]]-표1[[#This Row],[CS]])/표1[[#This Row],[AB]]</f>
        <v>0.27142857142857141</v>
      </c>
      <c r="AF23">
        <f>(표1[[#This Row],[TB]]+표1[[#This Row],[BB]]+표1[[#This Row],[HBP]]+표1[[#This Row],[SB]]-표1[[#This Row],[CS]])/(표1[[#This Row],[AB]]-표1[[#This Row],[H]]+표1[[#This Row],[CS]]+표1[[#This Row],[GDP]])</f>
        <v>0.76996805111821087</v>
      </c>
      <c r="AG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69.570817610062889</v>
      </c>
      <c r="AH23">
        <f>표1[[#This Row],[RC]]/((표1[[#This Row],[AB]]-표1[[#This Row],[H]]+표1[[#This Row],[SH]]+표1[[#This Row],[SF]]+표1[[#This Row],[CS]]+표1[[#This Row],[GDP]])/27)</f>
        <v>5.7268660837551764</v>
      </c>
      <c r="AI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0.3601030042918455</v>
      </c>
      <c r="AJ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67.111999999999995</v>
      </c>
    </row>
    <row r="24" spans="1:36" x14ac:dyDescent="0.3">
      <c r="A24" t="str">
        <f>_xlfn.CONCAT(표1[[#This Row],[Year]],표1[[#This Row],[Player]])</f>
        <v xml:space="preserve">2000강석천 </v>
      </c>
      <c r="B24">
        <v>2000</v>
      </c>
      <c r="C24">
        <v>23</v>
      </c>
      <c r="D24" t="s">
        <v>30</v>
      </c>
      <c r="E24" t="s">
        <v>7</v>
      </c>
      <c r="F24">
        <v>0.28599999999999998</v>
      </c>
      <c r="G24">
        <v>123</v>
      </c>
      <c r="H24">
        <v>487</v>
      </c>
      <c r="I24">
        <v>433</v>
      </c>
      <c r="J24">
        <v>124</v>
      </c>
      <c r="K24">
        <f>표1[[#This Row],[H]]-표1[[#This Row],[2B]]-표1[[#This Row],[3B]]-표1[[#This Row],[HR]]</f>
        <v>91</v>
      </c>
      <c r="L24">
        <v>24</v>
      </c>
      <c r="M24">
        <v>2</v>
      </c>
      <c r="N24">
        <v>7</v>
      </c>
      <c r="O24">
        <v>49</v>
      </c>
      <c r="P24">
        <v>15</v>
      </c>
      <c r="Q24">
        <v>8</v>
      </c>
      <c r="R24">
        <v>34</v>
      </c>
      <c r="S24">
        <v>10</v>
      </c>
      <c r="T24">
        <v>61</v>
      </c>
      <c r="U24">
        <v>18</v>
      </c>
      <c r="V24">
        <v>21</v>
      </c>
      <c r="W24">
        <v>5</v>
      </c>
      <c r="X24">
        <v>5</v>
      </c>
      <c r="Y24">
        <v>2</v>
      </c>
      <c r="Z24">
        <f>1*표1[[#This Row],[1B]]+2*표1[[#This Row],[2B]]+3*표1[[#This Row],[3B]]+4*표1[[#This Row],[HR]]</f>
        <v>173</v>
      </c>
      <c r="AA24">
        <f>(표1[[#This Row],[H]]+표1[[#This Row],[BB]]+표1[[#This Row],[HBP]])/(표1[[#This Row],[AB]]+표1[[#This Row],[BB]]+표1[[#This Row],[HBP]]+표1[[#This Row],[SF]])</f>
        <v>0.34854771784232363</v>
      </c>
      <c r="AB24">
        <f>표1[[#This Row],[TB]]/표1[[#This Row],[AB]]</f>
        <v>0.39953810623556579</v>
      </c>
      <c r="AC24">
        <f>표1[[#This Row],[OBP]]+표1[[#This Row],[SLG]]</f>
        <v>0.74808582407788937</v>
      </c>
      <c r="AD24">
        <f>(표1[[#This Row],[TB]]-표1[[#This Row],[H]])/표1[[#This Row],[AB]]</f>
        <v>0.11316397228637413</v>
      </c>
      <c r="AE24">
        <f>(표1[[#This Row],[TB]]-표1[[#This Row],[H]]+표1[[#This Row],[BB]]+표1[[#This Row],[SB]]-표1[[#This Row],[CS]])/표1[[#This Row],[AB]]</f>
        <v>0.20785219399538107</v>
      </c>
      <c r="AF24">
        <f>(표1[[#This Row],[TB]]+표1[[#This Row],[BB]]+표1[[#This Row],[HBP]]+표1[[#This Row],[SB]]-표1[[#This Row],[CS]])/(표1[[#This Row],[AB]]-표1[[#This Row],[H]]+표1[[#This Row],[CS]]+표1[[#This Row],[GDP]])</f>
        <v>0.66865671641791047</v>
      </c>
      <c r="AG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57.418151950718688</v>
      </c>
      <c r="AH24">
        <f>표1[[#This Row],[RC]]/((표1[[#This Row],[AB]]-표1[[#This Row],[H]]+표1[[#This Row],[SH]]+표1[[#This Row],[SF]]+표1[[#This Row],[CS]]+표1[[#This Row],[GDP]])/27)</f>
        <v>4.4935945004910272</v>
      </c>
      <c r="AI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0.32819999999999999</v>
      </c>
      <c r="AJ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56.952000000000005</v>
      </c>
    </row>
    <row r="25" spans="1:36" x14ac:dyDescent="0.3">
      <c r="A25" t="str">
        <f>_xlfn.CONCAT(표1[[#This Row],[Year]],표1[[#This Row],[Player]])</f>
        <v xml:space="preserve">2000박정태 </v>
      </c>
      <c r="B25">
        <v>2000</v>
      </c>
      <c r="C25">
        <v>24</v>
      </c>
      <c r="D25" t="s">
        <v>31</v>
      </c>
      <c r="E25" t="s">
        <v>24</v>
      </c>
      <c r="F25">
        <v>0.28499999999999998</v>
      </c>
      <c r="G25">
        <v>107</v>
      </c>
      <c r="H25">
        <v>439</v>
      </c>
      <c r="I25">
        <v>386</v>
      </c>
      <c r="J25">
        <v>110</v>
      </c>
      <c r="K25">
        <f>표1[[#This Row],[H]]-표1[[#This Row],[2B]]-표1[[#This Row],[3B]]-표1[[#This Row],[HR]]</f>
        <v>87</v>
      </c>
      <c r="L25">
        <v>15</v>
      </c>
      <c r="M25">
        <v>2</v>
      </c>
      <c r="N25">
        <v>6</v>
      </c>
      <c r="O25">
        <v>53</v>
      </c>
      <c r="P25">
        <v>3</v>
      </c>
      <c r="Q25">
        <v>0</v>
      </c>
      <c r="R25">
        <v>47</v>
      </c>
      <c r="S25">
        <v>1</v>
      </c>
      <c r="T25">
        <v>42</v>
      </c>
      <c r="U25">
        <v>13</v>
      </c>
      <c r="V25">
        <v>8</v>
      </c>
      <c r="W25">
        <v>3</v>
      </c>
      <c r="X25">
        <v>2</v>
      </c>
      <c r="Y25">
        <v>1</v>
      </c>
      <c r="Z25">
        <f>1*표1[[#This Row],[1B]]+2*표1[[#This Row],[2B]]+3*표1[[#This Row],[3B]]+4*표1[[#This Row],[HR]]</f>
        <v>147</v>
      </c>
      <c r="AA25">
        <f>(표1[[#This Row],[H]]+표1[[#This Row],[BB]]+표1[[#This Row],[HBP]])/(표1[[#This Row],[AB]]+표1[[#This Row],[BB]]+표1[[#This Row],[HBP]]+표1[[#This Row],[SF]])</f>
        <v>0.36155606407322655</v>
      </c>
      <c r="AB25">
        <f>표1[[#This Row],[TB]]/표1[[#This Row],[AB]]</f>
        <v>0.38082901554404147</v>
      </c>
      <c r="AC25">
        <f>표1[[#This Row],[OBP]]+표1[[#This Row],[SLG]]</f>
        <v>0.74238507961726796</v>
      </c>
      <c r="AD25">
        <f>(표1[[#This Row],[TB]]-표1[[#This Row],[H]])/표1[[#This Row],[AB]]</f>
        <v>9.585492227979274E-2</v>
      </c>
      <c r="AE25">
        <f>(표1[[#This Row],[TB]]-표1[[#This Row],[H]]+표1[[#This Row],[BB]]+표1[[#This Row],[SB]]-표1[[#This Row],[CS]])/표1[[#This Row],[AB]]</f>
        <v>0.22538860103626943</v>
      </c>
      <c r="AF25">
        <f>(표1[[#This Row],[TB]]+표1[[#This Row],[BB]]+표1[[#This Row],[HBP]]+표1[[#This Row],[SB]]-표1[[#This Row],[CS]])/(표1[[#This Row],[AB]]-표1[[#This Row],[H]]+표1[[#This Row],[CS]]+표1[[#This Row],[GDP]])</f>
        <v>0.68512110726643594</v>
      </c>
      <c r="AG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53.963781321184506</v>
      </c>
      <c r="AH25">
        <f>표1[[#This Row],[RC]]/((표1[[#This Row],[AB]]-표1[[#This Row],[H]]+표1[[#This Row],[SH]]+표1[[#This Row],[SF]]+표1[[#This Row],[CS]]+표1[[#This Row],[GDP]])/27)</f>
        <v>4.955857468272046</v>
      </c>
      <c r="AI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0.32982798165137617</v>
      </c>
      <c r="AJ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52.993999999999993</v>
      </c>
    </row>
    <row r="26" spans="1:36" x14ac:dyDescent="0.3">
      <c r="A26" t="str">
        <f>_xlfn.CONCAT(표1[[#This Row],[Year]],표1[[#This Row],[Player]])</f>
        <v xml:space="preserve">2000박경완 </v>
      </c>
      <c r="B26">
        <v>2000</v>
      </c>
      <c r="C26">
        <v>25</v>
      </c>
      <c r="D26" t="s">
        <v>32</v>
      </c>
      <c r="E26" t="s">
        <v>1</v>
      </c>
      <c r="F26">
        <v>0.28199999999999997</v>
      </c>
      <c r="G26">
        <v>130</v>
      </c>
      <c r="H26">
        <v>517</v>
      </c>
      <c r="I26">
        <v>408</v>
      </c>
      <c r="J26">
        <v>115</v>
      </c>
      <c r="K26">
        <f>표1[[#This Row],[H]]-표1[[#This Row],[2B]]-표1[[#This Row],[3B]]-표1[[#This Row],[HR]]</f>
        <v>59</v>
      </c>
      <c r="L26">
        <v>16</v>
      </c>
      <c r="M26">
        <v>0</v>
      </c>
      <c r="N26">
        <v>40</v>
      </c>
      <c r="O26">
        <v>95</v>
      </c>
      <c r="P26">
        <v>7</v>
      </c>
      <c r="Q26">
        <v>4</v>
      </c>
      <c r="R26">
        <v>87</v>
      </c>
      <c r="S26">
        <v>12</v>
      </c>
      <c r="T26">
        <v>112</v>
      </c>
      <c r="U26">
        <v>7</v>
      </c>
      <c r="V26">
        <v>9</v>
      </c>
      <c r="W26">
        <v>4</v>
      </c>
      <c r="X26">
        <v>6</v>
      </c>
      <c r="Y26">
        <v>7</v>
      </c>
      <c r="Z26">
        <f>1*표1[[#This Row],[1B]]+2*표1[[#This Row],[2B]]+3*표1[[#This Row],[3B]]+4*표1[[#This Row],[HR]]</f>
        <v>251</v>
      </c>
      <c r="AA26">
        <f>(표1[[#This Row],[H]]+표1[[#This Row],[BB]]+표1[[#This Row],[HBP]])/(표1[[#This Row],[AB]]+표1[[#This Row],[BB]]+표1[[#This Row],[HBP]]+표1[[#This Row],[SF]])</f>
        <v>0.41878669275929548</v>
      </c>
      <c r="AB26">
        <f>표1[[#This Row],[TB]]/표1[[#This Row],[AB]]</f>
        <v>0.61519607843137258</v>
      </c>
      <c r="AC26">
        <f>표1[[#This Row],[OBP]]+표1[[#This Row],[SLG]]</f>
        <v>1.0339827711906682</v>
      </c>
      <c r="AD26">
        <f>(표1[[#This Row],[TB]]-표1[[#This Row],[H]])/표1[[#This Row],[AB]]</f>
        <v>0.33333333333333331</v>
      </c>
      <c r="AE26">
        <f>(표1[[#This Row],[TB]]-표1[[#This Row],[H]]+표1[[#This Row],[BB]]+표1[[#This Row],[SB]]-표1[[#This Row],[CS]])/표1[[#This Row],[AB]]</f>
        <v>0.55392156862745101</v>
      </c>
      <c r="AF26">
        <f>(표1[[#This Row],[TB]]+표1[[#This Row],[BB]]+표1[[#This Row],[HBP]]+표1[[#This Row],[SB]]-표1[[#This Row],[CS]])/(표1[[#This Row],[AB]]-표1[[#This Row],[H]]+표1[[#This Row],[CS]]+표1[[#This Row],[GDP]])</f>
        <v>1.1611842105263157</v>
      </c>
      <c r="AG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111.41833655705996</v>
      </c>
      <c r="AH26">
        <f>표1[[#This Row],[RC]]/((표1[[#This Row],[AB]]-표1[[#This Row],[H]]+표1[[#This Row],[SH]]+표1[[#This Row],[SF]]+표1[[#This Row],[CS]]+표1[[#This Row],[GDP]])/27)</f>
        <v>9.5805576020401872</v>
      </c>
      <c r="AI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0.43359523809523803</v>
      </c>
      <c r="AJ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103.49400000000001</v>
      </c>
    </row>
    <row r="27" spans="1:36" x14ac:dyDescent="0.3">
      <c r="A27" t="str">
        <f>_xlfn.CONCAT(표1[[#This Row],[Year]],표1[[#This Row],[Player]])</f>
        <v xml:space="preserve">2000유지현 </v>
      </c>
      <c r="B27">
        <v>2000</v>
      </c>
      <c r="C27">
        <v>26</v>
      </c>
      <c r="D27" t="s">
        <v>33</v>
      </c>
      <c r="E27" t="s">
        <v>15</v>
      </c>
      <c r="F27">
        <v>0.28100000000000003</v>
      </c>
      <c r="G27">
        <v>129</v>
      </c>
      <c r="H27">
        <v>592</v>
      </c>
      <c r="I27">
        <v>495</v>
      </c>
      <c r="J27">
        <v>139</v>
      </c>
      <c r="K27">
        <f>표1[[#This Row],[H]]-표1[[#This Row],[2B]]-표1[[#This Row],[3B]]-표1[[#This Row],[HR]]</f>
        <v>107</v>
      </c>
      <c r="L27">
        <v>24</v>
      </c>
      <c r="M27">
        <v>1</v>
      </c>
      <c r="N27">
        <v>7</v>
      </c>
      <c r="O27">
        <v>38</v>
      </c>
      <c r="P27">
        <v>25</v>
      </c>
      <c r="Q27">
        <v>9</v>
      </c>
      <c r="R27">
        <v>73</v>
      </c>
      <c r="S27">
        <v>2</v>
      </c>
      <c r="T27">
        <v>50</v>
      </c>
      <c r="U27">
        <v>4</v>
      </c>
      <c r="V27">
        <v>14</v>
      </c>
      <c r="W27">
        <v>4</v>
      </c>
      <c r="X27">
        <v>18</v>
      </c>
      <c r="Y27">
        <v>1</v>
      </c>
      <c r="Z27">
        <f>1*표1[[#This Row],[1B]]+2*표1[[#This Row],[2B]]+3*표1[[#This Row],[3B]]+4*표1[[#This Row],[HR]]</f>
        <v>186</v>
      </c>
      <c r="AA27">
        <f>(표1[[#This Row],[H]]+표1[[#This Row],[BB]]+표1[[#This Row],[HBP]])/(표1[[#This Row],[AB]]+표1[[#This Row],[BB]]+표1[[#This Row],[HBP]]+표1[[#This Row],[SF]])</f>
        <v>0.37282229965156793</v>
      </c>
      <c r="AB27">
        <f>표1[[#This Row],[TB]]/표1[[#This Row],[AB]]</f>
        <v>0.37575757575757573</v>
      </c>
      <c r="AC27">
        <f>표1[[#This Row],[OBP]]+표1[[#This Row],[SLG]]</f>
        <v>0.74857987540914372</v>
      </c>
      <c r="AD27">
        <f>(표1[[#This Row],[TB]]-표1[[#This Row],[H]])/표1[[#This Row],[AB]]</f>
        <v>9.494949494949495E-2</v>
      </c>
      <c r="AE27">
        <f>(표1[[#This Row],[TB]]-표1[[#This Row],[H]]+표1[[#This Row],[BB]]+표1[[#This Row],[SB]]-표1[[#This Row],[CS]])/표1[[#This Row],[AB]]</f>
        <v>0.27474747474747474</v>
      </c>
      <c r="AF27">
        <f>(표1[[#This Row],[TB]]+표1[[#This Row],[BB]]+표1[[#This Row],[HBP]]+표1[[#This Row],[SB]]-표1[[#This Row],[CS]])/(표1[[#This Row],[AB]]-표1[[#This Row],[H]]+표1[[#This Row],[CS]]+표1[[#This Row],[GDP]])</f>
        <v>0.75067750677506773</v>
      </c>
      <c r="AG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77.982567567567571</v>
      </c>
      <c r="AH27">
        <f>표1[[#This Row],[RC]]/((표1[[#This Row],[AB]]-표1[[#This Row],[H]]+표1[[#This Row],[SH]]+표1[[#This Row],[SF]]+표1[[#This Row],[CS]]+표1[[#This Row],[GDP]])/27)</f>
        <v>5.3849854842054334</v>
      </c>
      <c r="AI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0.33499301919720764</v>
      </c>
      <c r="AJ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77.210000000000008</v>
      </c>
    </row>
    <row r="28" spans="1:36" x14ac:dyDescent="0.3">
      <c r="A28" t="str">
        <f>_xlfn.CONCAT(표1[[#This Row],[Year]],표1[[#This Row],[Player]])</f>
        <v xml:space="preserve">2000김대익 </v>
      </c>
      <c r="B28">
        <v>2000</v>
      </c>
      <c r="C28">
        <v>27</v>
      </c>
      <c r="D28" t="s">
        <v>34</v>
      </c>
      <c r="E28" t="s">
        <v>24</v>
      </c>
      <c r="F28">
        <v>0.27800000000000002</v>
      </c>
      <c r="G28">
        <v>133</v>
      </c>
      <c r="H28">
        <v>534</v>
      </c>
      <c r="I28">
        <v>464</v>
      </c>
      <c r="J28">
        <v>129</v>
      </c>
      <c r="K28">
        <f>표1[[#This Row],[H]]-표1[[#This Row],[2B]]-표1[[#This Row],[3B]]-표1[[#This Row],[HR]]</f>
        <v>92</v>
      </c>
      <c r="L28">
        <v>27</v>
      </c>
      <c r="M28">
        <v>4</v>
      </c>
      <c r="N28">
        <v>6</v>
      </c>
      <c r="O28">
        <v>47</v>
      </c>
      <c r="P28">
        <v>12</v>
      </c>
      <c r="Q28">
        <v>11</v>
      </c>
      <c r="R28">
        <v>53</v>
      </c>
      <c r="S28">
        <v>2</v>
      </c>
      <c r="T28">
        <v>82</v>
      </c>
      <c r="U28">
        <v>5</v>
      </c>
      <c r="V28">
        <v>2</v>
      </c>
      <c r="W28">
        <v>4</v>
      </c>
      <c r="X28">
        <v>11</v>
      </c>
      <c r="Y28">
        <v>3</v>
      </c>
      <c r="Z28">
        <f>1*표1[[#This Row],[1B]]+2*표1[[#This Row],[2B]]+3*표1[[#This Row],[3B]]+4*표1[[#This Row],[HR]]</f>
        <v>182</v>
      </c>
      <c r="AA28">
        <f>(표1[[#This Row],[H]]+표1[[#This Row],[BB]]+표1[[#This Row],[HBP]])/(표1[[#This Row],[AB]]+표1[[#This Row],[BB]]+표1[[#This Row],[HBP]]+표1[[#This Row],[SF]])</f>
        <v>0.35181644359464626</v>
      </c>
      <c r="AB28">
        <f>표1[[#This Row],[TB]]/표1[[#This Row],[AB]]</f>
        <v>0.39224137931034481</v>
      </c>
      <c r="AC28">
        <f>표1[[#This Row],[OBP]]+표1[[#This Row],[SLG]]</f>
        <v>0.74405782290499101</v>
      </c>
      <c r="AD28">
        <f>(표1[[#This Row],[TB]]-표1[[#This Row],[H]])/표1[[#This Row],[AB]]</f>
        <v>0.11422413793103449</v>
      </c>
      <c r="AE28">
        <f>(표1[[#This Row],[TB]]-표1[[#This Row],[H]]+표1[[#This Row],[BB]]+표1[[#This Row],[SB]]-표1[[#This Row],[CS]])/표1[[#This Row],[AB]]</f>
        <v>0.23060344827586207</v>
      </c>
      <c r="AF28">
        <f>(표1[[#This Row],[TB]]+표1[[#This Row],[BB]]+표1[[#This Row],[HBP]]+표1[[#This Row],[SB]]-표1[[#This Row],[CS]])/(표1[[#This Row],[AB]]-표1[[#This Row],[H]]+표1[[#This Row],[CS]]+표1[[#This Row],[GDP]])</f>
        <v>0.67806267806267806</v>
      </c>
      <c r="AG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65.928988764044945</v>
      </c>
      <c r="AH28">
        <f>표1[[#This Row],[RC]]/((표1[[#This Row],[AB]]-표1[[#This Row],[H]]+표1[[#This Row],[SH]]+표1[[#This Row],[SF]]+표1[[#This Row],[CS]]+표1[[#This Row],[GDP]])/27)</f>
        <v>4.8636139252164305</v>
      </c>
      <c r="AI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0.32688653846153848</v>
      </c>
      <c r="AJ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64.573999999999998</v>
      </c>
    </row>
    <row r="29" spans="1:36" x14ac:dyDescent="0.3">
      <c r="A29" t="str">
        <f>_xlfn.CONCAT(표1[[#This Row],[Year]],표1[[#This Row],[Player]])</f>
        <v xml:space="preserve">2000정수근 </v>
      </c>
      <c r="B29">
        <v>2000</v>
      </c>
      <c r="C29">
        <v>28</v>
      </c>
      <c r="D29" t="s">
        <v>35</v>
      </c>
      <c r="E29" t="s">
        <v>3</v>
      </c>
      <c r="F29">
        <v>0.27700000000000002</v>
      </c>
      <c r="G29">
        <v>127</v>
      </c>
      <c r="H29">
        <v>567</v>
      </c>
      <c r="I29">
        <v>502</v>
      </c>
      <c r="J29">
        <v>139</v>
      </c>
      <c r="K29">
        <f>표1[[#This Row],[H]]-표1[[#This Row],[2B]]-표1[[#This Row],[3B]]-표1[[#This Row],[HR]]</f>
        <v>110</v>
      </c>
      <c r="L29">
        <v>23</v>
      </c>
      <c r="M29">
        <v>3</v>
      </c>
      <c r="N29">
        <v>3</v>
      </c>
      <c r="O29">
        <v>50</v>
      </c>
      <c r="P29">
        <v>47</v>
      </c>
      <c r="Q29">
        <v>7</v>
      </c>
      <c r="R29">
        <v>47</v>
      </c>
      <c r="S29">
        <v>5</v>
      </c>
      <c r="T29">
        <v>40</v>
      </c>
      <c r="U29">
        <v>5</v>
      </c>
      <c r="V29">
        <v>3</v>
      </c>
      <c r="W29">
        <v>6</v>
      </c>
      <c r="X29">
        <v>7</v>
      </c>
      <c r="Y29">
        <v>0</v>
      </c>
      <c r="Z29">
        <f>1*표1[[#This Row],[1B]]+2*표1[[#This Row],[2B]]+3*표1[[#This Row],[3B]]+4*표1[[#This Row],[HR]]</f>
        <v>177</v>
      </c>
      <c r="AA29">
        <f>(표1[[#This Row],[H]]+표1[[#This Row],[BB]]+표1[[#This Row],[HBP]])/(표1[[#This Row],[AB]]+표1[[#This Row],[BB]]+표1[[#This Row],[HBP]]+표1[[#This Row],[SF]])</f>
        <v>0.34107142857142858</v>
      </c>
      <c r="AB29">
        <f>표1[[#This Row],[TB]]/표1[[#This Row],[AB]]</f>
        <v>0.35258964143426297</v>
      </c>
      <c r="AC29">
        <f>표1[[#This Row],[OBP]]+표1[[#This Row],[SLG]]</f>
        <v>0.69366107000569155</v>
      </c>
      <c r="AD29">
        <f>(표1[[#This Row],[TB]]-표1[[#This Row],[H]])/표1[[#This Row],[AB]]</f>
        <v>7.5697211155378488E-2</v>
      </c>
      <c r="AE29">
        <f>(표1[[#This Row],[TB]]-표1[[#This Row],[H]]+표1[[#This Row],[BB]]+표1[[#This Row],[SB]]-표1[[#This Row],[CS]])/표1[[#This Row],[AB]]</f>
        <v>0.24900398406374502</v>
      </c>
      <c r="AF29">
        <f>(표1[[#This Row],[TB]]+표1[[#This Row],[BB]]+표1[[#This Row],[HBP]]+표1[[#This Row],[SB]]-표1[[#This Row],[CS]])/(표1[[#This Row],[AB]]-표1[[#This Row],[H]]+표1[[#This Row],[CS]]+표1[[#This Row],[GDP]])</f>
        <v>0.71733333333333338</v>
      </c>
      <c r="AG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69.996261022927698</v>
      </c>
      <c r="AH29">
        <f>표1[[#This Row],[RC]]/((표1[[#This Row],[AB]]-표1[[#This Row],[H]]+표1[[#This Row],[SH]]+표1[[#This Row],[SF]]+표1[[#This Row],[CS]]+표1[[#This Row],[GDP]])/27)</f>
        <v>4.8708738340697106</v>
      </c>
      <c r="AI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0.30926964285714287</v>
      </c>
      <c r="AJ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70.56</v>
      </c>
    </row>
    <row r="30" spans="1:36" x14ac:dyDescent="0.3">
      <c r="A30" t="str">
        <f>_xlfn.CONCAT(표1[[#This Row],[Year]],표1[[#This Row],[Player]])</f>
        <v xml:space="preserve">2000김응국 </v>
      </c>
      <c r="B30">
        <v>2000</v>
      </c>
      <c r="C30">
        <v>29</v>
      </c>
      <c r="D30" t="s">
        <v>36</v>
      </c>
      <c r="E30" t="s">
        <v>24</v>
      </c>
      <c r="F30">
        <v>0.27700000000000002</v>
      </c>
      <c r="G30">
        <v>107</v>
      </c>
      <c r="H30">
        <v>439</v>
      </c>
      <c r="I30">
        <v>401</v>
      </c>
      <c r="J30">
        <v>111</v>
      </c>
      <c r="K30">
        <f>표1[[#This Row],[H]]-표1[[#This Row],[2B]]-표1[[#This Row],[3B]]-표1[[#This Row],[HR]]</f>
        <v>87</v>
      </c>
      <c r="L30">
        <v>15</v>
      </c>
      <c r="M30">
        <v>3</v>
      </c>
      <c r="N30">
        <v>6</v>
      </c>
      <c r="O30">
        <v>45</v>
      </c>
      <c r="P30">
        <v>9</v>
      </c>
      <c r="Q30">
        <v>7</v>
      </c>
      <c r="R30">
        <v>34</v>
      </c>
      <c r="S30">
        <v>2</v>
      </c>
      <c r="T30">
        <v>78</v>
      </c>
      <c r="U30">
        <v>7</v>
      </c>
      <c r="V30">
        <v>2</v>
      </c>
      <c r="W30">
        <v>1</v>
      </c>
      <c r="X30">
        <v>1</v>
      </c>
      <c r="Y30">
        <v>4</v>
      </c>
      <c r="Z30">
        <f>1*표1[[#This Row],[1B]]+2*표1[[#This Row],[2B]]+3*표1[[#This Row],[3B]]+4*표1[[#This Row],[HR]]</f>
        <v>150</v>
      </c>
      <c r="AA30">
        <f>(표1[[#This Row],[H]]+표1[[#This Row],[BB]]+표1[[#This Row],[HBP]])/(표1[[#This Row],[AB]]+표1[[#This Row],[BB]]+표1[[#This Row],[HBP]]+표1[[#This Row],[SF]])</f>
        <v>0.33561643835616439</v>
      </c>
      <c r="AB30">
        <f>표1[[#This Row],[TB]]/표1[[#This Row],[AB]]</f>
        <v>0.37406483790523692</v>
      </c>
      <c r="AC30">
        <f>표1[[#This Row],[OBP]]+표1[[#This Row],[SLG]]</f>
        <v>0.70968127626140132</v>
      </c>
      <c r="AD30">
        <f>(표1[[#This Row],[TB]]-표1[[#This Row],[H]])/표1[[#This Row],[AB]]</f>
        <v>9.7256857855361589E-2</v>
      </c>
      <c r="AE30">
        <f>(표1[[#This Row],[TB]]-표1[[#This Row],[H]]+표1[[#This Row],[BB]]+표1[[#This Row],[SB]]-표1[[#This Row],[CS]])/표1[[#This Row],[AB]]</f>
        <v>0.18703241895261846</v>
      </c>
      <c r="AF30">
        <f>(표1[[#This Row],[TB]]+표1[[#This Row],[BB]]+표1[[#This Row],[HBP]]+표1[[#This Row],[SB]]-표1[[#This Row],[CS]])/(표1[[#This Row],[AB]]-표1[[#This Row],[H]]+표1[[#This Row],[CS]]+표1[[#This Row],[GDP]])</f>
        <v>0.61842105263157898</v>
      </c>
      <c r="AG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49.69776765375854</v>
      </c>
      <c r="AH30">
        <f>표1[[#This Row],[RC]]/((표1[[#This Row],[AB]]-표1[[#This Row],[H]]+표1[[#This Row],[SH]]+표1[[#This Row],[SF]]+표1[[#This Row],[CS]]+표1[[#This Row],[GDP]])/27)</f>
        <v>4.3850971459198709</v>
      </c>
      <c r="AI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0.3112073732718893</v>
      </c>
      <c r="AJ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48.415999999999997</v>
      </c>
    </row>
    <row r="31" spans="1:36" x14ac:dyDescent="0.3">
      <c r="A31" t="str">
        <f>_xlfn.CONCAT(표1[[#This Row],[Year]],표1[[#This Row],[Player]])</f>
        <v xml:space="preserve">2000심재학 </v>
      </c>
      <c r="B31">
        <v>2000</v>
      </c>
      <c r="C31">
        <v>30</v>
      </c>
      <c r="D31" t="s">
        <v>37</v>
      </c>
      <c r="E31" t="s">
        <v>1</v>
      </c>
      <c r="F31">
        <v>0.26500000000000001</v>
      </c>
      <c r="G31">
        <v>130</v>
      </c>
      <c r="H31">
        <v>502</v>
      </c>
      <c r="I31">
        <v>430</v>
      </c>
      <c r="J31">
        <v>114</v>
      </c>
      <c r="K31">
        <f>표1[[#This Row],[H]]-표1[[#This Row],[2B]]-표1[[#This Row],[3B]]-표1[[#This Row],[HR]]</f>
        <v>62</v>
      </c>
      <c r="L31">
        <v>30</v>
      </c>
      <c r="M31">
        <v>1</v>
      </c>
      <c r="N31">
        <v>21</v>
      </c>
      <c r="O31">
        <v>75</v>
      </c>
      <c r="P31">
        <v>3</v>
      </c>
      <c r="Q31">
        <v>2</v>
      </c>
      <c r="R31">
        <v>51</v>
      </c>
      <c r="S31">
        <v>15</v>
      </c>
      <c r="T31">
        <v>59</v>
      </c>
      <c r="U31">
        <v>7</v>
      </c>
      <c r="V31">
        <v>4</v>
      </c>
      <c r="W31">
        <v>3</v>
      </c>
      <c r="X31">
        <v>3</v>
      </c>
      <c r="Y31">
        <v>1</v>
      </c>
      <c r="Z31">
        <f>1*표1[[#This Row],[1B]]+2*표1[[#This Row],[2B]]+3*표1[[#This Row],[3B]]+4*표1[[#This Row],[HR]]</f>
        <v>209</v>
      </c>
      <c r="AA31">
        <f>(표1[[#This Row],[H]]+표1[[#This Row],[BB]]+표1[[#This Row],[HBP]])/(표1[[#This Row],[AB]]+표1[[#This Row],[BB]]+표1[[#This Row],[HBP]]+표1[[#This Row],[SF]])</f>
        <v>0.36072144288577157</v>
      </c>
      <c r="AB31">
        <f>표1[[#This Row],[TB]]/표1[[#This Row],[AB]]</f>
        <v>0.48604651162790696</v>
      </c>
      <c r="AC31">
        <f>표1[[#This Row],[OBP]]+표1[[#This Row],[SLG]]</f>
        <v>0.84676795451367859</v>
      </c>
      <c r="AD31">
        <f>(표1[[#This Row],[TB]]-표1[[#This Row],[H]])/표1[[#This Row],[AB]]</f>
        <v>0.22093023255813954</v>
      </c>
      <c r="AE31">
        <f>(표1[[#This Row],[TB]]-표1[[#This Row],[H]]+표1[[#This Row],[BB]]+표1[[#This Row],[SB]]-표1[[#This Row],[CS]])/표1[[#This Row],[AB]]</f>
        <v>0.34186046511627904</v>
      </c>
      <c r="AF31">
        <f>(표1[[#This Row],[TB]]+표1[[#This Row],[BB]]+표1[[#This Row],[HBP]]+표1[[#This Row],[SB]]-표1[[#This Row],[CS]])/(표1[[#This Row],[AB]]-표1[[#This Row],[H]]+표1[[#This Row],[CS]]+표1[[#This Row],[GDP]])</f>
        <v>0.84923076923076923</v>
      </c>
      <c r="AG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78.544183266932265</v>
      </c>
      <c r="AH31">
        <f>표1[[#This Row],[RC]]/((표1[[#This Row],[AB]]-표1[[#This Row],[H]]+표1[[#This Row],[SH]]+표1[[#This Row],[SF]]+표1[[#This Row],[CS]]+표1[[#This Row],[GDP]])/27)</f>
        <v>6.406927335973327</v>
      </c>
      <c r="AI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0.36688554216867458</v>
      </c>
      <c r="AJ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75.858000000000018</v>
      </c>
    </row>
    <row r="32" spans="1:36" x14ac:dyDescent="0.3">
      <c r="A32" t="str">
        <f>_xlfn.CONCAT(표1[[#This Row],[Year]],표1[[#This Row],[Player]])</f>
        <v xml:space="preserve">2000조경환 </v>
      </c>
      <c r="B32">
        <v>2000</v>
      </c>
      <c r="C32">
        <v>31</v>
      </c>
      <c r="D32" t="s">
        <v>38</v>
      </c>
      <c r="E32" t="s">
        <v>24</v>
      </c>
      <c r="F32">
        <v>0.26400000000000001</v>
      </c>
      <c r="G32">
        <v>113</v>
      </c>
      <c r="H32">
        <v>438</v>
      </c>
      <c r="I32">
        <v>386</v>
      </c>
      <c r="J32">
        <v>102</v>
      </c>
      <c r="K32">
        <f>표1[[#This Row],[H]]-표1[[#This Row],[2B]]-표1[[#This Row],[3B]]-표1[[#This Row],[HR]]</f>
        <v>60</v>
      </c>
      <c r="L32">
        <v>15</v>
      </c>
      <c r="M32">
        <v>2</v>
      </c>
      <c r="N32">
        <v>25</v>
      </c>
      <c r="O32">
        <v>64</v>
      </c>
      <c r="P32">
        <v>1</v>
      </c>
      <c r="Q32">
        <v>4</v>
      </c>
      <c r="R32">
        <v>42</v>
      </c>
      <c r="S32">
        <v>9</v>
      </c>
      <c r="T32">
        <v>113</v>
      </c>
      <c r="U32">
        <v>6</v>
      </c>
      <c r="V32">
        <v>2</v>
      </c>
      <c r="W32">
        <v>1</v>
      </c>
      <c r="X32">
        <v>0</v>
      </c>
      <c r="Y32">
        <v>2</v>
      </c>
      <c r="Z32">
        <f>1*표1[[#This Row],[1B]]+2*표1[[#This Row],[2B]]+3*표1[[#This Row],[3B]]+4*표1[[#This Row],[HR]]</f>
        <v>196</v>
      </c>
      <c r="AA32">
        <f>(표1[[#This Row],[H]]+표1[[#This Row],[BB]]+표1[[#This Row],[HBP]])/(표1[[#This Row],[AB]]+표1[[#This Row],[BB]]+표1[[#This Row],[HBP]]+표1[[#This Row],[SF]])</f>
        <v>0.34931506849315069</v>
      </c>
      <c r="AB32">
        <f>표1[[#This Row],[TB]]/표1[[#This Row],[AB]]</f>
        <v>0.50777202072538863</v>
      </c>
      <c r="AC32">
        <f>표1[[#This Row],[OBP]]+표1[[#This Row],[SLG]]</f>
        <v>0.85708708921853938</v>
      </c>
      <c r="AD32">
        <f>(표1[[#This Row],[TB]]-표1[[#This Row],[H]])/표1[[#This Row],[AB]]</f>
        <v>0.24352331606217617</v>
      </c>
      <c r="AE32">
        <f>(표1[[#This Row],[TB]]-표1[[#This Row],[H]]+표1[[#This Row],[BB]]+표1[[#This Row],[SB]]-표1[[#This Row],[CS]])/표1[[#This Row],[AB]]</f>
        <v>0.34455958549222798</v>
      </c>
      <c r="AF32">
        <f>(표1[[#This Row],[TB]]+표1[[#This Row],[BB]]+표1[[#This Row],[HBP]]+표1[[#This Row],[SB]]-표1[[#This Row],[CS]])/(표1[[#This Row],[AB]]-표1[[#This Row],[H]]+표1[[#This Row],[CS]]+표1[[#This Row],[GDP]])</f>
        <v>0.82993197278911568</v>
      </c>
      <c r="AG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68.489817351598177</v>
      </c>
      <c r="AH32">
        <f>표1[[#This Row],[RC]]/((표1[[#This Row],[AB]]-표1[[#This Row],[H]]+표1[[#This Row],[SH]]+표1[[#This Row],[SF]]+표1[[#This Row],[CS]]+표1[[#This Row],[GDP]])/27)</f>
        <v>6.2685595542140709</v>
      </c>
      <c r="AI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0.36850688073394494</v>
      </c>
      <c r="AJ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66.626000000000005</v>
      </c>
    </row>
    <row r="33" spans="1:36" x14ac:dyDescent="0.3">
      <c r="A33" t="str">
        <f>_xlfn.CONCAT(표1[[#This Row],[Year]],표1[[#This Row],[Player]])</f>
        <v xml:space="preserve">2000장종훈 </v>
      </c>
      <c r="B33">
        <v>2000</v>
      </c>
      <c r="C33">
        <v>32</v>
      </c>
      <c r="D33" t="s">
        <v>39</v>
      </c>
      <c r="E33" t="s">
        <v>7</v>
      </c>
      <c r="F33">
        <v>0.26400000000000001</v>
      </c>
      <c r="G33">
        <v>127</v>
      </c>
      <c r="H33">
        <v>512</v>
      </c>
      <c r="I33">
        <v>447</v>
      </c>
      <c r="J33">
        <v>118</v>
      </c>
      <c r="K33">
        <f>표1[[#This Row],[H]]-표1[[#This Row],[2B]]-표1[[#This Row],[3B]]-표1[[#This Row],[HR]]</f>
        <v>71</v>
      </c>
      <c r="L33">
        <v>19</v>
      </c>
      <c r="M33">
        <v>0</v>
      </c>
      <c r="N33">
        <v>28</v>
      </c>
      <c r="O33">
        <v>81</v>
      </c>
      <c r="P33">
        <v>1</v>
      </c>
      <c r="Q33">
        <v>3</v>
      </c>
      <c r="R33">
        <v>52</v>
      </c>
      <c r="S33">
        <v>11</v>
      </c>
      <c r="T33">
        <v>114</v>
      </c>
      <c r="U33">
        <v>15</v>
      </c>
      <c r="V33">
        <v>0</v>
      </c>
      <c r="W33">
        <v>2</v>
      </c>
      <c r="X33">
        <v>0</v>
      </c>
      <c r="Y33">
        <v>5</v>
      </c>
      <c r="Z33">
        <f>1*표1[[#This Row],[1B]]+2*표1[[#This Row],[2B]]+3*표1[[#This Row],[3B]]+4*표1[[#This Row],[HR]]</f>
        <v>221</v>
      </c>
      <c r="AA33">
        <f>(표1[[#This Row],[H]]+표1[[#This Row],[BB]]+표1[[#This Row],[HBP]])/(표1[[#This Row],[AB]]+표1[[#This Row],[BB]]+표1[[#This Row],[HBP]]+표1[[#This Row],[SF]])</f>
        <v>0.353515625</v>
      </c>
      <c r="AB33">
        <f>표1[[#This Row],[TB]]/표1[[#This Row],[AB]]</f>
        <v>0.49440715883668906</v>
      </c>
      <c r="AC33">
        <f>표1[[#This Row],[OBP]]+표1[[#This Row],[SLG]]</f>
        <v>0.84792278383668906</v>
      </c>
      <c r="AD33">
        <f>(표1[[#This Row],[TB]]-표1[[#This Row],[H]])/표1[[#This Row],[AB]]</f>
        <v>0.23042505592841164</v>
      </c>
      <c r="AE33">
        <f>(표1[[#This Row],[TB]]-표1[[#This Row],[H]]+표1[[#This Row],[BB]]+표1[[#This Row],[SB]]-표1[[#This Row],[CS]])/표1[[#This Row],[AB]]</f>
        <v>0.34228187919463088</v>
      </c>
      <c r="AF33">
        <f>(표1[[#This Row],[TB]]+표1[[#This Row],[BB]]+표1[[#This Row],[HBP]]+표1[[#This Row],[SB]]-표1[[#This Row],[CS]])/(표1[[#This Row],[AB]]-표1[[#This Row],[H]]+표1[[#This Row],[CS]]+표1[[#This Row],[GDP]])</f>
        <v>0.81268011527377526</v>
      </c>
      <c r="AG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75.654921874999999</v>
      </c>
      <c r="AH33">
        <f>표1[[#This Row],[RC]]/((표1[[#This Row],[AB]]-표1[[#This Row],[H]]+표1[[#This Row],[SH]]+표1[[#This Row],[SF]]+표1[[#This Row],[CS]]+표1[[#This Row],[GDP]])/27)</f>
        <v>5.8529595719914038</v>
      </c>
      <c r="AI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0.36428007889546349</v>
      </c>
      <c r="AJ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74.358000000000018</v>
      </c>
    </row>
    <row r="34" spans="1:36" x14ac:dyDescent="0.3">
      <c r="A34" t="str">
        <f>_xlfn.CONCAT(표1[[#This Row],[Year]],표1[[#This Row],[Player]])</f>
        <v xml:space="preserve">2000김한수 </v>
      </c>
      <c r="B34">
        <v>2000</v>
      </c>
      <c r="C34">
        <v>33</v>
      </c>
      <c r="D34" t="s">
        <v>40</v>
      </c>
      <c r="E34" t="s">
        <v>10</v>
      </c>
      <c r="F34">
        <v>0.26300000000000001</v>
      </c>
      <c r="G34">
        <v>126</v>
      </c>
      <c r="H34">
        <v>519</v>
      </c>
      <c r="I34">
        <v>464</v>
      </c>
      <c r="J34">
        <v>122</v>
      </c>
      <c r="K34">
        <f>표1[[#This Row],[H]]-표1[[#This Row],[2B]]-표1[[#This Row],[3B]]-표1[[#This Row],[HR]]</f>
        <v>88</v>
      </c>
      <c r="L34">
        <v>26</v>
      </c>
      <c r="M34">
        <v>1</v>
      </c>
      <c r="N34">
        <v>7</v>
      </c>
      <c r="O34">
        <v>57</v>
      </c>
      <c r="P34">
        <v>8</v>
      </c>
      <c r="Q34">
        <v>5</v>
      </c>
      <c r="R34">
        <v>30</v>
      </c>
      <c r="S34">
        <v>13</v>
      </c>
      <c r="T34">
        <v>73</v>
      </c>
      <c r="U34">
        <v>7</v>
      </c>
      <c r="V34">
        <v>13</v>
      </c>
      <c r="W34">
        <v>6</v>
      </c>
      <c r="X34">
        <v>6</v>
      </c>
      <c r="Y34">
        <v>0</v>
      </c>
      <c r="Z34">
        <f>1*표1[[#This Row],[1B]]+2*표1[[#This Row],[2B]]+3*표1[[#This Row],[3B]]+4*표1[[#This Row],[HR]]</f>
        <v>171</v>
      </c>
      <c r="AA34">
        <f>(표1[[#This Row],[H]]+표1[[#This Row],[BB]]+표1[[#This Row],[HBP]])/(표1[[#This Row],[AB]]+표1[[#This Row],[BB]]+표1[[#This Row],[HBP]]+표1[[#This Row],[SF]])</f>
        <v>0.32163742690058478</v>
      </c>
      <c r="AB34">
        <f>표1[[#This Row],[TB]]/표1[[#This Row],[AB]]</f>
        <v>0.36853448275862066</v>
      </c>
      <c r="AC34">
        <f>표1[[#This Row],[OBP]]+표1[[#This Row],[SLG]]</f>
        <v>0.69017190965920538</v>
      </c>
      <c r="AD34">
        <f>(표1[[#This Row],[TB]]-표1[[#This Row],[H]])/표1[[#This Row],[AB]]</f>
        <v>0.10560344827586207</v>
      </c>
      <c r="AE34">
        <f>(표1[[#This Row],[TB]]-표1[[#This Row],[H]]+표1[[#This Row],[BB]]+표1[[#This Row],[SB]]-표1[[#This Row],[CS]])/표1[[#This Row],[AB]]</f>
        <v>0.17672413793103448</v>
      </c>
      <c r="AF34">
        <f>(표1[[#This Row],[TB]]+표1[[#This Row],[BB]]+표1[[#This Row],[HBP]]+표1[[#This Row],[SB]]-표1[[#This Row],[CS]])/(표1[[#This Row],[AB]]-표1[[#This Row],[H]]+표1[[#This Row],[CS]]+표1[[#This Row],[GDP]])</f>
        <v>0.61299435028248583</v>
      </c>
      <c r="AG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56.772138728323704</v>
      </c>
      <c r="AH34">
        <f>표1[[#This Row],[RC]]/((표1[[#This Row],[AB]]-표1[[#This Row],[H]]+표1[[#This Row],[SH]]+표1[[#This Row],[SF]]+표1[[#This Row],[CS]]+표1[[#This Row],[GDP]])/27)</f>
        <v>4.1881085947124044</v>
      </c>
      <c r="AI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0.30524171539961015</v>
      </c>
      <c r="AJ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56.806000000000019</v>
      </c>
    </row>
    <row r="35" spans="1:36" x14ac:dyDescent="0.3">
      <c r="A35" t="str">
        <f>_xlfn.CONCAT(표1[[#This Row],[Year]],표1[[#This Row],[Player]])</f>
        <v xml:space="preserve">2000최태원 </v>
      </c>
      <c r="B35">
        <v>2000</v>
      </c>
      <c r="C35">
        <v>34</v>
      </c>
      <c r="D35" t="s">
        <v>41</v>
      </c>
      <c r="E35" t="s">
        <v>5</v>
      </c>
      <c r="F35">
        <v>0.26200000000000001</v>
      </c>
      <c r="G35">
        <v>133</v>
      </c>
      <c r="H35">
        <v>568</v>
      </c>
      <c r="I35">
        <v>492</v>
      </c>
      <c r="J35">
        <v>129</v>
      </c>
      <c r="K35">
        <f>표1[[#This Row],[H]]-표1[[#This Row],[2B]]-표1[[#This Row],[3B]]-표1[[#This Row],[HR]]</f>
        <v>109</v>
      </c>
      <c r="L35">
        <v>15</v>
      </c>
      <c r="M35">
        <v>0</v>
      </c>
      <c r="N35">
        <v>5</v>
      </c>
      <c r="O35">
        <v>50</v>
      </c>
      <c r="P35">
        <v>9</v>
      </c>
      <c r="Q35">
        <v>4</v>
      </c>
      <c r="R35">
        <v>56</v>
      </c>
      <c r="S35">
        <v>10</v>
      </c>
      <c r="T35">
        <v>55</v>
      </c>
      <c r="U35">
        <v>9</v>
      </c>
      <c r="V35">
        <v>9</v>
      </c>
      <c r="W35">
        <v>3</v>
      </c>
      <c r="X35">
        <v>7</v>
      </c>
      <c r="Y35">
        <v>1</v>
      </c>
      <c r="Z35">
        <f>1*표1[[#This Row],[1B]]+2*표1[[#This Row],[2B]]+3*표1[[#This Row],[3B]]+4*표1[[#This Row],[HR]]</f>
        <v>159</v>
      </c>
      <c r="AA35">
        <f>(표1[[#This Row],[H]]+표1[[#This Row],[BB]]+표1[[#This Row],[HBP]])/(표1[[#This Row],[AB]]+표1[[#This Row],[BB]]+표1[[#This Row],[HBP]]+표1[[#This Row],[SF]])</f>
        <v>0.34759358288770054</v>
      </c>
      <c r="AB35">
        <f>표1[[#This Row],[TB]]/표1[[#This Row],[AB]]</f>
        <v>0.32317073170731708</v>
      </c>
      <c r="AC35">
        <f>표1[[#This Row],[OBP]]+표1[[#This Row],[SLG]]</f>
        <v>0.67076431459501762</v>
      </c>
      <c r="AD35">
        <f>(표1[[#This Row],[TB]]-표1[[#This Row],[H]])/표1[[#This Row],[AB]]</f>
        <v>6.097560975609756E-2</v>
      </c>
      <c r="AE35">
        <f>(표1[[#This Row],[TB]]-표1[[#This Row],[H]]+표1[[#This Row],[BB]]+표1[[#This Row],[SB]]-표1[[#This Row],[CS]])/표1[[#This Row],[AB]]</f>
        <v>0.18495934959349594</v>
      </c>
      <c r="AF35">
        <f>(표1[[#This Row],[TB]]+표1[[#This Row],[BB]]+표1[[#This Row],[HBP]]+표1[[#This Row],[SB]]-표1[[#This Row],[CS]])/(표1[[#This Row],[AB]]-표1[[#This Row],[H]]+표1[[#This Row],[CS]]+표1[[#This Row],[GDP]])</f>
        <v>0.61170212765957444</v>
      </c>
      <c r="AG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59.528098591549295</v>
      </c>
      <c r="AH35">
        <f>표1[[#This Row],[RC]]/((표1[[#This Row],[AB]]-표1[[#This Row],[H]]+표1[[#This Row],[SH]]+표1[[#This Row],[SF]]+표1[[#This Row],[CS]]+표1[[#This Row],[GDP]])/27)</f>
        <v>4.1638825439684739</v>
      </c>
      <c r="AI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0.30486785714285708</v>
      </c>
      <c r="AJ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60.14</v>
      </c>
    </row>
    <row r="36" spans="1:36" x14ac:dyDescent="0.3">
      <c r="A36" t="str">
        <f>_xlfn.CONCAT(표1[[#This Row],[Year]],표1[[#This Row],[Player]])</f>
        <v xml:space="preserve">2000정성훈 </v>
      </c>
      <c r="B36">
        <v>2000</v>
      </c>
      <c r="C36">
        <v>35</v>
      </c>
      <c r="D36" t="s">
        <v>42</v>
      </c>
      <c r="E36" t="s">
        <v>12</v>
      </c>
      <c r="F36">
        <v>0.26</v>
      </c>
      <c r="G36">
        <v>119</v>
      </c>
      <c r="H36">
        <v>499</v>
      </c>
      <c r="I36">
        <v>457</v>
      </c>
      <c r="J36">
        <v>119</v>
      </c>
      <c r="K36">
        <f>표1[[#This Row],[H]]-표1[[#This Row],[2B]]-표1[[#This Row],[3B]]-표1[[#This Row],[HR]]</f>
        <v>94</v>
      </c>
      <c r="L36">
        <v>21</v>
      </c>
      <c r="M36">
        <v>3</v>
      </c>
      <c r="N36">
        <v>1</v>
      </c>
      <c r="O36">
        <v>37</v>
      </c>
      <c r="P36">
        <v>10</v>
      </c>
      <c r="Q36">
        <v>4</v>
      </c>
      <c r="R36">
        <v>25</v>
      </c>
      <c r="S36">
        <v>3</v>
      </c>
      <c r="T36">
        <v>55</v>
      </c>
      <c r="U36">
        <v>7</v>
      </c>
      <c r="V36">
        <v>16</v>
      </c>
      <c r="W36">
        <v>2</v>
      </c>
      <c r="X36">
        <v>12</v>
      </c>
      <c r="Y36">
        <v>0</v>
      </c>
      <c r="Z36">
        <f>1*표1[[#This Row],[1B]]+2*표1[[#This Row],[2B]]+3*표1[[#This Row],[3B]]+4*표1[[#This Row],[HR]]</f>
        <v>149</v>
      </c>
      <c r="AA36">
        <f>(표1[[#This Row],[H]]+표1[[#This Row],[BB]]+표1[[#This Row],[HBP]])/(표1[[#This Row],[AB]]+표1[[#This Row],[BB]]+표1[[#This Row],[HBP]]+표1[[#This Row],[SF]])</f>
        <v>0.30184804928131415</v>
      </c>
      <c r="AB36">
        <f>표1[[#This Row],[TB]]/표1[[#This Row],[AB]]</f>
        <v>0.32603938730853393</v>
      </c>
      <c r="AC36">
        <f>표1[[#This Row],[OBP]]+표1[[#This Row],[SLG]]</f>
        <v>0.62788743658984814</v>
      </c>
      <c r="AD36">
        <f>(표1[[#This Row],[TB]]-표1[[#This Row],[H]])/표1[[#This Row],[AB]]</f>
        <v>6.5645514223194742E-2</v>
      </c>
      <c r="AE36">
        <f>(표1[[#This Row],[TB]]-표1[[#This Row],[H]]+표1[[#This Row],[BB]]+표1[[#This Row],[SB]]-표1[[#This Row],[CS]])/표1[[#This Row],[AB]]</f>
        <v>0.13347921225382933</v>
      </c>
      <c r="AF36">
        <f>(표1[[#This Row],[TB]]+표1[[#This Row],[BB]]+표1[[#This Row],[HBP]]+표1[[#This Row],[SB]]-표1[[#This Row],[CS]])/(표1[[#This Row],[AB]]-표1[[#This Row],[H]]+표1[[#This Row],[CS]]+표1[[#This Row],[GDP]])</f>
        <v>0.52435530085959881</v>
      </c>
      <c r="AG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45.994709418837679</v>
      </c>
      <c r="AH36">
        <f>표1[[#This Row],[RC]]/((표1[[#This Row],[AB]]-표1[[#This Row],[H]]+표1[[#This Row],[SH]]+표1[[#This Row],[SF]]+표1[[#This Row],[CS]]+표1[[#This Row],[GDP]])/27)</f>
        <v>3.4210940890044554</v>
      </c>
      <c r="AI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0.27879055441478434</v>
      </c>
      <c r="AJ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44.489999999999981</v>
      </c>
    </row>
    <row r="37" spans="1:36" x14ac:dyDescent="0.3">
      <c r="A37" t="str">
        <f>_xlfn.CONCAT(표1[[#This Row],[Year]],표1[[#This Row],[Player]])</f>
        <v xml:space="preserve">2000이종열 </v>
      </c>
      <c r="B37">
        <v>2000</v>
      </c>
      <c r="C37">
        <v>36</v>
      </c>
      <c r="D37" t="s">
        <v>43</v>
      </c>
      <c r="E37" t="s">
        <v>15</v>
      </c>
      <c r="F37">
        <v>0.25</v>
      </c>
      <c r="G37">
        <v>131</v>
      </c>
      <c r="H37">
        <v>492</v>
      </c>
      <c r="I37">
        <v>420</v>
      </c>
      <c r="J37">
        <v>105</v>
      </c>
      <c r="K37">
        <f>표1[[#This Row],[H]]-표1[[#This Row],[2B]]-표1[[#This Row],[3B]]-표1[[#This Row],[HR]]</f>
        <v>76</v>
      </c>
      <c r="L37">
        <v>19</v>
      </c>
      <c r="M37">
        <v>4</v>
      </c>
      <c r="N37">
        <v>6</v>
      </c>
      <c r="O37">
        <v>35</v>
      </c>
      <c r="P37">
        <v>9</v>
      </c>
      <c r="Q37">
        <v>5</v>
      </c>
      <c r="R37">
        <v>41</v>
      </c>
      <c r="S37">
        <v>7</v>
      </c>
      <c r="T37">
        <v>60</v>
      </c>
      <c r="U37">
        <v>3</v>
      </c>
      <c r="V37">
        <v>10</v>
      </c>
      <c r="W37">
        <v>1</v>
      </c>
      <c r="X37">
        <v>23</v>
      </c>
      <c r="Y37">
        <v>0</v>
      </c>
      <c r="Z37">
        <f>1*표1[[#This Row],[1B]]+2*표1[[#This Row],[2B]]+3*표1[[#This Row],[3B]]+4*표1[[#This Row],[HR]]</f>
        <v>150</v>
      </c>
      <c r="AA37">
        <f>(표1[[#This Row],[H]]+표1[[#This Row],[BB]]+표1[[#This Row],[HBP]])/(표1[[#This Row],[AB]]+표1[[#This Row],[BB]]+표1[[#This Row],[HBP]]+표1[[#This Row],[SF]])</f>
        <v>0.32622601279317698</v>
      </c>
      <c r="AB37">
        <f>표1[[#This Row],[TB]]/표1[[#This Row],[AB]]</f>
        <v>0.35714285714285715</v>
      </c>
      <c r="AC37">
        <f>표1[[#This Row],[OBP]]+표1[[#This Row],[SLG]]</f>
        <v>0.68336886993603407</v>
      </c>
      <c r="AD37">
        <f>(표1[[#This Row],[TB]]-표1[[#This Row],[H]])/표1[[#This Row],[AB]]</f>
        <v>0.10714285714285714</v>
      </c>
      <c r="AE37">
        <f>(표1[[#This Row],[TB]]-표1[[#This Row],[H]]+표1[[#This Row],[BB]]+표1[[#This Row],[SB]]-표1[[#This Row],[CS]])/표1[[#This Row],[AB]]</f>
        <v>0.21428571428571427</v>
      </c>
      <c r="AF37">
        <f>(표1[[#This Row],[TB]]+표1[[#This Row],[BB]]+표1[[#This Row],[HBP]]+표1[[#This Row],[SB]]-표1[[#This Row],[CS]])/(표1[[#This Row],[AB]]-표1[[#This Row],[H]]+표1[[#This Row],[CS]]+표1[[#This Row],[GDP]])</f>
        <v>0.62538699690402477</v>
      </c>
      <c r="AG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52.942682926829264</v>
      </c>
      <c r="AH37">
        <f>표1[[#This Row],[RC]]/((표1[[#This Row],[AB]]-표1[[#This Row],[H]]+표1[[#This Row],[SH]]+표1[[#This Row],[SF]]+표1[[#This Row],[CS]]+표1[[#This Row],[GDP]])/27)</f>
        <v>4.1194594784564558</v>
      </c>
      <c r="AI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0.30527078891257992</v>
      </c>
      <c r="AJ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52.169999999999995</v>
      </c>
    </row>
    <row r="38" spans="1:36" x14ac:dyDescent="0.3">
      <c r="A38" t="str">
        <f>_xlfn.CONCAT(표1[[#This Row],[Year]],표1[[#This Row],[Player]])</f>
        <v xml:space="preserve">2000김민재 </v>
      </c>
      <c r="B38">
        <v>2000</v>
      </c>
      <c r="C38">
        <v>37</v>
      </c>
      <c r="D38" t="s">
        <v>44</v>
      </c>
      <c r="E38" t="s">
        <v>24</v>
      </c>
      <c r="F38">
        <v>0.249</v>
      </c>
      <c r="G38">
        <v>133</v>
      </c>
      <c r="H38">
        <v>437</v>
      </c>
      <c r="I38">
        <v>382</v>
      </c>
      <c r="J38">
        <v>95</v>
      </c>
      <c r="K38">
        <f>표1[[#This Row],[H]]-표1[[#This Row],[2B]]-표1[[#This Row],[3B]]-표1[[#This Row],[HR]]</f>
        <v>79</v>
      </c>
      <c r="L38">
        <v>10</v>
      </c>
      <c r="M38">
        <v>3</v>
      </c>
      <c r="N38">
        <v>3</v>
      </c>
      <c r="O38">
        <v>33</v>
      </c>
      <c r="P38">
        <v>14</v>
      </c>
      <c r="Q38">
        <v>9</v>
      </c>
      <c r="R38">
        <v>36</v>
      </c>
      <c r="S38">
        <v>6</v>
      </c>
      <c r="T38">
        <v>50</v>
      </c>
      <c r="U38">
        <v>8</v>
      </c>
      <c r="V38">
        <v>23</v>
      </c>
      <c r="W38">
        <v>2</v>
      </c>
      <c r="X38">
        <v>11</v>
      </c>
      <c r="Y38">
        <v>2</v>
      </c>
      <c r="Z38">
        <f>1*표1[[#This Row],[1B]]+2*표1[[#This Row],[2B]]+3*표1[[#This Row],[3B]]+4*표1[[#This Row],[HR]]</f>
        <v>120</v>
      </c>
      <c r="AA38">
        <f>(표1[[#This Row],[H]]+표1[[#This Row],[BB]]+표1[[#This Row],[HBP]])/(표1[[#This Row],[AB]]+표1[[#This Row],[BB]]+표1[[#This Row],[HBP]]+표1[[#This Row],[SF]])</f>
        <v>0.32159624413145538</v>
      </c>
      <c r="AB38">
        <f>표1[[#This Row],[TB]]/표1[[#This Row],[AB]]</f>
        <v>0.31413612565445026</v>
      </c>
      <c r="AC38">
        <f>표1[[#This Row],[OBP]]+표1[[#This Row],[SLG]]</f>
        <v>0.63573236978590564</v>
      </c>
      <c r="AD38">
        <f>(표1[[#This Row],[TB]]-표1[[#This Row],[H]])/표1[[#This Row],[AB]]</f>
        <v>6.5445026178010471E-2</v>
      </c>
      <c r="AE38">
        <f>(표1[[#This Row],[TB]]-표1[[#This Row],[H]]+표1[[#This Row],[BB]]+표1[[#This Row],[SB]]-표1[[#This Row],[CS]])/표1[[#This Row],[AB]]</f>
        <v>0.17277486910994763</v>
      </c>
      <c r="AF38">
        <f>(표1[[#This Row],[TB]]+표1[[#This Row],[BB]]+표1[[#This Row],[HBP]]+표1[[#This Row],[SB]]-표1[[#This Row],[CS]])/(표1[[#This Row],[AB]]-표1[[#This Row],[H]]+표1[[#This Row],[CS]]+표1[[#This Row],[GDP]])</f>
        <v>0.54934210526315785</v>
      </c>
      <c r="AG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39.663157894736841</v>
      </c>
      <c r="AH38">
        <f>표1[[#This Row],[RC]]/((표1[[#This Row],[AB]]-표1[[#This Row],[H]]+표1[[#This Row],[SH]]+표1[[#This Row],[SF]]+표1[[#This Row],[CS]]+표1[[#This Row],[GDP]])/27)</f>
        <v>3.3782500415075543</v>
      </c>
      <c r="AI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0.285813679245283</v>
      </c>
      <c r="AJ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39.870000000000005</v>
      </c>
    </row>
    <row r="39" spans="1:36" x14ac:dyDescent="0.3">
      <c r="A39" t="str">
        <f>_xlfn.CONCAT(표1[[#This Row],[Year]],표1[[#This Row],[Player]])</f>
        <v xml:space="preserve">2000채종범 </v>
      </c>
      <c r="B39">
        <v>2000</v>
      </c>
      <c r="C39">
        <v>38</v>
      </c>
      <c r="D39" t="s">
        <v>45</v>
      </c>
      <c r="E39" t="s">
        <v>5</v>
      </c>
      <c r="F39">
        <v>0.247</v>
      </c>
      <c r="G39">
        <v>132</v>
      </c>
      <c r="H39">
        <v>518</v>
      </c>
      <c r="I39">
        <v>457</v>
      </c>
      <c r="J39">
        <v>113</v>
      </c>
      <c r="K39">
        <f>표1[[#This Row],[H]]-표1[[#This Row],[2B]]-표1[[#This Row],[3B]]-표1[[#This Row],[HR]]</f>
        <v>78</v>
      </c>
      <c r="L39">
        <v>22</v>
      </c>
      <c r="M39">
        <v>5</v>
      </c>
      <c r="N39">
        <v>8</v>
      </c>
      <c r="O39">
        <v>52</v>
      </c>
      <c r="P39">
        <v>5</v>
      </c>
      <c r="Q39">
        <v>8</v>
      </c>
      <c r="R39">
        <v>35</v>
      </c>
      <c r="S39">
        <v>9</v>
      </c>
      <c r="T39">
        <v>59</v>
      </c>
      <c r="U39">
        <v>10</v>
      </c>
      <c r="V39">
        <v>2</v>
      </c>
      <c r="W39">
        <v>4</v>
      </c>
      <c r="X39">
        <v>13</v>
      </c>
      <c r="Y39">
        <v>1</v>
      </c>
      <c r="Z39">
        <f>1*표1[[#This Row],[1B]]+2*표1[[#This Row],[2B]]+3*표1[[#This Row],[3B]]+4*표1[[#This Row],[HR]]</f>
        <v>169</v>
      </c>
      <c r="AA39">
        <f>(표1[[#This Row],[H]]+표1[[#This Row],[BB]]+표1[[#This Row],[HBP]])/(표1[[#This Row],[AB]]+표1[[#This Row],[BB]]+표1[[#This Row],[HBP]]+표1[[#This Row],[SF]])</f>
        <v>0.31089108910891089</v>
      </c>
      <c r="AB39">
        <f>표1[[#This Row],[TB]]/표1[[#This Row],[AB]]</f>
        <v>0.36980306345733044</v>
      </c>
      <c r="AC39">
        <f>표1[[#This Row],[OBP]]+표1[[#This Row],[SLG]]</f>
        <v>0.68069415256624133</v>
      </c>
      <c r="AD39">
        <f>(표1[[#This Row],[TB]]-표1[[#This Row],[H]])/표1[[#This Row],[AB]]</f>
        <v>0.12253829321663019</v>
      </c>
      <c r="AE39">
        <f>(표1[[#This Row],[TB]]-표1[[#This Row],[H]]+표1[[#This Row],[BB]]+표1[[#This Row],[SB]]-표1[[#This Row],[CS]])/표1[[#This Row],[AB]]</f>
        <v>0.1925601750547046</v>
      </c>
      <c r="AF39">
        <f>(표1[[#This Row],[TB]]+표1[[#This Row],[BB]]+표1[[#This Row],[HBP]]+표1[[#This Row],[SB]]-표1[[#This Row],[CS]])/(표1[[#This Row],[AB]]-표1[[#This Row],[H]]+표1[[#This Row],[CS]]+표1[[#This Row],[GDP]])</f>
        <v>0.58011049723756902</v>
      </c>
      <c r="AG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51.419266409266413</v>
      </c>
      <c r="AH39">
        <f>표1[[#This Row],[RC]]/((표1[[#This Row],[AB]]-표1[[#This Row],[H]]+표1[[#This Row],[SH]]+표1[[#This Row],[SF]]+표1[[#This Row],[CS]]+표1[[#This Row],[GDP]])/27)</f>
        <v>3.6631139658316445</v>
      </c>
      <c r="AI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0.29965674603174602</v>
      </c>
      <c r="AJ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51.638000000000005</v>
      </c>
    </row>
    <row r="40" spans="1:36" x14ac:dyDescent="0.3">
      <c r="A40" t="str">
        <f>_xlfn.CONCAT(표1[[#This Row],[Year]],표1[[#This Row],[Player]])</f>
        <v xml:space="preserve">2000김종훈 </v>
      </c>
      <c r="B40">
        <v>2000</v>
      </c>
      <c r="C40">
        <v>39</v>
      </c>
      <c r="D40" t="s">
        <v>46</v>
      </c>
      <c r="E40" t="s">
        <v>10</v>
      </c>
      <c r="F40">
        <v>0.245</v>
      </c>
      <c r="G40">
        <v>127</v>
      </c>
      <c r="H40">
        <v>504</v>
      </c>
      <c r="I40">
        <v>444</v>
      </c>
      <c r="J40">
        <v>109</v>
      </c>
      <c r="K40">
        <f>표1[[#This Row],[H]]-표1[[#This Row],[2B]]-표1[[#This Row],[3B]]-표1[[#This Row],[HR]]</f>
        <v>72</v>
      </c>
      <c r="L40">
        <v>24</v>
      </c>
      <c r="M40">
        <v>2</v>
      </c>
      <c r="N40">
        <v>11</v>
      </c>
      <c r="O40">
        <v>40</v>
      </c>
      <c r="P40">
        <v>7</v>
      </c>
      <c r="Q40">
        <v>2</v>
      </c>
      <c r="R40">
        <v>46</v>
      </c>
      <c r="S40">
        <v>6</v>
      </c>
      <c r="T40">
        <v>86</v>
      </c>
      <c r="U40">
        <v>9</v>
      </c>
      <c r="V40">
        <v>3</v>
      </c>
      <c r="W40">
        <v>2</v>
      </c>
      <c r="X40">
        <v>6</v>
      </c>
      <c r="Y40">
        <v>0</v>
      </c>
      <c r="Z40">
        <f>1*표1[[#This Row],[1B]]+2*표1[[#This Row],[2B]]+3*표1[[#This Row],[3B]]+4*표1[[#This Row],[HR]]</f>
        <v>170</v>
      </c>
      <c r="AA40">
        <f>(표1[[#This Row],[H]]+표1[[#This Row],[BB]]+표1[[#This Row],[HBP]])/(표1[[#This Row],[AB]]+표1[[#This Row],[BB]]+표1[[#This Row],[HBP]]+표1[[#This Row],[SF]])</f>
        <v>0.32329317269076308</v>
      </c>
      <c r="AB40">
        <f>표1[[#This Row],[TB]]/표1[[#This Row],[AB]]</f>
        <v>0.38288288288288286</v>
      </c>
      <c r="AC40">
        <f>표1[[#This Row],[OBP]]+표1[[#This Row],[SLG]]</f>
        <v>0.70617605557364593</v>
      </c>
      <c r="AD40">
        <f>(표1[[#This Row],[TB]]-표1[[#This Row],[H]])/표1[[#This Row],[AB]]</f>
        <v>0.1373873873873874</v>
      </c>
      <c r="AE40">
        <f>(표1[[#This Row],[TB]]-표1[[#This Row],[H]]+표1[[#This Row],[BB]]+표1[[#This Row],[SB]]-표1[[#This Row],[CS]])/표1[[#This Row],[AB]]</f>
        <v>0.25225225225225223</v>
      </c>
      <c r="AF40">
        <f>(표1[[#This Row],[TB]]+표1[[#This Row],[BB]]+표1[[#This Row],[HBP]]+표1[[#This Row],[SB]]-표1[[#This Row],[CS]])/(표1[[#This Row],[AB]]-표1[[#This Row],[H]]+표1[[#This Row],[CS]]+표1[[#This Row],[GDP]])</f>
        <v>0.65606936416184969</v>
      </c>
      <c r="AG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56.940476190476197</v>
      </c>
      <c r="AH40">
        <f>표1[[#This Row],[RC]]/((표1[[#This Row],[AB]]-표1[[#This Row],[H]]+표1[[#This Row],[SH]]+표1[[#This Row],[SF]]+표1[[#This Row],[CS]]+표1[[#This Row],[GDP]])/27)</f>
        <v>4.3429176755447951</v>
      </c>
      <c r="AI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0.31276706827309236</v>
      </c>
      <c r="AJ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56.312000000000026</v>
      </c>
    </row>
    <row r="41" spans="1:36" x14ac:dyDescent="0.3">
      <c r="A41" t="str">
        <f>_xlfn.CONCAT(표1[[#This Row],[Year]],표1[[#This Row],[Player]])</f>
        <v xml:space="preserve">2000이호성 </v>
      </c>
      <c r="B41">
        <v>2000</v>
      </c>
      <c r="C41">
        <v>40</v>
      </c>
      <c r="D41" t="s">
        <v>47</v>
      </c>
      <c r="E41" t="s">
        <v>12</v>
      </c>
      <c r="F41">
        <v>0.24199999999999999</v>
      </c>
      <c r="G41">
        <v>117</v>
      </c>
      <c r="H41">
        <v>468</v>
      </c>
      <c r="I41">
        <v>397</v>
      </c>
      <c r="J41">
        <v>96</v>
      </c>
      <c r="K41">
        <f>표1[[#This Row],[H]]-표1[[#This Row],[2B]]-표1[[#This Row],[3B]]-표1[[#This Row],[HR]]</f>
        <v>63</v>
      </c>
      <c r="L41">
        <v>25</v>
      </c>
      <c r="M41">
        <v>0</v>
      </c>
      <c r="N41">
        <v>8</v>
      </c>
      <c r="O41">
        <v>57</v>
      </c>
      <c r="P41">
        <v>13</v>
      </c>
      <c r="Q41">
        <v>1</v>
      </c>
      <c r="R41">
        <v>65</v>
      </c>
      <c r="S41">
        <v>4</v>
      </c>
      <c r="T41">
        <v>102</v>
      </c>
      <c r="U41">
        <v>8</v>
      </c>
      <c r="V41">
        <v>3</v>
      </c>
      <c r="W41">
        <v>2</v>
      </c>
      <c r="X41">
        <v>0</v>
      </c>
      <c r="Y41">
        <v>1</v>
      </c>
      <c r="Z41">
        <f>1*표1[[#This Row],[1B]]+2*표1[[#This Row],[2B]]+3*표1[[#This Row],[3B]]+4*표1[[#This Row],[HR]]</f>
        <v>145</v>
      </c>
      <c r="AA41">
        <f>(표1[[#This Row],[H]]+표1[[#This Row],[BB]]+표1[[#This Row],[HBP]])/(표1[[#This Row],[AB]]+표1[[#This Row],[BB]]+표1[[#This Row],[HBP]]+표1[[#This Row],[SF]])</f>
        <v>0.35256410256410259</v>
      </c>
      <c r="AB41">
        <f>표1[[#This Row],[TB]]/표1[[#This Row],[AB]]</f>
        <v>0.36523929471032746</v>
      </c>
      <c r="AC41">
        <f>표1[[#This Row],[OBP]]+표1[[#This Row],[SLG]]</f>
        <v>0.71780339727442999</v>
      </c>
      <c r="AD41">
        <f>(표1[[#This Row],[TB]]-표1[[#This Row],[H]])/표1[[#This Row],[AB]]</f>
        <v>0.12342569269521411</v>
      </c>
      <c r="AE41">
        <f>(표1[[#This Row],[TB]]-표1[[#This Row],[H]]+표1[[#This Row],[BB]]+표1[[#This Row],[SB]]-표1[[#This Row],[CS]])/표1[[#This Row],[AB]]</f>
        <v>0.31738035264483627</v>
      </c>
      <c r="AF41">
        <f>(표1[[#This Row],[TB]]+표1[[#This Row],[BB]]+표1[[#This Row],[HBP]]+표1[[#This Row],[SB]]-표1[[#This Row],[CS]])/(표1[[#This Row],[AB]]-표1[[#This Row],[H]]+표1[[#This Row],[CS]]+표1[[#This Row],[GDP]])</f>
        <v>0.7290322580645161</v>
      </c>
      <c r="AG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56.826666666666675</v>
      </c>
      <c r="AH41">
        <f>표1[[#This Row],[RC]]/((표1[[#This Row],[AB]]-표1[[#This Row],[H]]+표1[[#This Row],[SH]]+표1[[#This Row],[SF]]+표1[[#This Row],[CS]]+표1[[#This Row],[GDP]])/27)</f>
        <v>4.9176923076923087</v>
      </c>
      <c r="AI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0.32268308351177727</v>
      </c>
      <c r="AJ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56.283999999999999</v>
      </c>
    </row>
    <row r="42" spans="1:36" x14ac:dyDescent="0.3">
      <c r="A42" t="str">
        <f>_xlfn.CONCAT(표1[[#This Row],[Year]],표1[[#This Row],[Player]])</f>
        <v xml:space="preserve">2000김태균 </v>
      </c>
      <c r="B42">
        <v>2000</v>
      </c>
      <c r="C42">
        <v>41</v>
      </c>
      <c r="D42" t="s">
        <v>48</v>
      </c>
      <c r="E42" t="s">
        <v>10</v>
      </c>
      <c r="F42">
        <v>0.24</v>
      </c>
      <c r="G42">
        <v>127</v>
      </c>
      <c r="H42">
        <v>446</v>
      </c>
      <c r="I42">
        <v>396</v>
      </c>
      <c r="J42">
        <v>95</v>
      </c>
      <c r="K42">
        <f>표1[[#This Row],[H]]-표1[[#This Row],[2B]]-표1[[#This Row],[3B]]-표1[[#This Row],[HR]]</f>
        <v>70</v>
      </c>
      <c r="L42">
        <v>20</v>
      </c>
      <c r="M42">
        <v>1</v>
      </c>
      <c r="N42">
        <v>4</v>
      </c>
      <c r="O42">
        <v>36</v>
      </c>
      <c r="P42">
        <v>5</v>
      </c>
      <c r="Q42">
        <v>2</v>
      </c>
      <c r="R42">
        <v>31</v>
      </c>
      <c r="S42">
        <v>4</v>
      </c>
      <c r="T42">
        <v>87</v>
      </c>
      <c r="U42">
        <v>15</v>
      </c>
      <c r="V42">
        <v>10</v>
      </c>
      <c r="W42">
        <v>3</v>
      </c>
      <c r="X42">
        <v>12</v>
      </c>
      <c r="Y42">
        <v>1</v>
      </c>
      <c r="Z42">
        <f>1*표1[[#This Row],[1B]]+2*표1[[#This Row],[2B]]+3*표1[[#This Row],[3B]]+4*표1[[#This Row],[HR]]</f>
        <v>129</v>
      </c>
      <c r="AA42">
        <f>(표1[[#This Row],[H]]+표1[[#This Row],[BB]]+표1[[#This Row],[HBP]])/(표1[[#This Row],[AB]]+표1[[#This Row],[BB]]+표1[[#This Row],[HBP]]+표1[[#This Row],[SF]])</f>
        <v>0.29953917050691242</v>
      </c>
      <c r="AB42">
        <f>표1[[#This Row],[TB]]/표1[[#This Row],[AB]]</f>
        <v>0.32575757575757575</v>
      </c>
      <c r="AC42">
        <f>표1[[#This Row],[OBP]]+표1[[#This Row],[SLG]]</f>
        <v>0.62529674626448817</v>
      </c>
      <c r="AD42">
        <f>(표1[[#This Row],[TB]]-표1[[#This Row],[H]])/표1[[#This Row],[AB]]</f>
        <v>8.5858585858585856E-2</v>
      </c>
      <c r="AE42">
        <f>(표1[[#This Row],[TB]]-표1[[#This Row],[H]]+표1[[#This Row],[BB]]+표1[[#This Row],[SB]]-표1[[#This Row],[CS]])/표1[[#This Row],[AB]]</f>
        <v>0.17171717171717171</v>
      </c>
      <c r="AF42">
        <f>(표1[[#This Row],[TB]]+표1[[#This Row],[BB]]+표1[[#This Row],[HBP]]+표1[[#This Row],[SB]]-표1[[#This Row],[CS]])/(표1[[#This Row],[AB]]-표1[[#This Row],[H]]+표1[[#This Row],[CS]]+표1[[#This Row],[GDP]])</f>
        <v>0.52515723270440251</v>
      </c>
      <c r="AG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37.558565022421533</v>
      </c>
      <c r="AH42">
        <f>표1[[#This Row],[RC]]/((표1[[#This Row],[AB]]-표1[[#This Row],[H]]+표1[[#This Row],[SH]]+표1[[#This Row],[SF]]+표1[[#This Row],[CS]]+표1[[#This Row],[GDP]])/27)</f>
        <v>3.0452890558720158</v>
      </c>
      <c r="AI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0.27820554272517317</v>
      </c>
      <c r="AJ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36.523999999999994</v>
      </c>
    </row>
    <row r="43" spans="1:36" x14ac:dyDescent="0.3">
      <c r="A43" t="str">
        <f>_xlfn.CONCAT(표1[[#This Row],[Year]],표1[[#This Row],[Player]])</f>
        <v xml:space="preserve">2000퀸란 </v>
      </c>
      <c r="B43">
        <v>2000</v>
      </c>
      <c r="C43">
        <v>42</v>
      </c>
      <c r="D43" t="s">
        <v>49</v>
      </c>
      <c r="E43" t="s">
        <v>1</v>
      </c>
      <c r="F43">
        <v>0.23599999999999999</v>
      </c>
      <c r="G43">
        <v>133</v>
      </c>
      <c r="H43">
        <v>537</v>
      </c>
      <c r="I43">
        <v>487</v>
      </c>
      <c r="J43">
        <v>115</v>
      </c>
      <c r="K43">
        <f>표1[[#This Row],[H]]-표1[[#This Row],[2B]]-표1[[#This Row],[3B]]-표1[[#This Row],[HR]]</f>
        <v>53</v>
      </c>
      <c r="L43">
        <v>23</v>
      </c>
      <c r="M43">
        <v>2</v>
      </c>
      <c r="N43">
        <v>37</v>
      </c>
      <c r="O43">
        <v>91</v>
      </c>
      <c r="P43">
        <v>2</v>
      </c>
      <c r="Q43">
        <v>1</v>
      </c>
      <c r="R43">
        <v>36</v>
      </c>
      <c r="S43">
        <v>11</v>
      </c>
      <c r="T43">
        <v>173</v>
      </c>
      <c r="U43">
        <v>6</v>
      </c>
      <c r="V43">
        <v>8</v>
      </c>
      <c r="W43">
        <v>2</v>
      </c>
      <c r="X43">
        <v>1</v>
      </c>
      <c r="Y43">
        <v>1</v>
      </c>
      <c r="Z43">
        <f>1*표1[[#This Row],[1B]]+2*표1[[#This Row],[2B]]+3*표1[[#This Row],[3B]]+4*표1[[#This Row],[HR]]</f>
        <v>253</v>
      </c>
      <c r="AA43">
        <f>(표1[[#This Row],[H]]+표1[[#This Row],[BB]]+표1[[#This Row],[HBP]])/(표1[[#This Row],[AB]]+표1[[#This Row],[BB]]+표1[[#This Row],[HBP]]+표1[[#This Row],[SF]])</f>
        <v>0.30223880597014924</v>
      </c>
      <c r="AB43">
        <f>표1[[#This Row],[TB]]/표1[[#This Row],[AB]]</f>
        <v>0.51950718685831621</v>
      </c>
      <c r="AC43">
        <f>표1[[#This Row],[OBP]]+표1[[#This Row],[SLG]]</f>
        <v>0.82174599282846539</v>
      </c>
      <c r="AD43">
        <f>(표1[[#This Row],[TB]]-표1[[#This Row],[H]])/표1[[#This Row],[AB]]</f>
        <v>0.28336755646817247</v>
      </c>
      <c r="AE43">
        <f>(표1[[#This Row],[TB]]-표1[[#This Row],[H]]+표1[[#This Row],[BB]]+표1[[#This Row],[SB]]-표1[[#This Row],[CS]])/표1[[#This Row],[AB]]</f>
        <v>0.35934291581108829</v>
      </c>
      <c r="AF43">
        <f>(표1[[#This Row],[TB]]+표1[[#This Row],[BB]]+표1[[#This Row],[HBP]]+표1[[#This Row],[SB]]-표1[[#This Row],[CS]])/(표1[[#This Row],[AB]]-표1[[#This Row],[H]]+표1[[#This Row],[CS]]+표1[[#This Row],[GDP]])</f>
        <v>0.79419525065963059</v>
      </c>
      <c r="AG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77.228677839851031</v>
      </c>
      <c r="AH43">
        <f>표1[[#This Row],[RC]]/((표1[[#This Row],[AB]]-표1[[#This Row],[H]]+표1[[#This Row],[SH]]+표1[[#This Row],[SF]]+표1[[#This Row],[CS]]+표1[[#This Row],[GDP]])/27)</f>
        <v>5.4585714703559622</v>
      </c>
      <c r="AI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0.34994766355140183</v>
      </c>
      <c r="AJ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78.046000000000021</v>
      </c>
    </row>
    <row r="44" spans="1:36" x14ac:dyDescent="0.3">
      <c r="A44" t="str">
        <f>_xlfn.CONCAT(표1[[#This Row],[Year]],표1[[#This Row],[Player]])</f>
        <v xml:space="preserve">2001양준혁 </v>
      </c>
      <c r="B44">
        <v>2001</v>
      </c>
      <c r="C44">
        <v>1</v>
      </c>
      <c r="D44" t="s">
        <v>18</v>
      </c>
      <c r="E44" t="s">
        <v>15</v>
      </c>
      <c r="F44">
        <v>0.35499999999999998</v>
      </c>
      <c r="G44">
        <v>124</v>
      </c>
      <c r="H44">
        <v>531</v>
      </c>
      <c r="I44">
        <v>439</v>
      </c>
      <c r="J44">
        <v>156</v>
      </c>
      <c r="K44">
        <f>표1[[#This Row],[H]]-표1[[#This Row],[2B]]-표1[[#This Row],[3B]]-표1[[#This Row],[HR]]</f>
        <v>119</v>
      </c>
      <c r="L44">
        <v>20</v>
      </c>
      <c r="M44">
        <v>3</v>
      </c>
      <c r="N44">
        <v>14</v>
      </c>
      <c r="O44">
        <v>92</v>
      </c>
      <c r="P44">
        <v>12</v>
      </c>
      <c r="Q44">
        <v>5</v>
      </c>
      <c r="R44">
        <v>80</v>
      </c>
      <c r="S44">
        <v>1</v>
      </c>
      <c r="T44">
        <v>55</v>
      </c>
      <c r="U44">
        <v>9</v>
      </c>
      <c r="V44">
        <v>1</v>
      </c>
      <c r="W44">
        <v>8</v>
      </c>
      <c r="X44">
        <v>2</v>
      </c>
      <c r="Y44">
        <v>4</v>
      </c>
      <c r="Z44">
        <f>1*표1[[#This Row],[1B]]+2*표1[[#This Row],[2B]]+3*표1[[#This Row],[3B]]+4*표1[[#This Row],[HR]]</f>
        <v>224</v>
      </c>
      <c r="AA44">
        <f>(표1[[#This Row],[H]]+표1[[#This Row],[BB]]+표1[[#This Row],[HBP]])/(표1[[#This Row],[AB]]+표1[[#This Row],[BB]]+표1[[#This Row],[HBP]]+표1[[#This Row],[SF]])</f>
        <v>0.44886363636363635</v>
      </c>
      <c r="AB44">
        <f>표1[[#This Row],[TB]]/표1[[#This Row],[AB]]</f>
        <v>0.51025056947608205</v>
      </c>
      <c r="AC44">
        <f>표1[[#This Row],[OBP]]+표1[[#This Row],[SLG]]</f>
        <v>0.9591142058397184</v>
      </c>
      <c r="AD44">
        <f>(표1[[#This Row],[TB]]-표1[[#This Row],[H]])/표1[[#This Row],[AB]]</f>
        <v>0.15489749430523919</v>
      </c>
      <c r="AE44">
        <f>(표1[[#This Row],[TB]]-표1[[#This Row],[H]]+표1[[#This Row],[BB]]+표1[[#This Row],[SB]]-표1[[#This Row],[CS]])/표1[[#This Row],[AB]]</f>
        <v>0.35307517084282458</v>
      </c>
      <c r="AF44">
        <f>(표1[[#This Row],[TB]]+표1[[#This Row],[BB]]+표1[[#This Row],[HBP]]+표1[[#This Row],[SB]]-표1[[#This Row],[CS]])/(표1[[#This Row],[AB]]-표1[[#This Row],[H]]+표1[[#This Row],[CS]]+표1[[#This Row],[GDP]])</f>
        <v>1.0505050505050506</v>
      </c>
      <c r="AG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107.486</v>
      </c>
      <c r="AH44">
        <f>표1[[#This Row],[RC]]/((표1[[#This Row],[AB]]-표1[[#This Row],[H]]+표1[[#This Row],[SH]]+표1[[#This Row],[SF]]+표1[[#This Row],[CS]]+표1[[#This Row],[GDP]])/27)</f>
        <v>9.4531661237785016</v>
      </c>
      <c r="AI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0.41443702290076329</v>
      </c>
      <c r="AJ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98.720000000000013</v>
      </c>
    </row>
    <row r="45" spans="1:36" x14ac:dyDescent="0.3">
      <c r="A45" t="str">
        <f>_xlfn.CONCAT(표1[[#This Row],[Year]],표1[[#This Row],[Player]])</f>
        <v xml:space="preserve">2001심재학 </v>
      </c>
      <c r="B45">
        <v>2001</v>
      </c>
      <c r="C45">
        <v>2</v>
      </c>
      <c r="D45" t="s">
        <v>37</v>
      </c>
      <c r="E45" t="s">
        <v>3</v>
      </c>
      <c r="F45">
        <v>0.34399999999999997</v>
      </c>
      <c r="G45">
        <v>117</v>
      </c>
      <c r="H45">
        <v>469</v>
      </c>
      <c r="I45">
        <v>369</v>
      </c>
      <c r="J45">
        <v>127</v>
      </c>
      <c r="K45">
        <f>표1[[#This Row],[H]]-표1[[#This Row],[2B]]-표1[[#This Row],[3B]]-표1[[#This Row],[HR]]</f>
        <v>82</v>
      </c>
      <c r="L45">
        <v>20</v>
      </c>
      <c r="M45">
        <v>1</v>
      </c>
      <c r="N45">
        <v>24</v>
      </c>
      <c r="O45">
        <v>88</v>
      </c>
      <c r="P45">
        <v>7</v>
      </c>
      <c r="Q45">
        <v>1</v>
      </c>
      <c r="R45">
        <v>86</v>
      </c>
      <c r="S45">
        <v>7</v>
      </c>
      <c r="T45">
        <v>50</v>
      </c>
      <c r="U45">
        <v>6</v>
      </c>
      <c r="V45">
        <v>6</v>
      </c>
      <c r="W45">
        <v>3</v>
      </c>
      <c r="X45">
        <v>4</v>
      </c>
      <c r="Y45">
        <v>8</v>
      </c>
      <c r="Z45">
        <f>1*표1[[#This Row],[1B]]+2*표1[[#This Row],[2B]]+3*표1[[#This Row],[3B]]+4*표1[[#This Row],[HR]]</f>
        <v>221</v>
      </c>
      <c r="AA45">
        <f>(표1[[#This Row],[H]]+표1[[#This Row],[BB]]+표1[[#This Row],[HBP]])/(표1[[#This Row],[AB]]+표1[[#This Row],[BB]]+표1[[#This Row],[HBP]]+표1[[#This Row],[SF]])</f>
        <v>0.4731182795698925</v>
      </c>
      <c r="AB45">
        <f>표1[[#This Row],[TB]]/표1[[#This Row],[AB]]</f>
        <v>0.59891598915989164</v>
      </c>
      <c r="AC45">
        <f>표1[[#This Row],[OBP]]+표1[[#This Row],[SLG]]</f>
        <v>1.0720342687297841</v>
      </c>
      <c r="AD45">
        <f>(표1[[#This Row],[TB]]-표1[[#This Row],[H]])/표1[[#This Row],[AB]]</f>
        <v>0.25474254742547425</v>
      </c>
      <c r="AE45">
        <f>(표1[[#This Row],[TB]]-표1[[#This Row],[H]]+표1[[#This Row],[BB]]+표1[[#This Row],[SB]]-표1[[#This Row],[CS]])/표1[[#This Row],[AB]]</f>
        <v>0.50406504065040647</v>
      </c>
      <c r="AF45">
        <f>(표1[[#This Row],[TB]]+표1[[#This Row],[BB]]+표1[[#This Row],[HBP]]+표1[[#This Row],[SB]]-표1[[#This Row],[CS]])/(표1[[#This Row],[AB]]-표1[[#This Row],[H]]+표1[[#This Row],[CS]]+표1[[#This Row],[GDP]])</f>
        <v>1.285140562248996</v>
      </c>
      <c r="AG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113.71202558635395</v>
      </c>
      <c r="AH45">
        <f>표1[[#This Row],[RC]]/((표1[[#This Row],[AB]]-표1[[#This Row],[H]]+표1[[#This Row],[SH]]+표1[[#This Row],[SF]]+표1[[#This Row],[CS]]+표1[[#This Row],[GDP]])/27)</f>
        <v>11.993065198560767</v>
      </c>
      <c r="AI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0.45419037199124718</v>
      </c>
      <c r="AJ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99.710000000000008</v>
      </c>
    </row>
    <row r="46" spans="1:36" x14ac:dyDescent="0.3">
      <c r="A46" t="str">
        <f>_xlfn.CONCAT(표1[[#This Row],[Year]],표1[[#This Row],[Player]])</f>
        <v xml:space="preserve">2001에레라 </v>
      </c>
      <c r="B46">
        <v>2001</v>
      </c>
      <c r="C46">
        <v>3</v>
      </c>
      <c r="D46" t="s">
        <v>55</v>
      </c>
      <c r="E46" t="s">
        <v>5</v>
      </c>
      <c r="F46">
        <v>0.34</v>
      </c>
      <c r="G46">
        <v>103</v>
      </c>
      <c r="H46">
        <v>450</v>
      </c>
      <c r="I46">
        <v>418</v>
      </c>
      <c r="J46">
        <v>142</v>
      </c>
      <c r="K46">
        <f>표1[[#This Row],[H]]-표1[[#This Row],[2B]]-표1[[#This Row],[3B]]-표1[[#This Row],[HR]]</f>
        <v>99</v>
      </c>
      <c r="L46">
        <v>27</v>
      </c>
      <c r="M46">
        <v>1</v>
      </c>
      <c r="N46">
        <v>15</v>
      </c>
      <c r="O46">
        <v>63</v>
      </c>
      <c r="P46">
        <v>15</v>
      </c>
      <c r="Q46">
        <v>7</v>
      </c>
      <c r="R46">
        <v>24</v>
      </c>
      <c r="S46">
        <v>5</v>
      </c>
      <c r="T46">
        <v>53</v>
      </c>
      <c r="U46">
        <v>11</v>
      </c>
      <c r="V46">
        <v>4</v>
      </c>
      <c r="W46">
        <v>2</v>
      </c>
      <c r="X46">
        <v>1</v>
      </c>
      <c r="Y46">
        <v>4</v>
      </c>
      <c r="Z46">
        <f>1*표1[[#This Row],[1B]]+2*표1[[#This Row],[2B]]+3*표1[[#This Row],[3B]]+4*표1[[#This Row],[HR]]</f>
        <v>216</v>
      </c>
      <c r="AA46">
        <f>(표1[[#This Row],[H]]+표1[[#This Row],[BB]]+표1[[#This Row],[HBP]])/(표1[[#This Row],[AB]]+표1[[#This Row],[BB]]+표1[[#This Row],[HBP]]+표1[[#This Row],[SF]])</f>
        <v>0.38084632516703787</v>
      </c>
      <c r="AB46">
        <f>표1[[#This Row],[TB]]/표1[[#This Row],[AB]]</f>
        <v>0.51674641148325362</v>
      </c>
      <c r="AC46">
        <f>표1[[#This Row],[OBP]]+표1[[#This Row],[SLG]]</f>
        <v>0.89759273665029149</v>
      </c>
      <c r="AD46">
        <f>(표1[[#This Row],[TB]]-표1[[#This Row],[H]])/표1[[#This Row],[AB]]</f>
        <v>0.17703349282296652</v>
      </c>
      <c r="AE46">
        <f>(표1[[#This Row],[TB]]-표1[[#This Row],[H]]+표1[[#This Row],[BB]]+표1[[#This Row],[SB]]-표1[[#This Row],[CS]])/표1[[#This Row],[AB]]</f>
        <v>0.25358851674641147</v>
      </c>
      <c r="AF46">
        <f>(표1[[#This Row],[TB]]+표1[[#This Row],[BB]]+표1[[#This Row],[HBP]]+표1[[#This Row],[SB]]-표1[[#This Row],[CS]])/(표1[[#This Row],[AB]]-표1[[#This Row],[H]]+표1[[#This Row],[CS]]+표1[[#This Row],[GDP]])</f>
        <v>0.86054421768707479</v>
      </c>
      <c r="AG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78.832400000000007</v>
      </c>
      <c r="AH46">
        <f>표1[[#This Row],[RC]]/((표1[[#This Row],[AB]]-표1[[#This Row],[H]]+표1[[#This Row],[SH]]+표1[[#This Row],[SF]]+표1[[#This Row],[CS]]+표1[[#This Row],[GDP]])/27)</f>
        <v>7.1665818181818191</v>
      </c>
      <c r="AI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0.3850516853932584</v>
      </c>
      <c r="AJ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72.986000000000018</v>
      </c>
    </row>
    <row r="47" spans="1:36" x14ac:dyDescent="0.3">
      <c r="A47" t="str">
        <f>_xlfn.CONCAT(표1[[#This Row],[Year]],표1[[#This Row],[Player]])</f>
        <v xml:space="preserve">2001호세 </v>
      </c>
      <c r="B47">
        <v>2001</v>
      </c>
      <c r="C47">
        <v>4</v>
      </c>
      <c r="D47" t="s">
        <v>56</v>
      </c>
      <c r="E47" t="s">
        <v>24</v>
      </c>
      <c r="F47">
        <v>0.33500000000000002</v>
      </c>
      <c r="G47">
        <v>117</v>
      </c>
      <c r="H47">
        <v>499</v>
      </c>
      <c r="I47">
        <v>367</v>
      </c>
      <c r="J47">
        <v>123</v>
      </c>
      <c r="K47">
        <f>표1[[#This Row],[H]]-표1[[#This Row],[2B]]-표1[[#This Row],[3B]]-표1[[#This Row],[HR]]</f>
        <v>65</v>
      </c>
      <c r="L47">
        <v>20</v>
      </c>
      <c r="M47">
        <v>2</v>
      </c>
      <c r="N47">
        <v>36</v>
      </c>
      <c r="O47">
        <v>102</v>
      </c>
      <c r="P47">
        <v>7</v>
      </c>
      <c r="Q47">
        <v>4</v>
      </c>
      <c r="R47">
        <v>127</v>
      </c>
      <c r="S47">
        <v>1</v>
      </c>
      <c r="T47">
        <v>72</v>
      </c>
      <c r="U47">
        <v>4</v>
      </c>
      <c r="V47">
        <v>3</v>
      </c>
      <c r="W47">
        <v>4</v>
      </c>
      <c r="X47">
        <v>0</v>
      </c>
      <c r="Y47">
        <v>28</v>
      </c>
      <c r="Z47">
        <f>1*표1[[#This Row],[1B]]+2*표1[[#This Row],[2B]]+3*표1[[#This Row],[3B]]+4*표1[[#This Row],[HR]]</f>
        <v>255</v>
      </c>
      <c r="AA47">
        <f>(표1[[#This Row],[H]]+표1[[#This Row],[BB]]+표1[[#This Row],[HBP]])/(표1[[#This Row],[AB]]+표1[[#This Row],[BB]]+표1[[#This Row],[HBP]]+표1[[#This Row],[SF]])</f>
        <v>0.50300601202404804</v>
      </c>
      <c r="AB47">
        <f>표1[[#This Row],[TB]]/표1[[#This Row],[AB]]</f>
        <v>0.69482288828337879</v>
      </c>
      <c r="AC47">
        <f>표1[[#This Row],[OBP]]+표1[[#This Row],[SLG]]</f>
        <v>1.1978289003074267</v>
      </c>
      <c r="AD47">
        <f>(표1[[#This Row],[TB]]-표1[[#This Row],[H]])/표1[[#This Row],[AB]]</f>
        <v>0.35967302452316074</v>
      </c>
      <c r="AE47">
        <f>(표1[[#This Row],[TB]]-표1[[#This Row],[H]]+표1[[#This Row],[BB]]+표1[[#This Row],[SB]]-표1[[#This Row],[CS]])/표1[[#This Row],[AB]]</f>
        <v>0.71389645776566757</v>
      </c>
      <c r="AF47">
        <f>(표1[[#This Row],[TB]]+표1[[#This Row],[BB]]+표1[[#This Row],[HBP]]+표1[[#This Row],[SB]]-표1[[#This Row],[CS]])/(표1[[#This Row],[AB]]-표1[[#This Row],[H]]+표1[[#This Row],[CS]]+표1[[#This Row],[GDP]])</f>
        <v>1.5317460317460319</v>
      </c>
      <c r="AG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139.62517034068136</v>
      </c>
      <c r="AH47">
        <f>표1[[#This Row],[RC]]/((표1[[#This Row],[AB]]-표1[[#This Row],[H]]+표1[[#This Row],[SH]]+표1[[#This Row],[SF]]+표1[[#This Row],[CS]]+표1[[#This Row],[GDP]])/27)</f>
        <v>14.726092184368738</v>
      </c>
      <c r="AI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0.4862101910828025</v>
      </c>
      <c r="AJ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119.264</v>
      </c>
    </row>
    <row r="48" spans="1:36" x14ac:dyDescent="0.3">
      <c r="A48" t="str">
        <f>_xlfn.CONCAT(표1[[#This Row],[Year]],표1[[#This Row],[Player]])</f>
        <v xml:space="preserve">2001데이비스 </v>
      </c>
      <c r="B48">
        <v>2001</v>
      </c>
      <c r="C48">
        <v>5</v>
      </c>
      <c r="D48" t="s">
        <v>8</v>
      </c>
      <c r="E48" t="s">
        <v>7</v>
      </c>
      <c r="F48">
        <v>0.33500000000000002</v>
      </c>
      <c r="G48">
        <v>130</v>
      </c>
      <c r="H48">
        <v>564</v>
      </c>
      <c r="I48">
        <v>496</v>
      </c>
      <c r="J48">
        <v>166</v>
      </c>
      <c r="K48">
        <f>표1[[#This Row],[H]]-표1[[#This Row],[2B]]-표1[[#This Row],[3B]]-표1[[#This Row],[HR]]</f>
        <v>115</v>
      </c>
      <c r="L48">
        <v>21</v>
      </c>
      <c r="M48">
        <v>0</v>
      </c>
      <c r="N48">
        <v>30</v>
      </c>
      <c r="O48">
        <v>96</v>
      </c>
      <c r="P48">
        <v>15</v>
      </c>
      <c r="Q48">
        <v>9</v>
      </c>
      <c r="R48">
        <v>60</v>
      </c>
      <c r="S48">
        <v>2</v>
      </c>
      <c r="T48">
        <v>74</v>
      </c>
      <c r="U48">
        <v>15</v>
      </c>
      <c r="V48">
        <v>6</v>
      </c>
      <c r="W48">
        <v>6</v>
      </c>
      <c r="X48">
        <v>0</v>
      </c>
      <c r="Y48">
        <v>9</v>
      </c>
      <c r="Z48">
        <f>1*표1[[#This Row],[1B]]+2*표1[[#This Row],[2B]]+3*표1[[#This Row],[3B]]+4*표1[[#This Row],[HR]]</f>
        <v>277</v>
      </c>
      <c r="AA48">
        <f>(표1[[#This Row],[H]]+표1[[#This Row],[BB]]+표1[[#This Row],[HBP]])/(표1[[#This Row],[AB]]+표1[[#This Row],[BB]]+표1[[#This Row],[HBP]]+표1[[#This Row],[SF]])</f>
        <v>0.40425531914893614</v>
      </c>
      <c r="AB48">
        <f>표1[[#This Row],[TB]]/표1[[#This Row],[AB]]</f>
        <v>0.55846774193548387</v>
      </c>
      <c r="AC48">
        <f>표1[[#This Row],[OBP]]+표1[[#This Row],[SLG]]</f>
        <v>0.96272306108441996</v>
      </c>
      <c r="AD48">
        <f>(표1[[#This Row],[TB]]-표1[[#This Row],[H]])/표1[[#This Row],[AB]]</f>
        <v>0.22379032258064516</v>
      </c>
      <c r="AE48">
        <f>(표1[[#This Row],[TB]]-표1[[#This Row],[H]]+표1[[#This Row],[BB]]+표1[[#This Row],[SB]]-표1[[#This Row],[CS]])/표1[[#This Row],[AB]]</f>
        <v>0.35685483870967744</v>
      </c>
      <c r="AF48">
        <f>(표1[[#This Row],[TB]]+표1[[#This Row],[BB]]+표1[[#This Row],[HBP]]+표1[[#This Row],[SB]]-표1[[#This Row],[CS]])/(표1[[#This Row],[AB]]-표1[[#This Row],[H]]+표1[[#This Row],[CS]]+표1[[#This Row],[GDP]])</f>
        <v>0.97457627118644063</v>
      </c>
      <c r="AG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109.12553191489361</v>
      </c>
      <c r="AH48">
        <f>표1[[#This Row],[RC]]/((표1[[#This Row],[AB]]-표1[[#This Row],[H]]+표1[[#This Row],[SH]]+표1[[#This Row],[SF]]+표1[[#This Row],[CS]]+표1[[#This Row],[GDP]])/27)</f>
        <v>8.1844148936170207</v>
      </c>
      <c r="AI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0.4080756756756756</v>
      </c>
      <c r="AJ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102.28800000000003</v>
      </c>
    </row>
    <row r="49" spans="1:36" x14ac:dyDescent="0.3">
      <c r="A49" t="str">
        <f>_xlfn.CONCAT(표1[[#This Row],[Year]],표1[[#This Row],[Player]])</f>
        <v xml:space="preserve">2001마해영 </v>
      </c>
      <c r="B49">
        <v>2001</v>
      </c>
      <c r="C49">
        <v>6</v>
      </c>
      <c r="D49" t="s">
        <v>23</v>
      </c>
      <c r="E49" t="s">
        <v>10</v>
      </c>
      <c r="F49">
        <v>0.32800000000000001</v>
      </c>
      <c r="G49">
        <v>133</v>
      </c>
      <c r="H49">
        <v>547</v>
      </c>
      <c r="I49">
        <v>470</v>
      </c>
      <c r="J49">
        <v>154</v>
      </c>
      <c r="K49">
        <f>표1[[#This Row],[H]]-표1[[#This Row],[2B]]-표1[[#This Row],[3B]]-표1[[#This Row],[HR]]</f>
        <v>106</v>
      </c>
      <c r="L49">
        <v>18</v>
      </c>
      <c r="M49">
        <v>0</v>
      </c>
      <c r="N49">
        <v>30</v>
      </c>
      <c r="O49">
        <v>95</v>
      </c>
      <c r="P49">
        <v>1</v>
      </c>
      <c r="Q49">
        <v>1</v>
      </c>
      <c r="R49">
        <v>68</v>
      </c>
      <c r="S49">
        <v>5</v>
      </c>
      <c r="T49">
        <v>82</v>
      </c>
      <c r="U49">
        <v>13</v>
      </c>
      <c r="V49">
        <v>2</v>
      </c>
      <c r="W49">
        <v>4</v>
      </c>
      <c r="X49">
        <v>0</v>
      </c>
      <c r="Y49">
        <v>3</v>
      </c>
      <c r="Z49">
        <f>1*표1[[#This Row],[1B]]+2*표1[[#This Row],[2B]]+3*표1[[#This Row],[3B]]+4*표1[[#This Row],[HR]]</f>
        <v>262</v>
      </c>
      <c r="AA49">
        <f>(표1[[#This Row],[H]]+표1[[#This Row],[BB]]+표1[[#This Row],[HBP]])/(표1[[#This Row],[AB]]+표1[[#This Row],[BB]]+표1[[#This Row],[HBP]]+표1[[#This Row],[SF]])</f>
        <v>0.41499085923217549</v>
      </c>
      <c r="AB49">
        <f>표1[[#This Row],[TB]]/표1[[#This Row],[AB]]</f>
        <v>0.55744680851063833</v>
      </c>
      <c r="AC49">
        <f>표1[[#This Row],[OBP]]+표1[[#This Row],[SLG]]</f>
        <v>0.97243766774281382</v>
      </c>
      <c r="AD49">
        <f>(표1[[#This Row],[TB]]-표1[[#This Row],[H]])/표1[[#This Row],[AB]]</f>
        <v>0.22978723404255319</v>
      </c>
      <c r="AE49">
        <f>(표1[[#This Row],[TB]]-표1[[#This Row],[H]]+표1[[#This Row],[BB]]+표1[[#This Row],[SB]]-표1[[#This Row],[CS]])/표1[[#This Row],[AB]]</f>
        <v>0.37446808510638296</v>
      </c>
      <c r="AF49">
        <f>(표1[[#This Row],[TB]]+표1[[#This Row],[BB]]+표1[[#This Row],[HBP]]+표1[[#This Row],[SB]]-표1[[#This Row],[CS]])/(표1[[#This Row],[AB]]-표1[[#This Row],[H]]+표1[[#This Row],[CS]]+표1[[#This Row],[GDP]])</f>
        <v>1.0151515151515151</v>
      </c>
      <c r="AG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110.12138939670933</v>
      </c>
      <c r="AH49">
        <f>표1[[#This Row],[RC]]/((표1[[#This Row],[AB]]-표1[[#This Row],[H]]+표1[[#This Row],[SH]]+표1[[#This Row],[SF]]+표1[[#This Row],[CS]]+표1[[#This Row],[GDP]])/27)</f>
        <v>8.9020284841651254</v>
      </c>
      <c r="AI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0.41653492647058826</v>
      </c>
      <c r="AJ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101.14400000000002</v>
      </c>
    </row>
    <row r="50" spans="1:36" x14ac:dyDescent="0.3">
      <c r="A50" t="str">
        <f>_xlfn.CONCAT(표1[[#This Row],[Year]],표1[[#This Row],[Player]])</f>
        <v xml:space="preserve">2001전준호 </v>
      </c>
      <c r="B50">
        <v>2001</v>
      </c>
      <c r="C50">
        <v>7</v>
      </c>
      <c r="D50" t="s">
        <v>57</v>
      </c>
      <c r="E50" t="s">
        <v>1</v>
      </c>
      <c r="F50">
        <v>0.32500000000000001</v>
      </c>
      <c r="G50">
        <v>125</v>
      </c>
      <c r="H50">
        <v>490</v>
      </c>
      <c r="I50">
        <v>400</v>
      </c>
      <c r="J50">
        <v>130</v>
      </c>
      <c r="K50">
        <f>표1[[#This Row],[H]]-표1[[#This Row],[2B]]-표1[[#This Row],[3B]]-표1[[#This Row],[HR]]</f>
        <v>102</v>
      </c>
      <c r="L50">
        <v>18</v>
      </c>
      <c r="M50">
        <v>6</v>
      </c>
      <c r="N50">
        <v>4</v>
      </c>
      <c r="O50">
        <v>35</v>
      </c>
      <c r="P50">
        <v>27</v>
      </c>
      <c r="Q50">
        <v>15</v>
      </c>
      <c r="R50">
        <v>65</v>
      </c>
      <c r="S50">
        <v>8</v>
      </c>
      <c r="T50">
        <v>51</v>
      </c>
      <c r="U50">
        <v>5</v>
      </c>
      <c r="V50">
        <v>3</v>
      </c>
      <c r="W50">
        <v>4</v>
      </c>
      <c r="X50">
        <v>13</v>
      </c>
      <c r="Y50">
        <v>1</v>
      </c>
      <c r="Z50">
        <f>1*표1[[#This Row],[1B]]+2*표1[[#This Row],[2B]]+3*표1[[#This Row],[3B]]+4*표1[[#This Row],[HR]]</f>
        <v>172</v>
      </c>
      <c r="AA50">
        <f>(표1[[#This Row],[H]]+표1[[#This Row],[BB]]+표1[[#This Row],[HBP]])/(표1[[#This Row],[AB]]+표1[[#This Row],[BB]]+표1[[#This Row],[HBP]]+표1[[#This Row],[SF]])</f>
        <v>0.42557651991614254</v>
      </c>
      <c r="AB50">
        <f>표1[[#This Row],[TB]]/표1[[#This Row],[AB]]</f>
        <v>0.43</v>
      </c>
      <c r="AC50">
        <f>표1[[#This Row],[OBP]]+표1[[#This Row],[SLG]]</f>
        <v>0.85557651991614247</v>
      </c>
      <c r="AD50">
        <f>(표1[[#This Row],[TB]]-표1[[#This Row],[H]])/표1[[#This Row],[AB]]</f>
        <v>0.105</v>
      </c>
      <c r="AE50">
        <f>(표1[[#This Row],[TB]]-표1[[#This Row],[H]]+표1[[#This Row],[BB]]+표1[[#This Row],[SB]]-표1[[#This Row],[CS]])/표1[[#This Row],[AB]]</f>
        <v>0.29749999999999999</v>
      </c>
      <c r="AF50">
        <f>(표1[[#This Row],[TB]]+표1[[#This Row],[BB]]+표1[[#This Row],[HBP]]+표1[[#This Row],[SB]]-표1[[#This Row],[CS]])/(표1[[#This Row],[AB]]-표1[[#This Row],[H]]+표1[[#This Row],[CS]]+표1[[#This Row],[GDP]])</f>
        <v>0.88620689655172413</v>
      </c>
      <c r="AG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79.773061224489794</v>
      </c>
      <c r="AH50">
        <f>표1[[#This Row],[RC]]/((표1[[#This Row],[AB]]-표1[[#This Row],[H]]+표1[[#This Row],[SH]]+표1[[#This Row],[SF]]+표1[[#This Row],[CS]]+표1[[#This Row],[GDP]])/27)</f>
        <v>7.0158718340756501</v>
      </c>
      <c r="AI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0.37937815126050423</v>
      </c>
      <c r="AJ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76.192000000000007</v>
      </c>
    </row>
    <row r="51" spans="1:36" x14ac:dyDescent="0.3">
      <c r="A51" t="str">
        <f>_xlfn.CONCAT(표1[[#This Row],[Year]],표1[[#This Row],[Player]])</f>
        <v xml:space="preserve">2001김재현 </v>
      </c>
      <c r="B51">
        <v>2001</v>
      </c>
      <c r="C51">
        <v>8</v>
      </c>
      <c r="D51" t="s">
        <v>20</v>
      </c>
      <c r="E51" t="s">
        <v>15</v>
      </c>
      <c r="F51">
        <v>0.32500000000000001</v>
      </c>
      <c r="G51">
        <v>126</v>
      </c>
      <c r="H51">
        <v>534</v>
      </c>
      <c r="I51">
        <v>428</v>
      </c>
      <c r="J51">
        <v>139</v>
      </c>
      <c r="K51">
        <f>표1[[#This Row],[H]]-표1[[#This Row],[2B]]-표1[[#This Row],[3B]]-표1[[#This Row],[HR]]</f>
        <v>101</v>
      </c>
      <c r="L51">
        <v>29</v>
      </c>
      <c r="M51">
        <v>1</v>
      </c>
      <c r="N51">
        <v>8</v>
      </c>
      <c r="O51">
        <v>61</v>
      </c>
      <c r="P51">
        <v>10</v>
      </c>
      <c r="Q51">
        <v>8</v>
      </c>
      <c r="R51">
        <v>88</v>
      </c>
      <c r="S51">
        <v>6</v>
      </c>
      <c r="T51">
        <v>83</v>
      </c>
      <c r="U51">
        <v>9</v>
      </c>
      <c r="V51">
        <v>3</v>
      </c>
      <c r="W51">
        <v>4</v>
      </c>
      <c r="X51">
        <v>8</v>
      </c>
      <c r="Y51">
        <v>1</v>
      </c>
      <c r="Z51">
        <f>1*표1[[#This Row],[1B]]+2*표1[[#This Row],[2B]]+3*표1[[#This Row],[3B]]+4*표1[[#This Row],[HR]]</f>
        <v>194</v>
      </c>
      <c r="AA51">
        <f>(표1[[#This Row],[H]]+표1[[#This Row],[BB]]+표1[[#This Row],[HBP]])/(표1[[#This Row],[AB]]+표1[[#This Row],[BB]]+표1[[#This Row],[HBP]]+표1[[#This Row],[SF]])</f>
        <v>0.44296577946768062</v>
      </c>
      <c r="AB51">
        <f>표1[[#This Row],[TB]]/표1[[#This Row],[AB]]</f>
        <v>0.45327102803738317</v>
      </c>
      <c r="AC51">
        <f>표1[[#This Row],[OBP]]+표1[[#This Row],[SLG]]</f>
        <v>0.89623680750506374</v>
      </c>
      <c r="AD51">
        <f>(표1[[#This Row],[TB]]-표1[[#This Row],[H]])/표1[[#This Row],[AB]]</f>
        <v>0.12850467289719625</v>
      </c>
      <c r="AE51">
        <f>(표1[[#This Row],[TB]]-표1[[#This Row],[H]]+표1[[#This Row],[BB]]+표1[[#This Row],[SB]]-표1[[#This Row],[CS]])/표1[[#This Row],[AB]]</f>
        <v>0.33878504672897197</v>
      </c>
      <c r="AF51">
        <f>(표1[[#This Row],[TB]]+표1[[#This Row],[BB]]+표1[[#This Row],[HBP]]+표1[[#This Row],[SB]]-표1[[#This Row],[CS]])/(표1[[#This Row],[AB]]-표1[[#This Row],[H]]+표1[[#This Row],[CS]]+표1[[#This Row],[GDP]])</f>
        <v>0.94771241830065356</v>
      </c>
      <c r="AG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92.88</v>
      </c>
      <c r="AH51">
        <f>표1[[#This Row],[RC]]/((표1[[#This Row],[AB]]-표1[[#This Row],[H]]+표1[[#This Row],[SH]]+표1[[#This Row],[SF]]+표1[[#This Row],[CS]]+표1[[#This Row],[GDP]])/27)</f>
        <v>7.8860377358490554</v>
      </c>
      <c r="AI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0.3966533333333333</v>
      </c>
      <c r="AJ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86.846000000000004</v>
      </c>
    </row>
    <row r="52" spans="1:36" x14ac:dyDescent="0.3">
      <c r="A52" t="str">
        <f>_xlfn.CONCAT(표1[[#This Row],[Year]],표1[[#This Row],[Player]])</f>
        <v xml:space="preserve">2001김동주 </v>
      </c>
      <c r="B52">
        <v>2001</v>
      </c>
      <c r="C52">
        <v>9</v>
      </c>
      <c r="D52" t="s">
        <v>2</v>
      </c>
      <c r="E52" t="s">
        <v>3</v>
      </c>
      <c r="F52">
        <v>0.32400000000000001</v>
      </c>
      <c r="G52">
        <v>103</v>
      </c>
      <c r="H52">
        <v>421</v>
      </c>
      <c r="I52">
        <v>364</v>
      </c>
      <c r="J52">
        <v>118</v>
      </c>
      <c r="K52">
        <f>표1[[#This Row],[H]]-표1[[#This Row],[2B]]-표1[[#This Row],[3B]]-표1[[#This Row],[HR]]</f>
        <v>82</v>
      </c>
      <c r="L52">
        <v>18</v>
      </c>
      <c r="M52">
        <v>0</v>
      </c>
      <c r="N52">
        <v>18</v>
      </c>
      <c r="O52">
        <v>62</v>
      </c>
      <c r="P52">
        <v>2</v>
      </c>
      <c r="Q52">
        <v>2</v>
      </c>
      <c r="R52">
        <v>47</v>
      </c>
      <c r="S52">
        <v>4</v>
      </c>
      <c r="T52">
        <v>57</v>
      </c>
      <c r="U52">
        <v>10</v>
      </c>
      <c r="V52">
        <v>3</v>
      </c>
      <c r="W52">
        <v>6</v>
      </c>
      <c r="X52">
        <v>0</v>
      </c>
      <c r="Y52">
        <v>5</v>
      </c>
      <c r="Z52">
        <f>1*표1[[#This Row],[1B]]+2*표1[[#This Row],[2B]]+3*표1[[#This Row],[3B]]+4*표1[[#This Row],[HR]]</f>
        <v>190</v>
      </c>
      <c r="AA52">
        <f>(표1[[#This Row],[H]]+표1[[#This Row],[BB]]+표1[[#This Row],[HBP]])/(표1[[#This Row],[AB]]+표1[[#This Row],[BB]]+표1[[#This Row],[HBP]]+표1[[#This Row],[SF]])</f>
        <v>0.40142517814726841</v>
      </c>
      <c r="AB52">
        <f>표1[[#This Row],[TB]]/표1[[#This Row],[AB]]</f>
        <v>0.52197802197802201</v>
      </c>
      <c r="AC52">
        <f>표1[[#This Row],[OBP]]+표1[[#This Row],[SLG]]</f>
        <v>0.92340320012529042</v>
      </c>
      <c r="AD52">
        <f>(표1[[#This Row],[TB]]-표1[[#This Row],[H]])/표1[[#This Row],[AB]]</f>
        <v>0.19780219780219779</v>
      </c>
      <c r="AE52">
        <f>(표1[[#This Row],[TB]]-표1[[#This Row],[H]]+표1[[#This Row],[BB]]+표1[[#This Row],[SB]]-표1[[#This Row],[CS]])/표1[[#This Row],[AB]]</f>
        <v>0.32692307692307693</v>
      </c>
      <c r="AF52">
        <f>(표1[[#This Row],[TB]]+표1[[#This Row],[BB]]+표1[[#This Row],[HBP]]+표1[[#This Row],[SB]]-표1[[#This Row],[CS]])/(표1[[#This Row],[AB]]-표1[[#This Row],[H]]+표1[[#This Row],[CS]]+표1[[#This Row],[GDP]])</f>
        <v>0.93410852713178294</v>
      </c>
      <c r="AG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76.866603325415682</v>
      </c>
      <c r="AH52">
        <f>표1[[#This Row],[RC]]/((표1[[#This Row],[AB]]-표1[[#This Row],[H]]+표1[[#This Row],[SH]]+표1[[#This Row],[SF]]+표1[[#This Row],[CS]]+표1[[#This Row],[GDP]])/27)</f>
        <v>7.861357158281149</v>
      </c>
      <c r="AI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0.39439423076923075</v>
      </c>
      <c r="AJ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72.414000000000001</v>
      </c>
    </row>
    <row r="53" spans="1:36" x14ac:dyDescent="0.3">
      <c r="A53" t="str">
        <f>_xlfn.CONCAT(표1[[#This Row],[Year]],표1[[#This Row],[Player]])</f>
        <v xml:space="preserve">2001브리또 </v>
      </c>
      <c r="B53">
        <v>2001</v>
      </c>
      <c r="C53">
        <v>10</v>
      </c>
      <c r="D53" t="s">
        <v>4</v>
      </c>
      <c r="E53" t="s">
        <v>5</v>
      </c>
      <c r="F53">
        <v>0.32</v>
      </c>
      <c r="G53">
        <v>122</v>
      </c>
      <c r="H53">
        <v>510</v>
      </c>
      <c r="I53">
        <v>422</v>
      </c>
      <c r="J53">
        <v>135</v>
      </c>
      <c r="K53">
        <f>표1[[#This Row],[H]]-표1[[#This Row],[2B]]-표1[[#This Row],[3B]]-표1[[#This Row],[HR]]</f>
        <v>86</v>
      </c>
      <c r="L53">
        <v>27</v>
      </c>
      <c r="M53">
        <v>0</v>
      </c>
      <c r="N53">
        <v>22</v>
      </c>
      <c r="O53">
        <v>80</v>
      </c>
      <c r="P53">
        <v>7</v>
      </c>
      <c r="Q53">
        <v>3</v>
      </c>
      <c r="R53">
        <v>57</v>
      </c>
      <c r="S53">
        <v>24</v>
      </c>
      <c r="T53">
        <v>53</v>
      </c>
      <c r="U53">
        <v>12</v>
      </c>
      <c r="V53">
        <v>23</v>
      </c>
      <c r="W53">
        <v>5</v>
      </c>
      <c r="X53">
        <v>2</v>
      </c>
      <c r="Y53">
        <v>7</v>
      </c>
      <c r="Z53">
        <f>1*표1[[#This Row],[1B]]+2*표1[[#This Row],[2B]]+3*표1[[#This Row],[3B]]+4*표1[[#This Row],[HR]]</f>
        <v>228</v>
      </c>
      <c r="AA53">
        <f>(표1[[#This Row],[H]]+표1[[#This Row],[BB]]+표1[[#This Row],[HBP]])/(표1[[#This Row],[AB]]+표1[[#This Row],[BB]]+표1[[#This Row],[HBP]]+표1[[#This Row],[SF]])</f>
        <v>0.42519685039370081</v>
      </c>
      <c r="AB53">
        <f>표1[[#This Row],[TB]]/표1[[#This Row],[AB]]</f>
        <v>0.54028436018957349</v>
      </c>
      <c r="AC53">
        <f>표1[[#This Row],[OBP]]+표1[[#This Row],[SLG]]</f>
        <v>0.9654812105832743</v>
      </c>
      <c r="AD53">
        <f>(표1[[#This Row],[TB]]-표1[[#This Row],[H]])/표1[[#This Row],[AB]]</f>
        <v>0.22037914691943128</v>
      </c>
      <c r="AE53">
        <f>(표1[[#This Row],[TB]]-표1[[#This Row],[H]]+표1[[#This Row],[BB]]+표1[[#This Row],[SB]]-표1[[#This Row],[CS]])/표1[[#This Row],[AB]]</f>
        <v>0.36492890995260663</v>
      </c>
      <c r="AF53">
        <f>(표1[[#This Row],[TB]]+표1[[#This Row],[BB]]+표1[[#This Row],[HBP]]+표1[[#This Row],[SB]]-표1[[#This Row],[CS]])/(표1[[#This Row],[AB]]-표1[[#This Row],[H]]+표1[[#This Row],[CS]]+표1[[#This Row],[GDP]])</f>
        <v>1.0364238410596027</v>
      </c>
      <c r="AG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100.31082352941178</v>
      </c>
      <c r="AH53">
        <f>표1[[#This Row],[RC]]/((표1[[#This Row],[AB]]-표1[[#This Row],[H]]+표1[[#This Row],[SH]]+표1[[#This Row],[SF]]+표1[[#This Row],[CS]]+표1[[#This Row],[GDP]])/27)</f>
        <v>8.7650234151913207</v>
      </c>
      <c r="AI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0.41340718562874257</v>
      </c>
      <c r="AJ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92.566000000000003</v>
      </c>
    </row>
    <row r="54" spans="1:36" x14ac:dyDescent="0.3">
      <c r="A54" t="str">
        <f>_xlfn.CONCAT(표1[[#This Row],[Year]],표1[[#This Row],[Player]])</f>
        <v xml:space="preserve">2001김종석 </v>
      </c>
      <c r="B54">
        <v>2001</v>
      </c>
      <c r="C54">
        <v>11</v>
      </c>
      <c r="D54" t="s">
        <v>58</v>
      </c>
      <c r="E54" t="s">
        <v>7</v>
      </c>
      <c r="F54">
        <v>0.315</v>
      </c>
      <c r="G54">
        <v>116</v>
      </c>
      <c r="H54">
        <v>445</v>
      </c>
      <c r="I54">
        <v>390</v>
      </c>
      <c r="J54">
        <v>123</v>
      </c>
      <c r="K54">
        <f>표1[[#This Row],[H]]-표1[[#This Row],[2B]]-표1[[#This Row],[3B]]-표1[[#This Row],[HR]]</f>
        <v>83</v>
      </c>
      <c r="L54">
        <v>22</v>
      </c>
      <c r="M54">
        <v>2</v>
      </c>
      <c r="N54">
        <v>16</v>
      </c>
      <c r="O54">
        <v>65</v>
      </c>
      <c r="P54">
        <v>4</v>
      </c>
      <c r="Q54">
        <v>1</v>
      </c>
      <c r="R54">
        <v>49</v>
      </c>
      <c r="S54">
        <v>1</v>
      </c>
      <c r="T54">
        <v>78</v>
      </c>
      <c r="U54">
        <v>9</v>
      </c>
      <c r="V54">
        <v>0</v>
      </c>
      <c r="W54">
        <v>5</v>
      </c>
      <c r="X54">
        <v>0</v>
      </c>
      <c r="Y54">
        <v>1</v>
      </c>
      <c r="Z54">
        <f>1*표1[[#This Row],[1B]]+2*표1[[#This Row],[2B]]+3*표1[[#This Row],[3B]]+4*표1[[#This Row],[HR]]</f>
        <v>197</v>
      </c>
      <c r="AA54">
        <f>(표1[[#This Row],[H]]+표1[[#This Row],[BB]]+표1[[#This Row],[HBP]])/(표1[[#This Row],[AB]]+표1[[#This Row],[BB]]+표1[[#This Row],[HBP]]+표1[[#This Row],[SF]])</f>
        <v>0.38876404494382022</v>
      </c>
      <c r="AB54">
        <f>표1[[#This Row],[TB]]/표1[[#This Row],[AB]]</f>
        <v>0.50512820512820511</v>
      </c>
      <c r="AC54">
        <f>표1[[#This Row],[OBP]]+표1[[#This Row],[SLG]]</f>
        <v>0.89389225007202533</v>
      </c>
      <c r="AD54">
        <f>(표1[[#This Row],[TB]]-표1[[#This Row],[H]])/표1[[#This Row],[AB]]</f>
        <v>0.18974358974358974</v>
      </c>
      <c r="AE54">
        <f>(표1[[#This Row],[TB]]-표1[[#This Row],[H]]+표1[[#This Row],[BB]]+표1[[#This Row],[SB]]-표1[[#This Row],[CS]])/표1[[#This Row],[AB]]</f>
        <v>0.32307692307692309</v>
      </c>
      <c r="AF54">
        <f>(표1[[#This Row],[TB]]+표1[[#This Row],[BB]]+표1[[#This Row],[HBP]]+표1[[#This Row],[SB]]-표1[[#This Row],[CS]])/(표1[[#This Row],[AB]]-표1[[#This Row],[H]]+표1[[#This Row],[CS]]+표1[[#This Row],[GDP]])</f>
        <v>0.90252707581227432</v>
      </c>
      <c r="AG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78.540359550561803</v>
      </c>
      <c r="AH54">
        <f>표1[[#This Row],[RC]]/((표1[[#This Row],[AB]]-표1[[#This Row],[H]]+표1[[#This Row],[SH]]+표1[[#This Row],[SF]]+표1[[#This Row],[CS]]+표1[[#This Row],[GDP]])/27)</f>
        <v>7.5198216590963423</v>
      </c>
      <c r="AI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0.38520270270270268</v>
      </c>
      <c r="AJ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73.63600000000001</v>
      </c>
    </row>
    <row r="55" spans="1:36" x14ac:dyDescent="0.3">
      <c r="A55" t="str">
        <f>_xlfn.CONCAT(표1[[#This Row],[Year]],표1[[#This Row],[Player]])</f>
        <v xml:space="preserve">2001김한수 </v>
      </c>
      <c r="B55">
        <v>2001</v>
      </c>
      <c r="C55">
        <v>12</v>
      </c>
      <c r="D55" t="s">
        <v>40</v>
      </c>
      <c r="E55" t="s">
        <v>10</v>
      </c>
      <c r="F55">
        <v>0.311</v>
      </c>
      <c r="G55">
        <v>117</v>
      </c>
      <c r="H55">
        <v>478</v>
      </c>
      <c r="I55">
        <v>427</v>
      </c>
      <c r="J55">
        <v>133</v>
      </c>
      <c r="K55">
        <f>표1[[#This Row],[H]]-표1[[#This Row],[2B]]-표1[[#This Row],[3B]]-표1[[#This Row],[HR]]</f>
        <v>89</v>
      </c>
      <c r="L55">
        <v>29</v>
      </c>
      <c r="M55">
        <v>2</v>
      </c>
      <c r="N55">
        <v>13</v>
      </c>
      <c r="O55">
        <v>61</v>
      </c>
      <c r="P55">
        <v>3</v>
      </c>
      <c r="Q55">
        <v>2</v>
      </c>
      <c r="R55">
        <v>28</v>
      </c>
      <c r="S55">
        <v>13</v>
      </c>
      <c r="T55">
        <v>57</v>
      </c>
      <c r="U55">
        <v>11</v>
      </c>
      <c r="V55">
        <v>10</v>
      </c>
      <c r="W55">
        <v>8</v>
      </c>
      <c r="X55">
        <v>2</v>
      </c>
      <c r="Y55">
        <v>3</v>
      </c>
      <c r="Z55">
        <f>1*표1[[#This Row],[1B]]+2*표1[[#This Row],[2B]]+3*표1[[#This Row],[3B]]+4*표1[[#This Row],[HR]]</f>
        <v>205</v>
      </c>
      <c r="AA55">
        <f>(표1[[#This Row],[H]]+표1[[#This Row],[BB]]+표1[[#This Row],[HBP]])/(표1[[#This Row],[AB]]+표1[[#This Row],[BB]]+표1[[#This Row],[HBP]]+표1[[#This Row],[SF]])</f>
        <v>0.36554621848739494</v>
      </c>
      <c r="AB55">
        <f>표1[[#This Row],[TB]]/표1[[#This Row],[AB]]</f>
        <v>0.48009367681498827</v>
      </c>
      <c r="AC55">
        <f>표1[[#This Row],[OBP]]+표1[[#This Row],[SLG]]</f>
        <v>0.84563989530238315</v>
      </c>
      <c r="AD55">
        <f>(표1[[#This Row],[TB]]-표1[[#This Row],[H]])/표1[[#This Row],[AB]]</f>
        <v>0.16861826697892271</v>
      </c>
      <c r="AE55">
        <f>(표1[[#This Row],[TB]]-표1[[#This Row],[H]]+표1[[#This Row],[BB]]+표1[[#This Row],[SB]]-표1[[#This Row],[CS]])/표1[[#This Row],[AB]]</f>
        <v>0.23653395784543327</v>
      </c>
      <c r="AF55">
        <f>(표1[[#This Row],[TB]]+표1[[#This Row],[BB]]+표1[[#This Row],[HBP]]+표1[[#This Row],[SB]]-표1[[#This Row],[CS]])/(표1[[#This Row],[AB]]-표1[[#This Row],[H]]+표1[[#This Row],[CS]]+표1[[#This Row],[GDP]])</f>
        <v>0.80456026058631924</v>
      </c>
      <c r="AG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74.65280334728034</v>
      </c>
      <c r="AH55">
        <f>표1[[#This Row],[RC]]/((표1[[#This Row],[AB]]-표1[[#This Row],[H]]+표1[[#This Row],[SH]]+표1[[#This Row],[SF]]+표1[[#This Row],[CS]]+표1[[#This Row],[GDP]])/27)</f>
        <v>6.3584406636484836</v>
      </c>
      <c r="AI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0.36306553911205069</v>
      </c>
      <c r="AJ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71.804000000000002</v>
      </c>
    </row>
    <row r="56" spans="1:36" x14ac:dyDescent="0.3">
      <c r="A56" t="str">
        <f>_xlfn.CONCAT(표1[[#This Row],[Year]],표1[[#This Row],[Player]])</f>
        <v xml:space="preserve">2001장성호 </v>
      </c>
      <c r="B56">
        <v>2001</v>
      </c>
      <c r="C56">
        <v>13</v>
      </c>
      <c r="D56" t="s">
        <v>11</v>
      </c>
      <c r="E56" t="s">
        <v>59</v>
      </c>
      <c r="F56">
        <v>0.311</v>
      </c>
      <c r="G56">
        <v>133</v>
      </c>
      <c r="H56">
        <v>591</v>
      </c>
      <c r="I56">
        <v>489</v>
      </c>
      <c r="J56">
        <v>152</v>
      </c>
      <c r="K56">
        <f>표1[[#This Row],[H]]-표1[[#This Row],[2B]]-표1[[#This Row],[3B]]-표1[[#This Row],[HR]]</f>
        <v>93</v>
      </c>
      <c r="L56">
        <v>32</v>
      </c>
      <c r="M56">
        <v>4</v>
      </c>
      <c r="N56">
        <v>23</v>
      </c>
      <c r="O56">
        <v>97</v>
      </c>
      <c r="P56">
        <v>6</v>
      </c>
      <c r="Q56">
        <v>4</v>
      </c>
      <c r="R56">
        <v>90</v>
      </c>
      <c r="S56">
        <v>6</v>
      </c>
      <c r="T56">
        <v>53</v>
      </c>
      <c r="U56">
        <v>11</v>
      </c>
      <c r="V56">
        <v>13</v>
      </c>
      <c r="W56">
        <v>3</v>
      </c>
      <c r="X56">
        <v>3</v>
      </c>
      <c r="Y56">
        <v>5</v>
      </c>
      <c r="Z56">
        <f>1*표1[[#This Row],[1B]]+2*표1[[#This Row],[2B]]+3*표1[[#This Row],[3B]]+4*표1[[#This Row],[HR]]</f>
        <v>261</v>
      </c>
      <c r="AA56">
        <f>(표1[[#This Row],[H]]+표1[[#This Row],[BB]]+표1[[#This Row],[HBP]])/(표1[[#This Row],[AB]]+표1[[#This Row],[BB]]+표1[[#This Row],[HBP]]+표1[[#This Row],[SF]])</f>
        <v>0.42176870748299322</v>
      </c>
      <c r="AB56">
        <f>표1[[#This Row],[TB]]/표1[[#This Row],[AB]]</f>
        <v>0.53374233128834359</v>
      </c>
      <c r="AC56">
        <f>표1[[#This Row],[OBP]]+표1[[#This Row],[SLG]]</f>
        <v>0.95551103877133681</v>
      </c>
      <c r="AD56">
        <f>(표1[[#This Row],[TB]]-표1[[#This Row],[H]])/표1[[#This Row],[AB]]</f>
        <v>0.22290388548057261</v>
      </c>
      <c r="AE56">
        <f>(표1[[#This Row],[TB]]-표1[[#This Row],[H]]+표1[[#This Row],[BB]]+표1[[#This Row],[SB]]-표1[[#This Row],[CS]])/표1[[#This Row],[AB]]</f>
        <v>0.41104294478527609</v>
      </c>
      <c r="AF56">
        <f>(표1[[#This Row],[TB]]+표1[[#This Row],[BB]]+표1[[#This Row],[HBP]]+표1[[#This Row],[SB]]-표1[[#This Row],[CS]])/(표1[[#This Row],[AB]]-표1[[#This Row],[H]]+표1[[#This Row],[CS]]+표1[[#This Row],[GDP]])</f>
        <v>1.0198863636363635</v>
      </c>
      <c r="AG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114.68646362098141</v>
      </c>
      <c r="AH56">
        <f>표1[[#This Row],[RC]]/((표1[[#This Row],[AB]]-표1[[#This Row],[H]]+표1[[#This Row],[SH]]+표1[[#This Row],[SF]]+표1[[#This Row],[CS]]+표1[[#This Row],[GDP]])/27)</f>
        <v>8.6495377591242963</v>
      </c>
      <c r="AI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0.41030703259005147</v>
      </c>
      <c r="AJ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105.21599999999999</v>
      </c>
    </row>
    <row r="57" spans="1:36" x14ac:dyDescent="0.3">
      <c r="A57" t="str">
        <f>_xlfn.CONCAT(표1[[#This Row],[Year]],표1[[#This Row],[Player]])</f>
        <v xml:space="preserve">2001산토스 </v>
      </c>
      <c r="B57">
        <v>2001</v>
      </c>
      <c r="C57">
        <v>14</v>
      </c>
      <c r="D57" t="s">
        <v>60</v>
      </c>
      <c r="E57" t="s">
        <v>59</v>
      </c>
      <c r="F57">
        <v>0.31</v>
      </c>
      <c r="G57">
        <v>130</v>
      </c>
      <c r="H57">
        <v>541</v>
      </c>
      <c r="I57">
        <v>484</v>
      </c>
      <c r="J57">
        <v>150</v>
      </c>
      <c r="K57">
        <f>표1[[#This Row],[H]]-표1[[#This Row],[2B]]-표1[[#This Row],[3B]]-표1[[#This Row],[HR]]</f>
        <v>105</v>
      </c>
      <c r="L57">
        <v>19</v>
      </c>
      <c r="M57">
        <v>0</v>
      </c>
      <c r="N57">
        <v>26</v>
      </c>
      <c r="O57">
        <v>107</v>
      </c>
      <c r="P57">
        <v>1</v>
      </c>
      <c r="Q57">
        <v>0</v>
      </c>
      <c r="R57">
        <v>46</v>
      </c>
      <c r="S57">
        <v>1</v>
      </c>
      <c r="T57">
        <v>66</v>
      </c>
      <c r="U57">
        <v>17</v>
      </c>
      <c r="V57">
        <v>0</v>
      </c>
      <c r="W57">
        <v>9</v>
      </c>
      <c r="X57">
        <v>1</v>
      </c>
      <c r="Y57">
        <v>8</v>
      </c>
      <c r="Z57">
        <f>1*표1[[#This Row],[1B]]+2*표1[[#This Row],[2B]]+3*표1[[#This Row],[3B]]+4*표1[[#This Row],[HR]]</f>
        <v>247</v>
      </c>
      <c r="AA57">
        <f>(표1[[#This Row],[H]]+표1[[#This Row],[BB]]+표1[[#This Row],[HBP]])/(표1[[#This Row],[AB]]+표1[[#This Row],[BB]]+표1[[#This Row],[HBP]]+표1[[#This Row],[SF]])</f>
        <v>0.36481481481481481</v>
      </c>
      <c r="AB57">
        <f>표1[[#This Row],[TB]]/표1[[#This Row],[AB]]</f>
        <v>0.51033057851239672</v>
      </c>
      <c r="AC57">
        <f>표1[[#This Row],[OBP]]+표1[[#This Row],[SLG]]</f>
        <v>0.87514539332721153</v>
      </c>
      <c r="AD57">
        <f>(표1[[#This Row],[TB]]-표1[[#This Row],[H]])/표1[[#This Row],[AB]]</f>
        <v>0.20041322314049587</v>
      </c>
      <c r="AE57">
        <f>(표1[[#This Row],[TB]]-표1[[#This Row],[H]]+표1[[#This Row],[BB]]+표1[[#This Row],[SB]]-표1[[#This Row],[CS]])/표1[[#This Row],[AB]]</f>
        <v>0.2975206611570248</v>
      </c>
      <c r="AF57">
        <f>(표1[[#This Row],[TB]]+표1[[#This Row],[BB]]+표1[[#This Row],[HBP]]+표1[[#This Row],[SB]]-표1[[#This Row],[CS]])/(표1[[#This Row],[AB]]-표1[[#This Row],[H]]+표1[[#This Row],[CS]]+표1[[#This Row],[GDP]])</f>
        <v>0.84045584045584043</v>
      </c>
      <c r="AG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87.458040665434382</v>
      </c>
      <c r="AH57">
        <f>표1[[#This Row],[RC]]/((표1[[#This Row],[AB]]-표1[[#This Row],[H]]+표1[[#This Row],[SH]]+표1[[#This Row],[SF]]+표1[[#This Row],[CS]]+표1[[#This Row],[GDP]])/27)</f>
        <v>6.5411830968607436</v>
      </c>
      <c r="AI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0.37065977443609027</v>
      </c>
      <c r="AJ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85.552000000000021</v>
      </c>
    </row>
    <row r="58" spans="1:36" x14ac:dyDescent="0.3">
      <c r="A58" t="str">
        <f>_xlfn.CONCAT(표1[[#This Row],[Year]],표1[[#This Row],[Player]])</f>
        <v xml:space="preserve">2001이병규 </v>
      </c>
      <c r="B58">
        <v>2001</v>
      </c>
      <c r="C58">
        <v>15</v>
      </c>
      <c r="D58" t="s">
        <v>14</v>
      </c>
      <c r="E58" t="s">
        <v>15</v>
      </c>
      <c r="F58">
        <v>0.308</v>
      </c>
      <c r="G58">
        <v>133</v>
      </c>
      <c r="H58">
        <v>607</v>
      </c>
      <c r="I58">
        <v>542</v>
      </c>
      <c r="J58">
        <v>167</v>
      </c>
      <c r="K58">
        <f>표1[[#This Row],[H]]-표1[[#This Row],[2B]]-표1[[#This Row],[3B]]-표1[[#This Row],[HR]]</f>
        <v>121</v>
      </c>
      <c r="L58">
        <v>30</v>
      </c>
      <c r="M58">
        <v>4</v>
      </c>
      <c r="N58">
        <v>12</v>
      </c>
      <c r="O58">
        <v>83</v>
      </c>
      <c r="P58">
        <v>24</v>
      </c>
      <c r="Q58">
        <v>8</v>
      </c>
      <c r="R58">
        <v>54</v>
      </c>
      <c r="S58">
        <v>4</v>
      </c>
      <c r="T58">
        <v>69</v>
      </c>
      <c r="U58">
        <v>10</v>
      </c>
      <c r="V58">
        <v>7</v>
      </c>
      <c r="W58">
        <v>3</v>
      </c>
      <c r="X58">
        <v>4</v>
      </c>
      <c r="Y58">
        <v>6</v>
      </c>
      <c r="Z58">
        <f>1*표1[[#This Row],[1B]]+2*표1[[#This Row],[2B]]+3*표1[[#This Row],[3B]]+4*표1[[#This Row],[HR]]</f>
        <v>241</v>
      </c>
      <c r="AA58">
        <f>(표1[[#This Row],[H]]+표1[[#This Row],[BB]]+표1[[#This Row],[HBP]])/(표1[[#This Row],[AB]]+표1[[#This Row],[BB]]+표1[[#This Row],[HBP]]+표1[[#This Row],[SF]])</f>
        <v>0.37313432835820898</v>
      </c>
      <c r="AB58">
        <f>표1[[#This Row],[TB]]/표1[[#This Row],[AB]]</f>
        <v>0.44464944649446492</v>
      </c>
      <c r="AC58">
        <f>표1[[#This Row],[OBP]]+표1[[#This Row],[SLG]]</f>
        <v>0.81778377485267395</v>
      </c>
      <c r="AD58">
        <f>(표1[[#This Row],[TB]]-표1[[#This Row],[H]])/표1[[#This Row],[AB]]</f>
        <v>0.13653136531365315</v>
      </c>
      <c r="AE58">
        <f>(표1[[#This Row],[TB]]-표1[[#This Row],[H]]+표1[[#This Row],[BB]]+표1[[#This Row],[SB]]-표1[[#This Row],[CS]])/표1[[#This Row],[AB]]</f>
        <v>0.26568265682656828</v>
      </c>
      <c r="AF58">
        <f>(표1[[#This Row],[TB]]+표1[[#This Row],[BB]]+표1[[#This Row],[HBP]]+표1[[#This Row],[SB]]-표1[[#This Row],[CS]])/(표1[[#This Row],[AB]]-표1[[#This Row],[H]]+표1[[#This Row],[CS]]+표1[[#This Row],[GDP]])</f>
        <v>0.80152671755725191</v>
      </c>
      <c r="AG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92.294036243822063</v>
      </c>
      <c r="AH58">
        <f>표1[[#This Row],[RC]]/((표1[[#This Row],[AB]]-표1[[#This Row],[H]]+표1[[#This Row],[SH]]+표1[[#This Row],[SF]]+표1[[#This Row],[CS]]+표1[[#This Row],[GDP]])/27)</f>
        <v>6.2298474464579892</v>
      </c>
      <c r="AI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0.35477051926298153</v>
      </c>
      <c r="AJ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87.74799999999999</v>
      </c>
    </row>
    <row r="59" spans="1:36" x14ac:dyDescent="0.3">
      <c r="A59" t="str">
        <f>_xlfn.CONCAT(표1[[#This Row],[Year]],표1[[#This Row],[Player]])</f>
        <v xml:space="preserve">2001정수근 </v>
      </c>
      <c r="B59">
        <v>2001</v>
      </c>
      <c r="C59">
        <v>16</v>
      </c>
      <c r="D59" t="s">
        <v>35</v>
      </c>
      <c r="E59" t="s">
        <v>3</v>
      </c>
      <c r="F59">
        <v>0.30599999999999999</v>
      </c>
      <c r="G59">
        <v>122</v>
      </c>
      <c r="H59">
        <v>546</v>
      </c>
      <c r="I59">
        <v>467</v>
      </c>
      <c r="J59">
        <v>143</v>
      </c>
      <c r="K59">
        <f>표1[[#This Row],[H]]-표1[[#This Row],[2B]]-표1[[#This Row],[3B]]-표1[[#This Row],[HR]]</f>
        <v>111</v>
      </c>
      <c r="L59">
        <v>21</v>
      </c>
      <c r="M59">
        <v>9</v>
      </c>
      <c r="N59">
        <v>2</v>
      </c>
      <c r="O59">
        <v>53</v>
      </c>
      <c r="P59">
        <v>52</v>
      </c>
      <c r="Q59">
        <v>11</v>
      </c>
      <c r="R59">
        <v>71</v>
      </c>
      <c r="S59">
        <v>1</v>
      </c>
      <c r="T59">
        <v>51</v>
      </c>
      <c r="U59">
        <v>8</v>
      </c>
      <c r="V59">
        <v>6</v>
      </c>
      <c r="W59">
        <v>5</v>
      </c>
      <c r="X59">
        <v>2</v>
      </c>
      <c r="Y59">
        <v>1</v>
      </c>
      <c r="Z59">
        <f>1*표1[[#This Row],[1B]]+2*표1[[#This Row],[2B]]+3*표1[[#This Row],[3B]]+4*표1[[#This Row],[HR]]</f>
        <v>188</v>
      </c>
      <c r="AA59">
        <f>(표1[[#This Row],[H]]+표1[[#This Row],[BB]]+표1[[#This Row],[HBP]])/(표1[[#This Row],[AB]]+표1[[#This Row],[BB]]+표1[[#This Row],[HBP]]+표1[[#This Row],[SF]])</f>
        <v>0.3952205882352941</v>
      </c>
      <c r="AB59">
        <f>표1[[#This Row],[TB]]/표1[[#This Row],[AB]]</f>
        <v>0.40256959314775159</v>
      </c>
      <c r="AC59">
        <f>표1[[#This Row],[OBP]]+표1[[#This Row],[SLG]]</f>
        <v>0.79779018138304569</v>
      </c>
      <c r="AD59">
        <f>(표1[[#This Row],[TB]]-표1[[#This Row],[H]])/표1[[#This Row],[AB]]</f>
        <v>9.6359743040685231E-2</v>
      </c>
      <c r="AE59">
        <f>(표1[[#This Row],[TB]]-표1[[#This Row],[H]]+표1[[#This Row],[BB]]+표1[[#This Row],[SB]]-표1[[#This Row],[CS]])/표1[[#This Row],[AB]]</f>
        <v>0.3361884368308351</v>
      </c>
      <c r="AF59">
        <f>(표1[[#This Row],[TB]]+표1[[#This Row],[BB]]+표1[[#This Row],[HBP]]+표1[[#This Row],[SB]]-표1[[#This Row],[CS]])/(표1[[#This Row],[AB]]-표1[[#This Row],[H]]+표1[[#This Row],[CS]]+표1[[#This Row],[GDP]])</f>
        <v>0.87755102040816324</v>
      </c>
      <c r="AG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85.12717948717949</v>
      </c>
      <c r="AH59">
        <f>표1[[#This Row],[RC]]/((표1[[#This Row],[AB]]-표1[[#This Row],[H]]+표1[[#This Row],[SH]]+표1[[#This Row],[SF]]+표1[[#This Row],[CS]]+표1[[#This Row],[GDP]])/27)</f>
        <v>6.5669538461538464</v>
      </c>
      <c r="AI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0.3537127071823204</v>
      </c>
      <c r="AJ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82.49199999999999</v>
      </c>
    </row>
    <row r="60" spans="1:36" x14ac:dyDescent="0.3">
      <c r="A60" t="str">
        <f>_xlfn.CONCAT(표1[[#This Row],[Year]],표1[[#This Row],[Player]])</f>
        <v xml:space="preserve">2001최기문 </v>
      </c>
      <c r="B60">
        <v>2001</v>
      </c>
      <c r="C60">
        <v>17</v>
      </c>
      <c r="D60" t="s">
        <v>61</v>
      </c>
      <c r="E60" t="s">
        <v>24</v>
      </c>
      <c r="F60">
        <v>0.30399999999999999</v>
      </c>
      <c r="G60">
        <v>127</v>
      </c>
      <c r="H60">
        <v>451</v>
      </c>
      <c r="I60">
        <v>385</v>
      </c>
      <c r="J60">
        <v>117</v>
      </c>
      <c r="K60">
        <f>표1[[#This Row],[H]]-표1[[#This Row],[2B]]-표1[[#This Row],[3B]]-표1[[#This Row],[HR]]</f>
        <v>92</v>
      </c>
      <c r="L60">
        <v>16</v>
      </c>
      <c r="M60">
        <v>2</v>
      </c>
      <c r="N60">
        <v>7</v>
      </c>
      <c r="O60">
        <v>47</v>
      </c>
      <c r="P60">
        <v>8</v>
      </c>
      <c r="Q60">
        <v>5</v>
      </c>
      <c r="R60">
        <v>40</v>
      </c>
      <c r="S60">
        <v>7</v>
      </c>
      <c r="T60">
        <v>52</v>
      </c>
      <c r="U60">
        <v>6</v>
      </c>
      <c r="V60">
        <v>8</v>
      </c>
      <c r="W60">
        <v>5</v>
      </c>
      <c r="X60">
        <v>14</v>
      </c>
      <c r="Y60">
        <v>1</v>
      </c>
      <c r="Z60">
        <f>1*표1[[#This Row],[1B]]+2*표1[[#This Row],[2B]]+3*표1[[#This Row],[3B]]+4*표1[[#This Row],[HR]]</f>
        <v>158</v>
      </c>
      <c r="AA60">
        <f>(표1[[#This Row],[H]]+표1[[#This Row],[BB]]+표1[[#This Row],[HBP]])/(표1[[#This Row],[AB]]+표1[[#This Row],[BB]]+표1[[#This Row],[HBP]]+표1[[#This Row],[SF]])</f>
        <v>0.37528604118993136</v>
      </c>
      <c r="AB60">
        <f>표1[[#This Row],[TB]]/표1[[#This Row],[AB]]</f>
        <v>0.41038961038961042</v>
      </c>
      <c r="AC60">
        <f>표1[[#This Row],[OBP]]+표1[[#This Row],[SLG]]</f>
        <v>0.78567565157954178</v>
      </c>
      <c r="AD60">
        <f>(표1[[#This Row],[TB]]-표1[[#This Row],[H]])/표1[[#This Row],[AB]]</f>
        <v>0.10649350649350649</v>
      </c>
      <c r="AE60">
        <f>(표1[[#This Row],[TB]]-표1[[#This Row],[H]]+표1[[#This Row],[BB]]+표1[[#This Row],[SB]]-표1[[#This Row],[CS]])/표1[[#This Row],[AB]]</f>
        <v>0.21818181818181817</v>
      </c>
      <c r="AF60">
        <f>(표1[[#This Row],[TB]]+표1[[#This Row],[BB]]+표1[[#This Row],[HBP]]+표1[[#This Row],[SB]]-표1[[#This Row],[CS]])/(표1[[#This Row],[AB]]-표1[[#This Row],[H]]+표1[[#This Row],[CS]]+표1[[#This Row],[GDP]])</f>
        <v>0.74551971326164879</v>
      </c>
      <c r="AG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62.421286031042129</v>
      </c>
      <c r="AH60">
        <f>표1[[#This Row],[RC]]/((표1[[#This Row],[AB]]-표1[[#This Row],[H]]+표1[[#This Row],[SH]]+표1[[#This Row],[SF]]+표1[[#This Row],[CS]]+표1[[#This Row],[GDP]])/27)</f>
        <v>5.6556198752957636</v>
      </c>
      <c r="AI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0.34641055045871566</v>
      </c>
      <c r="AJ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61.064</v>
      </c>
    </row>
    <row r="61" spans="1:36" x14ac:dyDescent="0.3">
      <c r="A61" t="str">
        <f>_xlfn.CONCAT(표1[[#This Row],[Year]],표1[[#This Row],[Player]])</f>
        <v xml:space="preserve">2001조경환 </v>
      </c>
      <c r="B61">
        <v>2001</v>
      </c>
      <c r="C61">
        <v>18</v>
      </c>
      <c r="D61" t="s">
        <v>38</v>
      </c>
      <c r="E61" t="s">
        <v>24</v>
      </c>
      <c r="F61">
        <v>0.30299999999999999</v>
      </c>
      <c r="G61">
        <v>120</v>
      </c>
      <c r="H61">
        <v>497</v>
      </c>
      <c r="I61">
        <v>433</v>
      </c>
      <c r="J61">
        <v>131</v>
      </c>
      <c r="K61">
        <f>표1[[#This Row],[H]]-표1[[#This Row],[2B]]-표1[[#This Row],[3B]]-표1[[#This Row],[HR]]</f>
        <v>72</v>
      </c>
      <c r="L61">
        <v>33</v>
      </c>
      <c r="M61">
        <v>0</v>
      </c>
      <c r="N61">
        <v>26</v>
      </c>
      <c r="O61">
        <v>102</v>
      </c>
      <c r="P61">
        <v>2</v>
      </c>
      <c r="Q61">
        <v>0</v>
      </c>
      <c r="R61">
        <v>47</v>
      </c>
      <c r="S61">
        <v>8</v>
      </c>
      <c r="T61">
        <v>109</v>
      </c>
      <c r="U61">
        <v>6</v>
      </c>
      <c r="V61">
        <v>1</v>
      </c>
      <c r="W61">
        <v>6</v>
      </c>
      <c r="X61">
        <v>3</v>
      </c>
      <c r="Y61">
        <v>2</v>
      </c>
      <c r="Z61">
        <f>1*표1[[#This Row],[1B]]+2*표1[[#This Row],[2B]]+3*표1[[#This Row],[3B]]+4*표1[[#This Row],[HR]]</f>
        <v>242</v>
      </c>
      <c r="AA61">
        <f>(표1[[#This Row],[H]]+표1[[#This Row],[BB]]+표1[[#This Row],[HBP]])/(표1[[#This Row],[AB]]+표1[[#This Row],[BB]]+표1[[#This Row],[HBP]]+표1[[#This Row],[SF]])</f>
        <v>0.37651821862348178</v>
      </c>
      <c r="AB61">
        <f>표1[[#This Row],[TB]]/표1[[#This Row],[AB]]</f>
        <v>0.55889145496535797</v>
      </c>
      <c r="AC61">
        <f>표1[[#This Row],[OBP]]+표1[[#This Row],[SLG]]</f>
        <v>0.93540967358883975</v>
      </c>
      <c r="AD61">
        <f>(표1[[#This Row],[TB]]-표1[[#This Row],[H]])/표1[[#This Row],[AB]]</f>
        <v>0.25635103926096997</v>
      </c>
      <c r="AE61">
        <f>(표1[[#This Row],[TB]]-표1[[#This Row],[H]]+표1[[#This Row],[BB]]+표1[[#This Row],[SB]]-표1[[#This Row],[CS]])/표1[[#This Row],[AB]]</f>
        <v>0.36951501154734412</v>
      </c>
      <c r="AF61">
        <f>(표1[[#This Row],[TB]]+표1[[#This Row],[BB]]+표1[[#This Row],[HBP]]+표1[[#This Row],[SB]]-표1[[#This Row],[CS]])/(표1[[#This Row],[AB]]-표1[[#This Row],[H]]+표1[[#This Row],[CS]]+표1[[#This Row],[GDP]])</f>
        <v>0.97077922077922074</v>
      </c>
      <c r="AG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94.708249496981892</v>
      </c>
      <c r="AH61">
        <f>표1[[#This Row],[RC]]/((표1[[#This Row],[AB]]-표1[[#This Row],[H]]+표1[[#This Row],[SH]]+표1[[#This Row],[SF]]+표1[[#This Row],[CS]]+표1[[#This Row],[GDP]])/27)</f>
        <v>8.066633237913285</v>
      </c>
      <c r="AI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0.39737398373983734</v>
      </c>
      <c r="AJ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88.147999999999982</v>
      </c>
    </row>
    <row r="62" spans="1:36" x14ac:dyDescent="0.3">
      <c r="A62" t="str">
        <f>_xlfn.CONCAT(표1[[#This Row],[Year]],표1[[#This Row],[Player]])</f>
        <v xml:space="preserve">2001박진만 </v>
      </c>
      <c r="B62">
        <v>2001</v>
      </c>
      <c r="C62">
        <v>19</v>
      </c>
      <c r="D62" t="s">
        <v>29</v>
      </c>
      <c r="E62" t="s">
        <v>1</v>
      </c>
      <c r="F62">
        <v>0.3</v>
      </c>
      <c r="G62">
        <v>122</v>
      </c>
      <c r="H62">
        <v>449</v>
      </c>
      <c r="I62">
        <v>383</v>
      </c>
      <c r="J62">
        <v>115</v>
      </c>
      <c r="K62">
        <f>표1[[#This Row],[H]]-표1[[#This Row],[2B]]-표1[[#This Row],[3B]]-표1[[#This Row],[HR]]</f>
        <v>80</v>
      </c>
      <c r="L62">
        <v>13</v>
      </c>
      <c r="M62">
        <v>0</v>
      </c>
      <c r="N62">
        <v>22</v>
      </c>
      <c r="O62">
        <v>63</v>
      </c>
      <c r="P62">
        <v>9</v>
      </c>
      <c r="Q62">
        <v>6</v>
      </c>
      <c r="R62">
        <v>47</v>
      </c>
      <c r="S62">
        <v>4</v>
      </c>
      <c r="T62">
        <v>65</v>
      </c>
      <c r="U62">
        <v>13</v>
      </c>
      <c r="V62">
        <v>25</v>
      </c>
      <c r="W62">
        <v>3</v>
      </c>
      <c r="X62">
        <v>12</v>
      </c>
      <c r="Y62">
        <v>0</v>
      </c>
      <c r="Z62">
        <f>1*표1[[#This Row],[1B]]+2*표1[[#This Row],[2B]]+3*표1[[#This Row],[3B]]+4*표1[[#This Row],[HR]]</f>
        <v>194</v>
      </c>
      <c r="AA62">
        <f>(표1[[#This Row],[H]]+표1[[#This Row],[BB]]+표1[[#This Row],[HBP]])/(표1[[#This Row],[AB]]+표1[[#This Row],[BB]]+표1[[#This Row],[HBP]]+표1[[#This Row],[SF]])</f>
        <v>0.37986270022883295</v>
      </c>
      <c r="AB62">
        <f>표1[[#This Row],[TB]]/표1[[#This Row],[AB]]</f>
        <v>0.50652741514360311</v>
      </c>
      <c r="AC62">
        <f>표1[[#This Row],[OBP]]+표1[[#This Row],[SLG]]</f>
        <v>0.88639011537243606</v>
      </c>
      <c r="AD62">
        <f>(표1[[#This Row],[TB]]-표1[[#This Row],[H]])/표1[[#This Row],[AB]]</f>
        <v>0.20626631853785901</v>
      </c>
      <c r="AE62">
        <f>(표1[[#This Row],[TB]]-표1[[#This Row],[H]]+표1[[#This Row],[BB]]+표1[[#This Row],[SB]]-표1[[#This Row],[CS]])/표1[[#This Row],[AB]]</f>
        <v>0.33681462140992169</v>
      </c>
      <c r="AF62">
        <f>(표1[[#This Row],[TB]]+표1[[#This Row],[BB]]+표1[[#This Row],[HBP]]+표1[[#This Row],[SB]]-표1[[#This Row],[CS]])/(표1[[#This Row],[AB]]-표1[[#This Row],[H]]+표1[[#This Row],[CS]]+표1[[#This Row],[GDP]])</f>
        <v>0.86411149825783973</v>
      </c>
      <c r="AG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71.941603563474388</v>
      </c>
      <c r="AH62">
        <f>표1[[#This Row],[RC]]/((표1[[#This Row],[AB]]-표1[[#This Row],[H]]+표1[[#This Row],[SH]]+표1[[#This Row],[SF]]+표1[[#This Row],[CS]]+표1[[#This Row],[GDP]])/27)</f>
        <v>6.4318652192510211</v>
      </c>
      <c r="AI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0.38375743707093823</v>
      </c>
      <c r="AJ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70.22</v>
      </c>
    </row>
    <row r="63" spans="1:36" x14ac:dyDescent="0.3">
      <c r="A63" t="str">
        <f>_xlfn.CONCAT(표1[[#This Row],[Year]],표1[[#This Row],[Player]])</f>
        <v xml:space="preserve">2001이숭용 </v>
      </c>
      <c r="B63">
        <v>2001</v>
      </c>
      <c r="C63">
        <v>20</v>
      </c>
      <c r="D63" t="s">
        <v>62</v>
      </c>
      <c r="E63" t="s">
        <v>1</v>
      </c>
      <c r="F63">
        <v>0.3</v>
      </c>
      <c r="G63">
        <v>124</v>
      </c>
      <c r="H63">
        <v>496</v>
      </c>
      <c r="I63">
        <v>430</v>
      </c>
      <c r="J63">
        <v>129</v>
      </c>
      <c r="K63">
        <f>표1[[#This Row],[H]]-표1[[#This Row],[2B]]-표1[[#This Row],[3B]]-표1[[#This Row],[HR]]</f>
        <v>89</v>
      </c>
      <c r="L63">
        <v>29</v>
      </c>
      <c r="M63">
        <v>1</v>
      </c>
      <c r="N63">
        <v>10</v>
      </c>
      <c r="O63">
        <v>64</v>
      </c>
      <c r="P63">
        <v>4</v>
      </c>
      <c r="Q63">
        <v>0</v>
      </c>
      <c r="R63">
        <v>47</v>
      </c>
      <c r="S63">
        <v>9</v>
      </c>
      <c r="T63">
        <v>47</v>
      </c>
      <c r="U63">
        <v>5</v>
      </c>
      <c r="V63">
        <v>6</v>
      </c>
      <c r="W63">
        <v>4</v>
      </c>
      <c r="X63">
        <v>6</v>
      </c>
      <c r="Y63">
        <v>2</v>
      </c>
      <c r="Z63">
        <f>1*표1[[#This Row],[1B]]+2*표1[[#This Row],[2B]]+3*표1[[#This Row],[3B]]+4*표1[[#This Row],[HR]]</f>
        <v>190</v>
      </c>
      <c r="AA63">
        <f>(표1[[#This Row],[H]]+표1[[#This Row],[BB]]+표1[[#This Row],[HBP]])/(표1[[#This Row],[AB]]+표1[[#This Row],[BB]]+표1[[#This Row],[HBP]]+표1[[#This Row],[SF]])</f>
        <v>0.37755102040816324</v>
      </c>
      <c r="AB63">
        <f>표1[[#This Row],[TB]]/표1[[#This Row],[AB]]</f>
        <v>0.44186046511627908</v>
      </c>
      <c r="AC63">
        <f>표1[[#This Row],[OBP]]+표1[[#This Row],[SLG]]</f>
        <v>0.81941148552444232</v>
      </c>
      <c r="AD63">
        <f>(표1[[#This Row],[TB]]-표1[[#This Row],[H]])/표1[[#This Row],[AB]]</f>
        <v>0.14186046511627906</v>
      </c>
      <c r="AE63">
        <f>(표1[[#This Row],[TB]]-표1[[#This Row],[H]]+표1[[#This Row],[BB]]+표1[[#This Row],[SB]]-표1[[#This Row],[CS]])/표1[[#This Row],[AB]]</f>
        <v>0.26046511627906976</v>
      </c>
      <c r="AF63">
        <f>(표1[[#This Row],[TB]]+표1[[#This Row],[BB]]+표1[[#This Row],[HBP]]+표1[[#This Row],[SB]]-표1[[#This Row],[CS]])/(표1[[#This Row],[AB]]-표1[[#This Row],[H]]+표1[[#This Row],[CS]]+표1[[#This Row],[GDP]])</f>
        <v>0.81699346405228757</v>
      </c>
      <c r="AG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76.688709677419354</v>
      </c>
      <c r="AH63">
        <f>표1[[#This Row],[RC]]/((표1[[#This Row],[AB]]-표1[[#This Row],[H]]+표1[[#This Row],[SH]]+표1[[#This Row],[SF]]+표1[[#This Row],[CS]]+표1[[#This Row],[GDP]])/27)</f>
        <v>6.5525163331972234</v>
      </c>
      <c r="AI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0.35839139344262294</v>
      </c>
      <c r="AJ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72.804000000000002</v>
      </c>
    </row>
    <row r="64" spans="1:36" x14ac:dyDescent="0.3">
      <c r="A64" t="str">
        <f>_xlfn.CONCAT(표1[[#This Row],[Year]],표1[[#This Row],[Player]])</f>
        <v xml:space="preserve">2001심정수 </v>
      </c>
      <c r="B64">
        <v>2001</v>
      </c>
      <c r="C64">
        <v>21</v>
      </c>
      <c r="D64" t="s">
        <v>21</v>
      </c>
      <c r="E64" t="s">
        <v>1</v>
      </c>
      <c r="F64">
        <v>0.29399999999999998</v>
      </c>
      <c r="G64">
        <v>107</v>
      </c>
      <c r="H64">
        <v>453</v>
      </c>
      <c r="I64">
        <v>381</v>
      </c>
      <c r="J64">
        <v>112</v>
      </c>
      <c r="K64">
        <f>표1[[#This Row],[H]]-표1[[#This Row],[2B]]-표1[[#This Row],[3B]]-표1[[#This Row],[HR]]</f>
        <v>74</v>
      </c>
      <c r="L64">
        <v>19</v>
      </c>
      <c r="M64">
        <v>1</v>
      </c>
      <c r="N64">
        <v>18</v>
      </c>
      <c r="O64">
        <v>70</v>
      </c>
      <c r="P64">
        <v>8</v>
      </c>
      <c r="Q64">
        <v>2</v>
      </c>
      <c r="R64">
        <v>60</v>
      </c>
      <c r="S64">
        <v>11</v>
      </c>
      <c r="T64">
        <v>75</v>
      </c>
      <c r="U64">
        <v>11</v>
      </c>
      <c r="V64">
        <v>5</v>
      </c>
      <c r="W64">
        <v>1</v>
      </c>
      <c r="X64">
        <v>0</v>
      </c>
      <c r="Y64">
        <v>4</v>
      </c>
      <c r="Z64">
        <f>1*표1[[#This Row],[1B]]+2*표1[[#This Row],[2B]]+3*표1[[#This Row],[3B]]+4*표1[[#This Row],[HR]]</f>
        <v>187</v>
      </c>
      <c r="AA64">
        <f>(표1[[#This Row],[H]]+표1[[#This Row],[BB]]+표1[[#This Row],[HBP]])/(표1[[#This Row],[AB]]+표1[[#This Row],[BB]]+표1[[#This Row],[HBP]]+표1[[#This Row],[SF]])</f>
        <v>0.40397350993377484</v>
      </c>
      <c r="AB64">
        <f>표1[[#This Row],[TB]]/표1[[#This Row],[AB]]</f>
        <v>0.49081364829396323</v>
      </c>
      <c r="AC64">
        <f>표1[[#This Row],[OBP]]+표1[[#This Row],[SLG]]</f>
        <v>0.89478715822773802</v>
      </c>
      <c r="AD64">
        <f>(표1[[#This Row],[TB]]-표1[[#This Row],[H]])/표1[[#This Row],[AB]]</f>
        <v>0.19685039370078741</v>
      </c>
      <c r="AE64">
        <f>(표1[[#This Row],[TB]]-표1[[#This Row],[H]]+표1[[#This Row],[BB]]+표1[[#This Row],[SB]]-표1[[#This Row],[CS]])/표1[[#This Row],[AB]]</f>
        <v>0.37007874015748032</v>
      </c>
      <c r="AF64">
        <f>(표1[[#This Row],[TB]]+표1[[#This Row],[BB]]+표1[[#This Row],[HBP]]+표1[[#This Row],[SB]]-표1[[#This Row],[CS]])/(표1[[#This Row],[AB]]-표1[[#This Row],[H]]+표1[[#This Row],[CS]]+표1[[#This Row],[GDP]])</f>
        <v>0.93617021276595747</v>
      </c>
      <c r="AG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78.470198675496704</v>
      </c>
      <c r="AH64">
        <f>표1[[#This Row],[RC]]/((표1[[#This Row],[AB]]-표1[[#This Row],[H]]+표1[[#This Row],[SH]]+표1[[#This Row],[SF]]+표1[[#This Row],[CS]]+표1[[#This Row],[GDP]])/27)</f>
        <v>7.4865560573795449</v>
      </c>
      <c r="AI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0.38880623608017822</v>
      </c>
      <c r="AJ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73.710000000000008</v>
      </c>
    </row>
    <row r="65" spans="1:36" x14ac:dyDescent="0.3">
      <c r="A65" t="str">
        <f>_xlfn.CONCAT(표1[[#This Row],[Year]],표1[[#This Row],[Player]])</f>
        <v xml:space="preserve">2001홍세완 </v>
      </c>
      <c r="B65">
        <v>2001</v>
      </c>
      <c r="C65">
        <v>22</v>
      </c>
      <c r="D65" t="s">
        <v>63</v>
      </c>
      <c r="E65" t="s">
        <v>59</v>
      </c>
      <c r="F65">
        <v>0.29299999999999998</v>
      </c>
      <c r="G65">
        <v>133</v>
      </c>
      <c r="H65">
        <v>508</v>
      </c>
      <c r="I65">
        <v>451</v>
      </c>
      <c r="J65">
        <v>132</v>
      </c>
      <c r="K65">
        <f>표1[[#This Row],[H]]-표1[[#This Row],[2B]]-표1[[#This Row],[3B]]-표1[[#This Row],[HR]]</f>
        <v>93</v>
      </c>
      <c r="L65">
        <v>24</v>
      </c>
      <c r="M65">
        <v>1</v>
      </c>
      <c r="N65">
        <v>14</v>
      </c>
      <c r="O65">
        <v>72</v>
      </c>
      <c r="P65">
        <v>8</v>
      </c>
      <c r="Q65">
        <v>2</v>
      </c>
      <c r="R65">
        <v>43</v>
      </c>
      <c r="S65">
        <v>3</v>
      </c>
      <c r="T65">
        <v>62</v>
      </c>
      <c r="U65">
        <v>14</v>
      </c>
      <c r="V65">
        <v>15</v>
      </c>
      <c r="W65">
        <v>6</v>
      </c>
      <c r="X65">
        <v>5</v>
      </c>
      <c r="Y65">
        <v>2</v>
      </c>
      <c r="Z65">
        <f>1*표1[[#This Row],[1B]]+2*표1[[#This Row],[2B]]+3*표1[[#This Row],[3B]]+4*표1[[#This Row],[HR]]</f>
        <v>200</v>
      </c>
      <c r="AA65">
        <f>(표1[[#This Row],[H]]+표1[[#This Row],[BB]]+표1[[#This Row],[HBP]])/(표1[[#This Row],[AB]]+표1[[#This Row],[BB]]+표1[[#This Row],[HBP]]+표1[[#This Row],[SF]])</f>
        <v>0.35387673956262428</v>
      </c>
      <c r="AB65">
        <f>표1[[#This Row],[TB]]/표1[[#This Row],[AB]]</f>
        <v>0.44345898004434592</v>
      </c>
      <c r="AC65">
        <f>표1[[#This Row],[OBP]]+표1[[#This Row],[SLG]]</f>
        <v>0.79733571960697014</v>
      </c>
      <c r="AD65">
        <f>(표1[[#This Row],[TB]]-표1[[#This Row],[H]])/표1[[#This Row],[AB]]</f>
        <v>0.15077605321507762</v>
      </c>
      <c r="AE65">
        <f>(표1[[#This Row],[TB]]-표1[[#This Row],[H]]+표1[[#This Row],[BB]]+표1[[#This Row],[SB]]-표1[[#This Row],[CS]])/표1[[#This Row],[AB]]</f>
        <v>0.25942350332594233</v>
      </c>
      <c r="AF65">
        <f>(표1[[#This Row],[TB]]+표1[[#This Row],[BB]]+표1[[#This Row],[HBP]]+표1[[#This Row],[SB]]-표1[[#This Row],[CS]])/(표1[[#This Row],[AB]]-표1[[#This Row],[H]]+표1[[#This Row],[CS]]+표1[[#This Row],[GDP]])</f>
        <v>0.75223880597014925</v>
      </c>
      <c r="AG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70.57842519685039</v>
      </c>
      <c r="AH65">
        <f>표1[[#This Row],[RC]]/((표1[[#This Row],[AB]]-표1[[#This Row],[H]]+표1[[#This Row],[SH]]+표1[[#This Row],[SF]]+표1[[#This Row],[CS]]+표1[[#This Row],[GDP]])/27)</f>
        <v>5.5075649720085567</v>
      </c>
      <c r="AI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0.3458722554890219</v>
      </c>
      <c r="AJ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69.274000000000015</v>
      </c>
    </row>
    <row r="66" spans="1:36" x14ac:dyDescent="0.3">
      <c r="A66" t="str">
        <f>_xlfn.CONCAT(표1[[#This Row],[Year]],표1[[#This Row],[Player]])</f>
        <v xml:space="preserve">2001우즈 </v>
      </c>
      <c r="B66">
        <v>2001</v>
      </c>
      <c r="C66">
        <v>23</v>
      </c>
      <c r="D66" t="s">
        <v>17</v>
      </c>
      <c r="E66" t="s">
        <v>3</v>
      </c>
      <c r="F66">
        <v>0.29099999999999998</v>
      </c>
      <c r="G66">
        <v>118</v>
      </c>
      <c r="H66">
        <v>525</v>
      </c>
      <c r="I66">
        <v>436</v>
      </c>
      <c r="J66">
        <v>127</v>
      </c>
      <c r="K66">
        <f>표1[[#This Row],[H]]-표1[[#This Row],[2B]]-표1[[#This Row],[3B]]-표1[[#This Row],[HR]]</f>
        <v>75</v>
      </c>
      <c r="L66">
        <v>16</v>
      </c>
      <c r="M66">
        <v>2</v>
      </c>
      <c r="N66">
        <v>34</v>
      </c>
      <c r="O66">
        <v>113</v>
      </c>
      <c r="P66">
        <v>12</v>
      </c>
      <c r="Q66">
        <v>3</v>
      </c>
      <c r="R66">
        <v>83</v>
      </c>
      <c r="S66">
        <v>1</v>
      </c>
      <c r="T66">
        <v>114</v>
      </c>
      <c r="U66">
        <v>11</v>
      </c>
      <c r="V66">
        <v>3</v>
      </c>
      <c r="W66">
        <v>5</v>
      </c>
      <c r="X66">
        <v>0</v>
      </c>
      <c r="Y66">
        <v>4</v>
      </c>
      <c r="Z66">
        <f>1*표1[[#This Row],[1B]]+2*표1[[#This Row],[2B]]+3*표1[[#This Row],[3B]]+4*표1[[#This Row],[HR]]</f>
        <v>249</v>
      </c>
      <c r="AA66">
        <f>(표1[[#This Row],[H]]+표1[[#This Row],[BB]]+표1[[#This Row],[HBP]])/(표1[[#This Row],[AB]]+표1[[#This Row],[BB]]+표1[[#This Row],[HBP]]+표1[[#This Row],[SF]])</f>
        <v>0.40190476190476193</v>
      </c>
      <c r="AB66">
        <f>표1[[#This Row],[TB]]/표1[[#This Row],[AB]]</f>
        <v>0.57110091743119262</v>
      </c>
      <c r="AC66">
        <f>표1[[#This Row],[OBP]]+표1[[#This Row],[SLG]]</f>
        <v>0.9730056793359545</v>
      </c>
      <c r="AD66">
        <f>(표1[[#This Row],[TB]]-표1[[#This Row],[H]])/표1[[#This Row],[AB]]</f>
        <v>0.27981651376146788</v>
      </c>
      <c r="AE66">
        <f>(표1[[#This Row],[TB]]-표1[[#This Row],[H]]+표1[[#This Row],[BB]]+표1[[#This Row],[SB]]-표1[[#This Row],[CS]])/표1[[#This Row],[AB]]</f>
        <v>0.49082568807339449</v>
      </c>
      <c r="AF66">
        <f>(표1[[#This Row],[TB]]+표1[[#This Row],[BB]]+표1[[#This Row],[HBP]]+표1[[#This Row],[SB]]-표1[[#This Row],[CS]])/(표1[[#This Row],[AB]]-표1[[#This Row],[H]]+표1[[#This Row],[CS]]+표1[[#This Row],[GDP]])</f>
        <v>1.0588235294117647</v>
      </c>
      <c r="AG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104.55634285714285</v>
      </c>
      <c r="AH66">
        <f>표1[[#This Row],[RC]]/((표1[[#This Row],[AB]]-표1[[#This Row],[H]]+표1[[#This Row],[SH]]+표1[[#This Row],[SF]]+표1[[#This Row],[CS]]+표1[[#This Row],[GDP]])/27)</f>
        <v>8.6067721254355387</v>
      </c>
      <c r="AI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0.41243953934740879</v>
      </c>
      <c r="AJ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98.518000000000001</v>
      </c>
    </row>
    <row r="67" spans="1:36" x14ac:dyDescent="0.3">
      <c r="A67" t="str">
        <f>_xlfn.CONCAT(표1[[#This Row],[Year]],표1[[#This Row],[Player]])</f>
        <v xml:space="preserve">2001김수연 </v>
      </c>
      <c r="B67">
        <v>2001</v>
      </c>
      <c r="C67">
        <v>24</v>
      </c>
      <c r="D67" t="s">
        <v>64</v>
      </c>
      <c r="E67" t="s">
        <v>7</v>
      </c>
      <c r="F67">
        <v>0.29099999999999998</v>
      </c>
      <c r="G67">
        <v>129</v>
      </c>
      <c r="H67">
        <v>446</v>
      </c>
      <c r="I67">
        <v>392</v>
      </c>
      <c r="J67">
        <v>114</v>
      </c>
      <c r="K67">
        <f>표1[[#This Row],[H]]-표1[[#This Row],[2B]]-표1[[#This Row],[3B]]-표1[[#This Row],[HR]]</f>
        <v>101</v>
      </c>
      <c r="L67">
        <v>10</v>
      </c>
      <c r="M67">
        <v>3</v>
      </c>
      <c r="N67">
        <v>0</v>
      </c>
      <c r="O67">
        <v>20</v>
      </c>
      <c r="P67">
        <v>42</v>
      </c>
      <c r="Q67">
        <v>16</v>
      </c>
      <c r="R67">
        <v>47</v>
      </c>
      <c r="S67">
        <v>2</v>
      </c>
      <c r="T67">
        <v>67</v>
      </c>
      <c r="U67">
        <v>3</v>
      </c>
      <c r="V67">
        <v>7</v>
      </c>
      <c r="W67">
        <v>1</v>
      </c>
      <c r="X67">
        <v>4</v>
      </c>
      <c r="Y67">
        <v>1</v>
      </c>
      <c r="Z67">
        <f>1*표1[[#This Row],[1B]]+2*표1[[#This Row],[2B]]+3*표1[[#This Row],[3B]]+4*표1[[#This Row],[HR]]</f>
        <v>130</v>
      </c>
      <c r="AA67">
        <f>(표1[[#This Row],[H]]+표1[[#This Row],[BB]]+표1[[#This Row],[HBP]])/(표1[[#This Row],[AB]]+표1[[#This Row],[BB]]+표1[[#This Row],[HBP]]+표1[[#This Row],[SF]])</f>
        <v>0.36877828054298645</v>
      </c>
      <c r="AB67">
        <f>표1[[#This Row],[TB]]/표1[[#This Row],[AB]]</f>
        <v>0.33163265306122447</v>
      </c>
      <c r="AC67">
        <f>표1[[#This Row],[OBP]]+표1[[#This Row],[SLG]]</f>
        <v>0.70041093360421092</v>
      </c>
      <c r="AD67">
        <f>(표1[[#This Row],[TB]]-표1[[#This Row],[H]])/표1[[#This Row],[AB]]</f>
        <v>4.0816326530612242E-2</v>
      </c>
      <c r="AE67">
        <f>(표1[[#This Row],[TB]]-표1[[#This Row],[H]]+표1[[#This Row],[BB]]+표1[[#This Row],[SB]]-표1[[#This Row],[CS]])/표1[[#This Row],[AB]]</f>
        <v>0.22704081632653061</v>
      </c>
      <c r="AF67">
        <f>(표1[[#This Row],[TB]]+표1[[#This Row],[BB]]+표1[[#This Row],[HBP]]+표1[[#This Row],[SB]]-표1[[#This Row],[CS]])/(표1[[#This Row],[AB]]-표1[[#This Row],[H]]+표1[[#This Row],[CS]]+표1[[#This Row],[GDP]])</f>
        <v>0.6902356902356902</v>
      </c>
      <c r="AG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53.893452914798203</v>
      </c>
      <c r="AH67">
        <f>표1[[#This Row],[RC]]/((표1[[#This Row],[AB]]-표1[[#This Row],[H]]+표1[[#This Row],[SH]]+표1[[#This Row],[SF]]+표1[[#This Row],[CS]]+표1[[#This Row],[GDP]])/27)</f>
        <v>4.8182888367534815</v>
      </c>
      <c r="AI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0.31714965986394555</v>
      </c>
      <c r="AJ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53.69400000000001</v>
      </c>
    </row>
    <row r="68" spans="1:36" x14ac:dyDescent="0.3">
      <c r="A68" t="str">
        <f>_xlfn.CONCAT(표1[[#This Row],[Year]],표1[[#This Row],[Player]])</f>
        <v xml:space="preserve">2001박현승 </v>
      </c>
      <c r="B68">
        <v>2001</v>
      </c>
      <c r="C68">
        <v>25</v>
      </c>
      <c r="D68" t="s">
        <v>65</v>
      </c>
      <c r="E68" t="s">
        <v>24</v>
      </c>
      <c r="F68">
        <v>0.28799999999999998</v>
      </c>
      <c r="G68">
        <v>123</v>
      </c>
      <c r="H68">
        <v>521</v>
      </c>
      <c r="I68">
        <v>427</v>
      </c>
      <c r="J68">
        <v>123</v>
      </c>
      <c r="K68">
        <f>표1[[#This Row],[H]]-표1[[#This Row],[2B]]-표1[[#This Row],[3B]]-표1[[#This Row],[HR]]</f>
        <v>93</v>
      </c>
      <c r="L68">
        <v>21</v>
      </c>
      <c r="M68">
        <v>4</v>
      </c>
      <c r="N68">
        <v>5</v>
      </c>
      <c r="O68">
        <v>53</v>
      </c>
      <c r="P68">
        <v>15</v>
      </c>
      <c r="Q68">
        <v>6</v>
      </c>
      <c r="R68">
        <v>72</v>
      </c>
      <c r="S68">
        <v>13</v>
      </c>
      <c r="T68">
        <v>68</v>
      </c>
      <c r="U68">
        <v>5</v>
      </c>
      <c r="V68">
        <v>9</v>
      </c>
      <c r="W68">
        <v>3</v>
      </c>
      <c r="X68">
        <v>6</v>
      </c>
      <c r="Y68">
        <v>1</v>
      </c>
      <c r="Z68">
        <f>1*표1[[#This Row],[1B]]+2*표1[[#This Row],[2B]]+3*표1[[#This Row],[3B]]+4*표1[[#This Row],[HR]]</f>
        <v>167</v>
      </c>
      <c r="AA68">
        <f>(표1[[#This Row],[H]]+표1[[#This Row],[BB]]+표1[[#This Row],[HBP]])/(표1[[#This Row],[AB]]+표1[[#This Row],[BB]]+표1[[#This Row],[HBP]]+표1[[#This Row],[SF]])</f>
        <v>0.40388349514563104</v>
      </c>
      <c r="AB68">
        <f>표1[[#This Row],[TB]]/표1[[#This Row],[AB]]</f>
        <v>0.3911007025761124</v>
      </c>
      <c r="AC68">
        <f>표1[[#This Row],[OBP]]+표1[[#This Row],[SLG]]</f>
        <v>0.79498419772174345</v>
      </c>
      <c r="AD68">
        <f>(표1[[#This Row],[TB]]-표1[[#This Row],[H]])/표1[[#This Row],[AB]]</f>
        <v>0.10304449648711944</v>
      </c>
      <c r="AE68">
        <f>(표1[[#This Row],[TB]]-표1[[#This Row],[H]]+표1[[#This Row],[BB]]+표1[[#This Row],[SB]]-표1[[#This Row],[CS]])/표1[[#This Row],[AB]]</f>
        <v>0.29274004683840749</v>
      </c>
      <c r="AF68">
        <f>(표1[[#This Row],[TB]]+표1[[#This Row],[BB]]+표1[[#This Row],[HBP]]+표1[[#This Row],[SB]]-표1[[#This Row],[CS]])/(표1[[#This Row],[AB]]-표1[[#This Row],[H]]+표1[[#This Row],[CS]]+표1[[#This Row],[GDP]])</f>
        <v>0.82857142857142863</v>
      </c>
      <c r="AG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76.122917466410755</v>
      </c>
      <c r="AH68">
        <f>표1[[#This Row],[RC]]/((표1[[#This Row],[AB]]-표1[[#This Row],[H]]+표1[[#This Row],[SH]]+표1[[#This Row],[SF]]+표1[[#This Row],[CS]]+표1[[#This Row],[GDP]])/27)</f>
        <v>6.3435764555342296</v>
      </c>
      <c r="AI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0.35742801556420234</v>
      </c>
      <c r="AJ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74.166000000000011</v>
      </c>
    </row>
    <row r="69" spans="1:36" x14ac:dyDescent="0.3">
      <c r="A69" t="str">
        <f>_xlfn.CONCAT(표1[[#This Row],[Year]],표1[[#This Row],[Player]])</f>
        <v xml:space="preserve">2001이영우 </v>
      </c>
      <c r="B69">
        <v>2001</v>
      </c>
      <c r="C69">
        <v>26</v>
      </c>
      <c r="D69" t="s">
        <v>16</v>
      </c>
      <c r="E69" t="s">
        <v>7</v>
      </c>
      <c r="F69">
        <v>0.28599999999999998</v>
      </c>
      <c r="G69">
        <v>126</v>
      </c>
      <c r="H69">
        <v>448</v>
      </c>
      <c r="I69">
        <v>381</v>
      </c>
      <c r="J69">
        <v>109</v>
      </c>
      <c r="K69">
        <f>표1[[#This Row],[H]]-표1[[#This Row],[2B]]-표1[[#This Row],[3B]]-표1[[#This Row],[HR]]</f>
        <v>66</v>
      </c>
      <c r="L69">
        <v>25</v>
      </c>
      <c r="M69">
        <v>3</v>
      </c>
      <c r="N69">
        <v>15</v>
      </c>
      <c r="O69">
        <v>65</v>
      </c>
      <c r="P69">
        <v>10</v>
      </c>
      <c r="Q69">
        <v>3</v>
      </c>
      <c r="R69">
        <v>62</v>
      </c>
      <c r="S69">
        <v>0</v>
      </c>
      <c r="T69">
        <v>70</v>
      </c>
      <c r="U69">
        <v>8</v>
      </c>
      <c r="V69">
        <v>1</v>
      </c>
      <c r="W69">
        <v>1</v>
      </c>
      <c r="X69">
        <v>4</v>
      </c>
      <c r="Y69">
        <v>4</v>
      </c>
      <c r="Z69">
        <f>1*표1[[#This Row],[1B]]+2*표1[[#This Row],[2B]]+3*표1[[#This Row],[3B]]+4*표1[[#This Row],[HR]]</f>
        <v>185</v>
      </c>
      <c r="AA69">
        <f>(표1[[#This Row],[H]]+표1[[#This Row],[BB]]+표1[[#This Row],[HBP]])/(표1[[#This Row],[AB]]+표1[[#This Row],[BB]]+표1[[#This Row],[HBP]]+표1[[#This Row],[SF]])</f>
        <v>0.38513513513513514</v>
      </c>
      <c r="AB69">
        <f>표1[[#This Row],[TB]]/표1[[#This Row],[AB]]</f>
        <v>0.48556430446194226</v>
      </c>
      <c r="AC69">
        <f>표1[[#This Row],[OBP]]+표1[[#This Row],[SLG]]</f>
        <v>0.87069943959707741</v>
      </c>
      <c r="AD69">
        <f>(표1[[#This Row],[TB]]-표1[[#This Row],[H]])/표1[[#This Row],[AB]]</f>
        <v>0.1994750656167979</v>
      </c>
      <c r="AE69">
        <f>(표1[[#This Row],[TB]]-표1[[#This Row],[H]]+표1[[#This Row],[BB]]+표1[[#This Row],[SB]]-표1[[#This Row],[CS]])/표1[[#This Row],[AB]]</f>
        <v>0.38057742782152232</v>
      </c>
      <c r="AF69">
        <f>(표1[[#This Row],[TB]]+표1[[#This Row],[BB]]+표1[[#This Row],[HBP]]+표1[[#This Row],[SB]]-표1[[#This Row],[CS]])/(표1[[#This Row],[AB]]-표1[[#This Row],[H]]+표1[[#This Row],[CS]]+표1[[#This Row],[GDP]])</f>
        <v>0.8975265017667845</v>
      </c>
      <c r="AG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74.242857142857147</v>
      </c>
      <c r="AH69">
        <f>표1[[#This Row],[RC]]/((표1[[#This Row],[AB]]-표1[[#This Row],[H]]+표1[[#This Row],[SH]]+표1[[#This Row],[SF]]+표1[[#This Row],[CS]]+표1[[#This Row],[GDP]])/27)</f>
        <v>6.960267857142858</v>
      </c>
      <c r="AI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0.3761272727272727</v>
      </c>
      <c r="AJ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69.810000000000016</v>
      </c>
    </row>
    <row r="70" spans="1:36" x14ac:dyDescent="0.3">
      <c r="A70" t="str">
        <f>_xlfn.CONCAT(표1[[#This Row],[Year]],표1[[#This Row],[Player]])</f>
        <v xml:space="preserve">2001서용빈 </v>
      </c>
      <c r="B70">
        <v>2001</v>
      </c>
      <c r="C70">
        <v>27</v>
      </c>
      <c r="D70" t="s">
        <v>66</v>
      </c>
      <c r="E70" t="s">
        <v>15</v>
      </c>
      <c r="F70">
        <v>0.28599999999999998</v>
      </c>
      <c r="G70">
        <v>126</v>
      </c>
      <c r="H70">
        <v>421</v>
      </c>
      <c r="I70">
        <v>371</v>
      </c>
      <c r="J70">
        <v>106</v>
      </c>
      <c r="K70">
        <f>표1[[#This Row],[H]]-표1[[#This Row],[2B]]-표1[[#This Row],[3B]]-표1[[#This Row],[HR]]</f>
        <v>83</v>
      </c>
      <c r="L70">
        <v>19</v>
      </c>
      <c r="M70">
        <v>4</v>
      </c>
      <c r="N70">
        <v>0</v>
      </c>
      <c r="O70">
        <v>49</v>
      </c>
      <c r="P70">
        <v>4</v>
      </c>
      <c r="Q70">
        <v>2</v>
      </c>
      <c r="R70">
        <v>37</v>
      </c>
      <c r="S70">
        <v>5</v>
      </c>
      <c r="T70">
        <v>50</v>
      </c>
      <c r="U70">
        <v>10</v>
      </c>
      <c r="V70">
        <v>3</v>
      </c>
      <c r="W70">
        <v>1</v>
      </c>
      <c r="X70">
        <v>7</v>
      </c>
      <c r="Y70">
        <v>3</v>
      </c>
      <c r="Z70">
        <f>1*표1[[#This Row],[1B]]+2*표1[[#This Row],[2B]]+3*표1[[#This Row],[3B]]+4*표1[[#This Row],[HR]]</f>
        <v>133</v>
      </c>
      <c r="AA70">
        <f>(표1[[#This Row],[H]]+표1[[#This Row],[BB]]+표1[[#This Row],[HBP]])/(표1[[#This Row],[AB]]+표1[[#This Row],[BB]]+표1[[#This Row],[HBP]]+표1[[#This Row],[SF]])</f>
        <v>0.35748792270531399</v>
      </c>
      <c r="AB70">
        <f>표1[[#This Row],[TB]]/표1[[#This Row],[AB]]</f>
        <v>0.35849056603773582</v>
      </c>
      <c r="AC70">
        <f>표1[[#This Row],[OBP]]+표1[[#This Row],[SLG]]</f>
        <v>0.71597848874304981</v>
      </c>
      <c r="AD70">
        <f>(표1[[#This Row],[TB]]-표1[[#This Row],[H]])/표1[[#This Row],[AB]]</f>
        <v>7.277628032345014E-2</v>
      </c>
      <c r="AE70">
        <f>(표1[[#This Row],[TB]]-표1[[#This Row],[H]]+표1[[#This Row],[BB]]+표1[[#This Row],[SB]]-표1[[#This Row],[CS]])/표1[[#This Row],[AB]]</f>
        <v>0.17789757412398921</v>
      </c>
      <c r="AF70">
        <f>(표1[[#This Row],[TB]]+표1[[#This Row],[BB]]+표1[[#This Row],[HBP]]+표1[[#This Row],[SB]]-표1[[#This Row],[CS]])/(표1[[#This Row],[AB]]-표1[[#This Row],[H]]+표1[[#This Row],[CS]]+표1[[#This Row],[GDP]])</f>
        <v>0.63898916967509023</v>
      </c>
      <c r="AG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48.255771971496436</v>
      </c>
      <c r="AH70">
        <f>표1[[#This Row],[RC]]/((표1[[#This Row],[AB]]-표1[[#This Row],[H]]+표1[[#This Row],[SH]]+표1[[#This Row],[SF]]+표1[[#This Row],[CS]]+표1[[#This Row],[GDP]])/27)</f>
        <v>4.5715994499312416</v>
      </c>
      <c r="AI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0.3180802919708029</v>
      </c>
      <c r="AJ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46.13000000000001</v>
      </c>
    </row>
    <row r="71" spans="1:36" x14ac:dyDescent="0.3">
      <c r="A71" t="str">
        <f>_xlfn.CONCAT(표1[[#This Row],[Year]],표1[[#This Row],[Player]])</f>
        <v xml:space="preserve">2001김종국 </v>
      </c>
      <c r="B71">
        <v>2001</v>
      </c>
      <c r="C71">
        <v>28</v>
      </c>
      <c r="D71" t="s">
        <v>67</v>
      </c>
      <c r="E71" t="s">
        <v>59</v>
      </c>
      <c r="F71">
        <v>0.28499999999999998</v>
      </c>
      <c r="G71">
        <v>101</v>
      </c>
      <c r="H71">
        <v>416</v>
      </c>
      <c r="I71">
        <v>361</v>
      </c>
      <c r="J71">
        <v>103</v>
      </c>
      <c r="K71">
        <f>표1[[#This Row],[H]]-표1[[#This Row],[2B]]-표1[[#This Row],[3B]]-표1[[#This Row],[HR]]</f>
        <v>81</v>
      </c>
      <c r="L71">
        <v>15</v>
      </c>
      <c r="M71">
        <v>3</v>
      </c>
      <c r="N71">
        <v>4</v>
      </c>
      <c r="O71">
        <v>25</v>
      </c>
      <c r="P71">
        <v>21</v>
      </c>
      <c r="Q71">
        <v>12</v>
      </c>
      <c r="R71">
        <v>40</v>
      </c>
      <c r="S71">
        <v>5</v>
      </c>
      <c r="T71">
        <v>56</v>
      </c>
      <c r="U71">
        <v>5</v>
      </c>
      <c r="V71">
        <v>7</v>
      </c>
      <c r="W71">
        <v>3</v>
      </c>
      <c r="X71">
        <v>7</v>
      </c>
      <c r="Y71">
        <v>0</v>
      </c>
      <c r="Z71">
        <f>1*표1[[#This Row],[1B]]+2*표1[[#This Row],[2B]]+3*표1[[#This Row],[3B]]+4*표1[[#This Row],[HR]]</f>
        <v>136</v>
      </c>
      <c r="AA71">
        <f>(표1[[#This Row],[H]]+표1[[#This Row],[BB]]+표1[[#This Row],[HBP]])/(표1[[#This Row],[AB]]+표1[[#This Row],[BB]]+표1[[#This Row],[HBP]]+표1[[#This Row],[SF]])</f>
        <v>0.36185819070904646</v>
      </c>
      <c r="AB71">
        <f>표1[[#This Row],[TB]]/표1[[#This Row],[AB]]</f>
        <v>0.37673130193905818</v>
      </c>
      <c r="AC71">
        <f>표1[[#This Row],[OBP]]+표1[[#This Row],[SLG]]</f>
        <v>0.7385894926481047</v>
      </c>
      <c r="AD71">
        <f>(표1[[#This Row],[TB]]-표1[[#This Row],[H]])/표1[[#This Row],[AB]]</f>
        <v>9.141274238227147E-2</v>
      </c>
      <c r="AE71">
        <f>(표1[[#This Row],[TB]]-표1[[#This Row],[H]]+표1[[#This Row],[BB]]+표1[[#This Row],[SB]]-표1[[#This Row],[CS]])/표1[[#This Row],[AB]]</f>
        <v>0.22714681440443213</v>
      </c>
      <c r="AF71">
        <f>(표1[[#This Row],[TB]]+표1[[#This Row],[BB]]+표1[[#This Row],[HBP]]+표1[[#This Row],[SB]]-표1[[#This Row],[CS]])/(표1[[#This Row],[AB]]-표1[[#This Row],[H]]+표1[[#This Row],[CS]]+표1[[#This Row],[GDP]])</f>
        <v>0.69090909090909092</v>
      </c>
      <c r="AG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51.587548076923071</v>
      </c>
      <c r="AH71">
        <f>표1[[#This Row],[RC]]/((표1[[#This Row],[AB]]-표1[[#This Row],[H]]+표1[[#This Row],[SH]]+표1[[#This Row],[SF]]+표1[[#This Row],[CS]]+표1[[#This Row],[GDP]])/27)</f>
        <v>4.8872413967611328</v>
      </c>
      <c r="AI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0.32938875305623472</v>
      </c>
      <c r="AJ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51.291999999999987</v>
      </c>
    </row>
    <row r="72" spans="1:36" x14ac:dyDescent="0.3">
      <c r="A72" t="str">
        <f>_xlfn.CONCAT(표1[[#This Row],[Year]],표1[[#This Row],[Player]])</f>
        <v xml:space="preserve">2001김대익 </v>
      </c>
      <c r="B72">
        <v>2001</v>
      </c>
      <c r="C72">
        <v>29</v>
      </c>
      <c r="D72" t="s">
        <v>34</v>
      </c>
      <c r="E72" t="s">
        <v>24</v>
      </c>
      <c r="F72">
        <v>0.28499999999999998</v>
      </c>
      <c r="G72">
        <v>130</v>
      </c>
      <c r="H72">
        <v>458</v>
      </c>
      <c r="I72">
        <v>404</v>
      </c>
      <c r="J72">
        <v>115</v>
      </c>
      <c r="K72">
        <f>표1[[#This Row],[H]]-표1[[#This Row],[2B]]-표1[[#This Row],[3B]]-표1[[#This Row],[HR]]</f>
        <v>84</v>
      </c>
      <c r="L72">
        <v>24</v>
      </c>
      <c r="M72">
        <v>2</v>
      </c>
      <c r="N72">
        <v>5</v>
      </c>
      <c r="O72">
        <v>33</v>
      </c>
      <c r="P72">
        <v>9</v>
      </c>
      <c r="Q72">
        <v>10</v>
      </c>
      <c r="R72">
        <v>33</v>
      </c>
      <c r="S72">
        <v>1</v>
      </c>
      <c r="T72">
        <v>75</v>
      </c>
      <c r="U72">
        <v>8</v>
      </c>
      <c r="V72">
        <v>0</v>
      </c>
      <c r="W72">
        <v>4</v>
      </c>
      <c r="X72">
        <v>16</v>
      </c>
      <c r="Y72">
        <v>0</v>
      </c>
      <c r="Z72">
        <f>1*표1[[#This Row],[1B]]+2*표1[[#This Row],[2B]]+3*표1[[#This Row],[3B]]+4*표1[[#This Row],[HR]]</f>
        <v>158</v>
      </c>
      <c r="AA72">
        <f>(표1[[#This Row],[H]]+표1[[#This Row],[BB]]+표1[[#This Row],[HBP]])/(표1[[#This Row],[AB]]+표1[[#This Row],[BB]]+표1[[#This Row],[HBP]]+표1[[#This Row],[SF]])</f>
        <v>0.33710407239819007</v>
      </c>
      <c r="AB72">
        <f>표1[[#This Row],[TB]]/표1[[#This Row],[AB]]</f>
        <v>0.3910891089108911</v>
      </c>
      <c r="AC72">
        <f>표1[[#This Row],[OBP]]+표1[[#This Row],[SLG]]</f>
        <v>0.72819318130908117</v>
      </c>
      <c r="AD72">
        <f>(표1[[#This Row],[TB]]-표1[[#This Row],[H]])/표1[[#This Row],[AB]]</f>
        <v>0.10643564356435643</v>
      </c>
      <c r="AE72">
        <f>(표1[[#This Row],[TB]]-표1[[#This Row],[H]]+표1[[#This Row],[BB]]+표1[[#This Row],[SB]]-표1[[#This Row],[CS]])/표1[[#This Row],[AB]]</f>
        <v>0.18564356435643564</v>
      </c>
      <c r="AF72">
        <f>(표1[[#This Row],[TB]]+표1[[#This Row],[BB]]+표1[[#This Row],[HBP]]+표1[[#This Row],[SB]]-표1[[#This Row],[CS]])/(표1[[#This Row],[AB]]-표1[[#This Row],[H]]+표1[[#This Row],[CS]]+표1[[#This Row],[GDP]])</f>
        <v>0.62214983713355054</v>
      </c>
      <c r="AG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52.033886462882094</v>
      </c>
      <c r="AH72">
        <f>표1[[#This Row],[RC]]/((표1[[#This Row],[AB]]-표1[[#This Row],[H]]+표1[[#This Row],[SH]]+표1[[#This Row],[SF]]+표1[[#This Row],[CS]]+표1[[#This Row],[GDP]])/27)</f>
        <v>4.2963759464765037</v>
      </c>
      <c r="AI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0.31996606334841632</v>
      </c>
      <c r="AJ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51.089999999999996</v>
      </c>
    </row>
    <row r="73" spans="1:36" x14ac:dyDescent="0.3">
      <c r="A73" t="str">
        <f>_xlfn.CONCAT(표1[[#This Row],[Year]],표1[[#This Row],[Player]])</f>
        <v xml:space="preserve">2001장원진 </v>
      </c>
      <c r="B73">
        <v>2001</v>
      </c>
      <c r="C73">
        <v>30</v>
      </c>
      <c r="D73" t="s">
        <v>13</v>
      </c>
      <c r="E73" t="s">
        <v>3</v>
      </c>
      <c r="F73">
        <v>0.28499999999999998</v>
      </c>
      <c r="G73">
        <v>129</v>
      </c>
      <c r="H73">
        <v>559</v>
      </c>
      <c r="I73">
        <v>513</v>
      </c>
      <c r="J73">
        <v>146</v>
      </c>
      <c r="K73">
        <f>표1[[#This Row],[H]]-표1[[#This Row],[2B]]-표1[[#This Row],[3B]]-표1[[#This Row],[HR]]</f>
        <v>121</v>
      </c>
      <c r="L73">
        <v>17</v>
      </c>
      <c r="M73">
        <v>3</v>
      </c>
      <c r="N73">
        <v>5</v>
      </c>
      <c r="O73">
        <v>53</v>
      </c>
      <c r="P73">
        <v>11</v>
      </c>
      <c r="Q73">
        <v>4</v>
      </c>
      <c r="R73">
        <v>38</v>
      </c>
      <c r="S73">
        <v>3</v>
      </c>
      <c r="T73">
        <v>43</v>
      </c>
      <c r="U73">
        <v>13</v>
      </c>
      <c r="V73">
        <v>2</v>
      </c>
      <c r="W73">
        <v>3</v>
      </c>
      <c r="X73">
        <v>2</v>
      </c>
      <c r="Y73">
        <v>2</v>
      </c>
      <c r="Z73">
        <f>1*표1[[#This Row],[1B]]+2*표1[[#This Row],[2B]]+3*표1[[#This Row],[3B]]+4*표1[[#This Row],[HR]]</f>
        <v>184</v>
      </c>
      <c r="AA73">
        <f>(표1[[#This Row],[H]]+표1[[#This Row],[BB]]+표1[[#This Row],[HBP]])/(표1[[#This Row],[AB]]+표1[[#This Row],[BB]]+표1[[#This Row],[HBP]]+표1[[#This Row],[SF]])</f>
        <v>0.3357271095152603</v>
      </c>
      <c r="AB73">
        <f>표1[[#This Row],[TB]]/표1[[#This Row],[AB]]</f>
        <v>0.35867446393762181</v>
      </c>
      <c r="AC73">
        <f>표1[[#This Row],[OBP]]+표1[[#This Row],[SLG]]</f>
        <v>0.69440157345288211</v>
      </c>
      <c r="AD73">
        <f>(표1[[#This Row],[TB]]-표1[[#This Row],[H]])/표1[[#This Row],[AB]]</f>
        <v>7.407407407407407E-2</v>
      </c>
      <c r="AE73">
        <f>(표1[[#This Row],[TB]]-표1[[#This Row],[H]]+표1[[#This Row],[BB]]+표1[[#This Row],[SB]]-표1[[#This Row],[CS]])/표1[[#This Row],[AB]]</f>
        <v>0.1617933723196881</v>
      </c>
      <c r="AF73">
        <f>(표1[[#This Row],[TB]]+표1[[#This Row],[BB]]+표1[[#This Row],[HBP]]+표1[[#This Row],[SB]]-표1[[#This Row],[CS]])/(표1[[#This Row],[AB]]-표1[[#This Row],[H]]+표1[[#This Row],[CS]]+표1[[#This Row],[GDP]])</f>
        <v>0.60416666666666663</v>
      </c>
      <c r="AG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61.571019677996418</v>
      </c>
      <c r="AH73">
        <f>표1[[#This Row],[RC]]/((표1[[#This Row],[AB]]-표1[[#This Row],[H]]+표1[[#This Row],[SH]]+표1[[#This Row],[SF]]+표1[[#This Row],[CS]]+표1[[#This Row],[GDP]])/27)</f>
        <v>4.2735669185241729</v>
      </c>
      <c r="AI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0.30710630630630631</v>
      </c>
      <c r="AJ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60.52600000000001</v>
      </c>
    </row>
    <row r="74" spans="1:36" x14ac:dyDescent="0.3">
      <c r="A74" t="str">
        <f>_xlfn.CONCAT(표1[[#This Row],[Year]],표1[[#This Row],[Player]])</f>
        <v xml:space="preserve">2001박재홍 </v>
      </c>
      <c r="B74">
        <v>2001</v>
      </c>
      <c r="C74">
        <v>31</v>
      </c>
      <c r="D74" t="s">
        <v>19</v>
      </c>
      <c r="E74" t="s">
        <v>1</v>
      </c>
      <c r="F74">
        <v>0.28399999999999997</v>
      </c>
      <c r="G74">
        <v>127</v>
      </c>
      <c r="H74">
        <v>570</v>
      </c>
      <c r="I74">
        <v>489</v>
      </c>
      <c r="J74">
        <v>139</v>
      </c>
      <c r="K74">
        <f>표1[[#This Row],[H]]-표1[[#This Row],[2B]]-표1[[#This Row],[3B]]-표1[[#This Row],[HR]]</f>
        <v>98</v>
      </c>
      <c r="L74">
        <v>20</v>
      </c>
      <c r="M74">
        <v>3</v>
      </c>
      <c r="N74">
        <v>18</v>
      </c>
      <c r="O74">
        <v>80</v>
      </c>
      <c r="P74">
        <v>7</v>
      </c>
      <c r="Q74">
        <v>7</v>
      </c>
      <c r="R74">
        <v>74</v>
      </c>
      <c r="S74">
        <v>2</v>
      </c>
      <c r="T74">
        <v>86</v>
      </c>
      <c r="U74">
        <v>12</v>
      </c>
      <c r="V74">
        <v>5</v>
      </c>
      <c r="W74">
        <v>5</v>
      </c>
      <c r="X74">
        <v>0</v>
      </c>
      <c r="Y74">
        <v>2</v>
      </c>
      <c r="Z74">
        <f>1*표1[[#This Row],[1B]]+2*표1[[#This Row],[2B]]+3*표1[[#This Row],[3B]]+4*표1[[#This Row],[HR]]</f>
        <v>219</v>
      </c>
      <c r="AA74">
        <f>(표1[[#This Row],[H]]+표1[[#This Row],[BB]]+표1[[#This Row],[HBP]])/(표1[[#This Row],[AB]]+표1[[#This Row],[BB]]+표1[[#This Row],[HBP]]+표1[[#This Row],[SF]])</f>
        <v>0.37719298245614036</v>
      </c>
      <c r="AB74">
        <f>표1[[#This Row],[TB]]/표1[[#This Row],[AB]]</f>
        <v>0.44785276073619634</v>
      </c>
      <c r="AC74">
        <f>표1[[#This Row],[OBP]]+표1[[#This Row],[SLG]]</f>
        <v>0.8250457431923367</v>
      </c>
      <c r="AD74">
        <f>(표1[[#This Row],[TB]]-표1[[#This Row],[H]])/표1[[#This Row],[AB]]</f>
        <v>0.16359918200408999</v>
      </c>
      <c r="AE74">
        <f>(표1[[#This Row],[TB]]-표1[[#This Row],[H]]+표1[[#This Row],[BB]]+표1[[#This Row],[SB]]-표1[[#This Row],[CS]])/표1[[#This Row],[AB]]</f>
        <v>0.31492842535787319</v>
      </c>
      <c r="AF74">
        <f>(표1[[#This Row],[TB]]+표1[[#This Row],[BB]]+표1[[#This Row],[HBP]]+표1[[#This Row],[SB]]-표1[[#This Row],[CS]])/(표1[[#This Row],[AB]]-표1[[#This Row],[H]]+표1[[#This Row],[CS]]+표1[[#This Row],[GDP]])</f>
        <v>0.79945799457994582</v>
      </c>
      <c r="AG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84.066807017543866</v>
      </c>
      <c r="AH74">
        <f>표1[[#This Row],[RC]]/((표1[[#This Row],[AB]]-표1[[#This Row],[H]]+표1[[#This Row],[SH]]+표1[[#This Row],[SF]]+표1[[#This Row],[CS]]+표1[[#This Row],[GDP]])/27)</f>
        <v>6.0689940895018299</v>
      </c>
      <c r="AI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0.36054753521126759</v>
      </c>
      <c r="AJ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82.341999999999999</v>
      </c>
    </row>
    <row r="75" spans="1:36" x14ac:dyDescent="0.3">
      <c r="A75" t="str">
        <f>_xlfn.CONCAT(표1[[#This Row],[Year]],표1[[#This Row],[Player]])</f>
        <v xml:space="preserve">2001신동주 </v>
      </c>
      <c r="B75">
        <v>2001</v>
      </c>
      <c r="C75">
        <v>32</v>
      </c>
      <c r="D75" t="s">
        <v>68</v>
      </c>
      <c r="E75" t="s">
        <v>59</v>
      </c>
      <c r="F75">
        <v>0.28399999999999997</v>
      </c>
      <c r="G75">
        <v>116</v>
      </c>
      <c r="H75">
        <v>435</v>
      </c>
      <c r="I75">
        <v>387</v>
      </c>
      <c r="J75">
        <v>110</v>
      </c>
      <c r="K75">
        <f>표1[[#This Row],[H]]-표1[[#This Row],[2B]]-표1[[#This Row],[3B]]-표1[[#This Row],[HR]]</f>
        <v>74</v>
      </c>
      <c r="L75">
        <v>24</v>
      </c>
      <c r="M75">
        <v>1</v>
      </c>
      <c r="N75">
        <v>11</v>
      </c>
      <c r="O75">
        <v>52</v>
      </c>
      <c r="P75">
        <v>13</v>
      </c>
      <c r="Q75">
        <v>8</v>
      </c>
      <c r="R75">
        <v>33</v>
      </c>
      <c r="S75">
        <v>10</v>
      </c>
      <c r="T75">
        <v>58</v>
      </c>
      <c r="U75">
        <v>5</v>
      </c>
      <c r="V75">
        <v>5</v>
      </c>
      <c r="W75">
        <v>4</v>
      </c>
      <c r="X75">
        <v>1</v>
      </c>
      <c r="Y75">
        <v>3</v>
      </c>
      <c r="Z75">
        <f>1*표1[[#This Row],[1B]]+2*표1[[#This Row],[2B]]+3*표1[[#This Row],[3B]]+4*표1[[#This Row],[HR]]</f>
        <v>169</v>
      </c>
      <c r="AA75">
        <f>(표1[[#This Row],[H]]+표1[[#This Row],[BB]]+표1[[#This Row],[HBP]])/(표1[[#This Row],[AB]]+표1[[#This Row],[BB]]+표1[[#This Row],[HBP]]+표1[[#This Row],[SF]])</f>
        <v>0.35253456221198154</v>
      </c>
      <c r="AB75">
        <f>표1[[#This Row],[TB]]/표1[[#This Row],[AB]]</f>
        <v>0.43669250645994834</v>
      </c>
      <c r="AC75">
        <f>표1[[#This Row],[OBP]]+표1[[#This Row],[SLG]]</f>
        <v>0.78922706867192982</v>
      </c>
      <c r="AD75">
        <f>(표1[[#This Row],[TB]]-표1[[#This Row],[H]])/표1[[#This Row],[AB]]</f>
        <v>0.15245478036175711</v>
      </c>
      <c r="AE75">
        <f>(표1[[#This Row],[TB]]-표1[[#This Row],[H]]+표1[[#This Row],[BB]]+표1[[#This Row],[SB]]-표1[[#This Row],[CS]])/표1[[#This Row],[AB]]</f>
        <v>0.25064599483204136</v>
      </c>
      <c r="AF75">
        <f>(표1[[#This Row],[TB]]+표1[[#This Row],[BB]]+표1[[#This Row],[HBP]]+표1[[#This Row],[SB]]-표1[[#This Row],[CS]])/(표1[[#This Row],[AB]]-표1[[#This Row],[H]]+표1[[#This Row],[CS]]+표1[[#This Row],[GDP]])</f>
        <v>0.74827586206896557</v>
      </c>
      <c r="AG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60.750344827586204</v>
      </c>
      <c r="AH75">
        <f>표1[[#This Row],[RC]]/((표1[[#This Row],[AB]]-표1[[#This Row],[H]]+표1[[#This Row],[SH]]+표1[[#This Row],[SF]]+표1[[#This Row],[CS]]+표1[[#This Row],[GDP]])/27)</f>
        <v>5.5602010520163647</v>
      </c>
      <c r="AI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0.3428422273781902</v>
      </c>
      <c r="AJ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59.565999999999981</v>
      </c>
    </row>
    <row r="76" spans="1:36" x14ac:dyDescent="0.3">
      <c r="A76" t="str">
        <f>_xlfn.CONCAT(표1[[#This Row],[Year]],표1[[#This Row],[Player]])</f>
        <v xml:space="preserve">2001유지현 </v>
      </c>
      <c r="B76">
        <v>2001</v>
      </c>
      <c r="C76">
        <v>33</v>
      </c>
      <c r="D76" t="s">
        <v>33</v>
      </c>
      <c r="E76" t="s">
        <v>15</v>
      </c>
      <c r="F76">
        <v>0.28299999999999997</v>
      </c>
      <c r="G76">
        <v>129</v>
      </c>
      <c r="H76">
        <v>580</v>
      </c>
      <c r="I76">
        <v>448</v>
      </c>
      <c r="J76">
        <v>127</v>
      </c>
      <c r="K76">
        <f>표1[[#This Row],[H]]-표1[[#This Row],[2B]]-표1[[#This Row],[3B]]-표1[[#This Row],[HR]]</f>
        <v>90</v>
      </c>
      <c r="L76">
        <v>26</v>
      </c>
      <c r="M76">
        <v>2</v>
      </c>
      <c r="N76">
        <v>9</v>
      </c>
      <c r="O76">
        <v>53</v>
      </c>
      <c r="P76">
        <v>21</v>
      </c>
      <c r="Q76">
        <v>7</v>
      </c>
      <c r="R76">
        <v>96</v>
      </c>
      <c r="S76">
        <v>3</v>
      </c>
      <c r="T76">
        <v>59</v>
      </c>
      <c r="U76">
        <v>13</v>
      </c>
      <c r="V76">
        <v>15</v>
      </c>
      <c r="W76">
        <v>3</v>
      </c>
      <c r="X76">
        <v>30</v>
      </c>
      <c r="Y76">
        <v>0</v>
      </c>
      <c r="Z76">
        <f>1*표1[[#This Row],[1B]]+2*표1[[#This Row],[2B]]+3*표1[[#This Row],[3B]]+4*표1[[#This Row],[HR]]</f>
        <v>184</v>
      </c>
      <c r="AA76">
        <f>(표1[[#This Row],[H]]+표1[[#This Row],[BB]]+표1[[#This Row],[HBP]])/(표1[[#This Row],[AB]]+표1[[#This Row],[BB]]+표1[[#This Row],[HBP]]+표1[[#This Row],[SF]])</f>
        <v>0.41090909090909089</v>
      </c>
      <c r="AB76">
        <f>표1[[#This Row],[TB]]/표1[[#This Row],[AB]]</f>
        <v>0.4107142857142857</v>
      </c>
      <c r="AC76">
        <f>표1[[#This Row],[OBP]]+표1[[#This Row],[SLG]]</f>
        <v>0.82162337662337659</v>
      </c>
      <c r="AD76">
        <f>(표1[[#This Row],[TB]]-표1[[#This Row],[H]])/표1[[#This Row],[AB]]</f>
        <v>0.12723214285714285</v>
      </c>
      <c r="AE76">
        <f>(표1[[#This Row],[TB]]-표1[[#This Row],[H]]+표1[[#This Row],[BB]]+표1[[#This Row],[SB]]-표1[[#This Row],[CS]])/표1[[#This Row],[AB]]</f>
        <v>0.37276785714285715</v>
      </c>
      <c r="AF76">
        <f>(표1[[#This Row],[TB]]+표1[[#This Row],[BB]]+표1[[#This Row],[HBP]]+표1[[#This Row],[SB]]-표1[[#This Row],[CS]])/(표1[[#This Row],[AB]]-표1[[#This Row],[H]]+표1[[#This Row],[CS]]+표1[[#This Row],[GDP]])</f>
        <v>0.87096774193548387</v>
      </c>
      <c r="AG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84.467103448275878</v>
      </c>
      <c r="AH76">
        <f>표1[[#This Row],[RC]]/((표1[[#This Row],[AB]]-표1[[#This Row],[H]]+표1[[#This Row],[SH]]+표1[[#This Row],[SF]]+표1[[#This Row],[CS]]+표1[[#This Row],[GDP]])/27)</f>
        <v>6.0978924949290079</v>
      </c>
      <c r="AI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0.36809454545454545</v>
      </c>
      <c r="AJ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82.098000000000013</v>
      </c>
    </row>
    <row r="77" spans="1:36" x14ac:dyDescent="0.3">
      <c r="A77" t="str">
        <f>_xlfn.CONCAT(표1[[#This Row],[Year]],표1[[#This Row],[Player]])</f>
        <v xml:space="preserve">2001안경현 </v>
      </c>
      <c r="B77">
        <v>2001</v>
      </c>
      <c r="C77">
        <v>34</v>
      </c>
      <c r="D77" t="s">
        <v>69</v>
      </c>
      <c r="E77" t="s">
        <v>3</v>
      </c>
      <c r="F77">
        <v>0.28199999999999997</v>
      </c>
      <c r="G77">
        <v>131</v>
      </c>
      <c r="H77">
        <v>539</v>
      </c>
      <c r="I77">
        <v>457</v>
      </c>
      <c r="J77">
        <v>129</v>
      </c>
      <c r="K77">
        <f>표1[[#This Row],[H]]-표1[[#This Row],[2B]]-표1[[#This Row],[3B]]-표1[[#This Row],[HR]]</f>
        <v>80</v>
      </c>
      <c r="L77">
        <v>31</v>
      </c>
      <c r="M77">
        <v>1</v>
      </c>
      <c r="N77">
        <v>17</v>
      </c>
      <c r="O77">
        <v>87</v>
      </c>
      <c r="P77">
        <v>4</v>
      </c>
      <c r="Q77">
        <v>1</v>
      </c>
      <c r="R77">
        <v>54</v>
      </c>
      <c r="S77">
        <v>13</v>
      </c>
      <c r="T77">
        <v>51</v>
      </c>
      <c r="U77">
        <v>17</v>
      </c>
      <c r="V77">
        <v>18</v>
      </c>
      <c r="W77">
        <v>8</v>
      </c>
      <c r="X77">
        <v>7</v>
      </c>
      <c r="Y77">
        <v>1</v>
      </c>
      <c r="Z77">
        <f>1*표1[[#This Row],[1B]]+2*표1[[#This Row],[2B]]+3*표1[[#This Row],[3B]]+4*표1[[#This Row],[HR]]</f>
        <v>213</v>
      </c>
      <c r="AA77">
        <f>(표1[[#This Row],[H]]+표1[[#This Row],[BB]]+표1[[#This Row],[HBP]])/(표1[[#This Row],[AB]]+표1[[#This Row],[BB]]+표1[[#This Row],[HBP]]+표1[[#This Row],[SF]])</f>
        <v>0.36842105263157893</v>
      </c>
      <c r="AB77">
        <f>표1[[#This Row],[TB]]/표1[[#This Row],[AB]]</f>
        <v>0.46608315098468273</v>
      </c>
      <c r="AC77">
        <f>표1[[#This Row],[OBP]]+표1[[#This Row],[SLG]]</f>
        <v>0.83450420361626165</v>
      </c>
      <c r="AD77">
        <f>(표1[[#This Row],[TB]]-표1[[#This Row],[H]])/표1[[#This Row],[AB]]</f>
        <v>0.1838074398249453</v>
      </c>
      <c r="AE77">
        <f>(표1[[#This Row],[TB]]-표1[[#This Row],[H]]+표1[[#This Row],[BB]]+표1[[#This Row],[SB]]-표1[[#This Row],[CS]])/표1[[#This Row],[AB]]</f>
        <v>0.30853391684901532</v>
      </c>
      <c r="AF77">
        <f>(표1[[#This Row],[TB]]+표1[[#This Row],[BB]]+표1[[#This Row],[HBP]]+표1[[#This Row],[SB]]-표1[[#This Row],[CS]])/(표1[[#This Row],[AB]]-표1[[#This Row],[H]]+표1[[#This Row],[CS]]+표1[[#This Row],[GDP]])</f>
        <v>0.81791907514450868</v>
      </c>
      <c r="AG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79.271094619666044</v>
      </c>
      <c r="AH77">
        <f>표1[[#This Row],[RC]]/((표1[[#This Row],[AB]]-표1[[#This Row],[H]]+표1[[#This Row],[SH]]+표1[[#This Row],[SF]]+표1[[#This Row],[CS]]+표1[[#This Row],[GDP]])/27)</f>
        <v>5.9288630324957987</v>
      </c>
      <c r="AI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0.36209981167608279</v>
      </c>
      <c r="AJ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77.951999999999984</v>
      </c>
    </row>
    <row r="78" spans="1:36" x14ac:dyDescent="0.3">
      <c r="A78" t="str">
        <f>_xlfn.CONCAT(표1[[#This Row],[Year]],표1[[#This Row],[Player]])</f>
        <v xml:space="preserve">2001박한이 </v>
      </c>
      <c r="B78">
        <v>2001</v>
      </c>
      <c r="C78">
        <v>35</v>
      </c>
      <c r="D78" t="s">
        <v>70</v>
      </c>
      <c r="E78" t="s">
        <v>10</v>
      </c>
      <c r="F78">
        <v>0.27900000000000003</v>
      </c>
      <c r="G78">
        <v>130</v>
      </c>
      <c r="H78">
        <v>501</v>
      </c>
      <c r="I78">
        <v>420</v>
      </c>
      <c r="J78">
        <v>117</v>
      </c>
      <c r="K78">
        <f>표1[[#This Row],[H]]-표1[[#This Row],[2B]]-표1[[#This Row],[3B]]-표1[[#This Row],[HR]]</f>
        <v>76</v>
      </c>
      <c r="L78">
        <v>25</v>
      </c>
      <c r="M78">
        <v>3</v>
      </c>
      <c r="N78">
        <v>13</v>
      </c>
      <c r="O78">
        <v>61</v>
      </c>
      <c r="P78">
        <v>17</v>
      </c>
      <c r="Q78">
        <v>9</v>
      </c>
      <c r="R78">
        <v>60</v>
      </c>
      <c r="S78">
        <v>12</v>
      </c>
      <c r="T78">
        <v>60</v>
      </c>
      <c r="U78">
        <v>14</v>
      </c>
      <c r="V78">
        <v>2</v>
      </c>
      <c r="W78">
        <v>0</v>
      </c>
      <c r="X78">
        <v>9</v>
      </c>
      <c r="Y78">
        <v>0</v>
      </c>
      <c r="Z78">
        <f>1*표1[[#This Row],[1B]]+2*표1[[#This Row],[2B]]+3*표1[[#This Row],[3B]]+4*표1[[#This Row],[HR]]</f>
        <v>187</v>
      </c>
      <c r="AA78">
        <f>(표1[[#This Row],[H]]+표1[[#This Row],[BB]]+표1[[#This Row],[HBP]])/(표1[[#This Row],[AB]]+표1[[#This Row],[BB]]+표1[[#This Row],[HBP]]+표1[[#This Row],[SF]])</f>
        <v>0.38414634146341464</v>
      </c>
      <c r="AB78">
        <f>표1[[#This Row],[TB]]/표1[[#This Row],[AB]]</f>
        <v>0.44523809523809521</v>
      </c>
      <c r="AC78">
        <f>표1[[#This Row],[OBP]]+표1[[#This Row],[SLG]]</f>
        <v>0.82938443670150985</v>
      </c>
      <c r="AD78">
        <f>(표1[[#This Row],[TB]]-표1[[#This Row],[H]])/표1[[#This Row],[AB]]</f>
        <v>0.16666666666666666</v>
      </c>
      <c r="AE78">
        <f>(표1[[#This Row],[TB]]-표1[[#This Row],[H]]+표1[[#This Row],[BB]]+표1[[#This Row],[SB]]-표1[[#This Row],[CS]])/표1[[#This Row],[AB]]</f>
        <v>0.32857142857142857</v>
      </c>
      <c r="AF78">
        <f>(표1[[#This Row],[TB]]+표1[[#This Row],[BB]]+표1[[#This Row],[HBP]]+표1[[#This Row],[SB]]-표1[[#This Row],[CS]])/(표1[[#This Row],[AB]]-표1[[#This Row],[H]]+표1[[#This Row],[CS]]+표1[[#This Row],[GDP]])</f>
        <v>0.81901840490797551</v>
      </c>
      <c r="AG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72.64239520958084</v>
      </c>
      <c r="AH78">
        <f>표1[[#This Row],[RC]]/((표1[[#This Row],[AB]]-표1[[#This Row],[H]]+표1[[#This Row],[SH]]+표1[[#This Row],[SF]]+표1[[#This Row],[CS]]+표1[[#This Row],[GDP]])/27)</f>
        <v>5.8547602109214409</v>
      </c>
      <c r="AI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0.36639430894308939</v>
      </c>
      <c r="AJ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69.930000000000021</v>
      </c>
    </row>
    <row r="79" spans="1:36" x14ac:dyDescent="0.3">
      <c r="A79" t="str">
        <f>_xlfn.CONCAT(표1[[#This Row],[Year]],표1[[#This Row],[Player]])</f>
        <v xml:space="preserve">2001마르티네스 </v>
      </c>
      <c r="B79">
        <v>2001</v>
      </c>
      <c r="C79">
        <v>36</v>
      </c>
      <c r="D79" t="s">
        <v>71</v>
      </c>
      <c r="E79" t="s">
        <v>10</v>
      </c>
      <c r="F79">
        <v>0.27800000000000002</v>
      </c>
      <c r="G79">
        <v>128</v>
      </c>
      <c r="H79">
        <v>550</v>
      </c>
      <c r="I79">
        <v>482</v>
      </c>
      <c r="J79">
        <v>134</v>
      </c>
      <c r="K79">
        <f>표1[[#This Row],[H]]-표1[[#This Row],[2B]]-표1[[#This Row],[3B]]-표1[[#This Row],[HR]]</f>
        <v>80</v>
      </c>
      <c r="L79">
        <v>27</v>
      </c>
      <c r="M79">
        <v>2</v>
      </c>
      <c r="N79">
        <v>25</v>
      </c>
      <c r="O79">
        <v>96</v>
      </c>
      <c r="P79">
        <v>28</v>
      </c>
      <c r="Q79">
        <v>11</v>
      </c>
      <c r="R79">
        <v>50</v>
      </c>
      <c r="S79">
        <v>7</v>
      </c>
      <c r="T79">
        <v>79</v>
      </c>
      <c r="U79">
        <v>12</v>
      </c>
      <c r="V79">
        <v>5</v>
      </c>
      <c r="W79">
        <v>9</v>
      </c>
      <c r="X79">
        <v>2</v>
      </c>
      <c r="Y79">
        <v>4</v>
      </c>
      <c r="Z79">
        <f>1*표1[[#This Row],[1B]]+2*표1[[#This Row],[2B]]+3*표1[[#This Row],[3B]]+4*표1[[#This Row],[HR]]</f>
        <v>240</v>
      </c>
      <c r="AA79">
        <f>(표1[[#This Row],[H]]+표1[[#This Row],[BB]]+표1[[#This Row],[HBP]])/(표1[[#This Row],[AB]]+표1[[#This Row],[BB]]+표1[[#This Row],[HBP]]+표1[[#This Row],[SF]])</f>
        <v>0.34854014598540145</v>
      </c>
      <c r="AB79">
        <f>표1[[#This Row],[TB]]/표1[[#This Row],[AB]]</f>
        <v>0.49792531120331951</v>
      </c>
      <c r="AC79">
        <f>표1[[#This Row],[OBP]]+표1[[#This Row],[SLG]]</f>
        <v>0.8464654571887209</v>
      </c>
      <c r="AD79">
        <f>(표1[[#This Row],[TB]]-표1[[#This Row],[H]])/표1[[#This Row],[AB]]</f>
        <v>0.21991701244813278</v>
      </c>
      <c r="AE79">
        <f>(표1[[#This Row],[TB]]-표1[[#This Row],[H]]+표1[[#This Row],[BB]]+표1[[#This Row],[SB]]-표1[[#This Row],[CS]])/표1[[#This Row],[AB]]</f>
        <v>0.35892116182572614</v>
      </c>
      <c r="AF79">
        <f>(표1[[#This Row],[TB]]+표1[[#This Row],[BB]]+표1[[#This Row],[HBP]]+표1[[#This Row],[SB]]-표1[[#This Row],[CS]])/(표1[[#This Row],[AB]]-표1[[#This Row],[H]]+표1[[#This Row],[CS]]+표1[[#This Row],[GDP]])</f>
        <v>0.84636118598382748</v>
      </c>
      <c r="AG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83.712872727272725</v>
      </c>
      <c r="AH79">
        <f>표1[[#This Row],[RC]]/((표1[[#This Row],[AB]]-표1[[#This Row],[H]]+표1[[#This Row],[SH]]+표1[[#This Row],[SF]]+표1[[#This Row],[CS]]+표1[[#This Row],[GDP]])/27)</f>
        <v>5.9168784388386477</v>
      </c>
      <c r="AI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0.3605422794117647</v>
      </c>
      <c r="AJ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85.078000000000003</v>
      </c>
    </row>
    <row r="80" spans="1:36" x14ac:dyDescent="0.3">
      <c r="A80" t="str">
        <f>_xlfn.CONCAT(표1[[#This Row],[Year]],표1[[#This Row],[Player]])</f>
        <v xml:space="preserve">2001이승엽 </v>
      </c>
      <c r="B80">
        <v>2001</v>
      </c>
      <c r="C80">
        <v>37</v>
      </c>
      <c r="D80" t="s">
        <v>25</v>
      </c>
      <c r="E80" t="s">
        <v>10</v>
      </c>
      <c r="F80">
        <v>0.27600000000000002</v>
      </c>
      <c r="G80">
        <v>127</v>
      </c>
      <c r="H80">
        <v>574</v>
      </c>
      <c r="I80">
        <v>463</v>
      </c>
      <c r="J80">
        <v>128</v>
      </c>
      <c r="K80">
        <f>표1[[#This Row],[H]]-표1[[#This Row],[2B]]-표1[[#This Row],[3B]]-표1[[#This Row],[HR]]</f>
        <v>56</v>
      </c>
      <c r="L80">
        <v>31</v>
      </c>
      <c r="M80">
        <v>2</v>
      </c>
      <c r="N80">
        <v>39</v>
      </c>
      <c r="O80">
        <v>95</v>
      </c>
      <c r="P80">
        <v>4</v>
      </c>
      <c r="Q80">
        <v>2</v>
      </c>
      <c r="R80">
        <v>96</v>
      </c>
      <c r="S80">
        <v>12</v>
      </c>
      <c r="T80">
        <v>130</v>
      </c>
      <c r="U80">
        <v>6</v>
      </c>
      <c r="V80">
        <v>4</v>
      </c>
      <c r="W80">
        <v>2</v>
      </c>
      <c r="X80">
        <v>1</v>
      </c>
      <c r="Y80">
        <v>11</v>
      </c>
      <c r="Z80">
        <f>1*표1[[#This Row],[1B]]+2*표1[[#This Row],[2B]]+3*표1[[#This Row],[3B]]+4*표1[[#This Row],[HR]]</f>
        <v>280</v>
      </c>
      <c r="AA80">
        <f>(표1[[#This Row],[H]]+표1[[#This Row],[BB]]+표1[[#This Row],[HBP]])/(표1[[#This Row],[AB]]+표1[[#This Row],[BB]]+표1[[#This Row],[HBP]]+표1[[#This Row],[SF]])</f>
        <v>0.41186736474694591</v>
      </c>
      <c r="AB80">
        <f>표1[[#This Row],[TB]]/표1[[#This Row],[AB]]</f>
        <v>0.60475161987041037</v>
      </c>
      <c r="AC80">
        <f>표1[[#This Row],[OBP]]+표1[[#This Row],[SLG]]</f>
        <v>1.0166189846173563</v>
      </c>
      <c r="AD80">
        <f>(표1[[#This Row],[TB]]-표1[[#This Row],[H]])/표1[[#This Row],[AB]]</f>
        <v>0.3282937365010799</v>
      </c>
      <c r="AE80">
        <f>(표1[[#This Row],[TB]]-표1[[#This Row],[H]]+표1[[#This Row],[BB]]+표1[[#This Row],[SB]]-표1[[#This Row],[CS]])/표1[[#This Row],[AB]]</f>
        <v>0.5399568034557235</v>
      </c>
      <c r="AF80">
        <f>(표1[[#This Row],[TB]]+표1[[#This Row],[BB]]+표1[[#This Row],[HBP]]+표1[[#This Row],[SB]]-표1[[#This Row],[CS]])/(표1[[#This Row],[AB]]-표1[[#This Row],[H]]+표1[[#This Row],[CS]]+표1[[#This Row],[GDP]])</f>
        <v>1.1370262390670554</v>
      </c>
      <c r="AG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122.6830662020906</v>
      </c>
      <c r="AH80">
        <f>표1[[#This Row],[RC]]/((표1[[#This Row],[AB]]-표1[[#This Row],[H]]+표1[[#This Row],[SH]]+표1[[#This Row],[SF]]+표1[[#This Row],[CS]]+표1[[#This Row],[GDP]])/27)</f>
        <v>9.5735340677931973</v>
      </c>
      <c r="AI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0.42583274021352313</v>
      </c>
      <c r="AJ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111.74000000000001</v>
      </c>
    </row>
    <row r="81" spans="1:36" x14ac:dyDescent="0.3">
      <c r="A81" t="str">
        <f>_xlfn.CONCAT(표1[[#This Row],[Year]],표1[[#This Row],[Player]])</f>
        <v xml:space="preserve">2001장종훈 </v>
      </c>
      <c r="B81">
        <v>2001</v>
      </c>
      <c r="C81">
        <v>38</v>
      </c>
      <c r="D81" t="s">
        <v>39</v>
      </c>
      <c r="E81" t="s">
        <v>7</v>
      </c>
      <c r="F81">
        <v>0.27300000000000002</v>
      </c>
      <c r="G81">
        <v>120</v>
      </c>
      <c r="H81">
        <v>421</v>
      </c>
      <c r="I81">
        <v>366</v>
      </c>
      <c r="J81">
        <v>100</v>
      </c>
      <c r="K81">
        <f>표1[[#This Row],[H]]-표1[[#This Row],[2B]]-표1[[#This Row],[3B]]-표1[[#This Row],[HR]]</f>
        <v>69</v>
      </c>
      <c r="L81">
        <v>16</v>
      </c>
      <c r="M81">
        <v>0</v>
      </c>
      <c r="N81">
        <v>15</v>
      </c>
      <c r="O81">
        <v>54</v>
      </c>
      <c r="P81">
        <v>11</v>
      </c>
      <c r="Q81">
        <v>4</v>
      </c>
      <c r="R81">
        <v>45</v>
      </c>
      <c r="S81">
        <v>4</v>
      </c>
      <c r="T81">
        <v>87</v>
      </c>
      <c r="U81">
        <v>7</v>
      </c>
      <c r="V81">
        <v>3</v>
      </c>
      <c r="W81">
        <v>4</v>
      </c>
      <c r="X81">
        <v>2</v>
      </c>
      <c r="Y81">
        <v>4</v>
      </c>
      <c r="Z81">
        <f>1*표1[[#This Row],[1B]]+2*표1[[#This Row],[2B]]+3*표1[[#This Row],[3B]]+4*표1[[#This Row],[HR]]</f>
        <v>161</v>
      </c>
      <c r="AA81">
        <f>(표1[[#This Row],[H]]+표1[[#This Row],[BB]]+표1[[#This Row],[HBP]])/(표1[[#This Row],[AB]]+표1[[#This Row],[BB]]+표1[[#This Row],[HBP]]+표1[[#This Row],[SF]])</f>
        <v>0.35560859188544153</v>
      </c>
      <c r="AB81">
        <f>표1[[#This Row],[TB]]/표1[[#This Row],[AB]]</f>
        <v>0.43989071038251365</v>
      </c>
      <c r="AC81">
        <f>표1[[#This Row],[OBP]]+표1[[#This Row],[SLG]]</f>
        <v>0.79549930226795518</v>
      </c>
      <c r="AD81">
        <f>(표1[[#This Row],[TB]]-표1[[#This Row],[H]])/표1[[#This Row],[AB]]</f>
        <v>0.16666666666666666</v>
      </c>
      <c r="AE81">
        <f>(표1[[#This Row],[TB]]-표1[[#This Row],[H]]+표1[[#This Row],[BB]]+표1[[#This Row],[SB]]-표1[[#This Row],[CS]])/표1[[#This Row],[AB]]</f>
        <v>0.30874316939890711</v>
      </c>
      <c r="AF81">
        <f>(표1[[#This Row],[TB]]+표1[[#This Row],[BB]]+표1[[#This Row],[HBP]]+표1[[#This Row],[SB]]-표1[[#This Row],[CS]])/(표1[[#This Row],[AB]]-표1[[#This Row],[H]]+표1[[#This Row],[CS]]+표1[[#This Row],[GDP]])</f>
        <v>0.78339350180505418</v>
      </c>
      <c r="AG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59.507173396674588</v>
      </c>
      <c r="AH81">
        <f>표1[[#This Row],[RC]]/((표1[[#This Row],[AB]]-표1[[#This Row],[H]]+표1[[#This Row],[SH]]+표1[[#This Row],[SF]]+표1[[#This Row],[CS]]+표1[[#This Row],[GDP]])/27)</f>
        <v>5.6773628328982824</v>
      </c>
      <c r="AI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0.34505301204819278</v>
      </c>
      <c r="AJ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58.953999999999986</v>
      </c>
    </row>
    <row r="82" spans="1:36" x14ac:dyDescent="0.3">
      <c r="A82" t="str">
        <f>_xlfn.CONCAT(표1[[#This Row],[Year]],표1[[#This Row],[Player]])</f>
        <v xml:space="preserve">2001홍성흔 </v>
      </c>
      <c r="B82">
        <v>2001</v>
      </c>
      <c r="C82">
        <v>39</v>
      </c>
      <c r="D82" t="s">
        <v>26</v>
      </c>
      <c r="E82" t="s">
        <v>3</v>
      </c>
      <c r="F82">
        <v>0.26700000000000002</v>
      </c>
      <c r="G82">
        <v>122</v>
      </c>
      <c r="H82">
        <v>452</v>
      </c>
      <c r="I82">
        <v>408</v>
      </c>
      <c r="J82">
        <v>109</v>
      </c>
      <c r="K82">
        <f>표1[[#This Row],[H]]-표1[[#This Row],[2B]]-표1[[#This Row],[3B]]-표1[[#This Row],[HR]]</f>
        <v>82</v>
      </c>
      <c r="L82">
        <v>18</v>
      </c>
      <c r="M82">
        <v>1</v>
      </c>
      <c r="N82">
        <v>8</v>
      </c>
      <c r="O82">
        <v>48</v>
      </c>
      <c r="P82">
        <v>9</v>
      </c>
      <c r="Q82">
        <v>4</v>
      </c>
      <c r="R82">
        <v>26</v>
      </c>
      <c r="S82">
        <v>6</v>
      </c>
      <c r="T82">
        <v>53</v>
      </c>
      <c r="U82">
        <v>13</v>
      </c>
      <c r="V82">
        <v>9</v>
      </c>
      <c r="W82">
        <v>4</v>
      </c>
      <c r="X82">
        <v>8</v>
      </c>
      <c r="Y82">
        <v>3</v>
      </c>
      <c r="Z82">
        <f>1*표1[[#This Row],[1B]]+2*표1[[#This Row],[2B]]+3*표1[[#This Row],[3B]]+4*표1[[#This Row],[HR]]</f>
        <v>153</v>
      </c>
      <c r="AA82">
        <f>(표1[[#This Row],[H]]+표1[[#This Row],[BB]]+표1[[#This Row],[HBP]])/(표1[[#This Row],[AB]]+표1[[#This Row],[BB]]+표1[[#This Row],[HBP]]+표1[[#This Row],[SF]])</f>
        <v>0.31756756756756754</v>
      </c>
      <c r="AB82">
        <f>표1[[#This Row],[TB]]/표1[[#This Row],[AB]]</f>
        <v>0.375</v>
      </c>
      <c r="AC82">
        <f>표1[[#This Row],[OBP]]+표1[[#This Row],[SLG]]</f>
        <v>0.69256756756756754</v>
      </c>
      <c r="AD82">
        <f>(표1[[#This Row],[TB]]-표1[[#This Row],[H]])/표1[[#This Row],[AB]]</f>
        <v>0.10784313725490197</v>
      </c>
      <c r="AE82">
        <f>(표1[[#This Row],[TB]]-표1[[#This Row],[H]]+표1[[#This Row],[BB]]+표1[[#This Row],[SB]]-표1[[#This Row],[CS]])/표1[[#This Row],[AB]]</f>
        <v>0.18382352941176472</v>
      </c>
      <c r="AF82">
        <f>(표1[[#This Row],[TB]]+표1[[#This Row],[BB]]+표1[[#This Row],[HBP]]+표1[[#This Row],[SB]]-표1[[#This Row],[CS]])/(표1[[#This Row],[AB]]-표1[[#This Row],[H]]+표1[[#This Row],[CS]]+표1[[#This Row],[GDP]])</f>
        <v>0.60126582278481011</v>
      </c>
      <c r="AG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47.037699115044241</v>
      </c>
      <c r="AH82">
        <f>표1[[#This Row],[RC]]/((표1[[#This Row],[AB]]-표1[[#This Row],[H]]+표1[[#This Row],[SH]]+표1[[#This Row],[SF]]+표1[[#This Row],[CS]]+표1[[#This Row],[GDP]])/27)</f>
        <v>3.8720057198359585</v>
      </c>
      <c r="AI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0.3024852607709751</v>
      </c>
      <c r="AJ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47.125999999999983</v>
      </c>
    </row>
    <row r="83" spans="1:36" x14ac:dyDescent="0.3">
      <c r="A83" t="str">
        <f>_xlfn.CONCAT(표1[[#This Row],[Year]],표1[[#This Row],[Player]])</f>
        <v xml:space="preserve">2001강석천 </v>
      </c>
      <c r="B83">
        <v>2001</v>
      </c>
      <c r="C83">
        <v>40</v>
      </c>
      <c r="D83" t="s">
        <v>30</v>
      </c>
      <c r="E83" t="s">
        <v>7</v>
      </c>
      <c r="F83">
        <v>0.26</v>
      </c>
      <c r="G83">
        <v>120</v>
      </c>
      <c r="H83">
        <v>450</v>
      </c>
      <c r="I83">
        <v>407</v>
      </c>
      <c r="J83">
        <v>106</v>
      </c>
      <c r="K83">
        <f>표1[[#This Row],[H]]-표1[[#This Row],[2B]]-표1[[#This Row],[3B]]-표1[[#This Row],[HR]]</f>
        <v>85</v>
      </c>
      <c r="L83">
        <v>18</v>
      </c>
      <c r="M83">
        <v>1</v>
      </c>
      <c r="N83">
        <v>2</v>
      </c>
      <c r="O83">
        <v>45</v>
      </c>
      <c r="P83">
        <v>19</v>
      </c>
      <c r="Q83">
        <v>9</v>
      </c>
      <c r="R83">
        <v>29</v>
      </c>
      <c r="S83">
        <v>4</v>
      </c>
      <c r="T83">
        <v>68</v>
      </c>
      <c r="U83">
        <v>9</v>
      </c>
      <c r="V83">
        <v>19</v>
      </c>
      <c r="W83">
        <v>1</v>
      </c>
      <c r="X83">
        <v>9</v>
      </c>
      <c r="Y83">
        <v>1</v>
      </c>
      <c r="Z83">
        <f>1*표1[[#This Row],[1B]]+2*표1[[#This Row],[2B]]+3*표1[[#This Row],[3B]]+4*표1[[#This Row],[HR]]</f>
        <v>132</v>
      </c>
      <c r="AA83">
        <f>(표1[[#This Row],[H]]+표1[[#This Row],[BB]]+표1[[#This Row],[HBP]])/(표1[[#This Row],[AB]]+표1[[#This Row],[BB]]+표1[[#This Row],[HBP]]+표1[[#This Row],[SF]])</f>
        <v>0.31519274376417233</v>
      </c>
      <c r="AB83">
        <f>표1[[#This Row],[TB]]/표1[[#This Row],[AB]]</f>
        <v>0.32432432432432434</v>
      </c>
      <c r="AC83">
        <f>표1[[#This Row],[OBP]]+표1[[#This Row],[SLG]]</f>
        <v>0.63951706808849673</v>
      </c>
      <c r="AD83">
        <f>(표1[[#This Row],[TB]]-표1[[#This Row],[H]])/표1[[#This Row],[AB]]</f>
        <v>6.3882063882063883E-2</v>
      </c>
      <c r="AE83">
        <f>(표1[[#This Row],[TB]]-표1[[#This Row],[H]]+표1[[#This Row],[BB]]+표1[[#This Row],[SB]]-표1[[#This Row],[CS]])/표1[[#This Row],[AB]]</f>
        <v>0.15970515970515969</v>
      </c>
      <c r="AF83">
        <f>(표1[[#This Row],[TB]]+표1[[#This Row],[BB]]+표1[[#This Row],[HBP]]+표1[[#This Row],[SB]]-표1[[#This Row],[CS]])/(표1[[#This Row],[AB]]-표1[[#This Row],[H]]+표1[[#This Row],[CS]]+표1[[#This Row],[GDP]])</f>
        <v>0.54858934169278994</v>
      </c>
      <c r="AG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41.785333333333334</v>
      </c>
      <c r="AH83">
        <f>표1[[#This Row],[RC]]/((표1[[#This Row],[AB]]-표1[[#This Row],[H]]+표1[[#This Row],[SH]]+표1[[#This Row],[SF]]+표1[[#This Row],[CS]]+표1[[#This Row],[GDP]])/27)</f>
        <v>3.4291914893617021</v>
      </c>
      <c r="AI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0.2857068181818182</v>
      </c>
      <c r="AJ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40.815999999999995</v>
      </c>
    </row>
    <row r="84" spans="1:36" x14ac:dyDescent="0.3">
      <c r="A84" t="str">
        <f>_xlfn.CONCAT(표1[[#This Row],[Year]],표1[[#This Row],[Player]])</f>
        <v xml:space="preserve">2001김상훈 </v>
      </c>
      <c r="B84">
        <v>2001</v>
      </c>
      <c r="C84">
        <v>41</v>
      </c>
      <c r="D84" t="s">
        <v>72</v>
      </c>
      <c r="E84" t="s">
        <v>59</v>
      </c>
      <c r="F84">
        <v>0.26</v>
      </c>
      <c r="G84">
        <v>127</v>
      </c>
      <c r="H84">
        <v>437</v>
      </c>
      <c r="I84">
        <v>396</v>
      </c>
      <c r="J84">
        <v>103</v>
      </c>
      <c r="K84">
        <f>표1[[#This Row],[H]]-표1[[#This Row],[2B]]-표1[[#This Row],[3B]]-표1[[#This Row],[HR]]</f>
        <v>86</v>
      </c>
      <c r="L84">
        <v>10</v>
      </c>
      <c r="M84">
        <v>1</v>
      </c>
      <c r="N84">
        <v>6</v>
      </c>
      <c r="O84">
        <v>41</v>
      </c>
      <c r="P84">
        <v>0</v>
      </c>
      <c r="Q84">
        <v>4</v>
      </c>
      <c r="R84">
        <v>27</v>
      </c>
      <c r="S84">
        <v>3</v>
      </c>
      <c r="T84">
        <v>73</v>
      </c>
      <c r="U84">
        <v>12</v>
      </c>
      <c r="V84">
        <v>8</v>
      </c>
      <c r="W84">
        <v>3</v>
      </c>
      <c r="X84">
        <v>8</v>
      </c>
      <c r="Y84">
        <v>0</v>
      </c>
      <c r="Z84">
        <f>1*표1[[#This Row],[1B]]+2*표1[[#This Row],[2B]]+3*표1[[#This Row],[3B]]+4*표1[[#This Row],[HR]]</f>
        <v>133</v>
      </c>
      <c r="AA84">
        <f>(표1[[#This Row],[H]]+표1[[#This Row],[BB]]+표1[[#This Row],[HBP]])/(표1[[#This Row],[AB]]+표1[[#This Row],[BB]]+표1[[#This Row],[HBP]]+표1[[#This Row],[SF]])</f>
        <v>0.31002331002331002</v>
      </c>
      <c r="AB84">
        <f>표1[[#This Row],[TB]]/표1[[#This Row],[AB]]</f>
        <v>0.33585858585858586</v>
      </c>
      <c r="AC84">
        <f>표1[[#This Row],[OBP]]+표1[[#This Row],[SLG]]</f>
        <v>0.64588189588189593</v>
      </c>
      <c r="AD84">
        <f>(표1[[#This Row],[TB]]-표1[[#This Row],[H]])/표1[[#This Row],[AB]]</f>
        <v>7.575757575757576E-2</v>
      </c>
      <c r="AE84">
        <f>(표1[[#This Row],[TB]]-표1[[#This Row],[H]]+표1[[#This Row],[BB]]+표1[[#This Row],[SB]]-표1[[#This Row],[CS]])/표1[[#This Row],[AB]]</f>
        <v>0.13383838383838384</v>
      </c>
      <c r="AF84">
        <f>(표1[[#This Row],[TB]]+표1[[#This Row],[BB]]+표1[[#This Row],[HBP]]+표1[[#This Row],[SB]]-표1[[#This Row],[CS]])/(표1[[#This Row],[AB]]-표1[[#This Row],[H]]+표1[[#This Row],[CS]]+표1[[#This Row],[GDP]])</f>
        <v>0.5145631067961165</v>
      </c>
      <c r="AG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39.228466819221971</v>
      </c>
      <c r="AH84">
        <f>표1[[#This Row],[RC]]/((표1[[#This Row],[AB]]-표1[[#This Row],[H]]+표1[[#This Row],[SH]]+표1[[#This Row],[SF]]+표1[[#This Row],[CS]]+표1[[#This Row],[GDP]])/27)</f>
        <v>3.3099018878718538</v>
      </c>
      <c r="AI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0.28754778554778554</v>
      </c>
      <c r="AJ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38.836000000000006</v>
      </c>
    </row>
    <row r="85" spans="1:36" x14ac:dyDescent="0.3">
      <c r="A85" t="str">
        <f>_xlfn.CONCAT(표1[[#This Row],[Year]],표1[[#This Row],[Player]])</f>
        <v xml:space="preserve">2001박경완 </v>
      </c>
      <c r="B85">
        <v>2001</v>
      </c>
      <c r="C85">
        <v>42</v>
      </c>
      <c r="D85" t="s">
        <v>32</v>
      </c>
      <c r="E85" t="s">
        <v>1</v>
      </c>
      <c r="F85">
        <v>0.25700000000000001</v>
      </c>
      <c r="G85">
        <v>130</v>
      </c>
      <c r="H85">
        <v>528</v>
      </c>
      <c r="I85">
        <v>421</v>
      </c>
      <c r="J85">
        <v>108</v>
      </c>
      <c r="K85">
        <f>표1[[#This Row],[H]]-표1[[#This Row],[2B]]-표1[[#This Row],[3B]]-표1[[#This Row],[HR]]</f>
        <v>70</v>
      </c>
      <c r="L85">
        <v>13</v>
      </c>
      <c r="M85">
        <v>1</v>
      </c>
      <c r="N85">
        <v>24</v>
      </c>
      <c r="O85">
        <v>81</v>
      </c>
      <c r="P85">
        <v>21</v>
      </c>
      <c r="Q85">
        <v>8</v>
      </c>
      <c r="R85">
        <v>91</v>
      </c>
      <c r="S85">
        <v>7</v>
      </c>
      <c r="T85">
        <v>121</v>
      </c>
      <c r="U85">
        <v>9</v>
      </c>
      <c r="V85">
        <v>9</v>
      </c>
      <c r="W85">
        <v>3</v>
      </c>
      <c r="X85">
        <v>6</v>
      </c>
      <c r="Y85">
        <v>2</v>
      </c>
      <c r="Z85">
        <f>1*표1[[#This Row],[1B]]+2*표1[[#This Row],[2B]]+3*표1[[#This Row],[3B]]+4*표1[[#This Row],[HR]]</f>
        <v>195</v>
      </c>
      <c r="AA85">
        <f>(표1[[#This Row],[H]]+표1[[#This Row],[BB]]+표1[[#This Row],[HBP]])/(표1[[#This Row],[AB]]+표1[[#This Row],[BB]]+표1[[#This Row],[HBP]]+표1[[#This Row],[SF]])</f>
        <v>0.3946360153256705</v>
      </c>
      <c r="AB85">
        <f>표1[[#This Row],[TB]]/표1[[#This Row],[AB]]</f>
        <v>0.46318289786223277</v>
      </c>
      <c r="AC85">
        <f>표1[[#This Row],[OBP]]+표1[[#This Row],[SLG]]</f>
        <v>0.85781891318790326</v>
      </c>
      <c r="AD85">
        <f>(표1[[#This Row],[TB]]-표1[[#This Row],[H]])/표1[[#This Row],[AB]]</f>
        <v>0.20665083135391923</v>
      </c>
      <c r="AE85">
        <f>(표1[[#This Row],[TB]]-표1[[#This Row],[H]]+표1[[#This Row],[BB]]+표1[[#This Row],[SB]]-표1[[#This Row],[CS]])/표1[[#This Row],[AB]]</f>
        <v>0.45368171021377673</v>
      </c>
      <c r="AF85">
        <f>(표1[[#This Row],[TB]]+표1[[#This Row],[BB]]+표1[[#This Row],[HBP]]+표1[[#This Row],[SB]]-표1[[#This Row],[CS]])/(표1[[#This Row],[AB]]-표1[[#This Row],[H]]+표1[[#This Row],[CS]]+표1[[#This Row],[GDP]])</f>
        <v>0.92727272727272725</v>
      </c>
      <c r="AG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84.319772727272735</v>
      </c>
      <c r="AH85">
        <f>표1[[#This Row],[RC]]/((표1[[#This Row],[AB]]-표1[[#This Row],[H]]+표1[[#This Row],[SH]]+표1[[#This Row],[SF]]+표1[[#This Row],[CS]]+표1[[#This Row],[GDP]])/27)</f>
        <v>6.7157341110217219</v>
      </c>
      <c r="AI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0.37645961538461536</v>
      </c>
      <c r="AJ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83.201999999999998</v>
      </c>
    </row>
    <row r="86" spans="1:36" x14ac:dyDescent="0.3">
      <c r="A86" t="str">
        <f>_xlfn.CONCAT(표1[[#This Row],[Year]],표1[[#This Row],[Player]])</f>
        <v xml:space="preserve">2001채종범 </v>
      </c>
      <c r="B86">
        <v>2001</v>
      </c>
      <c r="C86">
        <v>43</v>
      </c>
      <c r="D86" t="s">
        <v>45</v>
      </c>
      <c r="E86" t="s">
        <v>5</v>
      </c>
      <c r="F86">
        <v>0.255</v>
      </c>
      <c r="G86">
        <v>117</v>
      </c>
      <c r="H86">
        <v>460</v>
      </c>
      <c r="I86">
        <v>396</v>
      </c>
      <c r="J86">
        <v>101</v>
      </c>
      <c r="K86">
        <f>표1[[#This Row],[H]]-표1[[#This Row],[2B]]-표1[[#This Row],[3B]]-표1[[#This Row],[HR]]</f>
        <v>78</v>
      </c>
      <c r="L86">
        <v>15</v>
      </c>
      <c r="M86">
        <v>0</v>
      </c>
      <c r="N86">
        <v>8</v>
      </c>
      <c r="O86">
        <v>38</v>
      </c>
      <c r="P86">
        <v>6</v>
      </c>
      <c r="Q86">
        <v>9</v>
      </c>
      <c r="R86">
        <v>46</v>
      </c>
      <c r="S86">
        <v>7</v>
      </c>
      <c r="T86">
        <v>49</v>
      </c>
      <c r="U86">
        <v>8</v>
      </c>
      <c r="V86">
        <v>2</v>
      </c>
      <c r="W86">
        <v>0</v>
      </c>
      <c r="X86">
        <v>10</v>
      </c>
      <c r="Y86">
        <v>2</v>
      </c>
      <c r="Z86">
        <f>1*표1[[#This Row],[1B]]+2*표1[[#This Row],[2B]]+3*표1[[#This Row],[3B]]+4*표1[[#This Row],[HR]]</f>
        <v>140</v>
      </c>
      <c r="AA86">
        <f>(표1[[#This Row],[H]]+표1[[#This Row],[BB]]+표1[[#This Row],[HBP]])/(표1[[#This Row],[AB]]+표1[[#This Row],[BB]]+표1[[#This Row],[HBP]]+표1[[#This Row],[SF]])</f>
        <v>0.34298440979955458</v>
      </c>
      <c r="AB86">
        <f>표1[[#This Row],[TB]]/표1[[#This Row],[AB]]</f>
        <v>0.35353535353535354</v>
      </c>
      <c r="AC86">
        <f>표1[[#This Row],[OBP]]+표1[[#This Row],[SLG]]</f>
        <v>0.69651976333490806</v>
      </c>
      <c r="AD86">
        <f>(표1[[#This Row],[TB]]-표1[[#This Row],[H]])/표1[[#This Row],[AB]]</f>
        <v>9.8484848484848481E-2</v>
      </c>
      <c r="AE86">
        <f>(표1[[#This Row],[TB]]-표1[[#This Row],[H]]+표1[[#This Row],[BB]]+표1[[#This Row],[SB]]-표1[[#This Row],[CS]])/표1[[#This Row],[AB]]</f>
        <v>0.20707070707070707</v>
      </c>
      <c r="AF86">
        <f>(표1[[#This Row],[TB]]+표1[[#This Row],[BB]]+표1[[#This Row],[HBP]]+표1[[#This Row],[SB]]-표1[[#This Row],[CS]])/(표1[[#This Row],[AB]]-표1[[#This Row],[H]]+표1[[#This Row],[CS]]+표1[[#This Row],[GDP]])</f>
        <v>0.60897435897435892</v>
      </c>
      <c r="AG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48.227581699346402</v>
      </c>
      <c r="AH86">
        <f>표1[[#This Row],[RC]]/((표1[[#This Row],[AB]]-표1[[#This Row],[H]]+표1[[#This Row],[SH]]+표1[[#This Row],[SF]]+표1[[#This Row],[CS]]+표1[[#This Row],[GDP]])/27)</f>
        <v>4.0439276580197294</v>
      </c>
      <c r="AI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0.31259284116331093</v>
      </c>
      <c r="AJ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47.857999999999983</v>
      </c>
    </row>
    <row r="87" spans="1:36" x14ac:dyDescent="0.3">
      <c r="A87" t="str">
        <f>_xlfn.CONCAT(표1[[#This Row],[Year]],표1[[#This Row],[Player]])</f>
        <v xml:space="preserve">2001안재만 </v>
      </c>
      <c r="B87">
        <v>2001</v>
      </c>
      <c r="C87">
        <v>44</v>
      </c>
      <c r="D87" t="s">
        <v>73</v>
      </c>
      <c r="E87" t="s">
        <v>5</v>
      </c>
      <c r="F87">
        <v>0.255</v>
      </c>
      <c r="G87">
        <v>124</v>
      </c>
      <c r="H87">
        <v>438</v>
      </c>
      <c r="I87">
        <v>369</v>
      </c>
      <c r="J87">
        <v>94</v>
      </c>
      <c r="K87">
        <f>표1[[#This Row],[H]]-표1[[#This Row],[2B]]-표1[[#This Row],[3B]]-표1[[#This Row],[HR]]</f>
        <v>68</v>
      </c>
      <c r="L87">
        <v>15</v>
      </c>
      <c r="M87">
        <v>0</v>
      </c>
      <c r="N87">
        <v>11</v>
      </c>
      <c r="O87">
        <v>44</v>
      </c>
      <c r="P87">
        <v>19</v>
      </c>
      <c r="Q87">
        <v>5</v>
      </c>
      <c r="R87">
        <v>50</v>
      </c>
      <c r="S87">
        <v>6</v>
      </c>
      <c r="T87">
        <v>90</v>
      </c>
      <c r="U87">
        <v>14</v>
      </c>
      <c r="V87">
        <v>17</v>
      </c>
      <c r="W87">
        <v>1</v>
      </c>
      <c r="X87">
        <v>12</v>
      </c>
      <c r="Y87">
        <v>0</v>
      </c>
      <c r="Z87">
        <f>1*표1[[#This Row],[1B]]+2*표1[[#This Row],[2B]]+3*표1[[#This Row],[3B]]+4*표1[[#This Row],[HR]]</f>
        <v>142</v>
      </c>
      <c r="AA87">
        <f>(표1[[#This Row],[H]]+표1[[#This Row],[BB]]+표1[[#This Row],[HBP]])/(표1[[#This Row],[AB]]+표1[[#This Row],[BB]]+표1[[#This Row],[HBP]]+표1[[#This Row],[SF]])</f>
        <v>0.352112676056338</v>
      </c>
      <c r="AB87">
        <f>표1[[#This Row],[TB]]/표1[[#This Row],[AB]]</f>
        <v>0.38482384823848237</v>
      </c>
      <c r="AC87">
        <f>표1[[#This Row],[OBP]]+표1[[#This Row],[SLG]]</f>
        <v>0.73693652429482037</v>
      </c>
      <c r="AD87">
        <f>(표1[[#This Row],[TB]]-표1[[#This Row],[H]])/표1[[#This Row],[AB]]</f>
        <v>0.13008130081300814</v>
      </c>
      <c r="AE87">
        <f>(표1[[#This Row],[TB]]-표1[[#This Row],[H]]+표1[[#This Row],[BB]]+표1[[#This Row],[SB]]-표1[[#This Row],[CS]])/표1[[#This Row],[AB]]</f>
        <v>0.30352303523035229</v>
      </c>
      <c r="AF87">
        <f>(표1[[#This Row],[TB]]+표1[[#This Row],[BB]]+표1[[#This Row],[HBP]]+표1[[#This Row],[SB]]-표1[[#This Row],[CS]])/(표1[[#This Row],[AB]]-표1[[#This Row],[H]]+표1[[#This Row],[CS]]+표1[[#This Row],[GDP]])</f>
        <v>0.72108843537414968</v>
      </c>
      <c r="AG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51.801826484018257</v>
      </c>
      <c r="AH87">
        <f>표1[[#This Row],[RC]]/((표1[[#This Row],[AB]]-표1[[#This Row],[H]]+표1[[#This Row],[SH]]+표1[[#This Row],[SF]]+표1[[#This Row],[CS]]+표1[[#This Row],[GDP]])/27)</f>
        <v>4.5558609611351564</v>
      </c>
      <c r="AI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0.32978169014084507</v>
      </c>
      <c r="AJ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51.699999999999989</v>
      </c>
    </row>
    <row r="88" spans="1:36" x14ac:dyDescent="0.3">
      <c r="A88" t="str">
        <f>_xlfn.CONCAT(표1[[#This Row],[Year]],표1[[#This Row],[Player]])</f>
        <v xml:space="preserve">2001박정태 </v>
      </c>
      <c r="B88">
        <v>2001</v>
      </c>
      <c r="C88">
        <v>45</v>
      </c>
      <c r="D88" t="s">
        <v>31</v>
      </c>
      <c r="E88" t="s">
        <v>24</v>
      </c>
      <c r="F88">
        <v>0.247</v>
      </c>
      <c r="G88">
        <v>118</v>
      </c>
      <c r="H88">
        <v>415</v>
      </c>
      <c r="I88">
        <v>356</v>
      </c>
      <c r="J88">
        <v>88</v>
      </c>
      <c r="K88">
        <f>표1[[#This Row],[H]]-표1[[#This Row],[2B]]-표1[[#This Row],[3B]]-표1[[#This Row],[HR]]</f>
        <v>55</v>
      </c>
      <c r="L88">
        <v>25</v>
      </c>
      <c r="M88">
        <v>1</v>
      </c>
      <c r="N88">
        <v>7</v>
      </c>
      <c r="O88">
        <v>59</v>
      </c>
      <c r="P88">
        <v>1</v>
      </c>
      <c r="Q88">
        <v>2</v>
      </c>
      <c r="R88">
        <v>46</v>
      </c>
      <c r="S88">
        <v>2</v>
      </c>
      <c r="T88">
        <v>41</v>
      </c>
      <c r="U88">
        <v>18</v>
      </c>
      <c r="V88">
        <v>11</v>
      </c>
      <c r="W88">
        <v>7</v>
      </c>
      <c r="X88">
        <v>4</v>
      </c>
      <c r="Y88">
        <v>2</v>
      </c>
      <c r="Z88">
        <f>1*표1[[#This Row],[1B]]+2*표1[[#This Row],[2B]]+3*표1[[#This Row],[3B]]+4*표1[[#This Row],[HR]]</f>
        <v>136</v>
      </c>
      <c r="AA88">
        <f>(표1[[#This Row],[H]]+표1[[#This Row],[BB]]+표1[[#This Row],[HBP]])/(표1[[#This Row],[AB]]+표1[[#This Row],[BB]]+표1[[#This Row],[HBP]]+표1[[#This Row],[SF]])</f>
        <v>0.33090024330900242</v>
      </c>
      <c r="AB88">
        <f>표1[[#This Row],[TB]]/표1[[#This Row],[AB]]</f>
        <v>0.38202247191011235</v>
      </c>
      <c r="AC88">
        <f>표1[[#This Row],[OBP]]+표1[[#This Row],[SLG]]</f>
        <v>0.71292271521911477</v>
      </c>
      <c r="AD88">
        <f>(표1[[#This Row],[TB]]-표1[[#This Row],[H]])/표1[[#This Row],[AB]]</f>
        <v>0.1348314606741573</v>
      </c>
      <c r="AE88">
        <f>(표1[[#This Row],[TB]]-표1[[#This Row],[H]]+표1[[#This Row],[BB]]+표1[[#This Row],[SB]]-표1[[#This Row],[CS]])/표1[[#This Row],[AB]]</f>
        <v>0.2612359550561798</v>
      </c>
      <c r="AF88">
        <f>(표1[[#This Row],[TB]]+표1[[#This Row],[BB]]+표1[[#This Row],[HBP]]+표1[[#This Row],[SB]]-표1[[#This Row],[CS]])/(표1[[#This Row],[AB]]-표1[[#This Row],[H]]+표1[[#This Row],[CS]]+표1[[#This Row],[GDP]])</f>
        <v>0.63541666666666663</v>
      </c>
      <c r="AG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43.101686746987951</v>
      </c>
      <c r="AH88">
        <f>표1[[#This Row],[RC]]/((표1[[#This Row],[AB]]-표1[[#This Row],[H]]+표1[[#This Row],[SH]]+표1[[#This Row],[SF]]+표1[[#This Row],[CS]]+표1[[#This Row],[GDP]])/27)</f>
        <v>3.8921255590925572</v>
      </c>
      <c r="AI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0.31269437652811732</v>
      </c>
      <c r="AJ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43.942000000000007</v>
      </c>
    </row>
    <row r="89" spans="1:36" x14ac:dyDescent="0.3">
      <c r="A89" t="str">
        <f>_xlfn.CONCAT(표1[[#This Row],[Year]],표1[[#This Row],[Player]])</f>
        <v xml:space="preserve">2001퀸란 </v>
      </c>
      <c r="B89">
        <v>2001</v>
      </c>
      <c r="C89">
        <v>46</v>
      </c>
      <c r="D89" t="s">
        <v>49</v>
      </c>
      <c r="E89" t="s">
        <v>1</v>
      </c>
      <c r="F89">
        <v>0.24199999999999999</v>
      </c>
      <c r="G89">
        <v>123</v>
      </c>
      <c r="H89">
        <v>474</v>
      </c>
      <c r="I89">
        <v>414</v>
      </c>
      <c r="J89">
        <v>100</v>
      </c>
      <c r="K89">
        <f>표1[[#This Row],[H]]-표1[[#This Row],[2B]]-표1[[#This Row],[3B]]-표1[[#This Row],[HR]]</f>
        <v>58</v>
      </c>
      <c r="L89">
        <v>13</v>
      </c>
      <c r="M89">
        <v>1</v>
      </c>
      <c r="N89">
        <v>28</v>
      </c>
      <c r="O89">
        <v>66</v>
      </c>
      <c r="P89">
        <v>0</v>
      </c>
      <c r="Q89">
        <v>4</v>
      </c>
      <c r="R89">
        <v>49</v>
      </c>
      <c r="S89">
        <v>10</v>
      </c>
      <c r="T89">
        <v>160</v>
      </c>
      <c r="U89">
        <v>4</v>
      </c>
      <c r="V89">
        <v>13</v>
      </c>
      <c r="W89">
        <v>1</v>
      </c>
      <c r="X89">
        <v>0</v>
      </c>
      <c r="Y89">
        <v>2</v>
      </c>
      <c r="Z89">
        <f>1*표1[[#This Row],[1B]]+2*표1[[#This Row],[2B]]+3*표1[[#This Row],[3B]]+4*표1[[#This Row],[HR]]</f>
        <v>199</v>
      </c>
      <c r="AA89">
        <f>(표1[[#This Row],[H]]+표1[[#This Row],[BB]]+표1[[#This Row],[HBP]])/(표1[[#This Row],[AB]]+표1[[#This Row],[BB]]+표1[[#This Row],[HBP]]+표1[[#This Row],[SF]])</f>
        <v>0.33544303797468356</v>
      </c>
      <c r="AB89">
        <f>표1[[#This Row],[TB]]/표1[[#This Row],[AB]]</f>
        <v>0.48067632850241548</v>
      </c>
      <c r="AC89">
        <f>표1[[#This Row],[OBP]]+표1[[#This Row],[SLG]]</f>
        <v>0.81611936647709904</v>
      </c>
      <c r="AD89">
        <f>(표1[[#This Row],[TB]]-표1[[#This Row],[H]])/표1[[#This Row],[AB]]</f>
        <v>0.2391304347826087</v>
      </c>
      <c r="AE89">
        <f>(표1[[#This Row],[TB]]-표1[[#This Row],[H]]+표1[[#This Row],[BB]]+표1[[#This Row],[SB]]-표1[[#This Row],[CS]])/표1[[#This Row],[AB]]</f>
        <v>0.34782608695652173</v>
      </c>
      <c r="AF89">
        <f>(표1[[#This Row],[TB]]+표1[[#This Row],[BB]]+표1[[#This Row],[HBP]]+표1[[#This Row],[SB]]-표1[[#This Row],[CS]])/(표1[[#This Row],[AB]]-표1[[#This Row],[H]]+표1[[#This Row],[CS]]+표1[[#This Row],[GDP]])</f>
        <v>0.78881987577639756</v>
      </c>
      <c r="AG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68.281308016877631</v>
      </c>
      <c r="AH89">
        <f>표1[[#This Row],[RC]]/((표1[[#This Row],[AB]]-표1[[#This Row],[H]]+표1[[#This Row],[SH]]+표1[[#This Row],[SF]]+표1[[#This Row],[CS]]+표1[[#This Row],[GDP]])/27)</f>
        <v>5.7077254379433313</v>
      </c>
      <c r="AI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0.35281144067796605</v>
      </c>
      <c r="AJ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67.67</v>
      </c>
    </row>
    <row r="90" spans="1:36" x14ac:dyDescent="0.3">
      <c r="A90" t="str">
        <f>_xlfn.CONCAT(표1[[#This Row],[Year]],표1[[#This Row],[Player]])</f>
        <v xml:space="preserve">2001박종호 </v>
      </c>
      <c r="B90">
        <v>2001</v>
      </c>
      <c r="C90">
        <v>47</v>
      </c>
      <c r="D90" t="s">
        <v>0</v>
      </c>
      <c r="E90" t="s">
        <v>1</v>
      </c>
      <c r="F90">
        <v>0.24099999999999999</v>
      </c>
      <c r="G90">
        <v>123</v>
      </c>
      <c r="H90">
        <v>542</v>
      </c>
      <c r="I90">
        <v>456</v>
      </c>
      <c r="J90">
        <v>110</v>
      </c>
      <c r="K90">
        <f>표1[[#This Row],[H]]-표1[[#This Row],[2B]]-표1[[#This Row],[3B]]-표1[[#This Row],[HR]]</f>
        <v>86</v>
      </c>
      <c r="L90">
        <v>12</v>
      </c>
      <c r="M90">
        <v>3</v>
      </c>
      <c r="N90">
        <v>9</v>
      </c>
      <c r="O90">
        <v>65</v>
      </c>
      <c r="P90">
        <v>5</v>
      </c>
      <c r="Q90">
        <v>1</v>
      </c>
      <c r="R90">
        <v>46</v>
      </c>
      <c r="S90">
        <v>16</v>
      </c>
      <c r="T90">
        <v>53</v>
      </c>
      <c r="U90">
        <v>14</v>
      </c>
      <c r="V90">
        <v>15</v>
      </c>
      <c r="W90">
        <v>2</v>
      </c>
      <c r="X90">
        <v>22</v>
      </c>
      <c r="Y90">
        <v>1</v>
      </c>
      <c r="Z90">
        <f>1*표1[[#This Row],[1B]]+2*표1[[#This Row],[2B]]+3*표1[[#This Row],[3B]]+4*표1[[#This Row],[HR]]</f>
        <v>155</v>
      </c>
      <c r="AA90">
        <f>(표1[[#This Row],[H]]+표1[[#This Row],[BB]]+표1[[#This Row],[HBP]])/(표1[[#This Row],[AB]]+표1[[#This Row],[BB]]+표1[[#This Row],[HBP]]+표1[[#This Row],[SF]])</f>
        <v>0.33076923076923076</v>
      </c>
      <c r="AB90">
        <f>표1[[#This Row],[TB]]/표1[[#This Row],[AB]]</f>
        <v>0.33991228070175439</v>
      </c>
      <c r="AC90">
        <f>표1[[#This Row],[OBP]]+표1[[#This Row],[SLG]]</f>
        <v>0.6706815114709852</v>
      </c>
      <c r="AD90">
        <f>(표1[[#This Row],[TB]]-표1[[#This Row],[H]])/표1[[#This Row],[AB]]</f>
        <v>9.8684210526315791E-2</v>
      </c>
      <c r="AE90">
        <f>(표1[[#This Row],[TB]]-표1[[#This Row],[H]]+표1[[#This Row],[BB]]+표1[[#This Row],[SB]]-표1[[#This Row],[CS]])/표1[[#This Row],[AB]]</f>
        <v>0.20833333333333334</v>
      </c>
      <c r="AF90">
        <f>(표1[[#This Row],[TB]]+표1[[#This Row],[BB]]+표1[[#This Row],[HBP]]+표1[[#This Row],[SB]]-표1[[#This Row],[CS]])/(표1[[#This Row],[AB]]-표1[[#This Row],[H]]+표1[[#This Row],[CS]]+표1[[#This Row],[GDP]])</f>
        <v>0.61218836565096957</v>
      </c>
      <c r="AG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53.860848708487097</v>
      </c>
      <c r="AH90">
        <f>표1[[#This Row],[RC]]/((표1[[#This Row],[AB]]-표1[[#This Row],[H]]+표1[[#This Row],[SH]]+표1[[#This Row],[SF]]+표1[[#This Row],[CS]]+표1[[#This Row],[GDP]])/27)</f>
        <v>3.7772543250107833</v>
      </c>
      <c r="AI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0.30261271676300577</v>
      </c>
      <c r="AJ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54.166000000000018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SEUNGJOON KIM</dc:creator>
  <cp:lastModifiedBy>SEUNGJOON KIM</cp:lastModifiedBy>
  <dcterms:created xsi:type="dcterms:W3CDTF">2023-03-17T22:57:01Z</dcterms:created>
  <dcterms:modified xsi:type="dcterms:W3CDTF">2023-03-18T05:15:43Z</dcterms:modified>
</cp:coreProperties>
</file>