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chi_yoshino\GitHub\tanaka\"/>
    </mc:Choice>
  </mc:AlternateContent>
  <xr:revisionPtr revIDLastSave="0" documentId="13_ncr:1_{FB0F0351-8552-43FB-A4DA-99E1B3BAC692}" xr6:coauthVersionLast="36" xr6:coauthVersionMax="36" xr10:uidLastSave="{00000000-0000-0000-0000-000000000000}"/>
  <bookViews>
    <workbookView xWindow="0" yWindow="0" windowWidth="28800" windowHeight="12135" activeTab="3" xr2:uid="{D3E48600-B0E4-48B3-87CC-857A0DDAA83D}"/>
  </bookViews>
  <sheets>
    <sheet name="正規分布" sheetId="1" r:id="rId1"/>
    <sheet name="信頼区間" sheetId="2" r:id="rId2"/>
    <sheet name="単回帰分析" sheetId="3" r:id="rId3"/>
    <sheet name="t検定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C14" i="4"/>
  <c r="B14" i="4"/>
  <c r="H17" i="3"/>
  <c r="H16" i="3"/>
  <c r="H15" i="3"/>
  <c r="C10" i="2"/>
  <c r="C8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6" i="1"/>
</calcChain>
</file>

<file path=xl/sharedStrings.xml><?xml version="1.0" encoding="utf-8"?>
<sst xmlns="http://schemas.openxmlformats.org/spreadsheetml/2006/main" count="24" uniqueCount="24">
  <si>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</si>
  <si>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</si>
  <si>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↓average</t>
    <phoneticPr fontId="1"/>
  </si>
  <si>
    <t>↓standard deviation</t>
    <phoneticPr fontId="1"/>
  </si>
  <si>
    <t>x</t>
    <phoneticPr fontId="1"/>
  </si>
  <si>
    <t>y=f(x)</t>
    <phoneticPr fontId="1"/>
  </si>
  <si>
    <t>問題：平均０、標準偏差１の正規分布を描け。</t>
    <rPh sb="0" eb="2">
      <t>モンダイ</t>
    </rPh>
    <rPh sb="3" eb="5">
      <t>ヘイキン</t>
    </rPh>
    <rPh sb="7" eb="11">
      <t>ヒョウジュンヘンサ</t>
    </rPh>
    <rPh sb="13" eb="17">
      <t>セイキブンプ</t>
    </rPh>
    <rPh sb="18" eb="19">
      <t>エガ</t>
    </rPh>
    <phoneticPr fontId="1"/>
  </si>
  <si>
    <t>問題：95％信頼区間を求めなさい。</t>
    <rPh sb="0" eb="2">
      <t>モンダイ</t>
    </rPh>
    <rPh sb="6" eb="8">
      <t>シンライ</t>
    </rPh>
    <rPh sb="8" eb="10">
      <t>クカン</t>
    </rPh>
    <rPh sb="11" eb="12">
      <t>モト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</si>
  <si>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</si>
  <si>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</si>
  <si>
    <t>データ数</t>
    <rPh sb="3" eb="4">
      <t>スウ</t>
    </rPh>
    <phoneticPr fontId="1"/>
  </si>
  <si>
    <t>小さい方</t>
    <rPh sb="0" eb="1">
      <t>チイ</t>
    </rPh>
    <rPh sb="3" eb="4">
      <t>ホウ</t>
    </rPh>
    <phoneticPr fontId="1"/>
  </si>
  <si>
    <t>大きい方</t>
    <rPh sb="0" eb="1">
      <t>オオ</t>
    </rPh>
    <rPh sb="3" eb="4">
      <t>ホウ</t>
    </rPh>
    <phoneticPr fontId="1"/>
  </si>
  <si>
    <t>最高気温</t>
  </si>
  <si>
    <t>客数</t>
  </si>
  <si>
    <t>31℃のとき</t>
    <phoneticPr fontId="1"/>
  </si>
  <si>
    <t>32℃のとき</t>
    <phoneticPr fontId="1"/>
  </si>
  <si>
    <t>36℃のとき</t>
    <phoneticPr fontId="1"/>
  </si>
  <si>
    <t>1組</t>
  </si>
  <si>
    <t>2組</t>
  </si>
  <si>
    <t>平均</t>
    <rPh sb="0" eb="2">
      <t>ヘイキン</t>
    </rPh>
    <phoneticPr fontId="1"/>
  </si>
  <si>
    <t>T.TEST</t>
    <phoneticPr fontId="1"/>
  </si>
  <si>
    <t>T.TEST(配列1,配列2,検定の指定,検定の種類)</t>
  </si>
  <si>
    <t>F.TEST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</si>
</sst>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1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2" borderId="0" xfId="0" applyFill="1" applyBorder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正規分布!$C$5</c:f>
              <c:strCache>
                <c:ptCount val="1"/>
                <c:pt idx="0">
                  <c:v>y=f(x)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正規分布!$B$6:$B$86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cat>
          <c:val>
            <c:numRef>
              <c:f>正規分布!$C$6:$C$86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1-4571-87AA-F76E8F4D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793360"/>
        <c:axId val="816118224"/>
      </c:lineChart>
      <c:catAx>
        <c:axId val="8137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118224"/>
        <c:crosses val="autoZero"/>
        <c:auto val="1"/>
        <c:lblAlgn val="ctr"/>
        <c:lblOffset val="100"/>
        <c:noMultiLvlLbl val="0"/>
      </c:catAx>
      <c:valAx>
        <c:axId val="816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7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単回帰分析!$C$2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単回帰分析!$B$3:$B$22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単回帰分析!$C$3:$C$22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8-4D04-9478-30FB3B3A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42256"/>
        <c:axId val="954989120"/>
      </c:scatterChart>
      <c:valAx>
        <c:axId val="811942256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989120"/>
        <c:crosses val="autoZero"/>
        <c:crossBetween val="midCat"/>
      </c:valAx>
      <c:valAx>
        <c:axId val="954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9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679888</xdr:colOff>
      <xdr:row>3</xdr:row>
      <xdr:rowOff>201667</xdr:rowOff>
    </xdr:from>
    <xdr:to>
      <xdr:col>10</xdr:col>
      <xdr:colOff>469681</xdr:colOff>
      <xdr:row>15</xdr:row>
      <xdr:rowOff>107074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DD7253-D0FD-487B-AD2E-0C5B0F67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33338</xdr:rowOff>
    </xdr:from>
    <xdr:to>
      <xdr:col>10</xdr:col>
      <xdr:colOff>464344</xdr:colOff>
      <xdr:row>12</xdr:row>
      <xdr:rowOff>157163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F86E8B-01CA-4FE6-B626-96CCA8DD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D9AB-161D-484E-94B4-ADB641D30A82}">
  <dimension ref="B1:F86"/>
  <sheetViews>
    <sheetView zoomScale="145" zoomScaleNormal="145" workbookViewId="0">
      <selection activeCell="B6" sqref="B6:C20"/>
    </sheetView>
  </sheetViews>
  <sheetFormatPr defaultRowHeight="18.75"/>
  <cols>
    <col min="2" max="2" width="9.75" customWidth="1"/>
  </cols>
  <sheetData>
    <row r="1" spans="2:6">
      <c r="B1" t="s">
        <v>2</v>
      </c>
      <c r="C1" t="s">
        <v>3</v>
      </c>
    </row>
    <row r="2" spans="2:6" ht="30">
      <c r="B2" s="4" t="s">
        <v>0</v>
      </c>
      <c r="C2" s="4" t="s">
        <v>1</v>
      </c>
      <c r="F2" s="6" t="s">
        <v>6</v>
      </c>
    </row>
    <row r="3" spans="2:6">
      <c r="B3" s="3">
        <v>0</v>
      </c>
      <c r="C3" s="3">
        <v>1</v>
      </c>
    </row>
    <row r="5" spans="2:6">
      <c r="B5" s="2" t="s">
        <v>4</v>
      </c>
      <c r="C5" s="2" t="s">
        <v>5</v>
      </c>
    </row>
    <row r="6" spans="2:6">
      <c r="B6" s="1">
        <v>-4</v>
      </c>
      <c r="C6" s="1">
        <f>_xlfn.NORM.DIST(B6,$B$3,$C$3,FALSE)</f>
        <v>1.3383022576488537E-4</v>
      </c>
    </row>
    <row r="7" spans="2:6">
      <c r="B7" s="1">
        <v>-3.9</v>
      </c>
      <c r="C7" s="1">
        <f t="shared" ref="C7:C70" si="0">_xlfn.NORM.DIST(B7,$B$3,$C$3,FALSE)</f>
        <v>1.9865547139277272E-4</v>
      </c>
    </row>
    <row r="8" spans="2:6">
      <c r="B8" s="1">
        <v>-3.8</v>
      </c>
      <c r="C8" s="1">
        <f t="shared" si="0"/>
        <v>2.9194692579146027E-4</v>
      </c>
    </row>
    <row r="9" spans="2:6">
      <c r="B9" s="1">
        <v>-3.7</v>
      </c>
      <c r="C9" s="1">
        <f t="shared" si="0"/>
        <v>4.2478027055075143E-4</v>
      </c>
    </row>
    <row r="10" spans="2:6">
      <c r="B10" s="1">
        <v>-3.6</v>
      </c>
      <c r="C10" s="1">
        <f t="shared" si="0"/>
        <v>6.119019301137719E-4</v>
      </c>
    </row>
    <row r="11" spans="2:6">
      <c r="B11" s="1">
        <v>-3.5</v>
      </c>
      <c r="C11" s="1">
        <f t="shared" si="0"/>
        <v>8.7268269504576015E-4</v>
      </c>
    </row>
    <row r="12" spans="2:6">
      <c r="B12" s="1">
        <v>-3.4</v>
      </c>
      <c r="C12" s="1">
        <f t="shared" si="0"/>
        <v>1.2322191684730199E-3</v>
      </c>
    </row>
    <row r="13" spans="2:6">
      <c r="B13" s="1">
        <v>-3.3</v>
      </c>
      <c r="C13" s="1">
        <f t="shared" si="0"/>
        <v>1.7225689390536812E-3</v>
      </c>
    </row>
    <row r="14" spans="2:6">
      <c r="B14" s="1">
        <v>-3.2</v>
      </c>
      <c r="C14" s="1">
        <f t="shared" si="0"/>
        <v>2.3840882014648404E-3</v>
      </c>
    </row>
    <row r="15" spans="2:6">
      <c r="B15" s="1">
        <v>-3.1</v>
      </c>
      <c r="C15" s="1">
        <f t="shared" si="0"/>
        <v>3.2668190561999182E-3</v>
      </c>
    </row>
    <row r="16" spans="2:6">
      <c r="B16" s="1">
        <v>-3</v>
      </c>
      <c r="C16" s="1">
        <f t="shared" si="0"/>
        <v>4.4318484119380075E-3</v>
      </c>
    </row>
    <row r="17" spans="2:3">
      <c r="B17" s="1">
        <v>-2.9</v>
      </c>
      <c r="C17" s="1">
        <f t="shared" si="0"/>
        <v>5.9525324197758538E-3</v>
      </c>
    </row>
    <row r="18" spans="2:3">
      <c r="B18" s="1">
        <v>-2.8</v>
      </c>
      <c r="C18" s="1">
        <f t="shared" si="0"/>
        <v>7.9154515829799686E-3</v>
      </c>
    </row>
    <row r="19" spans="2:3">
      <c r="B19" s="1">
        <v>-2.7</v>
      </c>
      <c r="C19" s="1">
        <f t="shared" si="0"/>
        <v>1.0420934814422592E-2</v>
      </c>
    </row>
    <row r="20" spans="2:3">
      <c r="B20" s="1">
        <v>-2.6</v>
      </c>
      <c r="C20" s="1">
        <f t="shared" si="0"/>
        <v>1.3582969233685613E-2</v>
      </c>
    </row>
    <row r="21" spans="2:3">
      <c r="B21" s="1">
        <v>-2.5</v>
      </c>
      <c r="C21" s="1">
        <f t="shared" si="0"/>
        <v>1.752830049356854E-2</v>
      </c>
    </row>
    <row r="22" spans="2:3">
      <c r="B22" s="1">
        <v>-2.4</v>
      </c>
      <c r="C22" s="1">
        <f t="shared" si="0"/>
        <v>2.2394530294842899E-2</v>
      </c>
    </row>
    <row r="23" spans="2:3">
      <c r="B23" s="1">
        <v>-2.2999999999999998</v>
      </c>
      <c r="C23" s="1">
        <f t="shared" si="0"/>
        <v>2.8327037741601186E-2</v>
      </c>
    </row>
    <row r="24" spans="2:3">
      <c r="B24" s="1">
        <v>-2.2000000000000002</v>
      </c>
      <c r="C24" s="1">
        <f t="shared" si="0"/>
        <v>3.5474592846231424E-2</v>
      </c>
    </row>
    <row r="25" spans="2:3">
      <c r="B25" s="1">
        <v>-2.1</v>
      </c>
      <c r="C25" s="1">
        <f t="shared" si="0"/>
        <v>4.3983595980427191E-2</v>
      </c>
    </row>
    <row r="26" spans="2:3">
      <c r="B26" s="1">
        <v>-2</v>
      </c>
      <c r="C26" s="1">
        <f t="shared" si="0"/>
        <v>5.3990966513188063E-2</v>
      </c>
    </row>
    <row r="27" spans="2:3">
      <c r="B27" s="1">
        <v>-1.9</v>
      </c>
      <c r="C27" s="1">
        <f t="shared" si="0"/>
        <v>6.5615814774676595E-2</v>
      </c>
    </row>
    <row r="28" spans="2:3">
      <c r="B28" s="1">
        <v>-1.8</v>
      </c>
      <c r="C28" s="1">
        <f t="shared" si="0"/>
        <v>7.8950158300894149E-2</v>
      </c>
    </row>
    <row r="29" spans="2:3">
      <c r="B29" s="1">
        <v>-1.7</v>
      </c>
      <c r="C29" s="1">
        <f t="shared" si="0"/>
        <v>9.4049077376886947E-2</v>
      </c>
    </row>
    <row r="30" spans="2:3">
      <c r="B30" s="1">
        <v>-1.6</v>
      </c>
      <c r="C30" s="1">
        <f t="shared" si="0"/>
        <v>0.11092083467945554</v>
      </c>
    </row>
    <row r="31" spans="2:3">
      <c r="B31" s="1">
        <v>-1.5</v>
      </c>
      <c r="C31" s="1">
        <f t="shared" si="0"/>
        <v>0.12951759566589174</v>
      </c>
    </row>
    <row r="32" spans="2:3">
      <c r="B32" s="1">
        <v>-1.4</v>
      </c>
      <c r="C32" s="1">
        <f t="shared" si="0"/>
        <v>0.14972746563574488</v>
      </c>
    </row>
    <row r="33" spans="2:3">
      <c r="B33" s="1">
        <v>-1.3</v>
      </c>
      <c r="C33" s="1">
        <f t="shared" si="0"/>
        <v>0.17136859204780736</v>
      </c>
    </row>
    <row r="34" spans="2:3">
      <c r="B34" s="1">
        <v>-1.2</v>
      </c>
      <c r="C34" s="1">
        <f t="shared" si="0"/>
        <v>0.19418605498321295</v>
      </c>
    </row>
    <row r="35" spans="2:3">
      <c r="B35" s="1">
        <v>-1.1000000000000001</v>
      </c>
      <c r="C35" s="1">
        <f t="shared" si="0"/>
        <v>0.21785217703255053</v>
      </c>
    </row>
    <row r="36" spans="2:3">
      <c r="B36" s="1">
        <v>-1</v>
      </c>
      <c r="C36" s="1">
        <f t="shared" si="0"/>
        <v>0.24197072451914337</v>
      </c>
    </row>
    <row r="37" spans="2:3">
      <c r="B37" s="1">
        <v>-0.9</v>
      </c>
      <c r="C37" s="1">
        <f t="shared" si="0"/>
        <v>0.26608524989875482</v>
      </c>
    </row>
    <row r="38" spans="2:3">
      <c r="B38" s="1">
        <v>-0.8</v>
      </c>
      <c r="C38" s="1">
        <f t="shared" si="0"/>
        <v>0.28969155276148273</v>
      </c>
    </row>
    <row r="39" spans="2:3">
      <c r="B39" s="1">
        <v>-0.7</v>
      </c>
      <c r="C39" s="1">
        <f t="shared" si="0"/>
        <v>0.31225393336676127</v>
      </c>
    </row>
    <row r="40" spans="2:3">
      <c r="B40" s="1">
        <v>-0.6</v>
      </c>
      <c r="C40" s="1">
        <f t="shared" si="0"/>
        <v>0.33322460289179967</v>
      </c>
    </row>
    <row r="41" spans="2:3">
      <c r="B41" s="1">
        <v>-0.5</v>
      </c>
      <c r="C41" s="1">
        <f t="shared" si="0"/>
        <v>0.35206532676429952</v>
      </c>
    </row>
    <row r="42" spans="2:3">
      <c r="B42" s="1">
        <v>-0.4</v>
      </c>
      <c r="C42" s="1">
        <f t="shared" si="0"/>
        <v>0.36827014030332333</v>
      </c>
    </row>
    <row r="43" spans="2:3">
      <c r="B43" s="1">
        <v>-0.3</v>
      </c>
      <c r="C43" s="1">
        <f t="shared" si="0"/>
        <v>0.38138781546052414</v>
      </c>
    </row>
    <row r="44" spans="2:3">
      <c r="B44" s="1">
        <v>-0.2</v>
      </c>
      <c r="C44" s="1">
        <f t="shared" si="0"/>
        <v>0.39104269397545588</v>
      </c>
    </row>
    <row r="45" spans="2:3">
      <c r="B45" s="1">
        <v>-0.1</v>
      </c>
      <c r="C45" s="1">
        <f t="shared" si="0"/>
        <v>0.39695254747701181</v>
      </c>
    </row>
    <row r="46" spans="2:3">
      <c r="B46" s="1">
        <v>0</v>
      </c>
      <c r="C46" s="1">
        <f t="shared" si="0"/>
        <v>0.3989422804014327</v>
      </c>
    </row>
    <row r="47" spans="2:3">
      <c r="B47" s="1">
        <v>9.9999999999999603E-2</v>
      </c>
      <c r="C47" s="1">
        <f t="shared" si="0"/>
        <v>0.39695254747701181</v>
      </c>
    </row>
    <row r="48" spans="2:3">
      <c r="B48" s="1">
        <v>0.2</v>
      </c>
      <c r="C48" s="1">
        <f t="shared" si="0"/>
        <v>0.39104269397545588</v>
      </c>
    </row>
    <row r="49" spans="2:3">
      <c r="B49" s="1">
        <v>0.3</v>
      </c>
      <c r="C49" s="1">
        <f t="shared" si="0"/>
        <v>0.38138781546052414</v>
      </c>
    </row>
    <row r="50" spans="2:3">
      <c r="B50" s="1">
        <v>0.4</v>
      </c>
      <c r="C50" s="1">
        <f t="shared" si="0"/>
        <v>0.36827014030332333</v>
      </c>
    </row>
    <row r="51" spans="2:3">
      <c r="B51" s="1">
        <v>0.5</v>
      </c>
      <c r="C51" s="1">
        <f t="shared" si="0"/>
        <v>0.35206532676429952</v>
      </c>
    </row>
    <row r="52" spans="2:3">
      <c r="B52" s="1">
        <v>0.6</v>
      </c>
      <c r="C52" s="1">
        <f t="shared" si="0"/>
        <v>0.33322460289179967</v>
      </c>
    </row>
    <row r="53" spans="2:3">
      <c r="B53" s="1">
        <v>0.7</v>
      </c>
      <c r="C53" s="1">
        <f t="shared" si="0"/>
        <v>0.31225393336676127</v>
      </c>
    </row>
    <row r="54" spans="2:3">
      <c r="B54" s="1">
        <v>0.8</v>
      </c>
      <c r="C54" s="1">
        <f t="shared" si="0"/>
        <v>0.28969155276148273</v>
      </c>
    </row>
    <row r="55" spans="2:3">
      <c r="B55" s="1">
        <v>0.9</v>
      </c>
      <c r="C55" s="1">
        <f t="shared" si="0"/>
        <v>0.26608524989875482</v>
      </c>
    </row>
    <row r="56" spans="2:3">
      <c r="B56" s="1">
        <v>1</v>
      </c>
      <c r="C56" s="1">
        <f t="shared" si="0"/>
        <v>0.24197072451914337</v>
      </c>
    </row>
    <row r="57" spans="2:3">
      <c r="B57" s="1">
        <v>1.1000000000000001</v>
      </c>
      <c r="C57" s="1">
        <f t="shared" si="0"/>
        <v>0.21785217703255053</v>
      </c>
    </row>
    <row r="58" spans="2:3">
      <c r="B58" s="1">
        <v>1.2</v>
      </c>
      <c r="C58" s="1">
        <f t="shared" si="0"/>
        <v>0.19418605498321295</v>
      </c>
    </row>
    <row r="59" spans="2:3">
      <c r="B59" s="1">
        <v>1.3</v>
      </c>
      <c r="C59" s="1">
        <f t="shared" si="0"/>
        <v>0.17136859204780736</v>
      </c>
    </row>
    <row r="60" spans="2:3">
      <c r="B60" s="1">
        <v>1.4</v>
      </c>
      <c r="C60" s="1">
        <f t="shared" si="0"/>
        <v>0.14972746563574488</v>
      </c>
    </row>
    <row r="61" spans="2:3">
      <c r="B61" s="1">
        <v>1.50000000000001</v>
      </c>
      <c r="C61" s="1">
        <f t="shared" si="0"/>
        <v>0.1295175956658898</v>
      </c>
    </row>
    <row r="62" spans="2:3">
      <c r="B62" s="1">
        <v>1.6</v>
      </c>
      <c r="C62" s="1">
        <f t="shared" si="0"/>
        <v>0.11092083467945554</v>
      </c>
    </row>
    <row r="63" spans="2:3">
      <c r="B63" s="1">
        <v>1.7</v>
      </c>
      <c r="C63" s="1">
        <f t="shared" si="0"/>
        <v>9.4049077376886947E-2</v>
      </c>
    </row>
    <row r="64" spans="2:3">
      <c r="B64" s="1">
        <v>1.80000000000001</v>
      </c>
      <c r="C64" s="1">
        <f t="shared" si="0"/>
        <v>7.8950158300892734E-2</v>
      </c>
    </row>
    <row r="65" spans="2:3">
      <c r="B65" s="1">
        <v>1.9000000000000099</v>
      </c>
      <c r="C65" s="1">
        <f t="shared" si="0"/>
        <v>6.561581477467536E-2</v>
      </c>
    </row>
    <row r="66" spans="2:3">
      <c r="B66" s="1">
        <v>2.0000000000000102</v>
      </c>
      <c r="C66" s="1">
        <f t="shared" si="0"/>
        <v>5.3990966513186953E-2</v>
      </c>
    </row>
    <row r="67" spans="2:3">
      <c r="B67" s="1">
        <v>2.1</v>
      </c>
      <c r="C67" s="1">
        <f t="shared" si="0"/>
        <v>4.3983595980427191E-2</v>
      </c>
    </row>
    <row r="68" spans="2:3">
      <c r="B68" s="1">
        <v>2.2000000000000099</v>
      </c>
      <c r="C68" s="1">
        <f t="shared" si="0"/>
        <v>3.5474592846230668E-2</v>
      </c>
    </row>
    <row r="69" spans="2:3">
      <c r="B69" s="1">
        <v>2.30000000000001</v>
      </c>
      <c r="C69" s="1">
        <f t="shared" si="0"/>
        <v>2.8327037741600516E-2</v>
      </c>
    </row>
    <row r="70" spans="2:3">
      <c r="B70" s="1">
        <v>2.4000000000000101</v>
      </c>
      <c r="C70" s="1">
        <f t="shared" si="0"/>
        <v>2.2394530294842355E-2</v>
      </c>
    </row>
    <row r="71" spans="2:3">
      <c r="B71" s="1">
        <v>2.5000000000000102</v>
      </c>
      <c r="C71" s="1">
        <f t="shared" ref="C71:C86" si="1">_xlfn.NORM.DIST(B71,$B$3,$C$3,FALSE)</f>
        <v>1.7528300493568086E-2</v>
      </c>
    </row>
    <row r="72" spans="2:3">
      <c r="B72" s="1">
        <v>2.6000000000000099</v>
      </c>
      <c r="C72" s="1">
        <f t="shared" si="1"/>
        <v>1.3582969233685271E-2</v>
      </c>
    </row>
    <row r="73" spans="2:3">
      <c r="B73" s="1">
        <v>2.7000000000000099</v>
      </c>
      <c r="C73" s="1">
        <f t="shared" si="1"/>
        <v>1.0420934814422318E-2</v>
      </c>
    </row>
    <row r="74" spans="2:3">
      <c r="B74" s="1">
        <v>2.80000000000001</v>
      </c>
      <c r="C74" s="1">
        <f t="shared" si="1"/>
        <v>7.915451582979743E-3</v>
      </c>
    </row>
    <row r="75" spans="2:3">
      <c r="B75" s="1">
        <v>2.9000000000000101</v>
      </c>
      <c r="C75" s="1">
        <f t="shared" si="1"/>
        <v>5.9525324197756795E-3</v>
      </c>
    </row>
    <row r="76" spans="2:3">
      <c r="B76" s="1">
        <v>3.0000000000000102</v>
      </c>
      <c r="C76" s="1">
        <f t="shared" si="1"/>
        <v>4.431848411937874E-3</v>
      </c>
    </row>
    <row r="77" spans="2:3">
      <c r="B77" s="1">
        <v>3.1000000000000099</v>
      </c>
      <c r="C77" s="1">
        <f t="shared" si="1"/>
        <v>3.2668190561998202E-3</v>
      </c>
    </row>
    <row r="78" spans="2:3">
      <c r="B78" s="1">
        <v>3.2000000000000099</v>
      </c>
      <c r="C78" s="1">
        <f t="shared" si="1"/>
        <v>2.3840882014647662E-3</v>
      </c>
    </row>
    <row r="79" spans="2:3">
      <c r="B79" s="1">
        <v>3.30000000000001</v>
      </c>
      <c r="C79" s="1">
        <f t="shared" si="1"/>
        <v>1.7225689390536229E-3</v>
      </c>
    </row>
    <row r="80" spans="2:3">
      <c r="B80" s="1">
        <v>3.4000000000000101</v>
      </c>
      <c r="C80" s="1">
        <f t="shared" si="1"/>
        <v>1.2322191684729772E-3</v>
      </c>
    </row>
    <row r="81" spans="2:3">
      <c r="B81" s="1">
        <v>3.5000000000000102</v>
      </c>
      <c r="C81" s="1">
        <f t="shared" si="1"/>
        <v>8.7268269504572915E-4</v>
      </c>
    </row>
    <row r="82" spans="2:3">
      <c r="B82" s="1">
        <v>3.6000000000000099</v>
      </c>
      <c r="C82" s="1">
        <f t="shared" si="1"/>
        <v>6.1190193011375076E-4</v>
      </c>
    </row>
    <row r="83" spans="2:3">
      <c r="B83" s="1">
        <v>3.7000000000000099</v>
      </c>
      <c r="C83" s="1">
        <f t="shared" si="1"/>
        <v>4.2478027055073593E-4</v>
      </c>
    </row>
    <row r="84" spans="2:3">
      <c r="B84" s="1">
        <v>3.80000000000001</v>
      </c>
      <c r="C84" s="1">
        <f t="shared" si="1"/>
        <v>2.919469257914491E-4</v>
      </c>
    </row>
    <row r="85" spans="2:3">
      <c r="B85" s="1">
        <v>3.9000000000000101</v>
      </c>
      <c r="C85" s="1">
        <f t="shared" si="1"/>
        <v>1.9865547139276475E-4</v>
      </c>
    </row>
    <row r="86" spans="2:3">
      <c r="B86" s="1">
        <v>4.0000000000000098</v>
      </c>
      <c r="C86" s="1">
        <f t="shared" si="1"/>
        <v>1.3383022576488014E-4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73A0-C28B-45F5-B098-09E38A7ECF08}">
  <dimension ref="B2:C10"/>
  <sheetViews>
    <sheetView zoomScale="205" zoomScaleNormal="205" workbookViewId="0">
      <selection activeCell="D4" sqref="D4"/>
    </sheetView>
  </sheetViews>
  <sheetFormatPr defaultRowHeight="18.75"/>
  <sheetData>
    <row r="2" spans="2:3" ht="30">
      <c r="B2" s="6" t="s">
        <v>7</v>
      </c>
    </row>
    <row r="4" spans="2:3">
      <c r="B4" s="2" t="s">
        <v>8</v>
      </c>
      <c r="C4" s="2">
        <v>80</v>
      </c>
    </row>
    <row r="5" spans="2:3">
      <c r="B5" s="2" t="s">
        <v>9</v>
      </c>
      <c r="C5" s="2">
        <v>10</v>
      </c>
    </row>
    <row r="6" spans="2:3">
      <c r="B6" s="2" t="s">
        <v>10</v>
      </c>
      <c r="C6" s="2">
        <v>12</v>
      </c>
    </row>
    <row r="8" spans="2:3">
      <c r="B8" s="7" t="s">
        <v>11</v>
      </c>
      <c r="C8">
        <f>C4-1.96*(C5/SQRT(C6))</f>
        <v>74.34196736194167</v>
      </c>
    </row>
    <row r="10" spans="2:3">
      <c r="B10" s="7" t="s">
        <v>12</v>
      </c>
      <c r="C10">
        <f>C4+1.96*(C5/SQRT(C6))</f>
        <v>85.65803263805833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7395-C437-4758-B1EF-298EDD4DF278}">
  <dimension ref="B2:H22"/>
  <sheetViews>
    <sheetView zoomScale="160" zoomScaleNormal="160" workbookViewId="0">
      <selection activeCell="I17" sqref="I17"/>
    </sheetView>
  </sheetViews>
  <sheetFormatPr defaultRowHeight="18.75"/>
  <cols>
    <col min="7" max="7" width="10.75" customWidth="1"/>
  </cols>
  <sheetData>
    <row r="2" spans="2:8">
      <c r="B2" s="8" t="s">
        <v>13</v>
      </c>
      <c r="C2" s="8" t="s">
        <v>14</v>
      </c>
    </row>
    <row r="3" spans="2:8">
      <c r="B3" s="9">
        <v>33</v>
      </c>
      <c r="C3" s="9">
        <v>382</v>
      </c>
    </row>
    <row r="4" spans="2:8">
      <c r="B4" s="9">
        <v>33</v>
      </c>
      <c r="C4" s="9">
        <v>324</v>
      </c>
    </row>
    <row r="5" spans="2:8">
      <c r="B5" s="9">
        <v>34</v>
      </c>
      <c r="C5" s="9">
        <v>338</v>
      </c>
    </row>
    <row r="6" spans="2:8">
      <c r="B6" s="9">
        <v>34</v>
      </c>
      <c r="C6" s="9">
        <v>317</v>
      </c>
    </row>
    <row r="7" spans="2:8">
      <c r="B7" s="9">
        <v>35</v>
      </c>
      <c r="C7" s="9">
        <v>341</v>
      </c>
    </row>
    <row r="8" spans="2:8">
      <c r="B8" s="9">
        <v>35</v>
      </c>
      <c r="C8" s="9">
        <v>360</v>
      </c>
    </row>
    <row r="9" spans="2:8">
      <c r="B9" s="9">
        <v>34</v>
      </c>
      <c r="C9" s="9">
        <v>339</v>
      </c>
    </row>
    <row r="10" spans="2:8">
      <c r="B10" s="9">
        <v>32</v>
      </c>
      <c r="C10" s="9">
        <v>329</v>
      </c>
    </row>
    <row r="11" spans="2:8">
      <c r="B11" s="9">
        <v>28</v>
      </c>
      <c r="C11" s="9">
        <v>218</v>
      </c>
    </row>
    <row r="12" spans="2:8">
      <c r="B12" s="9">
        <v>35</v>
      </c>
      <c r="C12" s="9">
        <v>402</v>
      </c>
    </row>
    <row r="13" spans="2:8">
      <c r="B13" s="9">
        <v>33</v>
      </c>
      <c r="C13" s="9">
        <v>342</v>
      </c>
    </row>
    <row r="14" spans="2:8">
      <c r="B14" s="9">
        <v>28</v>
      </c>
      <c r="C14" s="9">
        <v>205</v>
      </c>
    </row>
    <row r="15" spans="2:8">
      <c r="B15" s="9">
        <v>32</v>
      </c>
      <c r="C15" s="9">
        <v>368</v>
      </c>
      <c r="G15" s="2" t="s">
        <v>15</v>
      </c>
      <c r="H15" s="2">
        <f>17.248*31 - 229.98</f>
        <v>304.70799999999997</v>
      </c>
    </row>
    <row r="16" spans="2:8">
      <c r="B16" s="9">
        <v>25</v>
      </c>
      <c r="C16" s="9">
        <v>196</v>
      </c>
      <c r="G16" s="2" t="s">
        <v>16</v>
      </c>
      <c r="H16" s="2">
        <f>17.248*32 - 229.98</f>
        <v>321.95600000000002</v>
      </c>
    </row>
    <row r="17" spans="2:8">
      <c r="B17" s="9">
        <v>28</v>
      </c>
      <c r="C17" s="9">
        <v>304</v>
      </c>
      <c r="G17" s="2" t="s">
        <v>17</v>
      </c>
      <c r="H17" s="2">
        <f>17.248*36 - 229.98</f>
        <v>390.94799999999998</v>
      </c>
    </row>
    <row r="18" spans="2:8">
      <c r="B18" s="9">
        <v>30</v>
      </c>
      <c r="C18" s="9">
        <v>294</v>
      </c>
    </row>
    <row r="19" spans="2:8">
      <c r="B19" s="9">
        <v>29</v>
      </c>
      <c r="C19" s="9">
        <v>275</v>
      </c>
    </row>
    <row r="20" spans="2:8">
      <c r="B20" s="9">
        <v>32</v>
      </c>
      <c r="C20" s="9">
        <v>336</v>
      </c>
    </row>
    <row r="21" spans="2:8">
      <c r="B21" s="9">
        <v>34</v>
      </c>
      <c r="C21" s="9">
        <v>384</v>
      </c>
    </row>
    <row r="22" spans="2:8">
      <c r="B22" s="9">
        <v>35</v>
      </c>
      <c r="C22" s="9">
        <v>368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119B-D087-4827-9BBA-6036CA59470E}">
  <dimension ref="A2:F14"/>
  <sheetViews>
    <sheetView tabSelected="1" zoomScale="190" zoomScaleNormal="190" workbookViewId="0">
      <selection activeCell="H9" sqref="H9"/>
    </sheetView>
  </sheetViews>
  <sheetFormatPr defaultRowHeight="18.75"/>
  <sheetData>
    <row r="2" spans="1:6">
      <c r="B2" s="2" t="s">
        <v>18</v>
      </c>
      <c r="C2" s="2" t="s">
        <v>19</v>
      </c>
    </row>
    <row r="3" spans="1:6">
      <c r="B3" s="2">
        <v>80</v>
      </c>
      <c r="C3" s="2">
        <v>90</v>
      </c>
    </row>
    <row r="4" spans="1:6">
      <c r="B4" s="2">
        <v>70</v>
      </c>
      <c r="C4" s="2">
        <v>100</v>
      </c>
      <c r="E4" t="s">
        <v>22</v>
      </c>
    </row>
    <row r="5" spans="1:6">
      <c r="B5" s="2">
        <v>60</v>
      </c>
      <c r="C5" s="2">
        <v>90</v>
      </c>
    </row>
    <row r="6" spans="1:6">
      <c r="B6" s="2">
        <v>55</v>
      </c>
      <c r="C6" s="2">
        <v>85</v>
      </c>
      <c r="E6" s="2" t="s">
        <v>21</v>
      </c>
      <c r="F6" s="2">
        <f>_xlfn.T.TEST(B3:B12, C3:C12, 2, 2)</f>
        <v>0.75410853817355872</v>
      </c>
    </row>
    <row r="7" spans="1:6">
      <c r="B7" s="2">
        <v>75</v>
      </c>
      <c r="C7" s="2">
        <v>80</v>
      </c>
      <c r="E7" s="5" t="s">
        <v>23</v>
      </c>
      <c r="F7" s="5">
        <f>_xlfn.F.TEST(B3:B12,C3:C12)</f>
        <v>0.2710876306939865</v>
      </c>
    </row>
    <row r="8" spans="1:6">
      <c r="B8" s="2">
        <v>85</v>
      </c>
      <c r="C8" s="2">
        <v>93</v>
      </c>
    </row>
    <row r="9" spans="1:6">
      <c r="B9" s="2">
        <v>90</v>
      </c>
      <c r="C9" s="2">
        <v>70</v>
      </c>
    </row>
    <row r="10" spans="1:6">
      <c r="B10" s="2">
        <v>95</v>
      </c>
      <c r="C10" s="2">
        <v>30</v>
      </c>
    </row>
    <row r="11" spans="1:6">
      <c r="B11" s="2">
        <v>100</v>
      </c>
      <c r="C11" s="2">
        <v>50</v>
      </c>
    </row>
    <row r="12" spans="1:6">
      <c r="B12" s="2">
        <v>65</v>
      </c>
      <c r="C12" s="2">
        <v>60</v>
      </c>
    </row>
    <row r="14" spans="1:6">
      <c r="A14" t="s">
        <v>20</v>
      </c>
      <c r="B14">
        <f>AVERAGE(B3:B12)</f>
        <v>77.5</v>
      </c>
      <c r="C14">
        <f>AVERAGE(C3:C12)</f>
        <v>74.8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正規分布</vt:lpstr>
      <vt:lpstr>信頼区間</vt:lpstr>
      <vt:lpstr>単回帰分析</vt:lpstr>
      <vt:lpstr>t検定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吉野 太智</dc:creator>
  <cp:lastModifiedBy>吉野 太智</cp:lastModifiedBy>
  <dcterms:created xsi:type="dcterms:W3CDTF">2022-09-01T00:19:12Z</dcterms:created>
  <dcterms:modified xsi:type="dcterms:W3CDTF">2022-09-01T03:02:47Z</dcterms:modified>
</cp:coreProperties>
</file>