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2274" windowHeight="8211"/>
  </bookViews>
  <sheets>
    <sheet name="Cover Sheet" sheetId="16" r:id="rId1"/>
    <sheet name="12-yr tax credit" sheetId="13" r:id="rId2"/>
    <sheet name="20-yr tax credit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3" i="13" l="1"/>
  <c r="AO42" i="13"/>
  <c r="E20" i="13" l="1"/>
  <c r="D20" i="13"/>
  <c r="E10" i="13"/>
  <c r="D10" i="13"/>
  <c r="E20" i="15" l="1"/>
  <c r="D20" i="15"/>
  <c r="E10" i="15"/>
  <c r="D10" i="15"/>
</calcChain>
</file>

<file path=xl/sharedStrings.xml><?xml version="1.0" encoding="utf-8"?>
<sst xmlns="http://schemas.openxmlformats.org/spreadsheetml/2006/main" count="1404" uniqueCount="160">
  <si>
    <t>Category</t>
  </si>
  <si>
    <t>Red</t>
  </si>
  <si>
    <t>Orange</t>
  </si>
  <si>
    <t>Yellow</t>
  </si>
  <si>
    <t>Green</t>
  </si>
  <si>
    <t>Online year</t>
  </si>
  <si>
    <t>Total capacity (GW)</t>
  </si>
  <si>
    <t># of generators</t>
  </si>
  <si>
    <t>Northern pipeline system</t>
  </si>
  <si>
    <t>Total</t>
  </si>
  <si>
    <t>Southern pipeline system</t>
  </si>
  <si>
    <t>12-year tax credit</t>
  </si>
  <si>
    <t>2030 - 2041</t>
  </si>
  <si>
    <t>Northern system</t>
  </si>
  <si>
    <t>Red injecting at IB saline</t>
  </si>
  <si>
    <t>2042 - 2049</t>
  </si>
  <si>
    <t>12 yrs</t>
  </si>
  <si>
    <t>8 yrs</t>
  </si>
  <si>
    <t>Red injecting at GC EOR</t>
  </si>
  <si>
    <t xml:space="preserve">Northern system IB saline + GC EOR </t>
  </si>
  <si>
    <t>Year</t>
  </si>
  <si>
    <t>Duration</t>
  </si>
  <si>
    <t>Activity</t>
  </si>
  <si>
    <t>CO2 (Mt)</t>
  </si>
  <si>
    <t>2 yrs</t>
  </si>
  <si>
    <t>2052 - 2053</t>
  </si>
  <si>
    <t>Sum</t>
  </si>
  <si>
    <t>Financial lifetime</t>
  </si>
  <si>
    <t>Operational lifetime</t>
  </si>
  <si>
    <t>Southern system</t>
  </si>
  <si>
    <t>Red injecting at PB EOR</t>
  </si>
  <si>
    <t>10 yrs</t>
  </si>
  <si>
    <t>2050 - 2059</t>
  </si>
  <si>
    <t>Total CO2 captured (Mt)</t>
  </si>
  <si>
    <t>Southern system PB EOR</t>
  </si>
  <si>
    <t>Northern system IB saline</t>
  </si>
  <si>
    <t>2040 - 2051</t>
  </si>
  <si>
    <t>2050 - 2061</t>
  </si>
  <si>
    <t>2060 - 2071</t>
  </si>
  <si>
    <t>Orange injecting at IB saline</t>
  </si>
  <si>
    <t>Yellow injecting at IB saline</t>
  </si>
  <si>
    <t>Green injecting at IB saline</t>
  </si>
  <si>
    <t>Red injecting at GC saline</t>
  </si>
  <si>
    <t>Orange injecting at GC saline</t>
  </si>
  <si>
    <t>Yellow injecting at GC saline</t>
  </si>
  <si>
    <t>Green injecting at GC saline</t>
  </si>
  <si>
    <t>2042 - 2051</t>
  </si>
  <si>
    <t>2062 - 2071</t>
  </si>
  <si>
    <t>N &amp; S Sum</t>
  </si>
  <si>
    <t>2040 - 2041</t>
  </si>
  <si>
    <t>Northern system GC EOR + IB saline</t>
  </si>
  <si>
    <t>1 yr</t>
  </si>
  <si>
    <t xml:space="preserve">1 yr </t>
  </si>
  <si>
    <t>2061 - 2071</t>
  </si>
  <si>
    <t>11 yrs</t>
  </si>
  <si>
    <t>Northern</t>
  </si>
  <si>
    <t>Southern</t>
  </si>
  <si>
    <t>IB saline + GC EOR</t>
  </si>
  <si>
    <t>PB EOR</t>
  </si>
  <si>
    <t>#</t>
  </si>
  <si>
    <t>IB saline</t>
  </si>
  <si>
    <t>GC EOR + PB EOR</t>
  </si>
  <si>
    <t>GC EOR + IB saline</t>
  </si>
  <si>
    <t>20-year tax credit</t>
  </si>
  <si>
    <t>2030 - 2049</t>
  </si>
  <si>
    <t>2040 - 2059</t>
  </si>
  <si>
    <t>2050 - 2069</t>
  </si>
  <si>
    <t>2060 - 2079</t>
  </si>
  <si>
    <t>2060 - 2069</t>
  </si>
  <si>
    <t>2030 - 2069</t>
  </si>
  <si>
    <t>2030 - 2053</t>
  </si>
  <si>
    <t>2040 - 2053</t>
  </si>
  <si>
    <t>2040 - 2079</t>
  </si>
  <si>
    <t>6 yrs</t>
  </si>
  <si>
    <t>2030 - 2060</t>
  </si>
  <si>
    <t>2040 - 2060</t>
  </si>
  <si>
    <t>Southern system GC saline + GC EOR</t>
  </si>
  <si>
    <t>GC saline + GC EOR</t>
  </si>
  <si>
    <t>2030-2039</t>
  </si>
  <si>
    <t>2040-2041</t>
  </si>
  <si>
    <t>R + O</t>
  </si>
  <si>
    <t>R</t>
  </si>
  <si>
    <t>2042-2049</t>
  </si>
  <si>
    <t>2050-2051</t>
  </si>
  <si>
    <t>2052-2053</t>
  </si>
  <si>
    <t>R + O + Y</t>
  </si>
  <si>
    <t>2054-2059</t>
  </si>
  <si>
    <t>Y</t>
  </si>
  <si>
    <t>2060-2061</t>
  </si>
  <si>
    <t>Y + G</t>
  </si>
  <si>
    <t>2062-2071</t>
  </si>
  <si>
    <t>G</t>
  </si>
  <si>
    <t>2040-2049</t>
  </si>
  <si>
    <t>2050-2059</t>
  </si>
  <si>
    <t>2060-2069</t>
  </si>
  <si>
    <t>R + O + Y + G</t>
  </si>
  <si>
    <t>O + Y + G</t>
  </si>
  <si>
    <t>O</t>
  </si>
  <si>
    <t>O + Y</t>
  </si>
  <si>
    <t>2052-2059</t>
  </si>
  <si>
    <t>2062-2069</t>
  </si>
  <si>
    <t>2070-2071</t>
  </si>
  <si>
    <t>2070-2079</t>
  </si>
  <si>
    <t>2040 - 2071</t>
  </si>
  <si>
    <t>2050 - 2071</t>
  </si>
  <si>
    <t>GC saline</t>
  </si>
  <si>
    <t>GC EOR + GC saline</t>
  </si>
  <si>
    <t>2050 - 2079</t>
  </si>
  <si>
    <t>Northern system GC EOR + GC saline</t>
  </si>
  <si>
    <t>Southern system GC saline</t>
  </si>
  <si>
    <t>Southern system GC EOR + GC saline</t>
  </si>
  <si>
    <t>Southern system GC EOR</t>
  </si>
  <si>
    <t>Assessed arrangements</t>
  </si>
  <si>
    <t>yihengt@princeton.edu</t>
  </si>
  <si>
    <t>This workbook contains detailed information of the 10 arrangements assessed in this work</t>
  </si>
  <si>
    <r>
      <t>Authors: Yiheng Tao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Ryan Edwards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Denise Mauzerall</t>
    </r>
    <r>
      <rPr>
        <vertAlign val="superscript"/>
        <sz val="11"/>
        <color theme="1"/>
        <rFont val="Calibri"/>
        <family val="2"/>
        <scheme val="minor"/>
      </rPr>
      <t>1,3</t>
    </r>
    <r>
      <rPr>
        <sz val="11"/>
        <color theme="1"/>
        <rFont val="Calibri"/>
        <family val="2"/>
        <scheme val="minor"/>
      </rPr>
      <t>, Michael Celia</t>
    </r>
    <r>
      <rPr>
        <vertAlign val="superscript"/>
        <sz val="11"/>
        <color theme="1"/>
        <rFont val="Calibri"/>
        <family val="2"/>
        <scheme val="minor"/>
      </rPr>
      <t>1,4</t>
    </r>
  </si>
  <si>
    <t>Tab</t>
  </si>
  <si>
    <t>12-yr tax credit</t>
  </si>
  <si>
    <t xml:space="preserve">20-yr tax credit </t>
  </si>
  <si>
    <t>Orange injecting at GC EOR</t>
  </si>
  <si>
    <t>2042 - 2053</t>
  </si>
  <si>
    <t>40 yrs</t>
  </si>
  <si>
    <t>32 yrs</t>
  </si>
  <si>
    <t>Orange injecting at PB EOR</t>
  </si>
  <si>
    <t>22 yrs</t>
  </si>
  <si>
    <t>Yellow injecting at PB EOR</t>
  </si>
  <si>
    <t>Green injecting at PB EOR</t>
  </si>
  <si>
    <t>Arrangement #1</t>
  </si>
  <si>
    <t>Arrangement #2</t>
  </si>
  <si>
    <t>2042 - 2069</t>
  </si>
  <si>
    <t>28 yrs</t>
  </si>
  <si>
    <t>2052 - 2071</t>
  </si>
  <si>
    <t>20 yrs</t>
  </si>
  <si>
    <t>Yellow injecting at GC EOR</t>
  </si>
  <si>
    <t>Arrangement #3</t>
  </si>
  <si>
    <t>Arrangement #4</t>
  </si>
  <si>
    <t>Arrangement #5</t>
  </si>
  <si>
    <t>31 yrs</t>
  </si>
  <si>
    <t>21 yrs</t>
  </si>
  <si>
    <t>2050 - 2060</t>
  </si>
  <si>
    <t>Green injecting at GC EOR</t>
  </si>
  <si>
    <t>Arrangement #6</t>
  </si>
  <si>
    <t>2030 - 2059</t>
  </si>
  <si>
    <t>30 yrs</t>
  </si>
  <si>
    <t>Arrangement #7</t>
  </si>
  <si>
    <t>Arrangement #8</t>
  </si>
  <si>
    <t>Arrangement #9</t>
  </si>
  <si>
    <t>Arrangement #10</t>
  </si>
  <si>
    <t>2042 - 2059</t>
  </si>
  <si>
    <t>18 yrs</t>
  </si>
  <si>
    <t>Saline storage</t>
  </si>
  <si>
    <t>EOR storage</t>
  </si>
  <si>
    <t>CO2 Captured (Mt/yr)</t>
  </si>
  <si>
    <t>Contains 10 arrangements under 12-year Section 45Q tax credit</t>
  </si>
  <si>
    <t>Contains Arrangement #8 under 20-year Section 45Q tax credit</t>
  </si>
  <si>
    <t>Strategic Carbon Dioxide Infrastructure to Achieve a Low-Carbon Power Sector in the Midwestern and South-Central United States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</si>
  <si>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Department of Civil and Environmental Engineering,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</si>
  <si>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Oxy Low Carbon Ventures, Houston, Texas 77046, United States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</si>
  <si>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Princeton School of Public and International Affairs, Princeton University, Princeton, New Jersey 08544, United States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</si>
  <si>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High Meadows Environmental Institute, Princeton University, Princeton, New Jersey 08544, United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</si>
</sst>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strike/>
      <sz val="11"/>
      <color theme="5" tint="-0.249977111117893"/>
      <name val="Calibri"/>
      <family val="2"/>
      <scheme val="minor"/>
    </font>
    <font>
      <i/>
      <strike/>
      <sz val="11"/>
      <color theme="8"/>
      <name val="Calibri"/>
      <family val="2"/>
      <scheme val="minor"/>
    </font>
    <font>
      <i/>
      <sz val="11"/>
      <name val="Calibri"/>
      <family val="2"/>
      <scheme val="minor"/>
    </font>
    <font>
      <strike/>
      <sz val="11"/>
      <color rgb="FF7030A0"/>
      <name val="Calibri"/>
      <family val="2"/>
      <scheme val="minor"/>
    </font>
    <font>
      <i/>
      <strike/>
      <sz val="11"/>
      <color rgb="FF7030A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2" fillId="0" borderId="0" xfId="0" applyFont="1"/>
    <xf numFmtId="0" fontId="0" fillId="0" borderId="0" xfId="0" applyFont="1"/>
    <xf numFmtId="0" fontId="1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2" fillId="0" borderId="0" xfId="0" applyFont="1" applyAlignment="1"/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64" fontId="10" fillId="0" borderId="0" xfId="0" applyNumberFormat="1" applyFont="1"/>
    <xf numFmtId="0" fontId="11" fillId="0" borderId="0" xfId="0" applyFont="1"/>
    <xf numFmtId="0" fontId="0" fillId="0" borderId="0" xfId="0" applyFont="1" applyAlignment="1">
      <alignment horizontal="left"/>
    </xf>
    <xf numFmtId="165" fontId="0" fillId="0" borderId="0" xfId="0" applyNumberFormat="1"/>
    <xf numFmtId="0" fontId="13" fillId="0" borderId="0" xfId="0" applyFont="1" applyAlignment="1">
      <alignment horizontal="left"/>
    </xf>
    <xf numFmtId="0" fontId="14" fillId="0" borderId="0" xfId="0" applyFont="1"/>
    <xf numFmtId="0" fontId="13" fillId="0" borderId="0" xfId="0" applyFont="1"/>
    <xf numFmtId="164" fontId="13" fillId="0" borderId="0" xfId="0" applyNumberFormat="1" applyFo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2" fillId="0" borderId="0" xfId="0" applyFont="1"/>
    <xf numFmtId="0" fontId="5" fillId="0" borderId="0" xfId="0" applyFont="1" applyAlignment="1">
      <alignment horizontal="left"/>
    </xf>
    <xf numFmtId="0" fontId="12" fillId="0" borderId="1" xfId="0" applyFont="1" applyBorder="1" applyAlignment="1">
      <alignment horizontal="left"/>
    </xf>
    <xf numFmtId="0" fontId="5" fillId="0" borderId="0" xfId="0" applyFont="1" applyAlignment="1"/>
    <xf numFmtId="164" fontId="2" fillId="0" borderId="0" xfId="0" applyNumberFormat="1" applyFont="1"/>
    <xf numFmtId="164" fontId="0" fillId="0" borderId="0" xfId="0" applyNumberFormat="1" applyFont="1"/>
    <xf numFmtId="164" fontId="5" fillId="0" borderId="0" xfId="0" applyNumberFormat="1" applyFo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FF"/>
      <color rgb="FFFFE7FF"/>
      <color rgb="FFFFE5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Normal="100" workbookViewId="0">
      <selection activeCell="A20" sqref="A20"/>
    </sheetView>
  </sheetViews>
  <sheetFormatPr defaultRowHeight="14.6" x14ac:dyDescent="0.4"/>
  <sheetData>
    <row r="1" spans="1:4" x14ac:dyDescent="0.4">
      <c r="A1" s="6" t="s">
        <v>155</v>
      </c>
    </row>
    <row r="3" spans="1:4" ht="16.3" x14ac:dyDescent="0.4">
      <c r="A3" t="s">
        <v>115</v>
      </c>
    </row>
    <row r="5" spans="1:4" ht="16.3" x14ac:dyDescent="0.4">
      <c r="A5" t="s">
        <v>156</v>
      </c>
    </row>
    <row r="6" spans="1:4" ht="16.3" x14ac:dyDescent="0.4">
      <c r="A6" t="s">
        <v>157</v>
      </c>
    </row>
    <row r="7" spans="1:4" ht="16.3" x14ac:dyDescent="0.4">
      <c r="A7" t="s">
        <v>158</v>
      </c>
    </row>
    <row r="8" spans="1:4" ht="16.3" x14ac:dyDescent="0.4">
      <c r="A8" t="s">
        <v>159</v>
      </c>
    </row>
    <row r="10" spans="1:4" x14ac:dyDescent="0.4">
      <c r="A10" t="s">
        <v>113</v>
      </c>
    </row>
    <row r="12" spans="1:4" x14ac:dyDescent="0.4">
      <c r="A12" t="s">
        <v>114</v>
      </c>
    </row>
    <row r="14" spans="1:4" x14ac:dyDescent="0.4">
      <c r="A14" t="s">
        <v>116</v>
      </c>
      <c r="B14" t="s">
        <v>117</v>
      </c>
      <c r="D14" t="s">
        <v>153</v>
      </c>
    </row>
    <row r="15" spans="1:4" x14ac:dyDescent="0.4">
      <c r="B15" t="s">
        <v>118</v>
      </c>
      <c r="D15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G141"/>
  <sheetViews>
    <sheetView zoomScale="80" zoomScaleNormal="80" workbookViewId="0"/>
  </sheetViews>
  <sheetFormatPr defaultRowHeight="14.6" x14ac:dyDescent="0.4"/>
  <cols>
    <col min="2" max="3" width="9.23046875" customWidth="1"/>
    <col min="4" max="4" width="10.3046875" bestFit="1" customWidth="1"/>
    <col min="5" max="5" width="13" bestFit="1" customWidth="1"/>
    <col min="6" max="6" width="13.3828125" bestFit="1" customWidth="1"/>
    <col min="7" max="7" width="9.23046875" customWidth="1"/>
    <col min="9" max="10" width="12.69140625" customWidth="1"/>
    <col min="12" max="12" width="12.69140625" customWidth="1"/>
    <col min="15" max="15" width="9.23046875" customWidth="1"/>
    <col min="17" max="17" width="9.23046875" customWidth="1"/>
    <col min="18" max="18" width="12.69140625" style="13" customWidth="1"/>
    <col min="19" max="19" width="9.23046875" style="13" customWidth="1"/>
    <col min="20" max="20" width="9.23046875" style="13"/>
    <col min="22" max="23" width="12.69140625" customWidth="1"/>
    <col min="25" max="25" width="12.69140625" customWidth="1"/>
    <col min="30" max="30" width="9.23046875" customWidth="1"/>
    <col min="31" max="31" width="12.69140625" style="13" customWidth="1"/>
    <col min="32" max="33" width="9.23046875" style="13"/>
    <col min="35" max="36" width="12.69140625" customWidth="1"/>
    <col min="38" max="38" width="12.69140625" customWidth="1"/>
    <col min="44" max="44" width="12.69140625" style="13" customWidth="1"/>
    <col min="45" max="46" width="9.23046875" style="13"/>
    <col min="48" max="49" width="12.69140625" customWidth="1"/>
    <col min="51" max="51" width="12.69140625" customWidth="1"/>
    <col min="57" max="57" width="12.69140625" style="13" customWidth="1"/>
    <col min="58" max="59" width="9.23046875" style="13"/>
    <col min="61" max="62" width="12.69140625" customWidth="1"/>
    <col min="64" max="64" width="12.69140625" customWidth="1"/>
    <col min="70" max="70" width="12.69140625" style="13" customWidth="1"/>
    <col min="71" max="72" width="9.23046875" style="13"/>
    <col min="74" max="75" width="12.69140625" customWidth="1"/>
    <col min="77" max="77" width="12.69140625" customWidth="1"/>
    <col min="82" max="82" width="9.23046875" customWidth="1"/>
    <col min="83" max="83" width="12.69140625" style="13" customWidth="1"/>
    <col min="84" max="85" width="9.23046875" style="13"/>
    <col min="87" max="88" width="12.69140625" customWidth="1"/>
    <col min="90" max="90" width="12.69140625" customWidth="1"/>
    <col min="95" max="95" width="9.23046875" customWidth="1"/>
    <col min="96" max="96" width="12.69140625" style="13" customWidth="1"/>
    <col min="97" max="98" width="9.23046875" style="13"/>
    <col min="100" max="101" width="12.69140625" customWidth="1"/>
    <col min="103" max="103" width="12.69140625" customWidth="1"/>
    <col min="109" max="109" width="12.69140625" style="13" customWidth="1"/>
    <col min="110" max="111" width="9.23046875" style="13"/>
    <col min="113" max="114" width="12.69140625" customWidth="1"/>
    <col min="116" max="116" width="12.69140625" customWidth="1"/>
    <col min="122" max="122" width="12.69140625" style="13" customWidth="1"/>
    <col min="123" max="124" width="9.23046875" style="13"/>
    <col min="126" max="127" width="12.69140625" customWidth="1"/>
    <col min="129" max="129" width="12.69140625" customWidth="1"/>
    <col min="135" max="135" width="12.69140625" customWidth="1"/>
  </cols>
  <sheetData>
    <row r="3" spans="2:137" s="11" customFormat="1" x14ac:dyDescent="0.4">
      <c r="B3" s="50" t="s">
        <v>8</v>
      </c>
      <c r="C3" s="50"/>
      <c r="D3" s="50"/>
      <c r="E3" s="50"/>
      <c r="F3" s="50"/>
      <c r="I3" s="10" t="s">
        <v>127</v>
      </c>
      <c r="R3" s="13"/>
      <c r="S3" s="13"/>
      <c r="T3" s="13"/>
      <c r="V3" s="10" t="s">
        <v>128</v>
      </c>
      <c r="AE3" s="13"/>
      <c r="AF3" s="13"/>
      <c r="AG3" s="13"/>
      <c r="AI3" s="10" t="s">
        <v>134</v>
      </c>
      <c r="AR3" s="13"/>
      <c r="AS3" s="13"/>
      <c r="AT3" s="13"/>
      <c r="AV3" s="10" t="s">
        <v>135</v>
      </c>
      <c r="BE3" s="13"/>
      <c r="BF3" s="13"/>
      <c r="BG3" s="13"/>
      <c r="BI3" s="10" t="s">
        <v>136</v>
      </c>
      <c r="BR3" s="13"/>
      <c r="BS3" s="13"/>
      <c r="BT3" s="13"/>
      <c r="BV3" s="10" t="s">
        <v>141</v>
      </c>
      <c r="CE3" s="13"/>
      <c r="CF3" s="13"/>
      <c r="CG3" s="13"/>
      <c r="CI3" s="10" t="s">
        <v>144</v>
      </c>
      <c r="CR3" s="13"/>
      <c r="CS3" s="13"/>
      <c r="CT3" s="13"/>
      <c r="CV3" s="10" t="s">
        <v>145</v>
      </c>
      <c r="DE3" s="13"/>
      <c r="DF3" s="13"/>
      <c r="DG3" s="13"/>
      <c r="DI3" s="10" t="s">
        <v>146</v>
      </c>
      <c r="DR3" s="13"/>
      <c r="DS3" s="13"/>
      <c r="DT3" s="13"/>
      <c r="DV3" s="10" t="s">
        <v>147</v>
      </c>
      <c r="EE3" s="13"/>
      <c r="EF3" s="13"/>
      <c r="EG3" s="13"/>
    </row>
    <row r="4" spans="2:137" x14ac:dyDescent="0.4">
      <c r="B4" s="51" t="s">
        <v>0</v>
      </c>
      <c r="C4" s="51" t="s">
        <v>5</v>
      </c>
      <c r="D4" s="51" t="s">
        <v>7</v>
      </c>
      <c r="E4" s="51" t="s">
        <v>6</v>
      </c>
      <c r="F4" s="51" t="s">
        <v>152</v>
      </c>
      <c r="I4" s="4" t="s">
        <v>11</v>
      </c>
      <c r="V4" s="4" t="s">
        <v>11</v>
      </c>
      <c r="AI4" s="4" t="s">
        <v>11</v>
      </c>
      <c r="AV4" s="4" t="s">
        <v>11</v>
      </c>
      <c r="BI4" s="4" t="s">
        <v>11</v>
      </c>
      <c r="BV4" s="4" t="s">
        <v>11</v>
      </c>
      <c r="CI4" s="4" t="s">
        <v>11</v>
      </c>
      <c r="CV4" s="4" t="s">
        <v>11</v>
      </c>
      <c r="DI4" s="4" t="s">
        <v>11</v>
      </c>
      <c r="DV4" s="4" t="s">
        <v>11</v>
      </c>
      <c r="EE4" s="13"/>
      <c r="EF4" s="13"/>
      <c r="EG4" s="13"/>
    </row>
    <row r="5" spans="2:137" x14ac:dyDescent="0.4">
      <c r="B5" s="52"/>
      <c r="C5" s="52"/>
      <c r="D5" s="52"/>
      <c r="E5" s="52"/>
      <c r="F5" s="52"/>
      <c r="I5" s="4" t="s">
        <v>19</v>
      </c>
      <c r="V5" s="4" t="s">
        <v>19</v>
      </c>
      <c r="AI5" s="4" t="s">
        <v>35</v>
      </c>
      <c r="AV5" s="4" t="s">
        <v>35</v>
      </c>
      <c r="BI5" s="4" t="s">
        <v>35</v>
      </c>
      <c r="BV5" s="4" t="s">
        <v>35</v>
      </c>
      <c r="CI5" s="4" t="s">
        <v>35</v>
      </c>
      <c r="CV5" s="4" t="s">
        <v>50</v>
      </c>
      <c r="DI5" s="4" t="s">
        <v>50</v>
      </c>
      <c r="DV5" s="4" t="s">
        <v>108</v>
      </c>
      <c r="EE5" s="13"/>
      <c r="EF5" s="13"/>
      <c r="EG5" s="13"/>
    </row>
    <row r="6" spans="2:137" x14ac:dyDescent="0.4">
      <c r="B6" s="1" t="s">
        <v>1</v>
      </c>
      <c r="C6" s="1">
        <v>2030</v>
      </c>
      <c r="D6" s="1">
        <v>81</v>
      </c>
      <c r="E6" s="3">
        <v>51.3245</v>
      </c>
      <c r="F6" s="3">
        <v>111.27664845</v>
      </c>
      <c r="I6" s="4" t="s">
        <v>34</v>
      </c>
      <c r="V6" s="4" t="s">
        <v>109</v>
      </c>
      <c r="AI6" s="4" t="s">
        <v>76</v>
      </c>
      <c r="AV6" s="4" t="s">
        <v>109</v>
      </c>
      <c r="BI6" s="4" t="s">
        <v>110</v>
      </c>
      <c r="BV6" s="4" t="s">
        <v>111</v>
      </c>
      <c r="CI6" s="4" t="s">
        <v>34</v>
      </c>
      <c r="CV6" s="4" t="s">
        <v>34</v>
      </c>
      <c r="DI6" s="4" t="s">
        <v>109</v>
      </c>
      <c r="DV6" s="4" t="s">
        <v>34</v>
      </c>
      <c r="EE6" s="13"/>
      <c r="EF6" s="13"/>
      <c r="EG6" s="13"/>
    </row>
    <row r="7" spans="2:137" ht="14.6" customHeight="1" x14ac:dyDescent="0.4">
      <c r="B7" s="1" t="s">
        <v>2</v>
      </c>
      <c r="C7" s="1">
        <v>2040</v>
      </c>
      <c r="D7" s="1">
        <v>12</v>
      </c>
      <c r="E7" s="3">
        <v>8.4456000000000007</v>
      </c>
      <c r="F7" s="3">
        <v>18.31090536</v>
      </c>
      <c r="EE7" s="13"/>
      <c r="EF7" s="13"/>
      <c r="EG7" s="13"/>
    </row>
    <row r="8" spans="2:137" x14ac:dyDescent="0.4">
      <c r="B8" s="1" t="s">
        <v>3</v>
      </c>
      <c r="C8" s="1">
        <v>2050</v>
      </c>
      <c r="D8" s="1">
        <v>2</v>
      </c>
      <c r="E8" s="3">
        <v>1.9917</v>
      </c>
      <c r="F8" s="3">
        <v>4.3182047700000004</v>
      </c>
      <c r="I8" s="6" t="s">
        <v>13</v>
      </c>
      <c r="R8" s="16" t="s">
        <v>78</v>
      </c>
      <c r="S8" s="16" t="s">
        <v>31</v>
      </c>
      <c r="T8" s="16" t="s">
        <v>81</v>
      </c>
      <c r="V8" s="6" t="s">
        <v>13</v>
      </c>
      <c r="AE8" s="16" t="s">
        <v>78</v>
      </c>
      <c r="AF8" s="16" t="s">
        <v>31</v>
      </c>
      <c r="AG8" s="16" t="s">
        <v>81</v>
      </c>
      <c r="AI8" s="6" t="s">
        <v>13</v>
      </c>
      <c r="AR8" s="16" t="s">
        <v>78</v>
      </c>
      <c r="AS8" s="16" t="s">
        <v>31</v>
      </c>
      <c r="AT8" s="16" t="s">
        <v>81</v>
      </c>
      <c r="AV8" s="6" t="s">
        <v>13</v>
      </c>
      <c r="BE8" s="16" t="s">
        <v>78</v>
      </c>
      <c r="BF8" s="16" t="s">
        <v>31</v>
      </c>
      <c r="BG8" s="16" t="s">
        <v>81</v>
      </c>
      <c r="BI8" s="6" t="s">
        <v>13</v>
      </c>
      <c r="BR8" s="16" t="s">
        <v>78</v>
      </c>
      <c r="BS8" s="16" t="s">
        <v>31</v>
      </c>
      <c r="BT8" s="16" t="s">
        <v>81</v>
      </c>
      <c r="BV8" s="6" t="s">
        <v>13</v>
      </c>
      <c r="CE8" s="16" t="s">
        <v>78</v>
      </c>
      <c r="CF8" s="16" t="s">
        <v>31</v>
      </c>
      <c r="CG8" s="16" t="s">
        <v>81</v>
      </c>
      <c r="CI8" s="6" t="s">
        <v>13</v>
      </c>
      <c r="CR8" s="16" t="s">
        <v>78</v>
      </c>
      <c r="CS8" s="16" t="s">
        <v>31</v>
      </c>
      <c r="CT8" s="16" t="s">
        <v>81</v>
      </c>
      <c r="CV8" s="6" t="s">
        <v>13</v>
      </c>
      <c r="DE8" s="16" t="s">
        <v>78</v>
      </c>
      <c r="DF8" s="16" t="s">
        <v>31</v>
      </c>
      <c r="DG8" s="16" t="s">
        <v>81</v>
      </c>
      <c r="DI8" s="6" t="s">
        <v>13</v>
      </c>
      <c r="DR8" s="16" t="s">
        <v>78</v>
      </c>
      <c r="DS8" s="16" t="s">
        <v>31</v>
      </c>
      <c r="DT8" s="16" t="s">
        <v>81</v>
      </c>
      <c r="DV8" s="6" t="s">
        <v>13</v>
      </c>
      <c r="EE8" s="16" t="s">
        <v>78</v>
      </c>
      <c r="EF8" s="16" t="s">
        <v>31</v>
      </c>
      <c r="EG8" s="16" t="s">
        <v>81</v>
      </c>
    </row>
    <row r="9" spans="2:137" x14ac:dyDescent="0.4">
      <c r="B9" s="1" t="s">
        <v>4</v>
      </c>
      <c r="C9" s="1">
        <v>2060</v>
      </c>
      <c r="D9" s="1">
        <v>10</v>
      </c>
      <c r="E9" s="3">
        <v>5.4558</v>
      </c>
      <c r="F9" s="3">
        <v>11.828719980000001</v>
      </c>
      <c r="I9" s="4" t="s">
        <v>20</v>
      </c>
      <c r="J9" s="4" t="s">
        <v>21</v>
      </c>
      <c r="K9" s="4" t="s">
        <v>22</v>
      </c>
      <c r="Q9" s="4" t="s">
        <v>23</v>
      </c>
      <c r="R9" s="16" t="s">
        <v>79</v>
      </c>
      <c r="S9" s="16" t="s">
        <v>24</v>
      </c>
      <c r="T9" s="16" t="s">
        <v>80</v>
      </c>
      <c r="V9" s="4" t="s">
        <v>20</v>
      </c>
      <c r="W9" s="4" t="s">
        <v>21</v>
      </c>
      <c r="X9" s="4" t="s">
        <v>22</v>
      </c>
      <c r="AD9" s="4" t="s">
        <v>23</v>
      </c>
      <c r="AE9" s="16" t="s">
        <v>79</v>
      </c>
      <c r="AF9" s="16" t="s">
        <v>24</v>
      </c>
      <c r="AG9" s="16" t="s">
        <v>80</v>
      </c>
      <c r="AH9" s="4"/>
      <c r="AI9" s="4" t="s">
        <v>20</v>
      </c>
      <c r="AJ9" s="4" t="s">
        <v>21</v>
      </c>
      <c r="AK9" s="4" t="s">
        <v>22</v>
      </c>
      <c r="AQ9" s="4" t="s">
        <v>23</v>
      </c>
      <c r="AR9" s="16" t="s">
        <v>79</v>
      </c>
      <c r="AS9" s="16" t="s">
        <v>24</v>
      </c>
      <c r="AT9" s="16" t="s">
        <v>80</v>
      </c>
      <c r="AU9" s="4"/>
      <c r="AV9" s="4" t="s">
        <v>20</v>
      </c>
      <c r="AW9" s="4" t="s">
        <v>21</v>
      </c>
      <c r="AX9" s="4" t="s">
        <v>22</v>
      </c>
      <c r="BD9" s="4" t="s">
        <v>23</v>
      </c>
      <c r="BE9" s="16" t="s">
        <v>79</v>
      </c>
      <c r="BF9" s="16" t="s">
        <v>24</v>
      </c>
      <c r="BG9" s="16" t="s">
        <v>80</v>
      </c>
      <c r="BI9" s="4" t="s">
        <v>20</v>
      </c>
      <c r="BJ9" s="4" t="s">
        <v>21</v>
      </c>
      <c r="BK9" s="4" t="s">
        <v>22</v>
      </c>
      <c r="BQ9" s="4" t="s">
        <v>23</v>
      </c>
      <c r="BR9" s="16" t="s">
        <v>79</v>
      </c>
      <c r="BS9" s="16" t="s">
        <v>24</v>
      </c>
      <c r="BT9" s="16" t="s">
        <v>80</v>
      </c>
      <c r="BV9" s="4" t="s">
        <v>20</v>
      </c>
      <c r="BW9" s="4" t="s">
        <v>21</v>
      </c>
      <c r="BX9" s="4" t="s">
        <v>22</v>
      </c>
      <c r="CD9" s="4" t="s">
        <v>23</v>
      </c>
      <c r="CE9" s="16" t="s">
        <v>79</v>
      </c>
      <c r="CF9" s="16" t="s">
        <v>24</v>
      </c>
      <c r="CG9" s="16" t="s">
        <v>80</v>
      </c>
      <c r="CI9" s="4" t="s">
        <v>20</v>
      </c>
      <c r="CJ9" s="4" t="s">
        <v>21</v>
      </c>
      <c r="CK9" s="4" t="s">
        <v>22</v>
      </c>
      <c r="CQ9" s="4" t="s">
        <v>23</v>
      </c>
      <c r="CR9" s="16" t="s">
        <v>79</v>
      </c>
      <c r="CS9" s="16" t="s">
        <v>24</v>
      </c>
      <c r="CT9" s="16" t="s">
        <v>80</v>
      </c>
      <c r="CV9" s="4" t="s">
        <v>20</v>
      </c>
      <c r="CW9" s="4" t="s">
        <v>21</v>
      </c>
      <c r="CX9" s="4" t="s">
        <v>22</v>
      </c>
      <c r="DD9" s="4" t="s">
        <v>23</v>
      </c>
      <c r="DE9" s="16" t="s">
        <v>79</v>
      </c>
      <c r="DF9" s="16" t="s">
        <v>24</v>
      </c>
      <c r="DG9" s="16" t="s">
        <v>80</v>
      </c>
      <c r="DI9" s="4" t="s">
        <v>20</v>
      </c>
      <c r="DJ9" s="4" t="s">
        <v>21</v>
      </c>
      <c r="DK9" s="4" t="s">
        <v>22</v>
      </c>
      <c r="DQ9" s="4" t="s">
        <v>23</v>
      </c>
      <c r="DR9" s="16" t="s">
        <v>79</v>
      </c>
      <c r="DS9" s="16" t="s">
        <v>24</v>
      </c>
      <c r="DT9" s="16" t="s">
        <v>80</v>
      </c>
      <c r="DV9" s="4" t="s">
        <v>20</v>
      </c>
      <c r="DW9" s="4" t="s">
        <v>21</v>
      </c>
      <c r="DX9" s="4" t="s">
        <v>22</v>
      </c>
      <c r="ED9" s="4" t="s">
        <v>23</v>
      </c>
      <c r="EE9" s="16" t="s">
        <v>79</v>
      </c>
      <c r="EF9" s="16" t="s">
        <v>24</v>
      </c>
      <c r="EG9" s="16" t="s">
        <v>80</v>
      </c>
    </row>
    <row r="10" spans="2:137" x14ac:dyDescent="0.4">
      <c r="B10" s="2" t="s">
        <v>9</v>
      </c>
      <c r="C10" s="1"/>
      <c r="D10" s="1">
        <f>SUM(D6:D9)</f>
        <v>105</v>
      </c>
      <c r="E10" s="3">
        <f t="shared" ref="E10" si="0">SUM(E6:E9)</f>
        <v>67.217600000000004</v>
      </c>
      <c r="F10" s="3"/>
      <c r="I10" s="5" t="s">
        <v>12</v>
      </c>
      <c r="J10" s="4" t="s">
        <v>16</v>
      </c>
      <c r="K10" s="5" t="s">
        <v>14</v>
      </c>
      <c r="L10" s="5"/>
      <c r="M10" s="5"/>
      <c r="N10" s="5"/>
      <c r="O10" s="5"/>
      <c r="P10" s="5"/>
      <c r="Q10" s="37">
        <v>1335.3197814</v>
      </c>
      <c r="R10" s="16" t="s">
        <v>82</v>
      </c>
      <c r="S10" s="16" t="s">
        <v>17</v>
      </c>
      <c r="T10" s="16" t="s">
        <v>80</v>
      </c>
      <c r="V10" s="5" t="s">
        <v>12</v>
      </c>
      <c r="W10" s="4" t="s">
        <v>16</v>
      </c>
      <c r="X10" s="5" t="s">
        <v>14</v>
      </c>
      <c r="Y10" s="5"/>
      <c r="AD10" s="37">
        <v>1335.3197814</v>
      </c>
      <c r="AE10" s="16" t="s">
        <v>82</v>
      </c>
      <c r="AF10" s="16" t="s">
        <v>17</v>
      </c>
      <c r="AG10" s="16" t="s">
        <v>80</v>
      </c>
      <c r="AI10" s="5" t="s">
        <v>12</v>
      </c>
      <c r="AJ10" s="4" t="s">
        <v>16</v>
      </c>
      <c r="AK10" t="s">
        <v>14</v>
      </c>
      <c r="AQ10" s="7">
        <v>1335.3197814</v>
      </c>
      <c r="AR10" s="16" t="s">
        <v>82</v>
      </c>
      <c r="AS10" s="16" t="s">
        <v>17</v>
      </c>
      <c r="AT10" s="16" t="s">
        <v>97</v>
      </c>
      <c r="AV10" s="5" t="s">
        <v>12</v>
      </c>
      <c r="AW10" s="4" t="s">
        <v>16</v>
      </c>
      <c r="AX10" t="s">
        <v>14</v>
      </c>
      <c r="BD10" s="7">
        <v>1335.3197814</v>
      </c>
      <c r="BE10" s="16" t="s">
        <v>82</v>
      </c>
      <c r="BF10" s="16" t="s">
        <v>17</v>
      </c>
      <c r="BG10" s="16" t="s">
        <v>97</v>
      </c>
      <c r="BI10" s="5" t="s">
        <v>12</v>
      </c>
      <c r="BJ10" s="4" t="s">
        <v>16</v>
      </c>
      <c r="BK10" t="s">
        <v>14</v>
      </c>
      <c r="BQ10" s="7">
        <v>1335.3197814</v>
      </c>
      <c r="BR10" s="16" t="s">
        <v>82</v>
      </c>
      <c r="BS10" s="16" t="s">
        <v>17</v>
      </c>
      <c r="BT10" s="16" t="s">
        <v>97</v>
      </c>
      <c r="BV10" s="5" t="s">
        <v>12</v>
      </c>
      <c r="BW10" s="4" t="s">
        <v>16</v>
      </c>
      <c r="BX10" t="s">
        <v>14</v>
      </c>
      <c r="CD10" s="7">
        <v>1335.3197814</v>
      </c>
      <c r="CE10" s="16" t="s">
        <v>82</v>
      </c>
      <c r="CF10" s="16" t="s">
        <v>17</v>
      </c>
      <c r="CG10" s="16" t="s">
        <v>97</v>
      </c>
      <c r="CI10" s="5" t="s">
        <v>12</v>
      </c>
      <c r="CJ10" s="4" t="s">
        <v>16</v>
      </c>
      <c r="CK10" t="s">
        <v>14</v>
      </c>
      <c r="CQ10" s="7">
        <v>1335.3197814</v>
      </c>
      <c r="CR10" s="16" t="s">
        <v>82</v>
      </c>
      <c r="CS10" s="16" t="s">
        <v>17</v>
      </c>
      <c r="CT10" s="16" t="s">
        <v>97</v>
      </c>
      <c r="CV10" s="5" t="s">
        <v>12</v>
      </c>
      <c r="CW10" s="4" t="s">
        <v>16</v>
      </c>
      <c r="CX10" t="s">
        <v>18</v>
      </c>
      <c r="DD10" s="8">
        <v>1335.3197814</v>
      </c>
      <c r="DE10" s="16" t="s">
        <v>82</v>
      </c>
      <c r="DF10" s="16" t="s">
        <v>17</v>
      </c>
      <c r="DG10" s="16" t="s">
        <v>97</v>
      </c>
      <c r="DI10" s="5" t="s">
        <v>12</v>
      </c>
      <c r="DJ10" s="4" t="s">
        <v>16</v>
      </c>
      <c r="DK10" t="s">
        <v>18</v>
      </c>
      <c r="DQ10" s="8">
        <v>1335.3197814</v>
      </c>
      <c r="DR10" s="16" t="s">
        <v>82</v>
      </c>
      <c r="DS10" s="16" t="s">
        <v>17</v>
      </c>
      <c r="DT10" s="16" t="s">
        <v>97</v>
      </c>
      <c r="DV10" s="5" t="s">
        <v>12</v>
      </c>
      <c r="DW10" s="4" t="s">
        <v>16</v>
      </c>
      <c r="DX10" t="s">
        <v>18</v>
      </c>
      <c r="ED10" s="8">
        <v>1335.3197814</v>
      </c>
      <c r="EE10" s="16" t="s">
        <v>82</v>
      </c>
      <c r="EF10" s="16" t="s">
        <v>17</v>
      </c>
      <c r="EG10" s="16" t="s">
        <v>97</v>
      </c>
    </row>
    <row r="11" spans="2:137" x14ac:dyDescent="0.4">
      <c r="B11" s="11"/>
      <c r="C11" s="11"/>
      <c r="D11" s="11"/>
      <c r="E11" s="11"/>
      <c r="F11" s="11"/>
      <c r="I11" s="5" t="s">
        <v>120</v>
      </c>
      <c r="J11" s="4" t="s">
        <v>16</v>
      </c>
      <c r="K11" s="5" t="s">
        <v>18</v>
      </c>
      <c r="L11" s="5"/>
      <c r="M11" s="5"/>
      <c r="N11" s="5"/>
      <c r="O11" s="5"/>
      <c r="P11" s="5"/>
      <c r="Q11" s="8">
        <v>1335.3197814</v>
      </c>
      <c r="R11" s="16" t="s">
        <v>83</v>
      </c>
      <c r="S11" s="16" t="s">
        <v>24</v>
      </c>
      <c r="T11" s="16" t="s">
        <v>85</v>
      </c>
      <c r="V11" s="5" t="s">
        <v>120</v>
      </c>
      <c r="W11" s="4" t="s">
        <v>16</v>
      </c>
      <c r="X11" s="5" t="s">
        <v>18</v>
      </c>
      <c r="Y11" s="5"/>
      <c r="AD11" s="8">
        <v>1335.3197814</v>
      </c>
      <c r="AE11" s="16" t="s">
        <v>83</v>
      </c>
      <c r="AF11" s="16" t="s">
        <v>24</v>
      </c>
      <c r="AG11" s="16" t="s">
        <v>85</v>
      </c>
      <c r="AH11" s="8"/>
      <c r="AI11" s="5" t="s">
        <v>36</v>
      </c>
      <c r="AJ11" s="4" t="s">
        <v>16</v>
      </c>
      <c r="AK11" t="s">
        <v>39</v>
      </c>
      <c r="AQ11" s="7">
        <v>219.73086431999999</v>
      </c>
      <c r="AR11" s="16" t="s">
        <v>83</v>
      </c>
      <c r="AS11" s="16" t="s">
        <v>24</v>
      </c>
      <c r="AT11" s="16" t="s">
        <v>98</v>
      </c>
      <c r="AU11" s="8"/>
      <c r="AV11" s="5" t="s">
        <v>36</v>
      </c>
      <c r="AW11" s="4" t="s">
        <v>16</v>
      </c>
      <c r="AX11" t="s">
        <v>39</v>
      </c>
      <c r="BD11" s="7">
        <v>219.73086431999999</v>
      </c>
      <c r="BE11" s="16" t="s">
        <v>83</v>
      </c>
      <c r="BF11" s="16" t="s">
        <v>24</v>
      </c>
      <c r="BG11" s="16" t="s">
        <v>98</v>
      </c>
      <c r="BI11" s="5" t="s">
        <v>36</v>
      </c>
      <c r="BJ11" s="4" t="s">
        <v>16</v>
      </c>
      <c r="BK11" t="s">
        <v>39</v>
      </c>
      <c r="BQ11" s="7">
        <v>219.73086431999999</v>
      </c>
      <c r="BR11" s="16" t="s">
        <v>83</v>
      </c>
      <c r="BS11" s="16" t="s">
        <v>24</v>
      </c>
      <c r="BT11" s="16" t="s">
        <v>98</v>
      </c>
      <c r="BV11" s="5" t="s">
        <v>36</v>
      </c>
      <c r="BW11" s="4" t="s">
        <v>16</v>
      </c>
      <c r="BX11" t="s">
        <v>39</v>
      </c>
      <c r="CD11" s="7">
        <v>219.73086431999999</v>
      </c>
      <c r="CE11" s="16" t="s">
        <v>83</v>
      </c>
      <c r="CF11" s="16" t="s">
        <v>24</v>
      </c>
      <c r="CG11" s="16" t="s">
        <v>98</v>
      </c>
      <c r="CI11" s="5" t="s">
        <v>36</v>
      </c>
      <c r="CJ11" s="4" t="s">
        <v>16</v>
      </c>
      <c r="CK11" t="s">
        <v>39</v>
      </c>
      <c r="CQ11" s="7">
        <v>219.73086431999999</v>
      </c>
      <c r="CR11" s="16" t="s">
        <v>83</v>
      </c>
      <c r="CS11" s="16" t="s">
        <v>24</v>
      </c>
      <c r="CT11" s="16" t="s">
        <v>98</v>
      </c>
      <c r="CV11" s="5" t="s">
        <v>49</v>
      </c>
      <c r="CW11" s="4" t="s">
        <v>24</v>
      </c>
      <c r="CX11" t="s">
        <v>119</v>
      </c>
      <c r="DD11" s="8">
        <v>36.621810719999999</v>
      </c>
      <c r="DE11" s="16" t="s">
        <v>83</v>
      </c>
      <c r="DF11" s="16" t="s">
        <v>24</v>
      </c>
      <c r="DG11" s="16" t="s">
        <v>98</v>
      </c>
      <c r="DI11" s="5" t="s">
        <v>49</v>
      </c>
      <c r="DJ11" s="4" t="s">
        <v>24</v>
      </c>
      <c r="DK11" t="s">
        <v>119</v>
      </c>
      <c r="DQ11" s="8">
        <v>36.621810719999999</v>
      </c>
      <c r="DR11" s="16" t="s">
        <v>83</v>
      </c>
      <c r="DS11" s="16" t="s">
        <v>24</v>
      </c>
      <c r="DT11" s="16" t="s">
        <v>98</v>
      </c>
      <c r="DV11" s="5" t="s">
        <v>49</v>
      </c>
      <c r="DW11" s="4" t="s">
        <v>24</v>
      </c>
      <c r="DX11" t="s">
        <v>119</v>
      </c>
      <c r="ED11" s="8">
        <v>36.621810719999999</v>
      </c>
      <c r="EE11" s="16" t="s">
        <v>83</v>
      </c>
      <c r="EF11" s="16" t="s">
        <v>24</v>
      </c>
      <c r="EG11" s="16" t="s">
        <v>98</v>
      </c>
    </row>
    <row r="12" spans="2:137" x14ac:dyDescent="0.4">
      <c r="B12" s="11"/>
      <c r="C12" s="11"/>
      <c r="D12" s="11"/>
      <c r="E12" s="11"/>
      <c r="F12" s="11"/>
      <c r="I12" s="5" t="s">
        <v>36</v>
      </c>
      <c r="J12" s="4" t="s">
        <v>16</v>
      </c>
      <c r="K12" s="5" t="s">
        <v>39</v>
      </c>
      <c r="L12" s="5"/>
      <c r="M12" s="5"/>
      <c r="N12" s="5"/>
      <c r="O12" s="5"/>
      <c r="P12" s="5"/>
      <c r="Q12" s="37">
        <v>219.73086431999999</v>
      </c>
      <c r="R12" s="16" t="s">
        <v>84</v>
      </c>
      <c r="S12" s="16" t="s">
        <v>24</v>
      </c>
      <c r="T12" s="16" t="s">
        <v>85</v>
      </c>
      <c r="V12" s="5" t="s">
        <v>36</v>
      </c>
      <c r="W12" s="4" t="s">
        <v>16</v>
      </c>
      <c r="X12" s="5" t="s">
        <v>39</v>
      </c>
      <c r="Y12" s="5"/>
      <c r="AD12" s="37">
        <v>219.73086431999999</v>
      </c>
      <c r="AE12" s="16" t="s">
        <v>84</v>
      </c>
      <c r="AF12" s="16" t="s">
        <v>24</v>
      </c>
      <c r="AG12" s="16" t="s">
        <v>85</v>
      </c>
      <c r="AH12" s="8"/>
      <c r="AI12" s="5" t="s">
        <v>37</v>
      </c>
      <c r="AJ12" s="4" t="s">
        <v>16</v>
      </c>
      <c r="AK12" t="s">
        <v>40</v>
      </c>
      <c r="AQ12" s="7">
        <v>51.818457240000001</v>
      </c>
      <c r="AR12" s="16" t="s">
        <v>99</v>
      </c>
      <c r="AS12" s="16" t="s">
        <v>17</v>
      </c>
      <c r="AT12" s="16" t="s">
        <v>87</v>
      </c>
      <c r="AU12" s="8"/>
      <c r="AV12" s="5" t="s">
        <v>37</v>
      </c>
      <c r="AW12" s="4" t="s">
        <v>16</v>
      </c>
      <c r="AX12" t="s">
        <v>40</v>
      </c>
      <c r="BD12" s="7">
        <v>51.818457240000001</v>
      </c>
      <c r="BE12" s="16" t="s">
        <v>99</v>
      </c>
      <c r="BF12" s="16" t="s">
        <v>17</v>
      </c>
      <c r="BG12" s="16" t="s">
        <v>87</v>
      </c>
      <c r="BI12" s="5" t="s">
        <v>37</v>
      </c>
      <c r="BJ12" s="4" t="s">
        <v>16</v>
      </c>
      <c r="BK12" t="s">
        <v>40</v>
      </c>
      <c r="BQ12" s="7">
        <v>51.818457240000001</v>
      </c>
      <c r="BR12" s="16" t="s">
        <v>99</v>
      </c>
      <c r="BS12" s="16" t="s">
        <v>17</v>
      </c>
      <c r="BT12" s="16" t="s">
        <v>87</v>
      </c>
      <c r="BV12" s="5" t="s">
        <v>37</v>
      </c>
      <c r="BW12" s="4" t="s">
        <v>16</v>
      </c>
      <c r="BX12" t="s">
        <v>40</v>
      </c>
      <c r="CD12" s="7">
        <v>51.818457240000001</v>
      </c>
      <c r="CE12" s="16" t="s">
        <v>99</v>
      </c>
      <c r="CF12" s="16" t="s">
        <v>17</v>
      </c>
      <c r="CG12" s="16" t="s">
        <v>87</v>
      </c>
      <c r="CI12" s="5" t="s">
        <v>37</v>
      </c>
      <c r="CJ12" s="4" t="s">
        <v>16</v>
      </c>
      <c r="CK12" t="s">
        <v>40</v>
      </c>
      <c r="CQ12" s="7">
        <v>51.818457240000001</v>
      </c>
      <c r="CR12" s="16" t="s">
        <v>99</v>
      </c>
      <c r="CS12" s="16" t="s">
        <v>17</v>
      </c>
      <c r="CT12" s="16" t="s">
        <v>87</v>
      </c>
      <c r="CV12" t="s">
        <v>46</v>
      </c>
      <c r="CW12" s="4" t="s">
        <v>31</v>
      </c>
      <c r="CX12" t="s">
        <v>39</v>
      </c>
      <c r="DD12" s="38">
        <v>183.10905359999998</v>
      </c>
      <c r="DE12" s="16" t="s">
        <v>99</v>
      </c>
      <c r="DF12" s="16" t="s">
        <v>17</v>
      </c>
      <c r="DG12" s="16" t="s">
        <v>87</v>
      </c>
      <c r="DI12" t="s">
        <v>46</v>
      </c>
      <c r="DJ12" s="4" t="s">
        <v>31</v>
      </c>
      <c r="DK12" t="s">
        <v>39</v>
      </c>
      <c r="DQ12" s="38">
        <v>183.10905359999998</v>
      </c>
      <c r="DR12" s="16" t="s">
        <v>99</v>
      </c>
      <c r="DS12" s="16" t="s">
        <v>17</v>
      </c>
      <c r="DT12" s="16" t="s">
        <v>87</v>
      </c>
      <c r="DV12" t="s">
        <v>46</v>
      </c>
      <c r="DW12" s="4" t="s">
        <v>31</v>
      </c>
      <c r="DX12" t="s">
        <v>43</v>
      </c>
      <c r="ED12" s="38">
        <v>183.10905359999998</v>
      </c>
      <c r="EE12" s="16" t="s">
        <v>99</v>
      </c>
      <c r="EF12" s="16" t="s">
        <v>17</v>
      </c>
      <c r="EG12" s="16" t="s">
        <v>87</v>
      </c>
    </row>
    <row r="13" spans="2:137" x14ac:dyDescent="0.4">
      <c r="B13" s="50" t="s">
        <v>10</v>
      </c>
      <c r="C13" s="50"/>
      <c r="D13" s="50"/>
      <c r="E13" s="50"/>
      <c r="F13" s="50"/>
      <c r="I13" s="5" t="s">
        <v>25</v>
      </c>
      <c r="J13" s="4" t="s">
        <v>24</v>
      </c>
      <c r="K13" s="5" t="s">
        <v>119</v>
      </c>
      <c r="L13" s="5"/>
      <c r="M13" s="5"/>
      <c r="N13" s="5"/>
      <c r="O13" s="5"/>
      <c r="P13" s="5"/>
      <c r="Q13" s="8">
        <v>36.621810719999999</v>
      </c>
      <c r="R13" s="16" t="s">
        <v>86</v>
      </c>
      <c r="S13" s="16" t="s">
        <v>73</v>
      </c>
      <c r="T13" s="16" t="s">
        <v>87</v>
      </c>
      <c r="V13" s="5" t="s">
        <v>25</v>
      </c>
      <c r="W13" s="4" t="s">
        <v>24</v>
      </c>
      <c r="X13" s="5" t="s">
        <v>119</v>
      </c>
      <c r="Y13" s="5"/>
      <c r="AD13" s="8">
        <v>36.621810719999999</v>
      </c>
      <c r="AE13" s="16" t="s">
        <v>86</v>
      </c>
      <c r="AF13" s="16" t="s">
        <v>73</v>
      </c>
      <c r="AG13" s="16" t="s">
        <v>87</v>
      </c>
      <c r="AH13" s="8"/>
      <c r="AI13" s="5" t="s">
        <v>38</v>
      </c>
      <c r="AJ13" s="4" t="s">
        <v>16</v>
      </c>
      <c r="AK13" t="s">
        <v>41</v>
      </c>
      <c r="AQ13" s="7">
        <v>141.94463976</v>
      </c>
      <c r="AR13" s="16" t="s">
        <v>88</v>
      </c>
      <c r="AS13" s="16" t="s">
        <v>24</v>
      </c>
      <c r="AT13" s="16" t="s">
        <v>89</v>
      </c>
      <c r="AU13" s="8"/>
      <c r="AV13" s="5" t="s">
        <v>38</v>
      </c>
      <c r="AW13" s="4" t="s">
        <v>16</v>
      </c>
      <c r="AX13" t="s">
        <v>41</v>
      </c>
      <c r="BD13" s="7">
        <v>141.94463976</v>
      </c>
      <c r="BE13" s="16" t="s">
        <v>88</v>
      </c>
      <c r="BF13" s="16" t="s">
        <v>24</v>
      </c>
      <c r="BG13" s="16" t="s">
        <v>89</v>
      </c>
      <c r="BI13" s="5" t="s">
        <v>38</v>
      </c>
      <c r="BJ13" s="4" t="s">
        <v>16</v>
      </c>
      <c r="BK13" t="s">
        <v>41</v>
      </c>
      <c r="BQ13" s="7">
        <v>141.94463976</v>
      </c>
      <c r="BR13" s="16" t="s">
        <v>88</v>
      </c>
      <c r="BS13" s="16" t="s">
        <v>24</v>
      </c>
      <c r="BT13" s="16" t="s">
        <v>89</v>
      </c>
      <c r="BV13" s="5" t="s">
        <v>38</v>
      </c>
      <c r="BW13" s="4" t="s">
        <v>16</v>
      </c>
      <c r="BX13" t="s">
        <v>41</v>
      </c>
      <c r="CD13" s="7">
        <v>141.94463976</v>
      </c>
      <c r="CE13" s="16" t="s">
        <v>88</v>
      </c>
      <c r="CF13" s="16" t="s">
        <v>24</v>
      </c>
      <c r="CG13" s="16" t="s">
        <v>89</v>
      </c>
      <c r="CI13" s="5" t="s">
        <v>38</v>
      </c>
      <c r="CJ13" s="4" t="s">
        <v>16</v>
      </c>
      <c r="CK13" t="s">
        <v>41</v>
      </c>
      <c r="CQ13" s="7">
        <v>141.94463976</v>
      </c>
      <c r="CR13" s="16" t="s">
        <v>88</v>
      </c>
      <c r="CS13" s="16" t="s">
        <v>24</v>
      </c>
      <c r="CT13" s="16" t="s">
        <v>89</v>
      </c>
      <c r="CV13" t="s">
        <v>37</v>
      </c>
      <c r="CW13" s="4" t="s">
        <v>16</v>
      </c>
      <c r="CX13" t="s">
        <v>40</v>
      </c>
      <c r="DD13" s="38">
        <v>51.818457240000001</v>
      </c>
      <c r="DE13" s="16" t="s">
        <v>88</v>
      </c>
      <c r="DF13" s="16" t="s">
        <v>24</v>
      </c>
      <c r="DG13" s="16" t="s">
        <v>89</v>
      </c>
      <c r="DI13" t="s">
        <v>37</v>
      </c>
      <c r="DJ13" s="4" t="s">
        <v>16</v>
      </c>
      <c r="DK13" t="s">
        <v>40</v>
      </c>
      <c r="DQ13" s="38">
        <v>51.818457240000001</v>
      </c>
      <c r="DR13" s="16" t="s">
        <v>88</v>
      </c>
      <c r="DS13" s="16" t="s">
        <v>24</v>
      </c>
      <c r="DT13" s="16" t="s">
        <v>89</v>
      </c>
      <c r="DV13" t="s">
        <v>37</v>
      </c>
      <c r="DW13" s="4" t="s">
        <v>16</v>
      </c>
      <c r="DX13" t="s">
        <v>44</v>
      </c>
      <c r="ED13" s="38">
        <v>51.818457240000001</v>
      </c>
      <c r="EE13" s="16" t="s">
        <v>88</v>
      </c>
      <c r="EF13" s="16" t="s">
        <v>24</v>
      </c>
      <c r="EG13" s="16" t="s">
        <v>89</v>
      </c>
    </row>
    <row r="14" spans="2:137" x14ac:dyDescent="0.4">
      <c r="B14" s="51" t="s">
        <v>0</v>
      </c>
      <c r="C14" s="51" t="s">
        <v>5</v>
      </c>
      <c r="D14" s="51" t="s">
        <v>7</v>
      </c>
      <c r="E14" s="51" t="s">
        <v>6</v>
      </c>
      <c r="F14" s="51" t="s">
        <v>152</v>
      </c>
      <c r="I14" s="5" t="s">
        <v>37</v>
      </c>
      <c r="J14" s="4" t="s">
        <v>16</v>
      </c>
      <c r="K14" s="5" t="s">
        <v>40</v>
      </c>
      <c r="L14" s="5"/>
      <c r="M14" s="5"/>
      <c r="N14" s="5"/>
      <c r="O14" s="5"/>
      <c r="P14" s="5"/>
      <c r="Q14" s="37">
        <v>51.818457240000001</v>
      </c>
      <c r="R14" s="16" t="s">
        <v>88</v>
      </c>
      <c r="S14" s="16" t="s">
        <v>24</v>
      </c>
      <c r="T14" s="16" t="s">
        <v>89</v>
      </c>
      <c r="V14" s="5" t="s">
        <v>37</v>
      </c>
      <c r="W14" s="4" t="s">
        <v>16</v>
      </c>
      <c r="X14" s="5" t="s">
        <v>40</v>
      </c>
      <c r="Y14" s="5"/>
      <c r="AD14" s="37">
        <v>51.818457240000001</v>
      </c>
      <c r="AE14" s="16" t="s">
        <v>88</v>
      </c>
      <c r="AF14" s="16" t="s">
        <v>24</v>
      </c>
      <c r="AG14" s="16" t="s">
        <v>89</v>
      </c>
      <c r="AH14" s="7"/>
      <c r="AI14" s="5"/>
      <c r="AJ14" s="4"/>
      <c r="AR14" s="16" t="s">
        <v>90</v>
      </c>
      <c r="AS14" s="16" t="s">
        <v>31</v>
      </c>
      <c r="AT14" s="16" t="s">
        <v>91</v>
      </c>
      <c r="AU14" s="7"/>
      <c r="AV14" s="5"/>
      <c r="AW14" s="4"/>
      <c r="BE14" s="16" t="s">
        <v>90</v>
      </c>
      <c r="BF14" s="16" t="s">
        <v>31</v>
      </c>
      <c r="BG14" s="16" t="s">
        <v>91</v>
      </c>
      <c r="BI14" s="5"/>
      <c r="BJ14" s="4"/>
      <c r="BR14" s="16" t="s">
        <v>90</v>
      </c>
      <c r="BS14" s="16" t="s">
        <v>31</v>
      </c>
      <c r="BT14" s="16" t="s">
        <v>91</v>
      </c>
      <c r="BV14" s="5"/>
      <c r="BW14" s="4"/>
      <c r="CE14" s="16" t="s">
        <v>90</v>
      </c>
      <c r="CF14" s="16" t="s">
        <v>31</v>
      </c>
      <c r="CG14" s="16" t="s">
        <v>91</v>
      </c>
      <c r="CI14" s="5"/>
      <c r="CJ14" s="4"/>
      <c r="CR14" s="16" t="s">
        <v>90</v>
      </c>
      <c r="CS14" s="16" t="s">
        <v>31</v>
      </c>
      <c r="CT14" s="16" t="s">
        <v>91</v>
      </c>
      <c r="CV14" t="s">
        <v>38</v>
      </c>
      <c r="CW14" s="4" t="s">
        <v>16</v>
      </c>
      <c r="CX14" t="s">
        <v>41</v>
      </c>
      <c r="DD14" s="38">
        <v>141.94463976</v>
      </c>
      <c r="DE14" s="16" t="s">
        <v>90</v>
      </c>
      <c r="DF14" s="16" t="s">
        <v>31</v>
      </c>
      <c r="DG14" s="16" t="s">
        <v>91</v>
      </c>
      <c r="DI14" t="s">
        <v>38</v>
      </c>
      <c r="DJ14" s="4" t="s">
        <v>16</v>
      </c>
      <c r="DK14" t="s">
        <v>41</v>
      </c>
      <c r="DQ14" s="38">
        <v>141.94463976</v>
      </c>
      <c r="DR14" s="16" t="s">
        <v>90</v>
      </c>
      <c r="DS14" s="16" t="s">
        <v>31</v>
      </c>
      <c r="DT14" s="16" t="s">
        <v>91</v>
      </c>
      <c r="DV14" t="s">
        <v>38</v>
      </c>
      <c r="DW14" s="4" t="s">
        <v>16</v>
      </c>
      <c r="DX14" t="s">
        <v>45</v>
      </c>
      <c r="ED14" s="38">
        <v>141.94463976</v>
      </c>
      <c r="EE14" s="16" t="s">
        <v>90</v>
      </c>
      <c r="EF14" s="16" t="s">
        <v>31</v>
      </c>
      <c r="EG14" s="16" t="s">
        <v>91</v>
      </c>
    </row>
    <row r="15" spans="2:137" x14ac:dyDescent="0.4">
      <c r="B15" s="52"/>
      <c r="C15" s="52"/>
      <c r="D15" s="52"/>
      <c r="E15" s="52"/>
      <c r="F15" s="52"/>
      <c r="I15" s="5" t="s">
        <v>38</v>
      </c>
      <c r="J15" s="4" t="s">
        <v>16</v>
      </c>
      <c r="K15" s="5" t="s">
        <v>41</v>
      </c>
      <c r="L15" s="5"/>
      <c r="M15" s="5"/>
      <c r="N15" s="5"/>
      <c r="O15" s="5"/>
      <c r="P15" s="5"/>
      <c r="Q15" s="37">
        <v>141.94463976</v>
      </c>
      <c r="R15" s="16" t="s">
        <v>90</v>
      </c>
      <c r="S15" s="16" t="s">
        <v>31</v>
      </c>
      <c r="T15" s="16" t="s">
        <v>91</v>
      </c>
      <c r="V15" s="5" t="s">
        <v>38</v>
      </c>
      <c r="W15" s="4" t="s">
        <v>16</v>
      </c>
      <c r="X15" s="5" t="s">
        <v>41</v>
      </c>
      <c r="Y15" s="5"/>
      <c r="AD15" s="37">
        <v>141.94463976</v>
      </c>
      <c r="AE15" s="16" t="s">
        <v>90</v>
      </c>
      <c r="AF15" s="16" t="s">
        <v>31</v>
      </c>
      <c r="AG15" s="16" t="s">
        <v>91</v>
      </c>
      <c r="AI15" s="6" t="s">
        <v>13</v>
      </c>
      <c r="AV15" s="6" t="s">
        <v>13</v>
      </c>
      <c r="BI15" s="6" t="s">
        <v>13</v>
      </c>
      <c r="BV15" s="6" t="s">
        <v>13</v>
      </c>
      <c r="CI15" s="6" t="s">
        <v>13</v>
      </c>
      <c r="EE15" s="13"/>
      <c r="EF15" s="13"/>
      <c r="EG15" s="13"/>
    </row>
    <row r="16" spans="2:137" ht="14.6" customHeight="1" x14ac:dyDescent="0.4">
      <c r="B16" s="1" t="s">
        <v>1</v>
      </c>
      <c r="C16" s="1">
        <v>2030</v>
      </c>
      <c r="D16" s="1">
        <v>14</v>
      </c>
      <c r="E16" s="3">
        <v>8.8528000000000002</v>
      </c>
      <c r="F16" s="3">
        <v>19.193755679999999</v>
      </c>
      <c r="I16" s="5"/>
      <c r="J16" s="4"/>
      <c r="K16" s="5"/>
      <c r="L16" s="5"/>
      <c r="M16" s="5"/>
      <c r="N16" s="5"/>
      <c r="O16" s="5"/>
      <c r="P16" s="5"/>
      <c r="Q16" s="36"/>
      <c r="W16" s="4"/>
      <c r="AD16" s="8"/>
      <c r="AI16" s="4" t="s">
        <v>0</v>
      </c>
      <c r="AJ16" s="4" t="s">
        <v>27</v>
      </c>
      <c r="AL16" s="4" t="s">
        <v>28</v>
      </c>
      <c r="AO16" s="4" t="s">
        <v>33</v>
      </c>
      <c r="AV16" s="4" t="s">
        <v>0</v>
      </c>
      <c r="AW16" s="4" t="s">
        <v>27</v>
      </c>
      <c r="AY16" s="4" t="s">
        <v>28</v>
      </c>
      <c r="BB16" s="4" t="s">
        <v>33</v>
      </c>
      <c r="BI16" s="4" t="s">
        <v>0</v>
      </c>
      <c r="BJ16" s="4" t="s">
        <v>27</v>
      </c>
      <c r="BL16" s="4" t="s">
        <v>28</v>
      </c>
      <c r="BO16" s="4" t="s">
        <v>33</v>
      </c>
      <c r="BV16" s="4" t="s">
        <v>0</v>
      </c>
      <c r="BW16" s="4" t="s">
        <v>27</v>
      </c>
      <c r="BY16" s="4" t="s">
        <v>28</v>
      </c>
      <c r="CB16" s="4" t="s">
        <v>33</v>
      </c>
      <c r="CI16" s="4" t="s">
        <v>0</v>
      </c>
      <c r="CJ16" s="4" t="s">
        <v>27</v>
      </c>
      <c r="CL16" s="4" t="s">
        <v>28</v>
      </c>
      <c r="CO16" s="4" t="s">
        <v>33</v>
      </c>
      <c r="CV16" s="6" t="s">
        <v>13</v>
      </c>
      <c r="DI16" s="6" t="s">
        <v>13</v>
      </c>
      <c r="DV16" s="6" t="s">
        <v>13</v>
      </c>
      <c r="EE16" s="13"/>
      <c r="EF16" s="13"/>
      <c r="EG16" s="13"/>
    </row>
    <row r="17" spans="2:137" ht="14.6" customHeight="1" x14ac:dyDescent="0.4">
      <c r="B17" s="1" t="s">
        <v>2</v>
      </c>
      <c r="C17" s="1">
        <v>2040</v>
      </c>
      <c r="D17" s="1">
        <v>29</v>
      </c>
      <c r="E17" s="3">
        <v>18.2928</v>
      </c>
      <c r="F17" s="3">
        <v>39.660619680000003</v>
      </c>
      <c r="I17" s="6" t="s">
        <v>13</v>
      </c>
      <c r="V17" s="6" t="s">
        <v>13</v>
      </c>
      <c r="AI17" t="s">
        <v>1</v>
      </c>
      <c r="AJ17" t="s">
        <v>12</v>
      </c>
      <c r="AK17" s="9">
        <v>12</v>
      </c>
      <c r="AL17" t="s">
        <v>12</v>
      </c>
      <c r="AM17" s="9">
        <v>12</v>
      </c>
      <c r="AO17" s="7">
        <v>1335.3197814</v>
      </c>
      <c r="AV17" t="s">
        <v>1</v>
      </c>
      <c r="AW17" t="s">
        <v>12</v>
      </c>
      <c r="AX17" s="9">
        <v>12</v>
      </c>
      <c r="AY17" t="s">
        <v>12</v>
      </c>
      <c r="AZ17" s="9">
        <v>12</v>
      </c>
      <c r="BB17" s="7">
        <v>1335.3197814</v>
      </c>
      <c r="BI17" t="s">
        <v>1</v>
      </c>
      <c r="BJ17" t="s">
        <v>12</v>
      </c>
      <c r="BK17" s="9">
        <v>12</v>
      </c>
      <c r="BL17" t="s">
        <v>12</v>
      </c>
      <c r="BM17" s="9">
        <v>12</v>
      </c>
      <c r="BO17" s="7">
        <v>1335.3197814</v>
      </c>
      <c r="BV17" t="s">
        <v>1</v>
      </c>
      <c r="BW17" t="s">
        <v>12</v>
      </c>
      <c r="BX17" s="9">
        <v>12</v>
      </c>
      <c r="BY17" t="s">
        <v>12</v>
      </c>
      <c r="BZ17" s="9">
        <v>12</v>
      </c>
      <c r="CB17" s="7">
        <v>1335.3197814</v>
      </c>
      <c r="CI17" t="s">
        <v>1</v>
      </c>
      <c r="CJ17" t="s">
        <v>12</v>
      </c>
      <c r="CK17" s="9">
        <v>12</v>
      </c>
      <c r="CL17" t="s">
        <v>12</v>
      </c>
      <c r="CM17" s="9">
        <v>12</v>
      </c>
      <c r="CO17" s="7">
        <v>1335.3197814</v>
      </c>
      <c r="CV17" s="4" t="s">
        <v>0</v>
      </c>
      <c r="CW17" s="4" t="s">
        <v>27</v>
      </c>
      <c r="CY17" s="4" t="s">
        <v>28</v>
      </c>
      <c r="DB17" s="4" t="s">
        <v>33</v>
      </c>
      <c r="DI17" s="4" t="s">
        <v>0</v>
      </c>
      <c r="DJ17" s="4" t="s">
        <v>27</v>
      </c>
      <c r="DL17" s="4" t="s">
        <v>28</v>
      </c>
      <c r="DO17" s="4" t="s">
        <v>33</v>
      </c>
      <c r="DV17" s="4" t="s">
        <v>0</v>
      </c>
      <c r="DW17" s="4" t="s">
        <v>27</v>
      </c>
      <c r="DY17" s="4" t="s">
        <v>28</v>
      </c>
      <c r="EB17" s="4" t="s">
        <v>33</v>
      </c>
      <c r="EE17" s="13"/>
      <c r="EF17" s="13"/>
      <c r="EG17" s="13"/>
    </row>
    <row r="18" spans="2:137" x14ac:dyDescent="0.4">
      <c r="B18" s="1" t="s">
        <v>3</v>
      </c>
      <c r="C18" s="1">
        <v>2050</v>
      </c>
      <c r="D18" s="1">
        <v>2</v>
      </c>
      <c r="E18" s="3">
        <v>0.92600000000000005</v>
      </c>
      <c r="F18" s="3">
        <v>2.0076605999999999</v>
      </c>
      <c r="I18" s="4" t="s">
        <v>0</v>
      </c>
      <c r="J18" s="4" t="s">
        <v>27</v>
      </c>
      <c r="L18" s="4" t="s">
        <v>28</v>
      </c>
      <c r="O18" s="4" t="s">
        <v>33</v>
      </c>
      <c r="V18" s="4" t="s">
        <v>0</v>
      </c>
      <c r="W18" s="4" t="s">
        <v>27</v>
      </c>
      <c r="Y18" s="4" t="s">
        <v>28</v>
      </c>
      <c r="AB18" s="4" t="s">
        <v>33</v>
      </c>
      <c r="AI18" t="s">
        <v>2</v>
      </c>
      <c r="AJ18" t="s">
        <v>36</v>
      </c>
      <c r="AK18" s="9">
        <v>12</v>
      </c>
      <c r="AL18" t="s">
        <v>36</v>
      </c>
      <c r="AM18" s="9">
        <v>12</v>
      </c>
      <c r="AO18" s="7">
        <v>219.73086431999999</v>
      </c>
      <c r="AV18" t="s">
        <v>2</v>
      </c>
      <c r="AW18" t="s">
        <v>36</v>
      </c>
      <c r="AX18" s="9">
        <v>12</v>
      </c>
      <c r="AY18" t="s">
        <v>36</v>
      </c>
      <c r="AZ18" s="9">
        <v>12</v>
      </c>
      <c r="BB18" s="7">
        <v>219.73086431999999</v>
      </c>
      <c r="BI18" t="s">
        <v>2</v>
      </c>
      <c r="BJ18" t="s">
        <v>36</v>
      </c>
      <c r="BK18" s="9">
        <v>12</v>
      </c>
      <c r="BL18" t="s">
        <v>36</v>
      </c>
      <c r="BM18" s="9">
        <v>12</v>
      </c>
      <c r="BO18" s="7">
        <v>219.73086431999999</v>
      </c>
      <c r="BV18" t="s">
        <v>2</v>
      </c>
      <c r="BW18" t="s">
        <v>36</v>
      </c>
      <c r="BX18" s="9">
        <v>12</v>
      </c>
      <c r="BY18" t="s">
        <v>36</v>
      </c>
      <c r="BZ18" s="9">
        <v>12</v>
      </c>
      <c r="CB18" s="7">
        <v>219.73086431999999</v>
      </c>
      <c r="CI18" t="s">
        <v>2</v>
      </c>
      <c r="CJ18" t="s">
        <v>36</v>
      </c>
      <c r="CK18" s="9">
        <v>12</v>
      </c>
      <c r="CL18" t="s">
        <v>36</v>
      </c>
      <c r="CM18" s="9">
        <v>12</v>
      </c>
      <c r="CO18" s="7">
        <v>219.73086431999999</v>
      </c>
      <c r="CV18" t="s">
        <v>1</v>
      </c>
      <c r="CW18" t="s">
        <v>12</v>
      </c>
      <c r="CX18" s="9">
        <v>12</v>
      </c>
      <c r="CY18" t="s">
        <v>12</v>
      </c>
      <c r="CZ18" s="9">
        <v>12</v>
      </c>
      <c r="DB18" s="7">
        <v>1335.3197814</v>
      </c>
      <c r="DI18" t="s">
        <v>1</v>
      </c>
      <c r="DJ18" t="s">
        <v>12</v>
      </c>
      <c r="DK18" s="9">
        <v>12</v>
      </c>
      <c r="DL18" t="s">
        <v>12</v>
      </c>
      <c r="DM18" s="9">
        <v>12</v>
      </c>
      <c r="DO18" s="7">
        <v>1335.3197814</v>
      </c>
      <c r="DV18" t="s">
        <v>1</v>
      </c>
      <c r="DW18" t="s">
        <v>12</v>
      </c>
      <c r="DX18" s="9">
        <v>12</v>
      </c>
      <c r="DY18" t="s">
        <v>12</v>
      </c>
      <c r="DZ18" s="9">
        <v>12</v>
      </c>
      <c r="EB18" s="7">
        <v>1335.3197814</v>
      </c>
      <c r="EE18" s="13"/>
      <c r="EF18" s="13"/>
      <c r="EG18" s="13"/>
    </row>
    <row r="19" spans="2:137" x14ac:dyDescent="0.4">
      <c r="B19" s="1" t="s">
        <v>4</v>
      </c>
      <c r="C19" s="1">
        <v>2060</v>
      </c>
      <c r="D19" s="1">
        <v>6</v>
      </c>
      <c r="E19" s="3">
        <v>5.0103999999999997</v>
      </c>
      <c r="F19" s="3">
        <v>10.863048239999999</v>
      </c>
      <c r="I19" t="s">
        <v>1</v>
      </c>
      <c r="J19" s="9" t="s">
        <v>64</v>
      </c>
      <c r="K19" s="9">
        <v>20</v>
      </c>
      <c r="L19" t="s">
        <v>70</v>
      </c>
      <c r="M19" s="9">
        <v>24</v>
      </c>
      <c r="O19" s="7">
        <v>2670.6395628</v>
      </c>
      <c r="V19" t="s">
        <v>1</v>
      </c>
      <c r="W19" t="s">
        <v>64</v>
      </c>
      <c r="X19" s="9">
        <v>20</v>
      </c>
      <c r="Y19" t="s">
        <v>70</v>
      </c>
      <c r="Z19" s="9">
        <v>24</v>
      </c>
      <c r="AB19" s="7">
        <v>2670.6395628</v>
      </c>
      <c r="AI19" t="s">
        <v>3</v>
      </c>
      <c r="AJ19" t="s">
        <v>37</v>
      </c>
      <c r="AK19" s="9">
        <v>12</v>
      </c>
      <c r="AL19" t="s">
        <v>37</v>
      </c>
      <c r="AM19" s="9">
        <v>12</v>
      </c>
      <c r="AO19" s="7">
        <v>51.818457240000001</v>
      </c>
      <c r="AV19" t="s">
        <v>3</v>
      </c>
      <c r="AW19" t="s">
        <v>37</v>
      </c>
      <c r="AX19" s="9">
        <v>12</v>
      </c>
      <c r="AY19" t="s">
        <v>37</v>
      </c>
      <c r="AZ19" s="9">
        <v>12</v>
      </c>
      <c r="BB19" s="7">
        <v>51.818457240000001</v>
      </c>
      <c r="BI19" t="s">
        <v>3</v>
      </c>
      <c r="BJ19" t="s">
        <v>37</v>
      </c>
      <c r="BK19" s="9">
        <v>12</v>
      </c>
      <c r="BL19" t="s">
        <v>37</v>
      </c>
      <c r="BM19" s="9">
        <v>12</v>
      </c>
      <c r="BO19" s="7">
        <v>51.818457240000001</v>
      </c>
      <c r="BV19" t="s">
        <v>3</v>
      </c>
      <c r="BW19" t="s">
        <v>37</v>
      </c>
      <c r="BX19" s="9">
        <v>12</v>
      </c>
      <c r="BY19" t="s">
        <v>37</v>
      </c>
      <c r="BZ19" s="9">
        <v>12</v>
      </c>
      <c r="CB19" s="7">
        <v>51.818457240000001</v>
      </c>
      <c r="CI19" t="s">
        <v>3</v>
      </c>
      <c r="CJ19" t="s">
        <v>37</v>
      </c>
      <c r="CK19" s="9">
        <v>12</v>
      </c>
      <c r="CL19" t="s">
        <v>37</v>
      </c>
      <c r="CM19" s="9">
        <v>12</v>
      </c>
      <c r="CO19" s="7">
        <v>51.818457240000001</v>
      </c>
      <c r="CV19" t="s">
        <v>2</v>
      </c>
      <c r="CW19" t="s">
        <v>36</v>
      </c>
      <c r="CX19" s="9">
        <v>12</v>
      </c>
      <c r="CY19" t="s">
        <v>36</v>
      </c>
      <c r="CZ19" s="9">
        <v>12</v>
      </c>
      <c r="DB19" s="7">
        <v>219.73086431999999</v>
      </c>
      <c r="DI19" t="s">
        <v>2</v>
      </c>
      <c r="DJ19" t="s">
        <v>36</v>
      </c>
      <c r="DK19" s="9">
        <v>12</v>
      </c>
      <c r="DL19" t="s">
        <v>36</v>
      </c>
      <c r="DM19" s="9">
        <v>12</v>
      </c>
      <c r="DO19" s="7">
        <v>219.73086431999999</v>
      </c>
      <c r="DV19" t="s">
        <v>2</v>
      </c>
      <c r="DW19" t="s">
        <v>36</v>
      </c>
      <c r="DX19" s="9">
        <v>12</v>
      </c>
      <c r="DY19" t="s">
        <v>36</v>
      </c>
      <c r="DZ19" s="9">
        <v>12</v>
      </c>
      <c r="EB19" s="7">
        <v>219.73086431999999</v>
      </c>
      <c r="EE19" s="13"/>
      <c r="EF19" s="13"/>
      <c r="EG19" s="13"/>
    </row>
    <row r="20" spans="2:137" x14ac:dyDescent="0.4">
      <c r="B20" s="2" t="s">
        <v>9</v>
      </c>
      <c r="C20" s="1"/>
      <c r="D20" s="1">
        <f>SUM(D16:D19)</f>
        <v>51</v>
      </c>
      <c r="E20" s="3">
        <f>SUM(E16:E19)</f>
        <v>33.082000000000001</v>
      </c>
      <c r="F20" s="3"/>
      <c r="I20" t="s">
        <v>2</v>
      </c>
      <c r="J20" s="9" t="s">
        <v>71</v>
      </c>
      <c r="K20" s="9">
        <v>14</v>
      </c>
      <c r="L20" t="s">
        <v>71</v>
      </c>
      <c r="M20" s="9">
        <v>14</v>
      </c>
      <c r="O20" s="7">
        <v>256.35267504000001</v>
      </c>
      <c r="V20" t="s">
        <v>2</v>
      </c>
      <c r="W20" t="s">
        <v>71</v>
      </c>
      <c r="X20" s="9">
        <v>14</v>
      </c>
      <c r="Y20" t="s">
        <v>71</v>
      </c>
      <c r="Z20" s="9">
        <v>14</v>
      </c>
      <c r="AB20" s="7">
        <v>256.35267504000001</v>
      </c>
      <c r="AI20" t="s">
        <v>4</v>
      </c>
      <c r="AJ20" t="s">
        <v>38</v>
      </c>
      <c r="AK20" s="9">
        <v>12</v>
      </c>
      <c r="AL20" t="s">
        <v>38</v>
      </c>
      <c r="AM20" s="9">
        <v>12</v>
      </c>
      <c r="AO20" s="7">
        <v>141.94463976</v>
      </c>
      <c r="AV20" t="s">
        <v>4</v>
      </c>
      <c r="AW20" t="s">
        <v>38</v>
      </c>
      <c r="AX20" s="9">
        <v>12</v>
      </c>
      <c r="AY20" t="s">
        <v>38</v>
      </c>
      <c r="AZ20" s="9">
        <v>12</v>
      </c>
      <c r="BB20" s="7">
        <v>141.94463976</v>
      </c>
      <c r="BI20" t="s">
        <v>4</v>
      </c>
      <c r="BJ20" t="s">
        <v>38</v>
      </c>
      <c r="BK20" s="9">
        <v>12</v>
      </c>
      <c r="BL20" t="s">
        <v>38</v>
      </c>
      <c r="BM20" s="9">
        <v>12</v>
      </c>
      <c r="BO20" s="7">
        <v>141.94463976</v>
      </c>
      <c r="BV20" t="s">
        <v>4</v>
      </c>
      <c r="BW20" t="s">
        <v>38</v>
      </c>
      <c r="BX20" s="9">
        <v>12</v>
      </c>
      <c r="BY20" t="s">
        <v>38</v>
      </c>
      <c r="BZ20" s="9">
        <v>12</v>
      </c>
      <c r="CB20" s="7">
        <v>141.94463976</v>
      </c>
      <c r="CI20" t="s">
        <v>4</v>
      </c>
      <c r="CJ20" t="s">
        <v>38</v>
      </c>
      <c r="CK20" s="9">
        <v>12</v>
      </c>
      <c r="CL20" t="s">
        <v>38</v>
      </c>
      <c r="CM20" s="9">
        <v>12</v>
      </c>
      <c r="CO20" s="7">
        <v>141.94463976</v>
      </c>
      <c r="CV20" t="s">
        <v>3</v>
      </c>
      <c r="CW20" t="s">
        <v>37</v>
      </c>
      <c r="CX20" s="9">
        <v>12</v>
      </c>
      <c r="CY20" t="s">
        <v>37</v>
      </c>
      <c r="CZ20" s="9">
        <v>12</v>
      </c>
      <c r="DB20" s="7">
        <v>51.818457240000001</v>
      </c>
      <c r="DI20" t="s">
        <v>3</v>
      </c>
      <c r="DJ20" t="s">
        <v>37</v>
      </c>
      <c r="DK20" s="9">
        <v>12</v>
      </c>
      <c r="DL20" t="s">
        <v>37</v>
      </c>
      <c r="DM20" s="9">
        <v>12</v>
      </c>
      <c r="DO20" s="7">
        <v>51.818457240000001</v>
      </c>
      <c r="DV20" t="s">
        <v>3</v>
      </c>
      <c r="DW20" t="s">
        <v>37</v>
      </c>
      <c r="DX20" s="9">
        <v>12</v>
      </c>
      <c r="DY20" t="s">
        <v>37</v>
      </c>
      <c r="DZ20" s="9">
        <v>12</v>
      </c>
      <c r="EB20" s="7">
        <v>51.818457240000001</v>
      </c>
      <c r="EE20" s="13"/>
      <c r="EF20" s="13"/>
      <c r="EG20" s="13"/>
    </row>
    <row r="21" spans="2:137" x14ac:dyDescent="0.4">
      <c r="I21" t="s">
        <v>3</v>
      </c>
      <c r="J21" s="9" t="s">
        <v>37</v>
      </c>
      <c r="K21" s="9">
        <v>12</v>
      </c>
      <c r="L21" t="s">
        <v>37</v>
      </c>
      <c r="M21" s="9">
        <v>12</v>
      </c>
      <c r="O21" s="7">
        <v>51.818457240000001</v>
      </c>
      <c r="V21" t="s">
        <v>3</v>
      </c>
      <c r="W21" t="s">
        <v>37</v>
      </c>
      <c r="X21" s="9">
        <v>12</v>
      </c>
      <c r="Y21" t="s">
        <v>37</v>
      </c>
      <c r="Z21" s="9">
        <v>12</v>
      </c>
      <c r="AB21" s="7">
        <v>51.818457240000001</v>
      </c>
      <c r="AN21" s="6" t="s">
        <v>26</v>
      </c>
      <c r="AO21" s="7">
        <v>1748.8137427199999</v>
      </c>
      <c r="BA21" s="6" t="s">
        <v>26</v>
      </c>
      <c r="BB21" s="7">
        <v>1748.8137427199999</v>
      </c>
      <c r="BN21" s="6" t="s">
        <v>26</v>
      </c>
      <c r="BO21" s="7">
        <v>1748.8137427199999</v>
      </c>
      <c r="CA21" s="6" t="s">
        <v>26</v>
      </c>
      <c r="CB21" s="7">
        <v>1748.8137427199999</v>
      </c>
      <c r="CN21" s="6" t="s">
        <v>26</v>
      </c>
      <c r="CO21" s="7">
        <v>1748.8137427199999</v>
      </c>
      <c r="CV21" t="s">
        <v>4</v>
      </c>
      <c r="CW21" t="s">
        <v>38</v>
      </c>
      <c r="CX21" s="9">
        <v>12</v>
      </c>
      <c r="CY21" t="s">
        <v>38</v>
      </c>
      <c r="CZ21" s="9">
        <v>12</v>
      </c>
      <c r="DB21" s="7">
        <v>141.94463976</v>
      </c>
      <c r="DI21" t="s">
        <v>4</v>
      </c>
      <c r="DJ21" t="s">
        <v>38</v>
      </c>
      <c r="DK21" s="9">
        <v>12</v>
      </c>
      <c r="DL21" t="s">
        <v>38</v>
      </c>
      <c r="DM21" s="9">
        <v>12</v>
      </c>
      <c r="DO21" s="7">
        <v>141.94463976</v>
      </c>
      <c r="DV21" t="s">
        <v>4</v>
      </c>
      <c r="DW21" t="s">
        <v>38</v>
      </c>
      <c r="DX21" s="9">
        <v>12</v>
      </c>
      <c r="DY21" t="s">
        <v>38</v>
      </c>
      <c r="DZ21" s="9">
        <v>12</v>
      </c>
      <c r="EB21" s="7">
        <v>141.94463976</v>
      </c>
      <c r="EE21" s="13"/>
      <c r="EF21" s="13"/>
      <c r="EG21" s="13"/>
    </row>
    <row r="22" spans="2:137" x14ac:dyDescent="0.4">
      <c r="I22" t="s">
        <v>4</v>
      </c>
      <c r="J22" s="9" t="s">
        <v>38</v>
      </c>
      <c r="K22" s="9">
        <v>12</v>
      </c>
      <c r="L22" t="s">
        <v>38</v>
      </c>
      <c r="M22" s="9">
        <v>12</v>
      </c>
      <c r="O22" s="7">
        <v>141.94463976</v>
      </c>
      <c r="R22" s="16"/>
      <c r="S22" s="16"/>
      <c r="T22" s="16"/>
      <c r="V22" t="s">
        <v>4</v>
      </c>
      <c r="W22" t="s">
        <v>38</v>
      </c>
      <c r="X22" s="9">
        <v>12</v>
      </c>
      <c r="Y22" t="s">
        <v>38</v>
      </c>
      <c r="Z22" s="9">
        <v>12</v>
      </c>
      <c r="AB22" s="7">
        <v>141.94463976</v>
      </c>
      <c r="AE22" s="16"/>
      <c r="AF22" s="16"/>
      <c r="AG22" s="16"/>
      <c r="AI22" s="6" t="s">
        <v>29</v>
      </c>
      <c r="AR22" s="16" t="s">
        <v>78</v>
      </c>
      <c r="AS22" s="16" t="s">
        <v>31</v>
      </c>
      <c r="AT22" s="16" t="s">
        <v>81</v>
      </c>
      <c r="AV22" s="6" t="s">
        <v>29</v>
      </c>
      <c r="BE22" s="16" t="s">
        <v>78</v>
      </c>
      <c r="BF22" s="16" t="s">
        <v>31</v>
      </c>
      <c r="BG22" s="16" t="s">
        <v>81</v>
      </c>
      <c r="BI22" s="6" t="s">
        <v>29</v>
      </c>
      <c r="BR22" s="16" t="s">
        <v>78</v>
      </c>
      <c r="BS22" s="16" t="s">
        <v>31</v>
      </c>
      <c r="BT22" s="16" t="s">
        <v>81</v>
      </c>
      <c r="BV22" s="6" t="s">
        <v>29</v>
      </c>
      <c r="CE22" s="16" t="s">
        <v>78</v>
      </c>
      <c r="CF22" s="16" t="s">
        <v>31</v>
      </c>
      <c r="CG22" s="16" t="s">
        <v>81</v>
      </c>
      <c r="CI22" s="6" t="s">
        <v>29</v>
      </c>
      <c r="CR22" s="16" t="s">
        <v>78</v>
      </c>
      <c r="CS22" s="16" t="s">
        <v>31</v>
      </c>
      <c r="CT22" s="16" t="s">
        <v>81</v>
      </c>
      <c r="DA22" s="6" t="s">
        <v>26</v>
      </c>
      <c r="DB22" s="7">
        <v>1748.8137427199999</v>
      </c>
      <c r="DN22" s="6" t="s">
        <v>26</v>
      </c>
      <c r="DO22" s="7">
        <v>1748.8137427199999</v>
      </c>
      <c r="EA22" s="6" t="s">
        <v>26</v>
      </c>
      <c r="EB22" s="7">
        <v>1748.8137427199999</v>
      </c>
      <c r="EE22" s="13"/>
      <c r="EF22" s="13"/>
      <c r="EG22" s="13"/>
    </row>
    <row r="23" spans="2:137" x14ac:dyDescent="0.4">
      <c r="B23" s="47" t="s">
        <v>112</v>
      </c>
      <c r="C23" s="48"/>
      <c r="D23" s="48"/>
      <c r="E23" s="48"/>
      <c r="F23" s="49"/>
      <c r="N23" s="6" t="s">
        <v>26</v>
      </c>
      <c r="O23" s="7">
        <v>3120.7553348400002</v>
      </c>
      <c r="R23" s="16"/>
      <c r="S23" s="16"/>
      <c r="T23" s="16"/>
      <c r="AA23" s="6" t="s">
        <v>26</v>
      </c>
      <c r="AB23" s="7">
        <v>3120.7553348400002</v>
      </c>
      <c r="AE23" s="16"/>
      <c r="AF23" s="16"/>
      <c r="AG23" s="16"/>
      <c r="AH23" s="4"/>
      <c r="AI23" s="4" t="s">
        <v>20</v>
      </c>
      <c r="AJ23" s="4" t="s">
        <v>21</v>
      </c>
      <c r="AK23" s="4" t="s">
        <v>22</v>
      </c>
      <c r="AQ23" s="4" t="s">
        <v>23</v>
      </c>
      <c r="AR23" s="16" t="s">
        <v>79</v>
      </c>
      <c r="AS23" s="16" t="s">
        <v>24</v>
      </c>
      <c r="AT23" s="16" t="s">
        <v>80</v>
      </c>
      <c r="AU23" s="4"/>
      <c r="AV23" s="4" t="s">
        <v>20</v>
      </c>
      <c r="AW23" s="4" t="s">
        <v>21</v>
      </c>
      <c r="AX23" s="4" t="s">
        <v>22</v>
      </c>
      <c r="BD23" s="4" t="s">
        <v>23</v>
      </c>
      <c r="BE23" s="16" t="s">
        <v>79</v>
      </c>
      <c r="BF23" s="16" t="s">
        <v>24</v>
      </c>
      <c r="BG23" s="16" t="s">
        <v>80</v>
      </c>
      <c r="BI23" s="4" t="s">
        <v>20</v>
      </c>
      <c r="BJ23" s="4" t="s">
        <v>21</v>
      </c>
      <c r="BK23" s="4" t="s">
        <v>22</v>
      </c>
      <c r="BQ23" s="4" t="s">
        <v>23</v>
      </c>
      <c r="BR23" s="16" t="s">
        <v>92</v>
      </c>
      <c r="BS23" s="16" t="s">
        <v>31</v>
      </c>
      <c r="BT23" s="16" t="s">
        <v>80</v>
      </c>
      <c r="BV23" s="4" t="s">
        <v>20</v>
      </c>
      <c r="BW23" s="4" t="s">
        <v>21</v>
      </c>
      <c r="BX23" s="4" t="s">
        <v>22</v>
      </c>
      <c r="CD23" s="4" t="s">
        <v>23</v>
      </c>
      <c r="CE23" s="16" t="s">
        <v>92</v>
      </c>
      <c r="CF23" s="16" t="s">
        <v>31</v>
      </c>
      <c r="CG23" s="16" t="s">
        <v>80</v>
      </c>
      <c r="CI23" s="4" t="s">
        <v>20</v>
      </c>
      <c r="CJ23" s="4" t="s">
        <v>21</v>
      </c>
      <c r="CK23" s="4" t="s">
        <v>22</v>
      </c>
      <c r="CQ23" s="4" t="s">
        <v>23</v>
      </c>
      <c r="CR23" s="16" t="s">
        <v>92</v>
      </c>
      <c r="CS23" s="16" t="s">
        <v>31</v>
      </c>
      <c r="CT23" s="16" t="s">
        <v>80</v>
      </c>
      <c r="CV23" s="6" t="s">
        <v>29</v>
      </c>
      <c r="DE23" s="16" t="s">
        <v>78</v>
      </c>
      <c r="DF23" s="16" t="s">
        <v>31</v>
      </c>
      <c r="DG23" s="16" t="s">
        <v>81</v>
      </c>
      <c r="DI23" s="6" t="s">
        <v>29</v>
      </c>
      <c r="DR23" s="16" t="s">
        <v>78</v>
      </c>
      <c r="DS23" s="16" t="s">
        <v>31</v>
      </c>
      <c r="DT23" s="16" t="s">
        <v>81</v>
      </c>
      <c r="DV23" s="6" t="s">
        <v>29</v>
      </c>
      <c r="EE23" s="16" t="s">
        <v>78</v>
      </c>
      <c r="EF23" s="16" t="s">
        <v>31</v>
      </c>
      <c r="EG23" s="16" t="s">
        <v>81</v>
      </c>
    </row>
    <row r="24" spans="2:137" x14ac:dyDescent="0.4">
      <c r="B24" s="40" t="s">
        <v>59</v>
      </c>
      <c r="C24" s="44" t="s">
        <v>55</v>
      </c>
      <c r="D24" s="45"/>
      <c r="E24" s="46" t="s">
        <v>56</v>
      </c>
      <c r="F24" s="46"/>
      <c r="I24" s="6" t="s">
        <v>29</v>
      </c>
      <c r="R24" s="16" t="s">
        <v>78</v>
      </c>
      <c r="S24" s="16" t="s">
        <v>31</v>
      </c>
      <c r="T24" s="16" t="s">
        <v>81</v>
      </c>
      <c r="V24" s="6" t="s">
        <v>29</v>
      </c>
      <c r="AE24" s="16" t="s">
        <v>78</v>
      </c>
      <c r="AF24" s="16" t="s">
        <v>31</v>
      </c>
      <c r="AG24" s="16" t="s">
        <v>81</v>
      </c>
      <c r="AH24" s="8"/>
      <c r="AI24" t="s">
        <v>12</v>
      </c>
      <c r="AJ24" s="4" t="s">
        <v>16</v>
      </c>
      <c r="AK24" t="s">
        <v>42</v>
      </c>
      <c r="AQ24" s="7">
        <v>230.32506816</v>
      </c>
      <c r="AR24" s="16" t="s">
        <v>82</v>
      </c>
      <c r="AS24" s="16" t="s">
        <v>17</v>
      </c>
      <c r="AT24" s="16" t="s">
        <v>80</v>
      </c>
      <c r="AU24" s="8"/>
      <c r="AV24" t="s">
        <v>12</v>
      </c>
      <c r="AW24" s="4" t="s">
        <v>16</v>
      </c>
      <c r="AX24" t="s">
        <v>42</v>
      </c>
      <c r="BD24" s="38">
        <v>230.32506816</v>
      </c>
      <c r="BE24" s="17" t="s">
        <v>82</v>
      </c>
      <c r="BF24" s="17" t="s">
        <v>17</v>
      </c>
      <c r="BG24" s="17" t="s">
        <v>97</v>
      </c>
      <c r="BI24" t="s">
        <v>74</v>
      </c>
      <c r="BJ24" s="4" t="s">
        <v>137</v>
      </c>
      <c r="BK24" t="s">
        <v>18</v>
      </c>
      <c r="BQ24" s="8">
        <v>595.00642607999998</v>
      </c>
      <c r="BR24" s="16" t="s">
        <v>93</v>
      </c>
      <c r="BS24" s="16" t="s">
        <v>31</v>
      </c>
      <c r="BT24" s="16" t="s">
        <v>85</v>
      </c>
      <c r="BV24" t="s">
        <v>142</v>
      </c>
      <c r="BW24" s="4" t="s">
        <v>143</v>
      </c>
      <c r="BX24" t="s">
        <v>18</v>
      </c>
      <c r="CD24" s="8">
        <v>575.8126704</v>
      </c>
      <c r="CE24" s="16" t="s">
        <v>93</v>
      </c>
      <c r="CF24" s="16" t="s">
        <v>31</v>
      </c>
      <c r="CG24" s="16" t="s">
        <v>85</v>
      </c>
      <c r="CI24" t="s">
        <v>69</v>
      </c>
      <c r="CJ24" s="4" t="s">
        <v>121</v>
      </c>
      <c r="CK24" t="s">
        <v>30</v>
      </c>
      <c r="CQ24" s="8">
        <v>767.75022719999993</v>
      </c>
      <c r="CR24" s="16" t="s">
        <v>93</v>
      </c>
      <c r="CS24" s="16" t="s">
        <v>31</v>
      </c>
      <c r="CT24" s="16" t="s">
        <v>85</v>
      </c>
      <c r="CV24" s="4" t="s">
        <v>20</v>
      </c>
      <c r="CW24" s="4" t="s">
        <v>21</v>
      </c>
      <c r="CX24" s="4" t="s">
        <v>22</v>
      </c>
      <c r="DD24" s="4" t="s">
        <v>23</v>
      </c>
      <c r="DE24" s="16" t="s">
        <v>92</v>
      </c>
      <c r="DF24" s="16" t="s">
        <v>31</v>
      </c>
      <c r="DG24" s="16" t="s">
        <v>80</v>
      </c>
      <c r="DI24" s="4" t="s">
        <v>20</v>
      </c>
      <c r="DJ24" s="4" t="s">
        <v>21</v>
      </c>
      <c r="DK24" s="4" t="s">
        <v>22</v>
      </c>
      <c r="DQ24" s="4" t="s">
        <v>23</v>
      </c>
      <c r="DR24" s="16" t="s">
        <v>79</v>
      </c>
      <c r="DS24" s="16" t="s">
        <v>24</v>
      </c>
      <c r="DT24" s="16" t="s">
        <v>80</v>
      </c>
      <c r="DV24" s="4" t="s">
        <v>20</v>
      </c>
      <c r="DW24" s="4" t="s">
        <v>21</v>
      </c>
      <c r="DX24" s="4" t="s">
        <v>22</v>
      </c>
      <c r="ED24" s="4" t="s">
        <v>23</v>
      </c>
      <c r="EE24" s="16" t="s">
        <v>92</v>
      </c>
      <c r="EF24" s="16" t="s">
        <v>31</v>
      </c>
      <c r="EG24" s="16" t="s">
        <v>80</v>
      </c>
    </row>
    <row r="25" spans="2:137" x14ac:dyDescent="0.4">
      <c r="B25" s="34">
        <v>1</v>
      </c>
      <c r="C25" s="42" t="s">
        <v>57</v>
      </c>
      <c r="D25" s="43"/>
      <c r="E25" s="41" t="s">
        <v>58</v>
      </c>
      <c r="F25" s="41"/>
      <c r="I25" s="4" t="s">
        <v>20</v>
      </c>
      <c r="J25" s="4" t="s">
        <v>21</v>
      </c>
      <c r="K25" s="4" t="s">
        <v>22</v>
      </c>
      <c r="Q25" s="4" t="s">
        <v>23</v>
      </c>
      <c r="R25" s="16" t="s">
        <v>92</v>
      </c>
      <c r="S25" s="16" t="s">
        <v>31</v>
      </c>
      <c r="T25" s="16" t="s">
        <v>80</v>
      </c>
      <c r="V25" s="4" t="s">
        <v>20</v>
      </c>
      <c r="W25" s="4" t="s">
        <v>21</v>
      </c>
      <c r="X25" s="4" t="s">
        <v>22</v>
      </c>
      <c r="AD25" s="4" t="s">
        <v>23</v>
      </c>
      <c r="AE25" s="16" t="s">
        <v>79</v>
      </c>
      <c r="AF25" s="16" t="s">
        <v>24</v>
      </c>
      <c r="AG25" s="16" t="s">
        <v>80</v>
      </c>
      <c r="AH25" s="8"/>
      <c r="AI25" t="s">
        <v>129</v>
      </c>
      <c r="AJ25" s="4" t="s">
        <v>130</v>
      </c>
      <c r="AK25" t="s">
        <v>18</v>
      </c>
      <c r="AQ25" s="8">
        <v>537.42515903999993</v>
      </c>
      <c r="AR25" s="16" t="s">
        <v>83</v>
      </c>
      <c r="AS25" s="16" t="s">
        <v>24</v>
      </c>
      <c r="AT25" s="16" t="s">
        <v>85</v>
      </c>
      <c r="AU25" s="8"/>
      <c r="AV25" t="s">
        <v>36</v>
      </c>
      <c r="AW25" s="4" t="s">
        <v>16</v>
      </c>
      <c r="AX25" t="s">
        <v>43</v>
      </c>
      <c r="BD25" s="38">
        <v>475.92743616000007</v>
      </c>
      <c r="BE25" s="17" t="s">
        <v>83</v>
      </c>
      <c r="BF25" s="17" t="s">
        <v>24</v>
      </c>
      <c r="BG25" s="17" t="s">
        <v>98</v>
      </c>
      <c r="BI25" t="s">
        <v>75</v>
      </c>
      <c r="BJ25" s="4" t="s">
        <v>138</v>
      </c>
      <c r="BK25" t="s">
        <v>119</v>
      </c>
      <c r="BQ25" s="8">
        <v>832.87301328000012</v>
      </c>
      <c r="BR25" s="18">
        <v>2060</v>
      </c>
      <c r="BS25" s="16" t="s">
        <v>51</v>
      </c>
      <c r="BT25" s="16" t="s">
        <v>95</v>
      </c>
      <c r="BV25" t="s">
        <v>68</v>
      </c>
      <c r="BW25" s="4" t="s">
        <v>31</v>
      </c>
      <c r="BX25" t="s">
        <v>30</v>
      </c>
      <c r="CD25" s="8">
        <v>191.93755679999998</v>
      </c>
      <c r="CE25" s="16" t="s">
        <v>94</v>
      </c>
      <c r="CF25" s="16" t="s">
        <v>31</v>
      </c>
      <c r="CG25" s="16" t="s">
        <v>95</v>
      </c>
      <c r="CI25" t="s">
        <v>103</v>
      </c>
      <c r="CJ25" s="4" t="s">
        <v>122</v>
      </c>
      <c r="CK25" t="s">
        <v>123</v>
      </c>
      <c r="CQ25" s="8">
        <v>1269.1398297600001</v>
      </c>
      <c r="CR25" s="16" t="s">
        <v>94</v>
      </c>
      <c r="CS25" s="16" t="s">
        <v>31</v>
      </c>
      <c r="CT25" s="16" t="s">
        <v>95</v>
      </c>
      <c r="CV25" t="s">
        <v>69</v>
      </c>
      <c r="CW25" s="4" t="s">
        <v>121</v>
      </c>
      <c r="CX25" t="s">
        <v>30</v>
      </c>
      <c r="DD25" s="8">
        <v>767.75022719999993</v>
      </c>
      <c r="DE25" s="16" t="s">
        <v>93</v>
      </c>
      <c r="DF25" s="16" t="s">
        <v>31</v>
      </c>
      <c r="DG25" s="16" t="s">
        <v>85</v>
      </c>
      <c r="DI25" t="s">
        <v>12</v>
      </c>
      <c r="DJ25" s="4" t="s">
        <v>16</v>
      </c>
      <c r="DK25" t="s">
        <v>42</v>
      </c>
      <c r="DQ25" s="38">
        <v>230.32506816</v>
      </c>
      <c r="DR25" s="17" t="s">
        <v>82</v>
      </c>
      <c r="DS25" s="17" t="s">
        <v>17</v>
      </c>
      <c r="DT25" s="17" t="s">
        <v>97</v>
      </c>
      <c r="DV25" t="s">
        <v>69</v>
      </c>
      <c r="DW25" s="4" t="s">
        <v>121</v>
      </c>
      <c r="DX25" t="s">
        <v>30</v>
      </c>
      <c r="ED25" s="8">
        <v>767.75022719999993</v>
      </c>
      <c r="EE25" s="16" t="s">
        <v>93</v>
      </c>
      <c r="EF25" s="16" t="s">
        <v>31</v>
      </c>
      <c r="EG25" s="16" t="s">
        <v>85</v>
      </c>
    </row>
    <row r="26" spans="2:137" x14ac:dyDescent="0.4">
      <c r="B26" s="34">
        <v>2</v>
      </c>
      <c r="C26" s="42" t="s">
        <v>57</v>
      </c>
      <c r="D26" s="43"/>
      <c r="E26" s="41" t="s">
        <v>105</v>
      </c>
      <c r="F26" s="41"/>
      <c r="I26" t="s">
        <v>69</v>
      </c>
      <c r="J26" s="4" t="s">
        <v>121</v>
      </c>
      <c r="K26" t="s">
        <v>30</v>
      </c>
      <c r="Q26" s="8">
        <v>767.75022719999993</v>
      </c>
      <c r="R26" s="16" t="s">
        <v>93</v>
      </c>
      <c r="S26" s="16" t="s">
        <v>31</v>
      </c>
      <c r="T26" s="16" t="s">
        <v>85</v>
      </c>
      <c r="V26" t="s">
        <v>12</v>
      </c>
      <c r="W26" s="4" t="s">
        <v>16</v>
      </c>
      <c r="X26" t="s">
        <v>42</v>
      </c>
      <c r="AD26" s="38">
        <v>230.32506816</v>
      </c>
      <c r="AE26" s="17" t="s">
        <v>82</v>
      </c>
      <c r="AF26" s="17" t="s">
        <v>17</v>
      </c>
      <c r="AG26" s="17" t="s">
        <v>97</v>
      </c>
      <c r="AH26" s="8"/>
      <c r="AI26" t="s">
        <v>36</v>
      </c>
      <c r="AJ26" s="4" t="s">
        <v>16</v>
      </c>
      <c r="AK26" t="s">
        <v>43</v>
      </c>
      <c r="AQ26" s="7">
        <v>475.92743616000007</v>
      </c>
      <c r="AR26" s="16" t="s">
        <v>99</v>
      </c>
      <c r="AS26" s="16" t="s">
        <v>17</v>
      </c>
      <c r="AT26" s="16" t="s">
        <v>85</v>
      </c>
      <c r="AU26" s="8"/>
      <c r="AV26" t="s">
        <v>37</v>
      </c>
      <c r="AW26" s="4" t="s">
        <v>16</v>
      </c>
      <c r="AX26" t="s">
        <v>44</v>
      </c>
      <c r="BD26" s="38">
        <v>24.091927200000001</v>
      </c>
      <c r="BE26" s="17" t="s">
        <v>99</v>
      </c>
      <c r="BF26" s="17" t="s">
        <v>17</v>
      </c>
      <c r="BG26" s="17" t="s">
        <v>87</v>
      </c>
      <c r="BI26" t="s">
        <v>139</v>
      </c>
      <c r="BJ26" s="4" t="s">
        <v>54</v>
      </c>
      <c r="BK26" t="s">
        <v>133</v>
      </c>
      <c r="BQ26" s="8">
        <v>22.084266599999999</v>
      </c>
      <c r="BR26" s="18">
        <v>2061</v>
      </c>
      <c r="BS26" s="16" t="s">
        <v>51</v>
      </c>
      <c r="BT26" s="16" t="s">
        <v>89</v>
      </c>
      <c r="BV26" t="s">
        <v>65</v>
      </c>
      <c r="BW26" s="4" t="s">
        <v>132</v>
      </c>
      <c r="BX26" t="s">
        <v>119</v>
      </c>
      <c r="CD26" s="8">
        <v>793.21239360000004</v>
      </c>
      <c r="CE26" s="16" t="s">
        <v>101</v>
      </c>
      <c r="CF26" s="16" t="s">
        <v>24</v>
      </c>
      <c r="CG26" s="16" t="s">
        <v>96</v>
      </c>
      <c r="CI26" t="s">
        <v>104</v>
      </c>
      <c r="CJ26" s="4" t="s">
        <v>124</v>
      </c>
      <c r="CK26" t="s">
        <v>125</v>
      </c>
      <c r="CO26" s="7"/>
      <c r="CQ26" s="8">
        <v>44.168533199999999</v>
      </c>
      <c r="CR26" s="16" t="s">
        <v>101</v>
      </c>
      <c r="CS26" s="16" t="s">
        <v>24</v>
      </c>
      <c r="CT26" s="16" t="s">
        <v>96</v>
      </c>
      <c r="CV26" t="s">
        <v>103</v>
      </c>
      <c r="CW26" s="4" t="s">
        <v>122</v>
      </c>
      <c r="CX26" t="s">
        <v>123</v>
      </c>
      <c r="DD26" s="8">
        <v>1269.1398297600001</v>
      </c>
      <c r="DE26" s="16" t="s">
        <v>94</v>
      </c>
      <c r="DF26" s="16" t="s">
        <v>31</v>
      </c>
      <c r="DG26" s="16" t="s">
        <v>95</v>
      </c>
      <c r="DI26" t="s">
        <v>36</v>
      </c>
      <c r="DJ26" s="4" t="s">
        <v>16</v>
      </c>
      <c r="DK26" t="s">
        <v>43</v>
      </c>
      <c r="DQ26" s="38">
        <v>475.92743616000007</v>
      </c>
      <c r="DR26" s="17" t="s">
        <v>83</v>
      </c>
      <c r="DS26" s="17" t="s">
        <v>24</v>
      </c>
      <c r="DT26" s="17" t="s">
        <v>98</v>
      </c>
      <c r="DV26" t="s">
        <v>103</v>
      </c>
      <c r="DW26" s="4" t="s">
        <v>122</v>
      </c>
      <c r="DX26" t="s">
        <v>123</v>
      </c>
      <c r="ED26" s="8">
        <v>1269.1398297600001</v>
      </c>
      <c r="EE26" s="16" t="s">
        <v>94</v>
      </c>
      <c r="EF26" s="16" t="s">
        <v>31</v>
      </c>
      <c r="EG26" s="16" t="s">
        <v>95</v>
      </c>
    </row>
    <row r="27" spans="2:137" x14ac:dyDescent="0.4">
      <c r="B27" s="34">
        <v>3</v>
      </c>
      <c r="C27" s="42" t="s">
        <v>60</v>
      </c>
      <c r="D27" s="43"/>
      <c r="E27" s="41" t="s">
        <v>77</v>
      </c>
      <c r="F27" s="41"/>
      <c r="I27" t="s">
        <v>103</v>
      </c>
      <c r="J27" s="4" t="s">
        <v>122</v>
      </c>
      <c r="K27" t="s">
        <v>123</v>
      </c>
      <c r="Q27" s="8">
        <v>1269.1398297600001</v>
      </c>
      <c r="R27" s="16" t="s">
        <v>94</v>
      </c>
      <c r="S27" s="16" t="s">
        <v>31</v>
      </c>
      <c r="T27" s="16" t="s">
        <v>95</v>
      </c>
      <c r="V27" t="s">
        <v>36</v>
      </c>
      <c r="W27" s="4" t="s">
        <v>16</v>
      </c>
      <c r="X27" t="s">
        <v>43</v>
      </c>
      <c r="AD27" s="38">
        <v>475.92743616000007</v>
      </c>
      <c r="AE27" s="17" t="s">
        <v>83</v>
      </c>
      <c r="AF27" s="17" t="s">
        <v>24</v>
      </c>
      <c r="AG27" s="17" t="s">
        <v>98</v>
      </c>
      <c r="AH27" s="8"/>
      <c r="AI27" t="s">
        <v>131</v>
      </c>
      <c r="AJ27" s="4" t="s">
        <v>132</v>
      </c>
      <c r="AK27" t="s">
        <v>119</v>
      </c>
      <c r="AQ27" s="8">
        <v>793.21239360000004</v>
      </c>
      <c r="AR27" s="16" t="s">
        <v>88</v>
      </c>
      <c r="AS27" s="16" t="s">
        <v>24</v>
      </c>
      <c r="AT27" s="16" t="s">
        <v>95</v>
      </c>
      <c r="AU27" s="8"/>
      <c r="AV27" t="s">
        <v>38</v>
      </c>
      <c r="AW27" s="4" t="s">
        <v>16</v>
      </c>
      <c r="AX27" t="s">
        <v>45</v>
      </c>
      <c r="BD27" s="38">
        <v>130.35657888</v>
      </c>
      <c r="BE27" s="17" t="s">
        <v>88</v>
      </c>
      <c r="BF27" s="17" t="s">
        <v>24</v>
      </c>
      <c r="BG27" s="17" t="s">
        <v>89</v>
      </c>
      <c r="BI27" s="9">
        <v>2061</v>
      </c>
      <c r="BJ27" s="4" t="s">
        <v>52</v>
      </c>
      <c r="BK27" t="s">
        <v>44</v>
      </c>
      <c r="BQ27" s="38">
        <v>2.0076605999999999</v>
      </c>
      <c r="BR27" s="16" t="s">
        <v>90</v>
      </c>
      <c r="BS27" s="16" t="s">
        <v>31</v>
      </c>
      <c r="BT27" s="16" t="s">
        <v>91</v>
      </c>
      <c r="BV27" s="23" t="s">
        <v>38</v>
      </c>
      <c r="BW27" s="4" t="s">
        <v>16</v>
      </c>
      <c r="BX27" s="5" t="s">
        <v>123</v>
      </c>
      <c r="BY27" s="19"/>
      <c r="BZ27" s="19"/>
      <c r="CA27" s="19"/>
      <c r="CB27" s="19"/>
      <c r="CD27" s="8">
        <v>475.92743616000007</v>
      </c>
      <c r="CE27" s="22"/>
      <c r="CF27" s="22"/>
      <c r="CG27" s="22"/>
      <c r="CI27" t="s">
        <v>38</v>
      </c>
      <c r="CJ27" s="4" t="s">
        <v>16</v>
      </c>
      <c r="CK27" t="s">
        <v>126</v>
      </c>
      <c r="CO27" s="7"/>
      <c r="CQ27" s="8">
        <v>130.35657888</v>
      </c>
      <c r="CV27" t="s">
        <v>104</v>
      </c>
      <c r="CW27" s="4" t="s">
        <v>124</v>
      </c>
      <c r="CX27" t="s">
        <v>125</v>
      </c>
      <c r="DB27" s="7"/>
      <c r="DD27" s="8">
        <v>44.168533199999999</v>
      </c>
      <c r="DE27" s="16" t="s">
        <v>101</v>
      </c>
      <c r="DF27" s="16" t="s">
        <v>24</v>
      </c>
      <c r="DG27" s="16" t="s">
        <v>96</v>
      </c>
      <c r="DI27" t="s">
        <v>37</v>
      </c>
      <c r="DJ27" s="4" t="s">
        <v>16</v>
      </c>
      <c r="DK27" t="s">
        <v>44</v>
      </c>
      <c r="DQ27" s="38">
        <v>24.091927200000001</v>
      </c>
      <c r="DR27" s="17" t="s">
        <v>99</v>
      </c>
      <c r="DS27" s="17" t="s">
        <v>17</v>
      </c>
      <c r="DT27" s="17" t="s">
        <v>87</v>
      </c>
      <c r="DV27" t="s">
        <v>104</v>
      </c>
      <c r="DW27" s="4" t="s">
        <v>124</v>
      </c>
      <c r="DX27" t="s">
        <v>125</v>
      </c>
      <c r="EB27" s="7"/>
      <c r="ED27" s="8">
        <v>44.168533199999999</v>
      </c>
      <c r="EE27" s="16" t="s">
        <v>101</v>
      </c>
      <c r="EF27" s="16" t="s">
        <v>24</v>
      </c>
      <c r="EG27" s="16" t="s">
        <v>96</v>
      </c>
    </row>
    <row r="28" spans="2:137" x14ac:dyDescent="0.4">
      <c r="B28" s="34">
        <v>4</v>
      </c>
      <c r="C28" s="42" t="s">
        <v>60</v>
      </c>
      <c r="D28" s="43"/>
      <c r="E28" s="41" t="s">
        <v>105</v>
      </c>
      <c r="F28" s="41"/>
      <c r="I28" t="s">
        <v>104</v>
      </c>
      <c r="J28" s="4" t="s">
        <v>124</v>
      </c>
      <c r="K28" t="s">
        <v>125</v>
      </c>
      <c r="O28" s="7"/>
      <c r="Q28" s="8">
        <v>44.168533199999999</v>
      </c>
      <c r="R28" s="16" t="s">
        <v>101</v>
      </c>
      <c r="S28" s="16" t="s">
        <v>24</v>
      </c>
      <c r="T28" s="16" t="s">
        <v>96</v>
      </c>
      <c r="V28" t="s">
        <v>37</v>
      </c>
      <c r="W28" s="4" t="s">
        <v>16</v>
      </c>
      <c r="X28" t="s">
        <v>44</v>
      </c>
      <c r="AD28" s="38">
        <v>24.091927200000001</v>
      </c>
      <c r="AE28" s="17" t="s">
        <v>99</v>
      </c>
      <c r="AF28" s="17" t="s">
        <v>17</v>
      </c>
      <c r="AG28" s="17" t="s">
        <v>87</v>
      </c>
      <c r="AH28" s="8"/>
      <c r="AI28" t="s">
        <v>37</v>
      </c>
      <c r="AJ28" s="4" t="s">
        <v>16</v>
      </c>
      <c r="AK28" t="s">
        <v>44</v>
      </c>
      <c r="AQ28" s="7">
        <v>24.091927200000001</v>
      </c>
      <c r="AR28" s="16" t="s">
        <v>100</v>
      </c>
      <c r="AS28" s="16" t="s">
        <v>17</v>
      </c>
      <c r="AT28" s="16" t="s">
        <v>95</v>
      </c>
      <c r="AU28" s="8"/>
      <c r="AW28" s="4"/>
      <c r="BB28" s="7"/>
      <c r="BD28" s="8"/>
      <c r="BE28" s="17" t="s">
        <v>90</v>
      </c>
      <c r="BF28" s="17" t="s">
        <v>31</v>
      </c>
      <c r="BG28" s="17" t="s">
        <v>91</v>
      </c>
      <c r="BI28" s="9">
        <v>2060</v>
      </c>
      <c r="BJ28" s="4" t="s">
        <v>52</v>
      </c>
      <c r="BK28" t="s">
        <v>140</v>
      </c>
      <c r="BQ28" s="8">
        <v>10.863048239999999</v>
      </c>
      <c r="BR28" s="22"/>
      <c r="BS28" s="22"/>
      <c r="BT28" s="22"/>
      <c r="BV28" s="33" t="s">
        <v>32</v>
      </c>
      <c r="BW28" s="32" t="s">
        <v>31</v>
      </c>
      <c r="BX28" s="11" t="s">
        <v>133</v>
      </c>
      <c r="BY28" s="19"/>
      <c r="BZ28" s="19"/>
      <c r="CA28" s="19"/>
      <c r="CB28" s="19"/>
      <c r="CD28" s="8">
        <v>20.076605999999998</v>
      </c>
      <c r="CE28" s="22"/>
      <c r="CF28" s="22"/>
      <c r="CG28" s="22"/>
      <c r="CI28" s="11"/>
      <c r="CJ28" s="32"/>
      <c r="CK28" s="11"/>
      <c r="CO28" s="7"/>
      <c r="CQ28" s="8"/>
      <c r="CV28" t="s">
        <v>38</v>
      </c>
      <c r="CW28" s="4" t="s">
        <v>16</v>
      </c>
      <c r="CX28" t="s">
        <v>126</v>
      </c>
      <c r="DB28" s="7"/>
      <c r="DD28" s="8">
        <v>130.35657888</v>
      </c>
      <c r="DI28" t="s">
        <v>38</v>
      </c>
      <c r="DJ28" s="4" t="s">
        <v>16</v>
      </c>
      <c r="DK28" t="s">
        <v>45</v>
      </c>
      <c r="DQ28" s="38">
        <v>130.35657888</v>
      </c>
      <c r="DR28" s="17" t="s">
        <v>88</v>
      </c>
      <c r="DS28" s="17" t="s">
        <v>24</v>
      </c>
      <c r="DT28" s="17" t="s">
        <v>89</v>
      </c>
      <c r="DV28" t="s">
        <v>38</v>
      </c>
      <c r="DW28" s="4" t="s">
        <v>16</v>
      </c>
      <c r="DX28" t="s">
        <v>126</v>
      </c>
      <c r="EB28" s="7"/>
      <c r="ED28" s="8">
        <v>130.35657888</v>
      </c>
      <c r="EE28" s="13"/>
      <c r="EF28" s="13"/>
      <c r="EG28" s="13"/>
    </row>
    <row r="29" spans="2:137" x14ac:dyDescent="0.4">
      <c r="B29" s="34">
        <v>5</v>
      </c>
      <c r="C29" s="42" t="s">
        <v>60</v>
      </c>
      <c r="D29" s="43"/>
      <c r="E29" s="41" t="s">
        <v>106</v>
      </c>
      <c r="F29" s="41"/>
      <c r="I29" t="s">
        <v>38</v>
      </c>
      <c r="J29" s="4" t="s">
        <v>16</v>
      </c>
      <c r="K29" t="s">
        <v>126</v>
      </c>
      <c r="O29" s="7"/>
      <c r="Q29" s="8">
        <v>130.35657888</v>
      </c>
      <c r="V29" t="s">
        <v>38</v>
      </c>
      <c r="W29" s="4" t="s">
        <v>16</v>
      </c>
      <c r="X29" t="s">
        <v>45</v>
      </c>
      <c r="AD29" s="38">
        <v>130.35657888</v>
      </c>
      <c r="AE29" s="17" t="s">
        <v>88</v>
      </c>
      <c r="AF29" s="17" t="s">
        <v>24</v>
      </c>
      <c r="AG29" s="17" t="s">
        <v>89</v>
      </c>
      <c r="AH29" s="8"/>
      <c r="AI29" t="s">
        <v>47</v>
      </c>
      <c r="AJ29" s="4" t="s">
        <v>31</v>
      </c>
      <c r="AK29" t="s">
        <v>133</v>
      </c>
      <c r="AQ29" s="8">
        <v>20.076605999999998</v>
      </c>
      <c r="AR29" s="17" t="s">
        <v>101</v>
      </c>
      <c r="AS29" s="16" t="s">
        <v>24</v>
      </c>
      <c r="AT29" s="16" t="s">
        <v>96</v>
      </c>
      <c r="AU29" s="8"/>
      <c r="AV29" s="6" t="s">
        <v>29</v>
      </c>
      <c r="BB29" s="7"/>
      <c r="BD29" s="8"/>
      <c r="BE29" s="15"/>
      <c r="BF29" s="15"/>
      <c r="BG29" s="15"/>
      <c r="BH29" s="7"/>
      <c r="BI29" t="s">
        <v>53</v>
      </c>
      <c r="BJ29" s="4" t="s">
        <v>54</v>
      </c>
      <c r="BK29" t="s">
        <v>45</v>
      </c>
      <c r="BQ29" s="7">
        <v>119.49353063999999</v>
      </c>
      <c r="BR29" s="14"/>
      <c r="BV29" s="33" t="s">
        <v>38</v>
      </c>
      <c r="BW29" s="32" t="s">
        <v>16</v>
      </c>
      <c r="BX29" s="11" t="s">
        <v>125</v>
      </c>
      <c r="BY29" s="19"/>
      <c r="BZ29" s="19"/>
      <c r="CA29" s="19"/>
      <c r="CB29" s="19"/>
      <c r="CD29" s="8">
        <v>24.091927200000001</v>
      </c>
      <c r="CI29" s="6" t="s">
        <v>29</v>
      </c>
      <c r="CO29" s="7"/>
      <c r="CQ29" s="8"/>
      <c r="CV29" s="11"/>
      <c r="CW29" s="32"/>
      <c r="CX29" s="11"/>
      <c r="DB29" s="7"/>
      <c r="DD29" s="8"/>
      <c r="DJ29" s="4"/>
      <c r="DO29" s="7"/>
      <c r="DQ29" s="8"/>
      <c r="DR29" s="17" t="s">
        <v>90</v>
      </c>
      <c r="DS29" s="17" t="s">
        <v>31</v>
      </c>
      <c r="DT29" s="17" t="s">
        <v>91</v>
      </c>
      <c r="DV29" s="11"/>
      <c r="DW29" s="32"/>
      <c r="DX29" s="11"/>
      <c r="EB29" s="7"/>
      <c r="ED29" s="8"/>
      <c r="EE29" s="13"/>
      <c r="EF29" s="13"/>
      <c r="EG29" s="13"/>
    </row>
    <row r="30" spans="2:137" x14ac:dyDescent="0.4">
      <c r="B30" s="34">
        <v>6</v>
      </c>
      <c r="C30" s="42" t="s">
        <v>60</v>
      </c>
      <c r="D30" s="43"/>
      <c r="E30" s="41" t="s">
        <v>61</v>
      </c>
      <c r="F30" s="41"/>
      <c r="I30" s="11"/>
      <c r="J30" s="32"/>
      <c r="K30" s="11"/>
      <c r="O30" s="7"/>
      <c r="Q30" s="8"/>
      <c r="W30" s="4"/>
      <c r="AB30" s="7"/>
      <c r="AD30" s="8"/>
      <c r="AE30" s="17" t="s">
        <v>90</v>
      </c>
      <c r="AF30" s="17" t="s">
        <v>31</v>
      </c>
      <c r="AG30" s="17" t="s">
        <v>91</v>
      </c>
      <c r="AH30" s="8"/>
      <c r="AI30" t="s">
        <v>38</v>
      </c>
      <c r="AJ30" s="4" t="s">
        <v>16</v>
      </c>
      <c r="AK30" t="s">
        <v>45</v>
      </c>
      <c r="AQ30" s="38">
        <v>130.35657888</v>
      </c>
      <c r="AU30" s="8"/>
      <c r="AV30" s="4" t="s">
        <v>0</v>
      </c>
      <c r="AW30" s="12" t="s">
        <v>27</v>
      </c>
      <c r="AX30" s="12"/>
      <c r="AY30" s="12" t="s">
        <v>28</v>
      </c>
      <c r="AZ30" s="12"/>
      <c r="BA30" s="12"/>
      <c r="BB30" s="12" t="s">
        <v>33</v>
      </c>
      <c r="BC30" s="12"/>
      <c r="BD30" s="12"/>
      <c r="BI30" s="19"/>
      <c r="BJ30" s="20"/>
      <c r="BK30" s="19"/>
      <c r="BL30" s="19"/>
      <c r="BM30" s="19"/>
      <c r="BN30" s="19"/>
      <c r="BO30" s="19"/>
      <c r="BP30" s="19"/>
      <c r="BQ30" s="21"/>
      <c r="BV30" s="33" t="s">
        <v>38</v>
      </c>
      <c r="BW30" s="32" t="s">
        <v>16</v>
      </c>
      <c r="BX30" s="11" t="s">
        <v>126</v>
      </c>
      <c r="BY30" s="19"/>
      <c r="BZ30" s="19"/>
      <c r="CA30" s="19"/>
      <c r="CB30" s="19"/>
      <c r="CD30" s="8">
        <v>130.35657888</v>
      </c>
      <c r="CI30" s="4" t="s">
        <v>0</v>
      </c>
      <c r="CJ30" s="12" t="s">
        <v>27</v>
      </c>
      <c r="CK30" s="12"/>
      <c r="CL30" s="12" t="s">
        <v>28</v>
      </c>
      <c r="CM30" s="12"/>
      <c r="CN30" s="12"/>
      <c r="CO30" s="12" t="s">
        <v>33</v>
      </c>
      <c r="CP30" s="12"/>
      <c r="CQ30" s="8"/>
      <c r="CV30" s="6" t="s">
        <v>29</v>
      </c>
      <c r="DB30" s="7"/>
      <c r="DD30" s="8"/>
      <c r="DI30" s="6" t="s">
        <v>29</v>
      </c>
      <c r="DO30" s="7"/>
      <c r="DQ30" s="8"/>
      <c r="DR30" s="15"/>
      <c r="DS30" s="15"/>
      <c r="DT30" s="15"/>
      <c r="DV30" s="6" t="s">
        <v>29</v>
      </c>
      <c r="EB30" s="7"/>
      <c r="ED30" s="8"/>
      <c r="EE30" s="13"/>
      <c r="EF30" s="13"/>
      <c r="EG30" s="13"/>
    </row>
    <row r="31" spans="2:137" x14ac:dyDescent="0.4">
      <c r="B31" s="34">
        <v>7</v>
      </c>
      <c r="C31" s="42" t="s">
        <v>60</v>
      </c>
      <c r="D31" s="43"/>
      <c r="E31" s="41" t="s">
        <v>58</v>
      </c>
      <c r="F31" s="41"/>
      <c r="I31" s="6" t="s">
        <v>29</v>
      </c>
      <c r="O31" s="7"/>
      <c r="Q31" s="8"/>
      <c r="V31" s="6" t="s">
        <v>29</v>
      </c>
      <c r="AB31" s="7"/>
      <c r="AD31" s="8"/>
      <c r="AE31" s="15"/>
      <c r="AF31" s="15"/>
      <c r="AG31" s="15"/>
      <c r="AH31" s="12"/>
      <c r="AI31" s="25"/>
      <c r="AJ31" s="26"/>
      <c r="AK31" s="27"/>
      <c r="AL31" s="27"/>
      <c r="AM31" s="27"/>
      <c r="AN31" s="27"/>
      <c r="AO31" s="27"/>
      <c r="AP31" s="27"/>
      <c r="AQ31" s="28"/>
      <c r="AU31" s="12"/>
      <c r="AV31" t="s">
        <v>1</v>
      </c>
      <c r="AW31" t="s">
        <v>12</v>
      </c>
      <c r="AX31" s="9">
        <v>12</v>
      </c>
      <c r="AY31" t="s">
        <v>12</v>
      </c>
      <c r="AZ31" s="9">
        <v>12</v>
      </c>
      <c r="BB31" s="7">
        <v>230.32506816</v>
      </c>
      <c r="BI31" s="6" t="s">
        <v>29</v>
      </c>
      <c r="BQ31" s="7"/>
      <c r="BV31" s="33"/>
      <c r="BW31" s="32"/>
      <c r="BX31" s="11"/>
      <c r="BY31" s="19"/>
      <c r="BZ31" s="19"/>
      <c r="CA31" s="19"/>
      <c r="CB31" s="19"/>
      <c r="CD31" s="8"/>
      <c r="CI31" s="11" t="s">
        <v>1</v>
      </c>
      <c r="CJ31" s="35" t="s">
        <v>64</v>
      </c>
      <c r="CK31" s="33">
        <v>20</v>
      </c>
      <c r="CL31" s="11" t="s">
        <v>69</v>
      </c>
      <c r="CM31" s="33">
        <v>40</v>
      </c>
      <c r="CO31" s="7">
        <v>767.75022719999993</v>
      </c>
      <c r="CQ31" s="12"/>
      <c r="CV31" s="4" t="s">
        <v>0</v>
      </c>
      <c r="CW31" s="12" t="s">
        <v>27</v>
      </c>
      <c r="CX31" s="12"/>
      <c r="CY31" s="12" t="s">
        <v>28</v>
      </c>
      <c r="CZ31" s="12"/>
      <c r="DA31" s="12"/>
      <c r="DB31" s="12" t="s">
        <v>33</v>
      </c>
      <c r="DC31" s="12"/>
      <c r="DD31" s="8"/>
      <c r="DI31" s="4" t="s">
        <v>0</v>
      </c>
      <c r="DJ31" s="12" t="s">
        <v>27</v>
      </c>
      <c r="DK31" s="12"/>
      <c r="DL31" s="12" t="s">
        <v>28</v>
      </c>
      <c r="DM31" s="12"/>
      <c r="DN31" s="12"/>
      <c r="DO31" s="12" t="s">
        <v>33</v>
      </c>
      <c r="DP31" s="12"/>
      <c r="DQ31" s="12"/>
      <c r="DV31" s="4" t="s">
        <v>0</v>
      </c>
      <c r="DW31" s="12" t="s">
        <v>27</v>
      </c>
      <c r="DX31" s="12"/>
      <c r="DY31" s="12" t="s">
        <v>28</v>
      </c>
      <c r="DZ31" s="12"/>
      <c r="EA31" s="12"/>
      <c r="EB31" s="12" t="s">
        <v>33</v>
      </c>
      <c r="EC31" s="12"/>
      <c r="ED31" s="8"/>
      <c r="EE31" s="13"/>
      <c r="EF31" s="13"/>
      <c r="EG31" s="13"/>
    </row>
    <row r="32" spans="2:137" x14ac:dyDescent="0.4">
      <c r="B32" s="34">
        <v>8</v>
      </c>
      <c r="C32" s="42" t="s">
        <v>62</v>
      </c>
      <c r="D32" s="43"/>
      <c r="E32" s="41" t="s">
        <v>58</v>
      </c>
      <c r="F32" s="41"/>
      <c r="I32" s="4" t="s">
        <v>0</v>
      </c>
      <c r="J32" s="12" t="s">
        <v>27</v>
      </c>
      <c r="K32" s="12"/>
      <c r="L32" s="12" t="s">
        <v>28</v>
      </c>
      <c r="M32" s="12"/>
      <c r="N32" s="12"/>
      <c r="O32" s="12" t="s">
        <v>33</v>
      </c>
      <c r="P32" s="12"/>
      <c r="Q32" s="8"/>
      <c r="V32" s="4" t="s">
        <v>0</v>
      </c>
      <c r="W32" s="12" t="s">
        <v>27</v>
      </c>
      <c r="X32" s="12"/>
      <c r="Y32" s="12" t="s">
        <v>28</v>
      </c>
      <c r="Z32" s="12"/>
      <c r="AA32" s="12"/>
      <c r="AB32" s="12" t="s">
        <v>33</v>
      </c>
      <c r="AC32" s="12"/>
      <c r="AD32" s="12"/>
      <c r="AI32" s="6" t="s">
        <v>29</v>
      </c>
      <c r="AV32" t="s">
        <v>2</v>
      </c>
      <c r="AW32" t="s">
        <v>36</v>
      </c>
      <c r="AX32" s="9">
        <v>12</v>
      </c>
      <c r="AY32" t="s">
        <v>36</v>
      </c>
      <c r="AZ32" s="9">
        <v>12</v>
      </c>
      <c r="BB32" s="7">
        <v>475.92743616000007</v>
      </c>
      <c r="BI32" s="4" t="s">
        <v>0</v>
      </c>
      <c r="BJ32" s="4" t="s">
        <v>27</v>
      </c>
      <c r="BL32" s="4" t="s">
        <v>28</v>
      </c>
      <c r="BO32" s="4" t="s">
        <v>33</v>
      </c>
      <c r="BQ32" s="7"/>
      <c r="BV32" s="6" t="s">
        <v>29</v>
      </c>
      <c r="CI32" s="11" t="s">
        <v>2</v>
      </c>
      <c r="CJ32" s="35" t="s">
        <v>65</v>
      </c>
      <c r="CK32" s="33">
        <v>20</v>
      </c>
      <c r="CL32" s="11" t="s">
        <v>103</v>
      </c>
      <c r="CM32" s="33">
        <v>32</v>
      </c>
      <c r="CO32" s="7">
        <v>1269.1398297600001</v>
      </c>
      <c r="CV32" s="11" t="s">
        <v>1</v>
      </c>
      <c r="CW32" s="35" t="s">
        <v>64</v>
      </c>
      <c r="CX32" s="33">
        <v>20</v>
      </c>
      <c r="CY32" s="11" t="s">
        <v>69</v>
      </c>
      <c r="CZ32" s="33">
        <v>40</v>
      </c>
      <c r="DB32" s="7">
        <v>767.75022719999993</v>
      </c>
      <c r="DD32" s="12"/>
      <c r="DI32" t="s">
        <v>1</v>
      </c>
      <c r="DJ32" t="s">
        <v>12</v>
      </c>
      <c r="DK32" s="9">
        <v>12</v>
      </c>
      <c r="DL32" t="s">
        <v>12</v>
      </c>
      <c r="DM32" s="9">
        <v>12</v>
      </c>
      <c r="DO32" s="7">
        <v>230.32506816</v>
      </c>
      <c r="DV32" s="11" t="s">
        <v>1</v>
      </c>
      <c r="DW32" s="35" t="s">
        <v>64</v>
      </c>
      <c r="DX32" s="33">
        <v>20</v>
      </c>
      <c r="DY32" s="11" t="s">
        <v>69</v>
      </c>
      <c r="DZ32" s="33">
        <v>40</v>
      </c>
      <c r="EB32" s="7">
        <v>767.75022719999993</v>
      </c>
      <c r="ED32" s="12"/>
      <c r="EE32" s="13"/>
      <c r="EF32" s="13"/>
      <c r="EG32" s="13"/>
    </row>
    <row r="33" spans="1:137" x14ac:dyDescent="0.4">
      <c r="B33" s="34">
        <v>9</v>
      </c>
      <c r="C33" s="41" t="s">
        <v>62</v>
      </c>
      <c r="D33" s="41"/>
      <c r="E33" s="41" t="s">
        <v>105</v>
      </c>
      <c r="F33" s="41"/>
      <c r="I33" s="11" t="s">
        <v>1</v>
      </c>
      <c r="J33" s="35" t="s">
        <v>64</v>
      </c>
      <c r="K33" s="33">
        <v>20</v>
      </c>
      <c r="L33" s="11" t="s">
        <v>69</v>
      </c>
      <c r="M33" s="33">
        <v>40</v>
      </c>
      <c r="O33" s="7">
        <v>767.75022719999993</v>
      </c>
      <c r="Q33" s="12"/>
      <c r="V33" t="s">
        <v>1</v>
      </c>
      <c r="W33" t="s">
        <v>12</v>
      </c>
      <c r="X33" s="9">
        <v>12</v>
      </c>
      <c r="Y33" t="s">
        <v>12</v>
      </c>
      <c r="Z33" s="9">
        <v>12</v>
      </c>
      <c r="AB33" s="7">
        <v>230.32506816</v>
      </c>
      <c r="AI33" s="32" t="s">
        <v>0</v>
      </c>
      <c r="AJ33" s="32" t="s">
        <v>27</v>
      </c>
      <c r="AK33" s="11"/>
      <c r="AL33" s="32" t="s">
        <v>28</v>
      </c>
      <c r="AM33" s="11"/>
      <c r="AO33" s="4" t="s">
        <v>33</v>
      </c>
      <c r="AV33" t="s">
        <v>3</v>
      </c>
      <c r="AW33" t="s">
        <v>37</v>
      </c>
      <c r="AX33" s="9">
        <v>12</v>
      </c>
      <c r="AY33" t="s">
        <v>37</v>
      </c>
      <c r="AZ33" s="9">
        <v>12</v>
      </c>
      <c r="BB33" s="7">
        <v>24.091927200000001</v>
      </c>
      <c r="BI33" t="s">
        <v>1</v>
      </c>
      <c r="BJ33" s="5" t="s">
        <v>64</v>
      </c>
      <c r="BK33" s="9">
        <v>20</v>
      </c>
      <c r="BL33" t="s">
        <v>74</v>
      </c>
      <c r="BM33" s="9">
        <v>31</v>
      </c>
      <c r="BO33" s="7">
        <v>595.00642607999998</v>
      </c>
      <c r="BV33" s="4" t="s">
        <v>0</v>
      </c>
      <c r="BW33" s="4" t="s">
        <v>27</v>
      </c>
      <c r="BY33" s="4" t="s">
        <v>28</v>
      </c>
      <c r="CB33" s="4" t="s">
        <v>33</v>
      </c>
      <c r="CI33" s="11" t="s">
        <v>3</v>
      </c>
      <c r="CJ33" s="35" t="s">
        <v>66</v>
      </c>
      <c r="CK33" s="33">
        <v>20</v>
      </c>
      <c r="CL33" s="11" t="s">
        <v>104</v>
      </c>
      <c r="CM33" s="33">
        <v>22</v>
      </c>
      <c r="CO33" s="7">
        <v>44.168533199999999</v>
      </c>
      <c r="CV33" s="11" t="s">
        <v>2</v>
      </c>
      <c r="CW33" s="35" t="s">
        <v>65</v>
      </c>
      <c r="CX33" s="33">
        <v>20</v>
      </c>
      <c r="CY33" s="11" t="s">
        <v>103</v>
      </c>
      <c r="CZ33" s="33">
        <v>32</v>
      </c>
      <c r="DB33" s="7">
        <v>1269.1398297600001</v>
      </c>
      <c r="DI33" t="s">
        <v>2</v>
      </c>
      <c r="DJ33" t="s">
        <v>36</v>
      </c>
      <c r="DK33" s="9">
        <v>12</v>
      </c>
      <c r="DL33" t="s">
        <v>36</v>
      </c>
      <c r="DM33" s="9">
        <v>12</v>
      </c>
      <c r="DO33" s="7">
        <v>475.92743616000007</v>
      </c>
      <c r="DV33" s="11" t="s">
        <v>2</v>
      </c>
      <c r="DW33" s="35" t="s">
        <v>65</v>
      </c>
      <c r="DX33" s="33">
        <v>20</v>
      </c>
      <c r="DY33" s="11" t="s">
        <v>103</v>
      </c>
      <c r="DZ33" s="33">
        <v>32</v>
      </c>
      <c r="EB33" s="7">
        <v>1269.1398297600001</v>
      </c>
      <c r="EE33" s="13"/>
      <c r="EF33" s="13"/>
      <c r="EG33" s="13"/>
    </row>
    <row r="34" spans="1:137" x14ac:dyDescent="0.4">
      <c r="B34" s="34">
        <v>10</v>
      </c>
      <c r="C34" s="42" t="s">
        <v>106</v>
      </c>
      <c r="D34" s="43"/>
      <c r="E34" s="41" t="s">
        <v>58</v>
      </c>
      <c r="F34" s="41"/>
      <c r="I34" s="11" t="s">
        <v>2</v>
      </c>
      <c r="J34" s="35" t="s">
        <v>65</v>
      </c>
      <c r="K34" s="33">
        <v>20</v>
      </c>
      <c r="L34" s="11" t="s">
        <v>103</v>
      </c>
      <c r="M34" s="33">
        <v>32</v>
      </c>
      <c r="O34" s="7">
        <v>1269.1398297600001</v>
      </c>
      <c r="V34" t="s">
        <v>2</v>
      </c>
      <c r="W34" t="s">
        <v>36</v>
      </c>
      <c r="X34" s="9">
        <v>12</v>
      </c>
      <c r="Y34" t="s">
        <v>36</v>
      </c>
      <c r="Z34" s="9">
        <v>12</v>
      </c>
      <c r="AB34" s="7">
        <v>475.92743616000007</v>
      </c>
      <c r="AI34" s="11" t="s">
        <v>1</v>
      </c>
      <c r="AJ34" s="11" t="s">
        <v>64</v>
      </c>
      <c r="AK34" s="33">
        <v>20</v>
      </c>
      <c r="AL34" s="11" t="s">
        <v>69</v>
      </c>
      <c r="AM34" s="33">
        <v>40</v>
      </c>
      <c r="AO34" s="7">
        <v>767.75022719999993</v>
      </c>
      <c r="AV34" t="s">
        <v>4</v>
      </c>
      <c r="AW34" t="s">
        <v>38</v>
      </c>
      <c r="AX34" s="9">
        <v>12</v>
      </c>
      <c r="AY34" t="s">
        <v>38</v>
      </c>
      <c r="AZ34" s="9">
        <v>12</v>
      </c>
      <c r="BB34" s="7">
        <v>130.35657888</v>
      </c>
      <c r="BI34" t="s">
        <v>2</v>
      </c>
      <c r="BJ34" s="5" t="s">
        <v>65</v>
      </c>
      <c r="BK34" s="9">
        <v>20</v>
      </c>
      <c r="BL34" t="s">
        <v>75</v>
      </c>
      <c r="BM34" s="9">
        <v>21</v>
      </c>
      <c r="BO34" s="7">
        <v>832.87301328000012</v>
      </c>
      <c r="BV34" t="s">
        <v>1</v>
      </c>
      <c r="BW34" s="11" t="s">
        <v>64</v>
      </c>
      <c r="BX34" s="33">
        <v>20</v>
      </c>
      <c r="BY34" s="11" t="s">
        <v>69</v>
      </c>
      <c r="BZ34" s="33">
        <v>40</v>
      </c>
      <c r="CB34" s="7">
        <v>767.75022719999993</v>
      </c>
      <c r="CI34" s="11" t="s">
        <v>4</v>
      </c>
      <c r="CJ34" s="35" t="s">
        <v>38</v>
      </c>
      <c r="CK34" s="33">
        <v>12</v>
      </c>
      <c r="CL34" s="11" t="s">
        <v>38</v>
      </c>
      <c r="CM34" s="33">
        <v>12</v>
      </c>
      <c r="CO34" s="7">
        <v>130.35657888</v>
      </c>
      <c r="CV34" s="11" t="s">
        <v>3</v>
      </c>
      <c r="CW34" s="35" t="s">
        <v>66</v>
      </c>
      <c r="CX34" s="33">
        <v>20</v>
      </c>
      <c r="CY34" s="11" t="s">
        <v>104</v>
      </c>
      <c r="CZ34" s="33">
        <v>22</v>
      </c>
      <c r="DB34" s="7">
        <v>44.168533199999999</v>
      </c>
      <c r="DI34" t="s">
        <v>3</v>
      </c>
      <c r="DJ34" t="s">
        <v>37</v>
      </c>
      <c r="DK34" s="9">
        <v>12</v>
      </c>
      <c r="DL34" t="s">
        <v>37</v>
      </c>
      <c r="DM34" s="9">
        <v>12</v>
      </c>
      <c r="DO34" s="7">
        <v>24.091927200000001</v>
      </c>
      <c r="DV34" s="11" t="s">
        <v>3</v>
      </c>
      <c r="DW34" s="35" t="s">
        <v>66</v>
      </c>
      <c r="DX34" s="33">
        <v>20</v>
      </c>
      <c r="DY34" s="11" t="s">
        <v>104</v>
      </c>
      <c r="DZ34" s="33">
        <v>22</v>
      </c>
      <c r="EB34" s="7">
        <v>44.168533199999999</v>
      </c>
      <c r="EE34" s="13"/>
      <c r="EF34" s="13"/>
      <c r="EG34" s="13"/>
    </row>
    <row r="35" spans="1:137" x14ac:dyDescent="0.4">
      <c r="I35" s="11" t="s">
        <v>3</v>
      </c>
      <c r="J35" s="35" t="s">
        <v>66</v>
      </c>
      <c r="K35" s="33">
        <v>20</v>
      </c>
      <c r="L35" s="11" t="s">
        <v>104</v>
      </c>
      <c r="M35" s="33">
        <v>22</v>
      </c>
      <c r="O35" s="7">
        <v>44.168533199999999</v>
      </c>
      <c r="V35" t="s">
        <v>3</v>
      </c>
      <c r="W35" t="s">
        <v>37</v>
      </c>
      <c r="X35" s="9">
        <v>12</v>
      </c>
      <c r="Y35" t="s">
        <v>37</v>
      </c>
      <c r="Z35" s="9">
        <v>12</v>
      </c>
      <c r="AB35" s="7">
        <v>24.091927200000001</v>
      </c>
      <c r="AI35" s="11" t="s">
        <v>2</v>
      </c>
      <c r="AJ35" s="11" t="s">
        <v>65</v>
      </c>
      <c r="AK35" s="33">
        <v>20</v>
      </c>
      <c r="AL35" s="11" t="s">
        <v>103</v>
      </c>
      <c r="AM35" s="33">
        <v>32</v>
      </c>
      <c r="AO35" s="7">
        <v>1269.1398297600001</v>
      </c>
      <c r="BA35" s="6" t="s">
        <v>26</v>
      </c>
      <c r="BB35" s="7">
        <v>860.70101040000009</v>
      </c>
      <c r="BI35" t="s">
        <v>3</v>
      </c>
      <c r="BJ35" s="5" t="s">
        <v>37</v>
      </c>
      <c r="BK35" s="9">
        <v>12</v>
      </c>
      <c r="BL35" t="s">
        <v>37</v>
      </c>
      <c r="BM35" s="9">
        <v>12</v>
      </c>
      <c r="BO35" s="7">
        <v>24.091927200000001</v>
      </c>
      <c r="BV35" t="s">
        <v>2</v>
      </c>
      <c r="BW35" s="11" t="s">
        <v>65</v>
      </c>
      <c r="BX35" s="33">
        <v>20</v>
      </c>
      <c r="BY35" s="11" t="s">
        <v>103</v>
      </c>
      <c r="BZ35" s="33">
        <v>32</v>
      </c>
      <c r="CB35" s="7">
        <v>1269.1398297600001</v>
      </c>
      <c r="CN35" s="6" t="s">
        <v>26</v>
      </c>
      <c r="CO35" s="7">
        <v>2211.4151690400004</v>
      </c>
      <c r="CV35" s="11" t="s">
        <v>4</v>
      </c>
      <c r="CW35" s="35" t="s">
        <v>38</v>
      </c>
      <c r="CX35" s="33">
        <v>12</v>
      </c>
      <c r="CY35" s="11" t="s">
        <v>38</v>
      </c>
      <c r="CZ35" s="33">
        <v>12</v>
      </c>
      <c r="DB35" s="7">
        <v>130.35657888</v>
      </c>
      <c r="DI35" t="s">
        <v>4</v>
      </c>
      <c r="DJ35" t="s">
        <v>38</v>
      </c>
      <c r="DK35" s="9">
        <v>12</v>
      </c>
      <c r="DL35" t="s">
        <v>38</v>
      </c>
      <c r="DM35" s="9">
        <v>12</v>
      </c>
      <c r="DO35" s="7">
        <v>130.35657888</v>
      </c>
      <c r="DV35" s="11" t="s">
        <v>4</v>
      </c>
      <c r="DW35" s="35" t="s">
        <v>38</v>
      </c>
      <c r="DX35" s="33">
        <v>12</v>
      </c>
      <c r="DY35" s="11" t="s">
        <v>38</v>
      </c>
      <c r="DZ35" s="33">
        <v>12</v>
      </c>
      <c r="EB35" s="7">
        <v>130.35657888</v>
      </c>
      <c r="EE35" s="13"/>
      <c r="EF35" s="13"/>
      <c r="EG35" s="13"/>
    </row>
    <row r="36" spans="1:137" x14ac:dyDescent="0.4">
      <c r="I36" s="11" t="s">
        <v>4</v>
      </c>
      <c r="J36" s="35" t="s">
        <v>38</v>
      </c>
      <c r="K36" s="33">
        <v>12</v>
      </c>
      <c r="L36" s="11" t="s">
        <v>38</v>
      </c>
      <c r="M36" s="33">
        <v>12</v>
      </c>
      <c r="O36" s="7">
        <v>130.35657888</v>
      </c>
      <c r="V36" t="s">
        <v>4</v>
      </c>
      <c r="W36" t="s">
        <v>38</v>
      </c>
      <c r="X36" s="9">
        <v>12</v>
      </c>
      <c r="Y36" t="s">
        <v>38</v>
      </c>
      <c r="Z36" s="9">
        <v>12</v>
      </c>
      <c r="AB36" s="7">
        <v>130.35657888</v>
      </c>
      <c r="AI36" s="11" t="s">
        <v>3</v>
      </c>
      <c r="AJ36" s="11" t="s">
        <v>66</v>
      </c>
      <c r="AK36" s="33">
        <v>20</v>
      </c>
      <c r="AL36" s="11" t="s">
        <v>104</v>
      </c>
      <c r="AM36" s="33">
        <v>22</v>
      </c>
      <c r="AO36" s="7">
        <v>44.168533199999999</v>
      </c>
      <c r="AX36" s="9"/>
      <c r="AZ36" s="9"/>
      <c r="BB36" s="7"/>
      <c r="BG36" s="14"/>
      <c r="BI36" t="s">
        <v>4</v>
      </c>
      <c r="BJ36" s="5" t="s">
        <v>38</v>
      </c>
      <c r="BK36" s="9">
        <v>12</v>
      </c>
      <c r="BL36" t="s">
        <v>38</v>
      </c>
      <c r="BM36" s="9">
        <v>12</v>
      </c>
      <c r="BO36" s="7">
        <v>130.35657888</v>
      </c>
      <c r="BV36" t="s">
        <v>3</v>
      </c>
      <c r="BW36" s="11" t="s">
        <v>66</v>
      </c>
      <c r="BX36" s="33">
        <v>20</v>
      </c>
      <c r="BY36" s="11" t="s">
        <v>104</v>
      </c>
      <c r="BZ36" s="33">
        <v>22</v>
      </c>
      <c r="CB36" s="7">
        <v>44.168533199999999</v>
      </c>
      <c r="DA36" s="6" t="s">
        <v>26</v>
      </c>
      <c r="DB36" s="7">
        <v>2211.4151690400004</v>
      </c>
      <c r="DN36" s="6" t="s">
        <v>26</v>
      </c>
      <c r="DO36" s="7">
        <v>860.70101040000009</v>
      </c>
      <c r="EA36" s="6" t="s">
        <v>26</v>
      </c>
      <c r="EB36" s="7">
        <v>2211.4151690400004</v>
      </c>
      <c r="EE36" s="13"/>
      <c r="EF36" s="13"/>
      <c r="EG36" s="13"/>
    </row>
    <row r="37" spans="1:137" x14ac:dyDescent="0.4">
      <c r="N37" s="6" t="s">
        <v>26</v>
      </c>
      <c r="O37" s="7">
        <v>2211.4151690400004</v>
      </c>
      <c r="AA37" s="6" t="s">
        <v>26</v>
      </c>
      <c r="AB37" s="7">
        <v>860.70101040000009</v>
      </c>
      <c r="AI37" s="11" t="s">
        <v>4</v>
      </c>
      <c r="AJ37" s="11" t="s">
        <v>38</v>
      </c>
      <c r="AK37" s="33">
        <v>12</v>
      </c>
      <c r="AL37" s="11" t="s">
        <v>38</v>
      </c>
      <c r="AM37" s="33">
        <v>12</v>
      </c>
      <c r="AO37" s="7">
        <v>130.35657888</v>
      </c>
      <c r="AX37" s="9"/>
      <c r="AZ37" s="9"/>
      <c r="BA37" s="6" t="s">
        <v>48</v>
      </c>
      <c r="BB37" s="7">
        <v>2609.51475312</v>
      </c>
      <c r="BN37" s="6" t="s">
        <v>26</v>
      </c>
      <c r="BO37" s="7">
        <v>1582.3279454400001</v>
      </c>
      <c r="BV37" t="s">
        <v>4</v>
      </c>
      <c r="BW37" s="33" t="s">
        <v>38</v>
      </c>
      <c r="BX37" s="33">
        <v>12</v>
      </c>
      <c r="BY37" s="33" t="s">
        <v>38</v>
      </c>
      <c r="BZ37" s="33">
        <v>12</v>
      </c>
      <c r="CB37" s="7">
        <v>130.35657888</v>
      </c>
      <c r="CN37" s="6" t="s">
        <v>48</v>
      </c>
      <c r="CO37" s="7">
        <v>3960.2289117600003</v>
      </c>
      <c r="EE37" s="13"/>
      <c r="EF37" s="13"/>
      <c r="EG37" s="13"/>
    </row>
    <row r="38" spans="1:137" x14ac:dyDescent="0.4">
      <c r="AN38" s="6" t="s">
        <v>26</v>
      </c>
      <c r="AO38" s="7">
        <v>2211.4151690400004</v>
      </c>
      <c r="BA38" s="6"/>
      <c r="BB38" s="7"/>
      <c r="CA38" s="6" t="s">
        <v>26</v>
      </c>
      <c r="CB38" s="7">
        <v>2211.4151690400004</v>
      </c>
      <c r="CN38" s="6"/>
      <c r="CO38" s="7"/>
      <c r="DA38" s="6" t="s">
        <v>48</v>
      </c>
      <c r="DB38" s="7">
        <v>3960.2289117600003</v>
      </c>
      <c r="DI38" s="13"/>
      <c r="DJ38" s="13"/>
      <c r="DK38" s="30"/>
      <c r="DL38" s="30"/>
      <c r="DM38" s="29"/>
      <c r="DN38" s="6" t="s">
        <v>48</v>
      </c>
      <c r="DO38" s="7">
        <v>2609.51475312</v>
      </c>
      <c r="EA38" s="6" t="s">
        <v>48</v>
      </c>
      <c r="EB38" s="7">
        <v>3960.2289117600003</v>
      </c>
      <c r="EE38" s="13"/>
      <c r="EF38" s="13"/>
      <c r="EG38" s="13"/>
    </row>
    <row r="39" spans="1:137" x14ac:dyDescent="0.4">
      <c r="N39" s="6" t="s">
        <v>48</v>
      </c>
      <c r="O39" s="7">
        <v>5332.170503880001</v>
      </c>
      <c r="V39" s="13"/>
      <c r="W39" s="13"/>
      <c r="X39" s="30"/>
      <c r="Y39" s="30"/>
      <c r="Z39" s="29"/>
      <c r="AA39" s="6" t="s">
        <v>48</v>
      </c>
      <c r="AB39" s="7">
        <v>3981.4563452400002</v>
      </c>
      <c r="AZ39" s="39" t="s">
        <v>151</v>
      </c>
      <c r="BB39" s="8">
        <v>0</v>
      </c>
      <c r="BN39" s="6" t="s">
        <v>48</v>
      </c>
      <c r="BO39" s="7">
        <v>3331.1416881599998</v>
      </c>
      <c r="CM39" s="39" t="s">
        <v>151</v>
      </c>
      <c r="CO39" s="8">
        <v>2211.4151690400004</v>
      </c>
      <c r="DA39" s="6"/>
      <c r="DB39" s="7"/>
      <c r="DN39" s="6"/>
      <c r="DO39" s="7"/>
      <c r="EE39" s="13"/>
      <c r="EF39" s="13"/>
      <c r="EG39" s="13"/>
    </row>
    <row r="40" spans="1:137" x14ac:dyDescent="0.4">
      <c r="B40" s="13"/>
      <c r="C40" s="13"/>
      <c r="D40" s="13"/>
      <c r="E40" s="13"/>
      <c r="F40" s="13"/>
      <c r="V40" s="13"/>
      <c r="W40" s="13"/>
      <c r="X40" s="30"/>
      <c r="Y40" s="30"/>
      <c r="Z40" s="29"/>
      <c r="AN40" s="6" t="s">
        <v>48</v>
      </c>
      <c r="AO40" s="7">
        <v>3960.2289117600003</v>
      </c>
      <c r="AZ40" s="11" t="s">
        <v>150</v>
      </c>
      <c r="BA40" s="5"/>
      <c r="BB40" s="7">
        <v>2609.51475312</v>
      </c>
      <c r="CA40" s="6" t="s">
        <v>48</v>
      </c>
      <c r="CB40" s="7">
        <v>3960.2289117600003</v>
      </c>
      <c r="CM40" s="11" t="s">
        <v>150</v>
      </c>
      <c r="CN40" s="5"/>
      <c r="CO40" s="7">
        <v>1748.8137427199999</v>
      </c>
      <c r="CZ40" s="39" t="s">
        <v>151</v>
      </c>
      <c r="DB40" s="8">
        <v>3583.3567611600001</v>
      </c>
      <c r="DM40" s="39" t="s">
        <v>151</v>
      </c>
      <c r="DO40" s="8">
        <v>1371.94159212</v>
      </c>
      <c r="DZ40" s="39" t="s">
        <v>151</v>
      </c>
      <c r="EB40" s="8">
        <v>3583.3567611600001</v>
      </c>
    </row>
    <row r="41" spans="1:137" x14ac:dyDescent="0.4">
      <c r="A41" s="13"/>
      <c r="B41" s="13"/>
      <c r="C41" s="13"/>
      <c r="D41" s="13"/>
      <c r="E41" s="13"/>
      <c r="F41" s="13"/>
      <c r="G41" s="13"/>
      <c r="H41" s="13"/>
      <c r="M41" s="39" t="s">
        <v>151</v>
      </c>
      <c r="N41" s="39"/>
      <c r="O41" s="8">
        <v>3583.3567611600001</v>
      </c>
      <c r="U41" s="13"/>
      <c r="V41" s="13"/>
      <c r="W41" s="13"/>
      <c r="X41" s="30"/>
      <c r="Y41" s="30"/>
      <c r="Z41" s="39" t="s">
        <v>151</v>
      </c>
      <c r="AA41" s="39"/>
      <c r="AB41" s="8">
        <v>1371.94159212</v>
      </c>
      <c r="BB41" s="7"/>
      <c r="BM41" s="39" t="s">
        <v>151</v>
      </c>
      <c r="BO41" s="8">
        <v>1460.8267542000001</v>
      </c>
      <c r="CZ41" s="11" t="s">
        <v>150</v>
      </c>
      <c r="DA41" s="5"/>
      <c r="DB41" s="7">
        <v>376.87215059999994</v>
      </c>
      <c r="DM41" s="11" t="s">
        <v>150</v>
      </c>
      <c r="DN41" s="5"/>
      <c r="DO41" s="7">
        <v>1237.573161</v>
      </c>
      <c r="DZ41" s="11" t="s">
        <v>150</v>
      </c>
      <c r="EA41" s="5"/>
      <c r="EB41" s="7">
        <v>376.87215059999994</v>
      </c>
    </row>
    <row r="42" spans="1:137" x14ac:dyDescent="0.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1" t="s">
        <v>150</v>
      </c>
      <c r="N42" s="5"/>
      <c r="O42" s="7">
        <v>1748.8137427199999</v>
      </c>
      <c r="P42" s="13"/>
      <c r="U42" s="13"/>
      <c r="V42" s="13"/>
      <c r="W42" s="13"/>
      <c r="X42" s="30"/>
      <c r="Y42" s="30"/>
      <c r="Z42" s="11" t="s">
        <v>150</v>
      </c>
      <c r="AA42" s="5"/>
      <c r="AB42" s="7">
        <v>2609.5147531200005</v>
      </c>
      <c r="AM42" s="39" t="s">
        <v>151</v>
      </c>
      <c r="AO42" s="8">
        <f>AQ25+AQ27+AQ29</f>
        <v>1350.7141586400001</v>
      </c>
      <c r="BA42" s="6"/>
      <c r="BB42" s="7"/>
      <c r="BM42" s="11" t="s">
        <v>150</v>
      </c>
      <c r="BN42" s="5"/>
      <c r="BO42" s="7">
        <v>1870.31493396</v>
      </c>
      <c r="BZ42" s="39" t="s">
        <v>151</v>
      </c>
      <c r="CB42" s="8">
        <v>2211.4151690400004</v>
      </c>
    </row>
    <row r="43" spans="1:137" x14ac:dyDescent="0.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U43" s="13"/>
      <c r="V43" s="13"/>
      <c r="W43" s="13"/>
      <c r="X43" s="31"/>
      <c r="Y43" s="30"/>
      <c r="Z43" s="29"/>
      <c r="AM43" s="11" t="s">
        <v>150</v>
      </c>
      <c r="AN43" s="5"/>
      <c r="AO43" s="7">
        <f>SUM(AQ10:AQ13)+AQ24+AQ26+AQ28+AQ30</f>
        <v>2609.5147531200005</v>
      </c>
      <c r="BZ43" s="11" t="s">
        <v>150</v>
      </c>
      <c r="CA43" s="5"/>
      <c r="CB43" s="7">
        <v>1748.8137427199999</v>
      </c>
    </row>
    <row r="44" spans="1:137" x14ac:dyDescent="0.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U44" s="13"/>
      <c r="V44" s="13"/>
      <c r="W44" s="13"/>
      <c r="X44" s="30"/>
      <c r="Y44" s="30"/>
      <c r="Z44" s="29"/>
      <c r="BA44" s="6"/>
      <c r="BB44" s="7"/>
    </row>
    <row r="45" spans="1:137" x14ac:dyDescent="0.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U45" s="13"/>
      <c r="V45" s="13"/>
      <c r="W45" s="13"/>
      <c r="X45" s="30"/>
      <c r="Y45" s="30"/>
      <c r="Z45" s="30"/>
    </row>
    <row r="46" spans="1:137" x14ac:dyDescent="0.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U46" s="13"/>
      <c r="V46" s="13"/>
      <c r="W46" s="13"/>
      <c r="X46" s="30"/>
      <c r="Y46" s="30"/>
      <c r="Z46" s="29"/>
    </row>
    <row r="47" spans="1:137" x14ac:dyDescent="0.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U47" s="13"/>
      <c r="V47" s="13"/>
      <c r="W47" s="13"/>
      <c r="X47" s="30"/>
      <c r="Y47" s="30"/>
      <c r="Z47" s="29"/>
    </row>
    <row r="48" spans="1:137" x14ac:dyDescent="0.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U48" s="13"/>
      <c r="V48" s="13"/>
      <c r="W48" s="13"/>
      <c r="X48" s="31"/>
      <c r="Y48" s="30"/>
      <c r="Z48" s="29"/>
    </row>
    <row r="49" spans="1:31" x14ac:dyDescent="0.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U49" s="13"/>
      <c r="V49" s="13"/>
      <c r="W49" s="13"/>
    </row>
    <row r="50" spans="1:31" x14ac:dyDescent="0.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U50" s="13"/>
    </row>
    <row r="51" spans="1:31" x14ac:dyDescent="0.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U51" s="13"/>
    </row>
    <row r="52" spans="1:31" x14ac:dyDescent="0.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31" x14ac:dyDescent="0.4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31" x14ac:dyDescent="0.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31" x14ac:dyDescent="0.4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31" ht="14.6" customHeight="1" x14ac:dyDescent="0.4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AD56" s="24"/>
    </row>
    <row r="57" spans="1:31" x14ac:dyDescent="0.4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AD57" s="24"/>
      <c r="AE57" s="11"/>
    </row>
    <row r="58" spans="1:31" x14ac:dyDescent="0.4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U58" s="11"/>
      <c r="AD58" s="24"/>
      <c r="AE58" s="11"/>
    </row>
    <row r="59" spans="1:31" x14ac:dyDescent="0.4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U59" s="11"/>
      <c r="AD59" s="24"/>
      <c r="AE59" s="11"/>
    </row>
    <row r="60" spans="1:31" x14ac:dyDescent="0.4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U60" s="11"/>
      <c r="AD60" s="24"/>
      <c r="AE60" s="11"/>
    </row>
    <row r="61" spans="1:31" x14ac:dyDescent="0.4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U61" s="11"/>
      <c r="AD61" s="24"/>
      <c r="AE61" s="11"/>
    </row>
    <row r="62" spans="1:31" x14ac:dyDescent="0.4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U62" s="11"/>
      <c r="AD62" s="24"/>
      <c r="AE62" s="11"/>
    </row>
    <row r="63" spans="1:31" x14ac:dyDescent="0.4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U63" s="11"/>
      <c r="AD63" s="24"/>
      <c r="AE63" s="11"/>
    </row>
    <row r="64" spans="1:31" x14ac:dyDescent="0.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U64" s="11"/>
      <c r="AD64" s="24"/>
      <c r="AE64" s="11"/>
    </row>
    <row r="65" spans="2:31" x14ac:dyDescent="0.4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U65" s="11"/>
      <c r="AE65" s="11"/>
    </row>
    <row r="66" spans="2:31" ht="14.6" customHeight="1" x14ac:dyDescent="0.4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U66" s="11"/>
    </row>
    <row r="67" spans="2:31" x14ac:dyDescent="0.4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2:31" x14ac:dyDescent="0.4"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31" x14ac:dyDescent="0.4">
      <c r="I69" s="13"/>
      <c r="J69" s="13"/>
      <c r="K69" s="13"/>
      <c r="L69" s="13"/>
      <c r="M69" s="13"/>
      <c r="N69" s="13"/>
      <c r="O69" s="13"/>
      <c r="P69" s="13"/>
      <c r="Q69" s="13"/>
    </row>
    <row r="70" spans="2:31" x14ac:dyDescent="0.4">
      <c r="Q70" s="13"/>
    </row>
    <row r="71" spans="2:31" x14ac:dyDescent="0.4">
      <c r="AD71" s="24"/>
    </row>
    <row r="72" spans="2:31" x14ac:dyDescent="0.4">
      <c r="AD72" s="24"/>
      <c r="AE72" s="11"/>
    </row>
    <row r="73" spans="2:31" x14ac:dyDescent="0.4">
      <c r="U73" s="11"/>
      <c r="AD73" s="24"/>
    </row>
    <row r="74" spans="2:31" x14ac:dyDescent="0.4">
      <c r="U74" s="11"/>
      <c r="AD74" s="24"/>
      <c r="AE74" s="11"/>
    </row>
    <row r="75" spans="2:31" x14ac:dyDescent="0.4">
      <c r="U75" s="11"/>
      <c r="AD75" s="24"/>
    </row>
    <row r="76" spans="2:31" x14ac:dyDescent="0.4">
      <c r="U76" s="11"/>
      <c r="AD76" s="24"/>
    </row>
    <row r="77" spans="2:31" x14ac:dyDescent="0.4">
      <c r="U77" s="11"/>
      <c r="AD77" s="24"/>
    </row>
    <row r="78" spans="2:31" x14ac:dyDescent="0.4">
      <c r="U78" s="11"/>
      <c r="AD78" s="24"/>
      <c r="AE78" s="11"/>
    </row>
    <row r="79" spans="2:31" x14ac:dyDescent="0.4">
      <c r="U79" s="11"/>
      <c r="AD79" s="24"/>
    </row>
    <row r="80" spans="2:31" x14ac:dyDescent="0.4">
      <c r="U80" s="11"/>
    </row>
    <row r="81" spans="21:31" x14ac:dyDescent="0.4">
      <c r="U81" s="11"/>
    </row>
    <row r="86" spans="21:31" ht="14.6" customHeight="1" x14ac:dyDescent="0.4">
      <c r="AD86" s="24"/>
    </row>
    <row r="87" spans="21:31" x14ac:dyDescent="0.4">
      <c r="AD87" s="24"/>
      <c r="AE87" s="11"/>
    </row>
    <row r="88" spans="21:31" x14ac:dyDescent="0.4">
      <c r="U88" s="11"/>
      <c r="AD88" s="24"/>
      <c r="AE88" s="11"/>
    </row>
    <row r="89" spans="21:31" x14ac:dyDescent="0.4">
      <c r="U89" s="11"/>
      <c r="AD89" s="24"/>
      <c r="AE89" s="11"/>
    </row>
    <row r="90" spans="21:31" x14ac:dyDescent="0.4">
      <c r="U90" s="11"/>
      <c r="AD90" s="24"/>
      <c r="AE90" s="11"/>
    </row>
    <row r="91" spans="21:31" x14ac:dyDescent="0.4">
      <c r="U91" s="11"/>
      <c r="AD91" s="24"/>
      <c r="AE91" s="11"/>
    </row>
    <row r="92" spans="21:31" x14ac:dyDescent="0.4">
      <c r="U92" s="11"/>
      <c r="AD92" s="24"/>
      <c r="AE92" s="11"/>
    </row>
    <row r="93" spans="21:31" x14ac:dyDescent="0.4">
      <c r="U93" s="11"/>
      <c r="AD93" s="24"/>
      <c r="AE93" s="11"/>
    </row>
    <row r="94" spans="21:31" x14ac:dyDescent="0.4">
      <c r="U94" s="11"/>
      <c r="AD94" s="24"/>
      <c r="AE94" s="11"/>
    </row>
    <row r="95" spans="21:31" x14ac:dyDescent="0.4">
      <c r="U95" s="11"/>
      <c r="AE95" s="11"/>
    </row>
    <row r="96" spans="21:31" ht="14.6" customHeight="1" x14ac:dyDescent="0.4">
      <c r="U96" s="11"/>
    </row>
    <row r="101" spans="21:31" x14ac:dyDescent="0.4">
      <c r="AD101" s="24"/>
    </row>
    <row r="102" spans="21:31" x14ac:dyDescent="0.4">
      <c r="AD102" s="24"/>
      <c r="AE102" s="11"/>
    </row>
    <row r="103" spans="21:31" x14ac:dyDescent="0.4">
      <c r="U103" s="11"/>
      <c r="AD103" s="24"/>
    </row>
    <row r="104" spans="21:31" x14ac:dyDescent="0.4">
      <c r="U104" s="11"/>
      <c r="AD104" s="24"/>
      <c r="AE104" s="11"/>
    </row>
    <row r="105" spans="21:31" x14ac:dyDescent="0.4">
      <c r="U105" s="11"/>
      <c r="AD105" s="24"/>
    </row>
    <row r="106" spans="21:31" x14ac:dyDescent="0.4">
      <c r="U106" s="11"/>
      <c r="AD106" s="24"/>
    </row>
    <row r="107" spans="21:31" x14ac:dyDescent="0.4">
      <c r="U107" s="11"/>
      <c r="AD107" s="24"/>
    </row>
    <row r="108" spans="21:31" x14ac:dyDescent="0.4">
      <c r="U108" s="11"/>
      <c r="AD108" s="24"/>
      <c r="AE108" s="11"/>
    </row>
    <row r="109" spans="21:31" x14ac:dyDescent="0.4">
      <c r="U109" s="11"/>
      <c r="AD109" s="24"/>
    </row>
    <row r="110" spans="21:31" x14ac:dyDescent="0.4">
      <c r="U110" s="11"/>
    </row>
    <row r="111" spans="21:31" x14ac:dyDescent="0.4">
      <c r="U111" s="11"/>
    </row>
    <row r="116" spans="21:31" ht="14.6" customHeight="1" x14ac:dyDescent="0.4">
      <c r="AD116" s="24"/>
    </row>
    <row r="117" spans="21:31" x14ac:dyDescent="0.4">
      <c r="AD117" s="24"/>
      <c r="AE117" s="11"/>
    </row>
    <row r="118" spans="21:31" x14ac:dyDescent="0.4">
      <c r="U118" s="11"/>
      <c r="AD118" s="24"/>
      <c r="AE118" s="11"/>
    </row>
    <row r="119" spans="21:31" x14ac:dyDescent="0.4">
      <c r="U119" s="11"/>
      <c r="AD119" s="24"/>
      <c r="AE119" s="11"/>
    </row>
    <row r="120" spans="21:31" x14ac:dyDescent="0.4">
      <c r="U120" s="11"/>
      <c r="AD120" s="24"/>
      <c r="AE120" s="11"/>
    </row>
    <row r="121" spans="21:31" x14ac:dyDescent="0.4">
      <c r="U121" s="11"/>
      <c r="AD121" s="24"/>
      <c r="AE121" s="11"/>
    </row>
    <row r="122" spans="21:31" x14ac:dyDescent="0.4">
      <c r="U122" s="11"/>
      <c r="AD122" s="24"/>
      <c r="AE122" s="11"/>
    </row>
    <row r="123" spans="21:31" x14ac:dyDescent="0.4">
      <c r="U123" s="11"/>
      <c r="AD123" s="24"/>
      <c r="AE123" s="11"/>
    </row>
    <row r="124" spans="21:31" x14ac:dyDescent="0.4">
      <c r="U124" s="11"/>
      <c r="AD124" s="24"/>
      <c r="AE124" s="11"/>
    </row>
    <row r="125" spans="21:31" x14ac:dyDescent="0.4">
      <c r="U125" s="11"/>
      <c r="AE125" s="11"/>
    </row>
    <row r="126" spans="21:31" ht="14.6" customHeight="1" x14ac:dyDescent="0.4">
      <c r="U126" s="11"/>
    </row>
    <row r="131" spans="21:31" x14ac:dyDescent="0.4">
      <c r="AD131" s="24"/>
    </row>
    <row r="132" spans="21:31" x14ac:dyDescent="0.4">
      <c r="AD132" s="24"/>
      <c r="AE132" s="11"/>
    </row>
    <row r="133" spans="21:31" x14ac:dyDescent="0.4">
      <c r="U133" s="11"/>
      <c r="AD133" s="24"/>
    </row>
    <row r="134" spans="21:31" x14ac:dyDescent="0.4">
      <c r="U134" s="11"/>
      <c r="AD134" s="24"/>
      <c r="AE134" s="11"/>
    </row>
    <row r="135" spans="21:31" x14ac:dyDescent="0.4">
      <c r="U135" s="11"/>
      <c r="AD135" s="24"/>
    </row>
    <row r="136" spans="21:31" x14ac:dyDescent="0.4">
      <c r="U136" s="11"/>
      <c r="AD136" s="24"/>
    </row>
    <row r="137" spans="21:31" x14ac:dyDescent="0.4">
      <c r="U137" s="11"/>
      <c r="AD137" s="24"/>
    </row>
    <row r="138" spans="21:31" x14ac:dyDescent="0.4">
      <c r="U138" s="11"/>
      <c r="AD138" s="24"/>
      <c r="AE138" s="11"/>
    </row>
    <row r="139" spans="21:31" x14ac:dyDescent="0.4">
      <c r="U139" s="11"/>
      <c r="AD139" s="24"/>
    </row>
    <row r="140" spans="21:31" x14ac:dyDescent="0.4">
      <c r="U140" s="11"/>
    </row>
    <row r="141" spans="21:31" x14ac:dyDescent="0.4">
      <c r="U141" s="11"/>
    </row>
  </sheetData>
  <mergeCells count="35">
    <mergeCell ref="B23:F23"/>
    <mergeCell ref="B3:F3"/>
    <mergeCell ref="B4:B5"/>
    <mergeCell ref="C4:C5"/>
    <mergeCell ref="D4:D5"/>
    <mergeCell ref="E4:E5"/>
    <mergeCell ref="F4:F5"/>
    <mergeCell ref="B13:F13"/>
    <mergeCell ref="B14:B15"/>
    <mergeCell ref="C14:C15"/>
    <mergeCell ref="D14:D15"/>
    <mergeCell ref="E14:E15"/>
    <mergeCell ref="F14:F15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3:D33"/>
    <mergeCell ref="E33:F33"/>
    <mergeCell ref="C34:D34"/>
    <mergeCell ref="E34:F34"/>
    <mergeCell ref="C30:D30"/>
    <mergeCell ref="E30:F30"/>
    <mergeCell ref="C31:D31"/>
    <mergeCell ref="E31:F31"/>
    <mergeCell ref="C32:D32"/>
    <mergeCell ref="E32:F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96"/>
  <sheetViews>
    <sheetView zoomScale="80" zoomScaleNormal="80" workbookViewId="0"/>
  </sheetViews>
  <sheetFormatPr defaultRowHeight="14.6" x14ac:dyDescent="0.4"/>
  <cols>
    <col min="2" max="3" width="9.23046875" customWidth="1"/>
    <col min="4" max="4" width="10.3046875" bestFit="1" customWidth="1"/>
    <col min="5" max="5" width="13" bestFit="1" customWidth="1"/>
    <col min="6" max="6" width="13.3828125" bestFit="1" customWidth="1"/>
    <col min="7" max="7" width="9.23046875" customWidth="1"/>
    <col min="9" max="10" width="12.69140625" customWidth="1"/>
    <col min="12" max="12" width="12.69140625" customWidth="1"/>
    <col min="18" max="18" width="12.69140625" style="13" customWidth="1"/>
    <col min="19" max="20" width="9.23046875" style="13"/>
  </cols>
  <sheetData>
    <row r="3" spans="2:20" s="11" customFormat="1" x14ac:dyDescent="0.4">
      <c r="B3" s="50" t="s">
        <v>8</v>
      </c>
      <c r="C3" s="50"/>
      <c r="D3" s="50"/>
      <c r="E3" s="50"/>
      <c r="F3" s="50"/>
      <c r="I3" s="10" t="s">
        <v>145</v>
      </c>
      <c r="R3" s="13"/>
      <c r="S3" s="13"/>
      <c r="T3" s="13"/>
    </row>
    <row r="4" spans="2:20" x14ac:dyDescent="0.4">
      <c r="B4" s="51" t="s">
        <v>0</v>
      </c>
      <c r="C4" s="51" t="s">
        <v>5</v>
      </c>
      <c r="D4" s="51" t="s">
        <v>7</v>
      </c>
      <c r="E4" s="51" t="s">
        <v>6</v>
      </c>
      <c r="F4" s="51" t="s">
        <v>152</v>
      </c>
      <c r="I4" s="4" t="s">
        <v>63</v>
      </c>
    </row>
    <row r="5" spans="2:20" x14ac:dyDescent="0.4">
      <c r="B5" s="52"/>
      <c r="C5" s="52"/>
      <c r="D5" s="52"/>
      <c r="E5" s="52"/>
      <c r="F5" s="52"/>
      <c r="I5" s="4" t="s">
        <v>50</v>
      </c>
    </row>
    <row r="6" spans="2:20" x14ac:dyDescent="0.4">
      <c r="B6" s="1" t="s">
        <v>1</v>
      </c>
      <c r="C6" s="1">
        <v>2030</v>
      </c>
      <c r="D6" s="1">
        <v>81</v>
      </c>
      <c r="E6" s="3">
        <v>51.3245</v>
      </c>
      <c r="F6" s="3">
        <v>111.27664845</v>
      </c>
      <c r="I6" s="4" t="s">
        <v>34</v>
      </c>
    </row>
    <row r="7" spans="2:20" ht="14.6" customHeight="1" x14ac:dyDescent="0.4">
      <c r="B7" s="1" t="s">
        <v>2</v>
      </c>
      <c r="C7" s="1">
        <v>2040</v>
      </c>
      <c r="D7" s="1">
        <v>12</v>
      </c>
      <c r="E7" s="3">
        <v>8.4456000000000007</v>
      </c>
      <c r="F7" s="3">
        <v>18.31090536</v>
      </c>
    </row>
    <row r="8" spans="2:20" x14ac:dyDescent="0.4">
      <c r="B8" s="1" t="s">
        <v>3</v>
      </c>
      <c r="C8" s="1">
        <v>2050</v>
      </c>
      <c r="D8" s="1">
        <v>2</v>
      </c>
      <c r="E8" s="3">
        <v>1.9917</v>
      </c>
      <c r="F8" s="3">
        <v>4.3182047700000004</v>
      </c>
      <c r="I8" s="6" t="s">
        <v>13</v>
      </c>
      <c r="R8" s="16" t="s">
        <v>78</v>
      </c>
      <c r="S8" s="16" t="s">
        <v>31</v>
      </c>
      <c r="T8" s="16" t="s">
        <v>81</v>
      </c>
    </row>
    <row r="9" spans="2:20" x14ac:dyDescent="0.4">
      <c r="B9" s="1" t="s">
        <v>4</v>
      </c>
      <c r="C9" s="1">
        <v>2060</v>
      </c>
      <c r="D9" s="1">
        <v>10</v>
      </c>
      <c r="E9" s="3">
        <v>5.4558</v>
      </c>
      <c r="F9" s="3">
        <v>11.828719980000001</v>
      </c>
      <c r="I9" s="4" t="s">
        <v>20</v>
      </c>
      <c r="J9" s="4" t="s">
        <v>21</v>
      </c>
      <c r="K9" s="4" t="s">
        <v>22</v>
      </c>
      <c r="Q9" s="4" t="s">
        <v>23</v>
      </c>
      <c r="R9" s="16" t="s">
        <v>79</v>
      </c>
      <c r="S9" s="16" t="s">
        <v>24</v>
      </c>
      <c r="T9" s="16" t="s">
        <v>80</v>
      </c>
    </row>
    <row r="10" spans="2:20" x14ac:dyDescent="0.4">
      <c r="B10" s="2" t="s">
        <v>9</v>
      </c>
      <c r="C10" s="1"/>
      <c r="D10" s="1">
        <f>SUM(D6:D9)</f>
        <v>105</v>
      </c>
      <c r="E10" s="3">
        <f t="shared" ref="E10" si="0">SUM(E6:E9)</f>
        <v>67.217600000000004</v>
      </c>
      <c r="F10" s="3"/>
      <c r="I10" s="5" t="s">
        <v>12</v>
      </c>
      <c r="J10" s="4" t="s">
        <v>16</v>
      </c>
      <c r="K10" t="s">
        <v>18</v>
      </c>
      <c r="Q10" s="8">
        <v>1335.3197814</v>
      </c>
      <c r="R10" s="16" t="s">
        <v>82</v>
      </c>
      <c r="S10" s="16" t="s">
        <v>17</v>
      </c>
      <c r="T10" s="16" t="s">
        <v>80</v>
      </c>
    </row>
    <row r="11" spans="2:20" x14ac:dyDescent="0.4">
      <c r="I11" s="5" t="s">
        <v>15</v>
      </c>
      <c r="J11" s="4" t="s">
        <v>17</v>
      </c>
      <c r="K11" t="s">
        <v>14</v>
      </c>
      <c r="Q11" s="38">
        <v>890.21318759999997</v>
      </c>
      <c r="R11" s="16" t="s">
        <v>93</v>
      </c>
      <c r="S11" s="16" t="s">
        <v>31</v>
      </c>
      <c r="T11" s="16" t="s">
        <v>98</v>
      </c>
    </row>
    <row r="12" spans="2:20" x14ac:dyDescent="0.4">
      <c r="I12" s="5" t="s">
        <v>49</v>
      </c>
      <c r="J12" s="4" t="s">
        <v>24</v>
      </c>
      <c r="K12" t="s">
        <v>119</v>
      </c>
      <c r="Q12" s="8">
        <v>36.621810719999999</v>
      </c>
      <c r="R12" s="16" t="s">
        <v>94</v>
      </c>
      <c r="S12" s="16" t="s">
        <v>31</v>
      </c>
      <c r="T12" s="16" t="s">
        <v>89</v>
      </c>
    </row>
    <row r="13" spans="2:20" x14ac:dyDescent="0.4">
      <c r="B13" s="50" t="s">
        <v>10</v>
      </c>
      <c r="C13" s="50"/>
      <c r="D13" s="50"/>
      <c r="E13" s="50"/>
      <c r="F13" s="50"/>
      <c r="I13" s="5" t="s">
        <v>148</v>
      </c>
      <c r="J13" s="4" t="s">
        <v>149</v>
      </c>
      <c r="K13" t="s">
        <v>39</v>
      </c>
      <c r="Q13" s="38">
        <v>329.59629647999998</v>
      </c>
      <c r="R13" s="16" t="s">
        <v>102</v>
      </c>
      <c r="S13" s="16" t="s">
        <v>31</v>
      </c>
      <c r="T13" s="16" t="s">
        <v>91</v>
      </c>
    </row>
    <row r="14" spans="2:20" x14ac:dyDescent="0.4">
      <c r="B14" s="51" t="s">
        <v>0</v>
      </c>
      <c r="C14" s="51" t="s">
        <v>5</v>
      </c>
      <c r="D14" s="51" t="s">
        <v>7</v>
      </c>
      <c r="E14" s="51" t="s">
        <v>6</v>
      </c>
      <c r="F14" s="51" t="s">
        <v>152</v>
      </c>
      <c r="I14" s="5" t="s">
        <v>66</v>
      </c>
      <c r="J14" s="4" t="s">
        <v>132</v>
      </c>
      <c r="K14" t="s">
        <v>40</v>
      </c>
      <c r="Q14" s="38">
        <v>86.364095400000011</v>
      </c>
      <c r="R14" s="16"/>
      <c r="S14" s="16"/>
      <c r="T14" s="16"/>
    </row>
    <row r="15" spans="2:20" x14ac:dyDescent="0.4">
      <c r="B15" s="52"/>
      <c r="C15" s="52"/>
      <c r="D15" s="52"/>
      <c r="E15" s="52"/>
      <c r="F15" s="52"/>
      <c r="I15" s="5" t="s">
        <v>67</v>
      </c>
      <c r="J15" s="4" t="s">
        <v>132</v>
      </c>
      <c r="K15" t="s">
        <v>41</v>
      </c>
      <c r="Q15" s="38">
        <v>236.57439960000002</v>
      </c>
      <c r="R15" s="16"/>
      <c r="S15" s="16"/>
      <c r="T15" s="16"/>
    </row>
    <row r="16" spans="2:20" ht="14.6" customHeight="1" x14ac:dyDescent="0.4">
      <c r="B16" s="1" t="s">
        <v>1</v>
      </c>
      <c r="C16" s="1">
        <v>2030</v>
      </c>
      <c r="D16" s="1">
        <v>14</v>
      </c>
      <c r="E16" s="3">
        <v>8.8528000000000002</v>
      </c>
      <c r="F16" s="3">
        <v>19.193755679999999</v>
      </c>
    </row>
    <row r="17" spans="2:20" ht="14.6" customHeight="1" x14ac:dyDescent="0.4">
      <c r="B17" s="1" t="s">
        <v>2</v>
      </c>
      <c r="C17" s="1">
        <v>2040</v>
      </c>
      <c r="D17" s="1">
        <v>29</v>
      </c>
      <c r="E17" s="3">
        <v>18.2928</v>
      </c>
      <c r="F17" s="3">
        <v>39.660619680000003</v>
      </c>
      <c r="I17" s="6" t="s">
        <v>13</v>
      </c>
    </row>
    <row r="18" spans="2:20" x14ac:dyDescent="0.4">
      <c r="B18" s="1" t="s">
        <v>3</v>
      </c>
      <c r="C18" s="1">
        <v>2050</v>
      </c>
      <c r="D18" s="1">
        <v>2</v>
      </c>
      <c r="E18" s="3">
        <v>0.92600000000000005</v>
      </c>
      <c r="F18" s="3">
        <v>2.0076605999999999</v>
      </c>
      <c r="I18" s="4" t="s">
        <v>0</v>
      </c>
      <c r="J18" s="4" t="s">
        <v>27</v>
      </c>
      <c r="L18" s="4" t="s">
        <v>28</v>
      </c>
      <c r="O18" s="4" t="s">
        <v>33</v>
      </c>
    </row>
    <row r="19" spans="2:20" x14ac:dyDescent="0.4">
      <c r="B19" s="1" t="s">
        <v>4</v>
      </c>
      <c r="C19" s="1">
        <v>2060</v>
      </c>
      <c r="D19" s="1">
        <v>6</v>
      </c>
      <c r="E19" s="3">
        <v>5.0103999999999997</v>
      </c>
      <c r="F19" s="3">
        <v>10.863048239999999</v>
      </c>
      <c r="I19" t="s">
        <v>1</v>
      </c>
      <c r="J19" t="s">
        <v>64</v>
      </c>
      <c r="K19" s="9">
        <v>20</v>
      </c>
      <c r="L19" t="s">
        <v>64</v>
      </c>
      <c r="M19" s="9">
        <v>20</v>
      </c>
      <c r="O19" s="7">
        <v>2225.5329689999999</v>
      </c>
    </row>
    <row r="20" spans="2:20" x14ac:dyDescent="0.4">
      <c r="B20" s="2" t="s">
        <v>9</v>
      </c>
      <c r="C20" s="1"/>
      <c r="D20" s="1">
        <f>SUM(D16:D19)</f>
        <v>51</v>
      </c>
      <c r="E20" s="3">
        <f>SUM(E16:E19)</f>
        <v>33.082000000000001</v>
      </c>
      <c r="F20" s="3"/>
      <c r="I20" t="s">
        <v>2</v>
      </c>
      <c r="J20" t="s">
        <v>65</v>
      </c>
      <c r="K20" s="9">
        <v>20</v>
      </c>
      <c r="L20" t="s">
        <v>65</v>
      </c>
      <c r="M20" s="9">
        <v>20</v>
      </c>
      <c r="O20" s="7">
        <v>366.21810719999996</v>
      </c>
    </row>
    <row r="21" spans="2:20" x14ac:dyDescent="0.4">
      <c r="I21" t="s">
        <v>3</v>
      </c>
      <c r="J21" t="s">
        <v>66</v>
      </c>
      <c r="K21" s="9">
        <v>20</v>
      </c>
      <c r="L21" t="s">
        <v>66</v>
      </c>
      <c r="M21" s="9">
        <v>20</v>
      </c>
      <c r="O21" s="7">
        <v>86.364095400000011</v>
      </c>
    </row>
    <row r="22" spans="2:20" x14ac:dyDescent="0.4">
      <c r="I22" t="s">
        <v>4</v>
      </c>
      <c r="J22" t="s">
        <v>67</v>
      </c>
      <c r="K22" s="9">
        <v>20</v>
      </c>
      <c r="L22" t="s">
        <v>67</v>
      </c>
      <c r="M22" s="9">
        <v>20</v>
      </c>
      <c r="O22" s="7">
        <v>236.57439960000002</v>
      </c>
    </row>
    <row r="23" spans="2:20" x14ac:dyDescent="0.4">
      <c r="N23" s="6" t="s">
        <v>26</v>
      </c>
      <c r="O23" s="7">
        <v>2914.6895712</v>
      </c>
    </row>
    <row r="24" spans="2:20" x14ac:dyDescent="0.4">
      <c r="I24" s="6" t="s">
        <v>29</v>
      </c>
      <c r="R24" s="16" t="s">
        <v>78</v>
      </c>
      <c r="S24" s="16" t="s">
        <v>31</v>
      </c>
      <c r="T24" s="16" t="s">
        <v>81</v>
      </c>
    </row>
    <row r="25" spans="2:20" x14ac:dyDescent="0.4">
      <c r="I25" s="4" t="s">
        <v>20</v>
      </c>
      <c r="J25" s="4" t="s">
        <v>21</v>
      </c>
      <c r="K25" s="4" t="s">
        <v>22</v>
      </c>
      <c r="Q25" s="4" t="s">
        <v>23</v>
      </c>
      <c r="R25" s="16" t="s">
        <v>92</v>
      </c>
      <c r="S25" s="16" t="s">
        <v>31</v>
      </c>
      <c r="T25" s="16" t="s">
        <v>80</v>
      </c>
    </row>
    <row r="26" spans="2:20" x14ac:dyDescent="0.4">
      <c r="I26" t="s">
        <v>69</v>
      </c>
      <c r="J26" s="4" t="s">
        <v>121</v>
      </c>
      <c r="K26" t="s">
        <v>30</v>
      </c>
      <c r="Q26" s="8">
        <v>767.75022719999993</v>
      </c>
      <c r="R26" s="16" t="s">
        <v>93</v>
      </c>
      <c r="S26" s="16" t="s">
        <v>31</v>
      </c>
      <c r="T26" s="16" t="s">
        <v>85</v>
      </c>
    </row>
    <row r="27" spans="2:20" x14ac:dyDescent="0.4">
      <c r="I27" t="s">
        <v>72</v>
      </c>
      <c r="J27" s="4" t="s">
        <v>121</v>
      </c>
      <c r="K27" t="s">
        <v>123</v>
      </c>
      <c r="Q27" s="8">
        <v>1586.4247872000001</v>
      </c>
      <c r="R27" s="16" t="s">
        <v>94</v>
      </c>
      <c r="S27" s="16" t="s">
        <v>31</v>
      </c>
      <c r="T27" s="16" t="s">
        <v>95</v>
      </c>
    </row>
    <row r="28" spans="2:20" x14ac:dyDescent="0.4">
      <c r="I28" t="s">
        <v>107</v>
      </c>
      <c r="J28" s="4" t="s">
        <v>143</v>
      </c>
      <c r="K28" t="s">
        <v>125</v>
      </c>
      <c r="O28" s="7"/>
      <c r="Q28" s="8">
        <v>60.229817999999995</v>
      </c>
      <c r="R28" s="16" t="s">
        <v>102</v>
      </c>
      <c r="S28" s="16" t="s">
        <v>31</v>
      </c>
      <c r="T28" s="16" t="s">
        <v>96</v>
      </c>
    </row>
    <row r="29" spans="2:20" x14ac:dyDescent="0.4">
      <c r="I29" t="s">
        <v>67</v>
      </c>
      <c r="J29" s="4" t="s">
        <v>132</v>
      </c>
      <c r="K29" t="s">
        <v>126</v>
      </c>
      <c r="O29" s="7"/>
      <c r="Q29" s="8">
        <v>217.26096479999998</v>
      </c>
    </row>
    <row r="30" spans="2:20" x14ac:dyDescent="0.4">
      <c r="B30" s="9"/>
      <c r="C30" s="4"/>
      <c r="E30" s="4"/>
      <c r="J30" s="4"/>
      <c r="O30" s="7"/>
      <c r="Q30" s="8"/>
    </row>
    <row r="31" spans="2:20" x14ac:dyDescent="0.4">
      <c r="B31" s="9"/>
      <c r="C31" s="4"/>
      <c r="E31" s="4"/>
      <c r="I31" s="6" t="s">
        <v>29</v>
      </c>
      <c r="O31" s="7"/>
      <c r="Q31" s="8"/>
    </row>
    <row r="32" spans="2:20" x14ac:dyDescent="0.4">
      <c r="B32" s="9"/>
      <c r="E32" s="4"/>
      <c r="I32" s="4" t="s">
        <v>0</v>
      </c>
      <c r="J32" s="4" t="s">
        <v>27</v>
      </c>
      <c r="L32" s="4" t="s">
        <v>28</v>
      </c>
      <c r="O32" s="4" t="s">
        <v>33</v>
      </c>
      <c r="Q32" s="7"/>
    </row>
    <row r="33" spans="9:15" x14ac:dyDescent="0.4">
      <c r="I33" s="11" t="s">
        <v>1</v>
      </c>
      <c r="J33" s="11" t="s">
        <v>64</v>
      </c>
      <c r="K33" s="33">
        <v>20</v>
      </c>
      <c r="L33" s="11" t="s">
        <v>69</v>
      </c>
      <c r="M33" s="33">
        <v>40</v>
      </c>
      <c r="O33" s="7">
        <v>767.75022719999993</v>
      </c>
    </row>
    <row r="34" spans="9:15" x14ac:dyDescent="0.4">
      <c r="I34" s="11" t="s">
        <v>2</v>
      </c>
      <c r="J34" s="11" t="s">
        <v>65</v>
      </c>
      <c r="K34" s="33">
        <v>20</v>
      </c>
      <c r="L34" s="11" t="s">
        <v>72</v>
      </c>
      <c r="M34" s="33">
        <v>40</v>
      </c>
      <c r="O34" s="7">
        <v>1586.4247872000001</v>
      </c>
    </row>
    <row r="35" spans="9:15" x14ac:dyDescent="0.4">
      <c r="I35" s="11" t="s">
        <v>3</v>
      </c>
      <c r="J35" s="11" t="s">
        <v>66</v>
      </c>
      <c r="K35" s="33">
        <v>20</v>
      </c>
      <c r="L35" s="11" t="s">
        <v>107</v>
      </c>
      <c r="M35" s="33">
        <v>30</v>
      </c>
      <c r="O35" s="7">
        <v>60.229817999999995</v>
      </c>
    </row>
    <row r="36" spans="9:15" x14ac:dyDescent="0.4">
      <c r="I36" s="11" t="s">
        <v>4</v>
      </c>
      <c r="J36" s="11" t="s">
        <v>67</v>
      </c>
      <c r="K36" s="33">
        <v>20</v>
      </c>
      <c r="L36" s="11" t="s">
        <v>67</v>
      </c>
      <c r="M36" s="33">
        <v>20</v>
      </c>
      <c r="O36" s="7">
        <v>217.26096479999998</v>
      </c>
    </row>
    <row r="37" spans="9:15" x14ac:dyDescent="0.4">
      <c r="N37" s="6" t="s">
        <v>26</v>
      </c>
      <c r="O37" s="7">
        <v>2631.6657971999994</v>
      </c>
    </row>
    <row r="39" spans="9:15" x14ac:dyDescent="0.4">
      <c r="N39" s="6" t="s">
        <v>48</v>
      </c>
      <c r="O39" s="7">
        <v>5546.3553683999999</v>
      </c>
    </row>
    <row r="41" spans="9:15" x14ac:dyDescent="0.4">
      <c r="M41" s="39" t="s">
        <v>151</v>
      </c>
      <c r="O41" s="8">
        <v>4003.6073893199991</v>
      </c>
    </row>
    <row r="42" spans="9:15" x14ac:dyDescent="0.4">
      <c r="M42" s="11" t="s">
        <v>150</v>
      </c>
      <c r="N42" s="5"/>
      <c r="O42" s="7">
        <v>1542.7479790799998</v>
      </c>
    </row>
    <row r="56" ht="14.6" customHeight="1" x14ac:dyDescent="0.4"/>
    <row r="66" ht="14.6" customHeight="1" x14ac:dyDescent="0.4"/>
    <row r="86" ht="14.6" customHeight="1" x14ac:dyDescent="0.4"/>
    <row r="96" ht="14.6" customHeight="1" x14ac:dyDescent="0.4"/>
  </sheetData>
  <mergeCells count="12">
    <mergeCell ref="B3:F3"/>
    <mergeCell ref="B4:B5"/>
    <mergeCell ref="C4:C5"/>
    <mergeCell ref="D4:D5"/>
    <mergeCell ref="E4:E5"/>
    <mergeCell ref="F4:F5"/>
    <mergeCell ref="B13:F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12-yr tax credit</vt:lpstr>
      <vt:lpstr>20-yr tax credit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2021-10-27T04:01:45Z</dcterms:created>
  <dcterms:modified xsi:type="dcterms:W3CDTF">2021-10-27T04:01:49Z</dcterms:modified>
</cp:coreProperties>
</file>