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cuments\FINANCE\Glendale, NY House\"/>
    </mc:Choice>
  </mc:AlternateContent>
  <bookViews>
    <workbookView xWindow="0" yWindow="0" windowWidth="24000" windowHeight="9735"/>
  </bookViews>
  <sheets>
    <sheet name="Glendale Mortgage" sheetId="1" r:id="rId1"/>
    <sheet name="30 yr mrgt schedule" sheetId="2" r:id="rId2"/>
  </sheets>
  <calcPr calcId="152511"/>
</workbook>
</file>

<file path=xl/calcChain.xml><?xml version="1.0" encoding="utf-8"?>
<calcChain xmlns="http://schemas.openxmlformats.org/spreadsheetml/2006/main">
  <c r="C15" i="1" l="1"/>
  <c r="E12" i="1" l="1"/>
  <c r="H11" i="1"/>
  <c r="H10" i="1"/>
  <c r="F12" i="1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28" i="2"/>
  <c r="F27" i="2"/>
  <c r="F26" i="2"/>
  <c r="F25" i="2"/>
  <c r="F24" i="2"/>
  <c r="F23" i="2"/>
  <c r="F22" i="2"/>
  <c r="F21" i="2"/>
  <c r="F20" i="2"/>
  <c r="F19" i="2"/>
  <c r="F18" i="2"/>
  <c r="F17" i="2"/>
  <c r="A17" i="2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F16" i="2"/>
  <c r="D16" i="2"/>
  <c r="H16" i="2" s="1"/>
  <c r="G7" i="2"/>
  <c r="H7" i="2" s="1"/>
  <c r="C16" i="2" s="1"/>
  <c r="G16" i="2" l="1"/>
  <c r="E16" i="2"/>
  <c r="N16" i="1"/>
  <c r="F32" i="1"/>
  <c r="C17" i="2" l="1"/>
  <c r="E17" i="2" s="1"/>
  <c r="D17" i="2"/>
  <c r="H17" i="2" s="1"/>
  <c r="F33" i="1"/>
  <c r="G17" i="2" l="1"/>
  <c r="F31" i="1"/>
  <c r="N28" i="1"/>
  <c r="N21" i="1"/>
  <c r="F34" i="1"/>
  <c r="F35" i="1"/>
  <c r="C18" i="2" l="1"/>
  <c r="G18" i="2" s="1"/>
  <c r="D18" i="2"/>
  <c r="H18" i="2" s="1"/>
  <c r="F10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E18" i="2" l="1"/>
  <c r="D19" i="2"/>
  <c r="H19" i="2" s="1"/>
  <c r="C19" i="2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21" i="1"/>
  <c r="F22" i="1"/>
  <c r="F23" i="1"/>
  <c r="F24" i="1"/>
  <c r="F25" i="1"/>
  <c r="F26" i="1"/>
  <c r="F27" i="1"/>
  <c r="F28" i="1"/>
  <c r="F29" i="1"/>
  <c r="F30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20" i="1"/>
  <c r="D20" i="1"/>
  <c r="H20" i="1" s="1"/>
  <c r="G7" i="1"/>
  <c r="H7" i="1" s="1"/>
  <c r="C20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E19" i="2" l="1"/>
  <c r="G19" i="2"/>
  <c r="D20" i="2" s="1"/>
  <c r="H20" i="2" s="1"/>
  <c r="G20" i="1"/>
  <c r="E20" i="1"/>
  <c r="C20" i="2" l="1"/>
  <c r="G20" i="2" s="1"/>
  <c r="C21" i="2" s="1"/>
  <c r="D21" i="1"/>
  <c r="H21" i="1" s="1"/>
  <c r="C21" i="1" l="1"/>
  <c r="G21" i="1" s="1"/>
  <c r="D22" i="1" s="1"/>
  <c r="H22" i="1" s="1"/>
  <c r="E21" i="2"/>
  <c r="E20" i="2"/>
  <c r="D21" i="2"/>
  <c r="H21" i="2" s="1"/>
  <c r="G21" i="2"/>
  <c r="E21" i="1" l="1"/>
  <c r="C22" i="1"/>
  <c r="E22" i="1" s="1"/>
  <c r="C22" i="2"/>
  <c r="G22" i="2" s="1"/>
  <c r="D22" i="2"/>
  <c r="H22" i="2" s="1"/>
  <c r="G22" i="1" l="1"/>
  <c r="D23" i="1" s="1"/>
  <c r="H23" i="1" s="1"/>
  <c r="E22" i="2"/>
  <c r="H23" i="2"/>
  <c r="D23" i="2"/>
  <c r="C23" i="2"/>
  <c r="E23" i="2" s="1"/>
  <c r="C23" i="1" l="1"/>
  <c r="G23" i="1" s="1"/>
  <c r="D24" i="1" s="1"/>
  <c r="H24" i="1" s="1"/>
  <c r="G23" i="2"/>
  <c r="C24" i="1" l="1"/>
  <c r="G24" i="1" s="1"/>
  <c r="D25" i="1" s="1"/>
  <c r="H25" i="1" s="1"/>
  <c r="E23" i="1"/>
  <c r="D24" i="2"/>
  <c r="H24" i="2" s="1"/>
  <c r="C24" i="2"/>
  <c r="E24" i="1"/>
  <c r="C25" i="1" l="1"/>
  <c r="G25" i="1" s="1"/>
  <c r="D26" i="1" s="1"/>
  <c r="H26" i="1" s="1"/>
  <c r="E24" i="2"/>
  <c r="G24" i="2"/>
  <c r="E25" i="1" l="1"/>
  <c r="C26" i="1"/>
  <c r="G26" i="1" s="1"/>
  <c r="D27" i="1" s="1"/>
  <c r="H27" i="1" s="1"/>
  <c r="D25" i="2"/>
  <c r="H25" i="2" s="1"/>
  <c r="C25" i="2"/>
  <c r="E26" i="1" l="1"/>
  <c r="C27" i="1"/>
  <c r="G27" i="1" s="1"/>
  <c r="E25" i="2"/>
  <c r="G25" i="2"/>
  <c r="E27" i="1" l="1"/>
  <c r="D28" i="1"/>
  <c r="H28" i="1" s="1"/>
  <c r="D26" i="2"/>
  <c r="H26" i="2" s="1"/>
  <c r="C26" i="2"/>
  <c r="G26" i="2" s="1"/>
  <c r="C28" i="1" l="1"/>
  <c r="E26" i="2"/>
  <c r="C27" i="2"/>
  <c r="E27" i="2" s="1"/>
  <c r="D27" i="2"/>
  <c r="H27" i="2"/>
  <c r="G28" i="1" l="1"/>
  <c r="E28" i="1"/>
  <c r="G27" i="2"/>
  <c r="D29" i="1" l="1"/>
  <c r="H29" i="1" s="1"/>
  <c r="D28" i="2"/>
  <c r="H28" i="2" s="1"/>
  <c r="C28" i="2"/>
  <c r="C29" i="1" l="1"/>
  <c r="E28" i="2"/>
  <c r="G28" i="2"/>
  <c r="G29" i="1" l="1"/>
  <c r="E29" i="1"/>
  <c r="D29" i="2"/>
  <c r="H29" i="2" s="1"/>
  <c r="C29" i="2"/>
  <c r="D30" i="1" l="1"/>
  <c r="H30" i="1" s="1"/>
  <c r="C30" i="1"/>
  <c r="G30" i="1" s="1"/>
  <c r="E29" i="2"/>
  <c r="G29" i="2"/>
  <c r="D31" i="1" l="1"/>
  <c r="H31" i="1" s="1"/>
  <c r="H32" i="1" s="1"/>
  <c r="N13" i="1" s="1"/>
  <c r="C31" i="1"/>
  <c r="G31" i="1" s="1"/>
  <c r="E30" i="1"/>
  <c r="C30" i="2"/>
  <c r="D30" i="2"/>
  <c r="H30" i="2" s="1"/>
  <c r="E31" i="1" l="1"/>
  <c r="G32" i="1"/>
  <c r="D33" i="1"/>
  <c r="H33" i="1" s="1"/>
  <c r="N20" i="1"/>
  <c r="N30" i="1" s="1"/>
  <c r="N17" i="1"/>
  <c r="E30" i="2"/>
  <c r="G30" i="2"/>
  <c r="C33" i="1" l="1"/>
  <c r="C31" i="2"/>
  <c r="E31" i="2" s="1"/>
  <c r="D31" i="2"/>
  <c r="H31" i="2" s="1"/>
  <c r="G33" i="1" l="1"/>
  <c r="E33" i="1"/>
  <c r="G31" i="2"/>
  <c r="D32" i="2" s="1"/>
  <c r="H32" i="2" s="1"/>
  <c r="D34" i="1" l="1"/>
  <c r="H34" i="1" s="1"/>
  <c r="C32" i="2"/>
  <c r="G32" i="2" s="1"/>
  <c r="D33" i="2" s="1"/>
  <c r="H33" i="2" s="1"/>
  <c r="C34" i="1" l="1"/>
  <c r="E32" i="2"/>
  <c r="C33" i="2"/>
  <c r="E33" i="2" s="1"/>
  <c r="G34" i="1" l="1"/>
  <c r="E34" i="1"/>
  <c r="G33" i="2"/>
  <c r="D34" i="2" s="1"/>
  <c r="H34" i="2" s="1"/>
  <c r="D35" i="1" l="1"/>
  <c r="H35" i="1" s="1"/>
  <c r="C35" i="1"/>
  <c r="G35" i="1" s="1"/>
  <c r="C34" i="2"/>
  <c r="G34" i="2" s="1"/>
  <c r="C35" i="2" s="1"/>
  <c r="D36" i="1" l="1"/>
  <c r="H36" i="1" s="1"/>
  <c r="C36" i="1"/>
  <c r="G36" i="1" s="1"/>
  <c r="E35" i="1"/>
  <c r="G35" i="2"/>
  <c r="D36" i="2" s="1"/>
  <c r="H36" i="2" s="1"/>
  <c r="E35" i="2"/>
  <c r="D35" i="2"/>
  <c r="H35" i="2" s="1"/>
  <c r="E34" i="2"/>
  <c r="C36" i="2"/>
  <c r="E36" i="1" l="1"/>
  <c r="D37" i="1"/>
  <c r="H37" i="1" s="1"/>
  <c r="E36" i="2"/>
  <c r="G36" i="2"/>
  <c r="C37" i="1" l="1"/>
  <c r="D37" i="2"/>
  <c r="H37" i="2" s="1"/>
  <c r="C37" i="2"/>
  <c r="G37" i="1" l="1"/>
  <c r="E37" i="1"/>
  <c r="E37" i="2"/>
  <c r="G37" i="2"/>
  <c r="D38" i="1" l="1"/>
  <c r="H38" i="1" s="1"/>
  <c r="C38" i="1"/>
  <c r="G38" i="1" s="1"/>
  <c r="C38" i="2"/>
  <c r="D38" i="2"/>
  <c r="H38" i="2" s="1"/>
  <c r="D39" i="1" l="1"/>
  <c r="H39" i="1" s="1"/>
  <c r="C39" i="1"/>
  <c r="G39" i="1" s="1"/>
  <c r="E38" i="1"/>
  <c r="E38" i="2"/>
  <c r="G38" i="2"/>
  <c r="E39" i="1" l="1"/>
  <c r="D40" i="1"/>
  <c r="H40" i="1" s="1"/>
  <c r="C39" i="2"/>
  <c r="G39" i="2" s="1"/>
  <c r="D39" i="2"/>
  <c r="H39" i="2" s="1"/>
  <c r="C40" i="1" l="1"/>
  <c r="E39" i="2"/>
  <c r="D40" i="2"/>
  <c r="H40" i="2" s="1"/>
  <c r="C40" i="2"/>
  <c r="G40" i="1" l="1"/>
  <c r="E40" i="1"/>
  <c r="E40" i="2"/>
  <c r="G40" i="2"/>
  <c r="D41" i="1" l="1"/>
  <c r="H41" i="1" s="1"/>
  <c r="C41" i="1"/>
  <c r="G41" i="1" s="1"/>
  <c r="D41" i="2"/>
  <c r="H41" i="2" s="1"/>
  <c r="C41" i="2"/>
  <c r="D42" i="1" l="1"/>
  <c r="H42" i="1" s="1"/>
  <c r="E41" i="1"/>
  <c r="E41" i="2"/>
  <c r="G41" i="2"/>
  <c r="C42" i="1" l="1"/>
  <c r="D42" i="2"/>
  <c r="H42" i="2" s="1"/>
  <c r="C42" i="2"/>
  <c r="G42" i="1" l="1"/>
  <c r="E42" i="1"/>
  <c r="E42" i="2"/>
  <c r="G42" i="2"/>
  <c r="D43" i="1" l="1"/>
  <c r="H43" i="1" s="1"/>
  <c r="C43" i="1"/>
  <c r="G43" i="1" s="1"/>
  <c r="C43" i="2"/>
  <c r="G43" i="2" s="1"/>
  <c r="D43" i="2"/>
  <c r="H43" i="2" s="1"/>
  <c r="E43" i="1" l="1"/>
  <c r="D44" i="1"/>
  <c r="H44" i="1" s="1"/>
  <c r="C44" i="1"/>
  <c r="G44" i="1" s="1"/>
  <c r="E43" i="2"/>
  <c r="D44" i="2"/>
  <c r="H44" i="2" s="1"/>
  <c r="C44" i="2"/>
  <c r="G44" i="2" s="1"/>
  <c r="D45" i="1" l="1"/>
  <c r="H45" i="1" s="1"/>
  <c r="C45" i="1"/>
  <c r="G45" i="1" s="1"/>
  <c r="E44" i="1"/>
  <c r="D45" i="2"/>
  <c r="H45" i="2" s="1"/>
  <c r="C45" i="2"/>
  <c r="E44" i="2"/>
  <c r="E45" i="1" l="1"/>
  <c r="D46" i="1"/>
  <c r="H46" i="1" s="1"/>
  <c r="E45" i="2"/>
  <c r="G45" i="2"/>
  <c r="C46" i="1" l="1"/>
  <c r="C46" i="2"/>
  <c r="E46" i="2" s="1"/>
  <c r="D46" i="2"/>
  <c r="H46" i="2" s="1"/>
  <c r="G46" i="1" l="1"/>
  <c r="E46" i="1"/>
  <c r="G46" i="2"/>
  <c r="C47" i="2" s="1"/>
  <c r="G47" i="2" s="1"/>
  <c r="D47" i="1" l="1"/>
  <c r="H47" i="1" s="1"/>
  <c r="C47" i="1"/>
  <c r="G47" i="1" s="1"/>
  <c r="D47" i="2"/>
  <c r="H47" i="2" s="1"/>
  <c r="D48" i="2"/>
  <c r="D48" i="1" l="1"/>
  <c r="H48" i="1" s="1"/>
  <c r="C48" i="1"/>
  <c r="G48" i="1" s="1"/>
  <c r="E47" i="1"/>
  <c r="E47" i="2"/>
  <c r="C48" i="2"/>
  <c r="G48" i="2" s="1"/>
  <c r="D49" i="2" s="1"/>
  <c r="H48" i="2"/>
  <c r="E48" i="1" l="1"/>
  <c r="D49" i="1"/>
  <c r="H49" i="1" s="1"/>
  <c r="H49" i="2"/>
  <c r="C49" i="2"/>
  <c r="G49" i="2" s="1"/>
  <c r="C50" i="2" s="1"/>
  <c r="E48" i="2"/>
  <c r="E49" i="2"/>
  <c r="C49" i="1" l="1"/>
  <c r="D50" i="2"/>
  <c r="H50" i="2" s="1"/>
  <c r="G50" i="2"/>
  <c r="G49" i="1" l="1"/>
  <c r="E49" i="1"/>
  <c r="E50" i="2"/>
  <c r="C51" i="2"/>
  <c r="D51" i="2"/>
  <c r="H51" i="2" s="1"/>
  <c r="D50" i="1" l="1"/>
  <c r="H50" i="1" s="1"/>
  <c r="C50" i="1"/>
  <c r="G50" i="1" s="1"/>
  <c r="E51" i="2"/>
  <c r="G51" i="2"/>
  <c r="D51" i="1" l="1"/>
  <c r="H51" i="1" s="1"/>
  <c r="C51" i="1"/>
  <c r="G51" i="1" s="1"/>
  <c r="E50" i="1"/>
  <c r="D52" i="2"/>
  <c r="H52" i="2" s="1"/>
  <c r="C52" i="2"/>
  <c r="E52" i="2" s="1"/>
  <c r="E51" i="1" l="1"/>
  <c r="D52" i="1"/>
  <c r="H52" i="1" s="1"/>
  <c r="G52" i="2"/>
  <c r="C52" i="1" l="1"/>
  <c r="C53" i="2"/>
  <c r="G53" i="2" s="1"/>
  <c r="D53" i="2"/>
  <c r="H53" i="2" s="1"/>
  <c r="G52" i="1" l="1"/>
  <c r="E52" i="1"/>
  <c r="E53" i="2"/>
  <c r="D54" i="2"/>
  <c r="H54" i="2" s="1"/>
  <c r="C54" i="2"/>
  <c r="D53" i="1" l="1"/>
  <c r="H53" i="1" s="1"/>
  <c r="C53" i="1"/>
  <c r="G53" i="1" s="1"/>
  <c r="E54" i="2"/>
  <c r="G54" i="2"/>
  <c r="D54" i="1" l="1"/>
  <c r="H54" i="1" s="1"/>
  <c r="C54" i="1"/>
  <c r="G54" i="1" s="1"/>
  <c r="E53" i="1"/>
  <c r="C55" i="2"/>
  <c r="D55" i="2"/>
  <c r="H55" i="2" s="1"/>
  <c r="E54" i="1" l="1"/>
  <c r="D55" i="1"/>
  <c r="H55" i="1" s="1"/>
  <c r="E55" i="2"/>
  <c r="G55" i="2"/>
  <c r="C55" i="1" l="1"/>
  <c r="D56" i="2"/>
  <c r="H56" i="2" s="1"/>
  <c r="C56" i="2"/>
  <c r="E56" i="2" s="1"/>
  <c r="G55" i="1" l="1"/>
  <c r="E55" i="1"/>
  <c r="G56" i="2"/>
  <c r="D56" i="1" l="1"/>
  <c r="H56" i="1" s="1"/>
  <c r="C56" i="1"/>
  <c r="G56" i="1" s="1"/>
  <c r="C57" i="2"/>
  <c r="G57" i="2" s="1"/>
  <c r="D57" i="2"/>
  <c r="H57" i="2" s="1"/>
  <c r="D57" i="1" l="1"/>
  <c r="H57" i="1" s="1"/>
  <c r="C57" i="1"/>
  <c r="G57" i="1" s="1"/>
  <c r="E56" i="1"/>
  <c r="E57" i="2"/>
  <c r="D58" i="2"/>
  <c r="H58" i="2" s="1"/>
  <c r="C58" i="2"/>
  <c r="E57" i="1" l="1"/>
  <c r="D58" i="1"/>
  <c r="H58" i="1" s="1"/>
  <c r="E58" i="2"/>
  <c r="G58" i="2"/>
  <c r="C58" i="1" l="1"/>
  <c r="C59" i="2"/>
  <c r="G59" i="2" s="1"/>
  <c r="D59" i="2"/>
  <c r="H59" i="2" s="1"/>
  <c r="G58" i="1" l="1"/>
  <c r="E58" i="1"/>
  <c r="E59" i="2"/>
  <c r="D60" i="2"/>
  <c r="H60" i="2" s="1"/>
  <c r="C60" i="2"/>
  <c r="G60" i="2"/>
  <c r="D59" i="1" l="1"/>
  <c r="H59" i="1" s="1"/>
  <c r="C59" i="1"/>
  <c r="G59" i="1" s="1"/>
  <c r="E60" i="2"/>
  <c r="C61" i="2"/>
  <c r="G61" i="2" s="1"/>
  <c r="D61" i="2"/>
  <c r="D60" i="1" l="1"/>
  <c r="H60" i="1" s="1"/>
  <c r="C60" i="1"/>
  <c r="G60" i="1" s="1"/>
  <c r="E59" i="1"/>
  <c r="E61" i="2"/>
  <c r="H61" i="2"/>
  <c r="D62" i="2"/>
  <c r="C62" i="2"/>
  <c r="E62" i="2" s="1"/>
  <c r="E60" i="1" l="1"/>
  <c r="D61" i="1"/>
  <c r="H61" i="1" s="1"/>
  <c r="H62" i="2"/>
  <c r="G62" i="2"/>
  <c r="C61" i="1" l="1"/>
  <c r="C63" i="2"/>
  <c r="D63" i="2"/>
  <c r="H63" i="2" s="1"/>
  <c r="G61" i="1" l="1"/>
  <c r="E61" i="1"/>
  <c r="E63" i="2"/>
  <c r="G63" i="2"/>
  <c r="C64" i="2" s="1"/>
  <c r="D62" i="1" l="1"/>
  <c r="H62" i="1" s="1"/>
  <c r="C62" i="1"/>
  <c r="G62" i="1" s="1"/>
  <c r="D64" i="2"/>
  <c r="H64" i="2" s="1"/>
  <c r="E64" i="2"/>
  <c r="G64" i="2"/>
  <c r="D63" i="1" l="1"/>
  <c r="H63" i="1" s="1"/>
  <c r="C63" i="1"/>
  <c r="E63" i="1" s="1"/>
  <c r="E62" i="1"/>
  <c r="D65" i="2"/>
  <c r="H65" i="2" s="1"/>
  <c r="C65" i="2"/>
  <c r="E65" i="2" s="1"/>
  <c r="G63" i="1" l="1"/>
  <c r="G65" i="2"/>
  <c r="D64" i="1" l="1"/>
  <c r="H64" i="1" s="1"/>
  <c r="C64" i="1"/>
  <c r="G64" i="1" s="1"/>
  <c r="D66" i="2"/>
  <c r="H66" i="2" s="1"/>
  <c r="C66" i="2"/>
  <c r="D65" i="1" l="1"/>
  <c r="H65" i="1" s="1"/>
  <c r="E64" i="1"/>
  <c r="E66" i="2"/>
  <c r="G66" i="2"/>
  <c r="D67" i="2" s="1"/>
  <c r="H67" i="2" s="1"/>
  <c r="C65" i="1" l="1"/>
  <c r="C67" i="2"/>
  <c r="E67" i="2" s="1"/>
  <c r="G65" i="1" l="1"/>
  <c r="E65" i="1"/>
  <c r="G67" i="2"/>
  <c r="D68" i="2" s="1"/>
  <c r="H68" i="2" s="1"/>
  <c r="D66" i="1" l="1"/>
  <c r="H66" i="1" s="1"/>
  <c r="C66" i="1"/>
  <c r="G66" i="1" s="1"/>
  <c r="C68" i="2"/>
  <c r="E68" i="2" s="1"/>
  <c r="D67" i="1" l="1"/>
  <c r="H67" i="1" s="1"/>
  <c r="C67" i="1"/>
  <c r="G67" i="1" s="1"/>
  <c r="E66" i="1"/>
  <c r="G68" i="2"/>
  <c r="D69" i="2" s="1"/>
  <c r="H69" i="2" s="1"/>
  <c r="C69" i="2"/>
  <c r="E69" i="2" s="1"/>
  <c r="E67" i="1" l="1"/>
  <c r="D68" i="1"/>
  <c r="H68" i="1" s="1"/>
  <c r="G69" i="2"/>
  <c r="D70" i="2" s="1"/>
  <c r="H70" i="2" s="1"/>
  <c r="C68" i="1" l="1"/>
  <c r="C70" i="2"/>
  <c r="G70" i="2" s="1"/>
  <c r="C71" i="2" s="1"/>
  <c r="G68" i="1" l="1"/>
  <c r="E68" i="1"/>
  <c r="D71" i="2"/>
  <c r="H71" i="2" s="1"/>
  <c r="E70" i="2"/>
  <c r="G71" i="2"/>
  <c r="D72" i="2"/>
  <c r="D69" i="1" l="1"/>
  <c r="H69" i="1" s="1"/>
  <c r="H72" i="2"/>
  <c r="C72" i="2"/>
  <c r="E72" i="2" s="1"/>
  <c r="E71" i="2"/>
  <c r="C69" i="1" l="1"/>
  <c r="G72" i="2"/>
  <c r="C73" i="2" s="1"/>
  <c r="D73" i="2"/>
  <c r="H73" i="2" s="1"/>
  <c r="G69" i="1" l="1"/>
  <c r="E69" i="1"/>
  <c r="E73" i="2"/>
  <c r="G73" i="2"/>
  <c r="D70" i="1" l="1"/>
  <c r="H70" i="1" s="1"/>
  <c r="C70" i="1"/>
  <c r="E70" i="1" s="1"/>
  <c r="D74" i="2"/>
  <c r="H74" i="2" s="1"/>
  <c r="C74" i="2"/>
  <c r="E74" i="2" s="1"/>
  <c r="G70" i="1" l="1"/>
  <c r="G74" i="2"/>
  <c r="D75" i="2" s="1"/>
  <c r="H75" i="2" s="1"/>
  <c r="D71" i="1" l="1"/>
  <c r="H71" i="1" s="1"/>
  <c r="C71" i="1"/>
  <c r="G71" i="1" s="1"/>
  <c r="C75" i="2"/>
  <c r="G75" i="2" s="1"/>
  <c r="D76" i="2" s="1"/>
  <c r="H76" i="2" s="1"/>
  <c r="D72" i="1" l="1"/>
  <c r="H72" i="1" s="1"/>
  <c r="C72" i="1"/>
  <c r="E72" i="1" s="1"/>
  <c r="E71" i="1"/>
  <c r="E75" i="2"/>
  <c r="C76" i="2"/>
  <c r="G76" i="2" s="1"/>
  <c r="D77" i="2" s="1"/>
  <c r="H77" i="2" s="1"/>
  <c r="G72" i="1" l="1"/>
  <c r="E76" i="2"/>
  <c r="C77" i="2"/>
  <c r="E77" i="2" s="1"/>
  <c r="D73" i="1" l="1"/>
  <c r="H73" i="1" s="1"/>
  <c r="C73" i="1"/>
  <c r="E73" i="1" s="1"/>
  <c r="G77" i="2"/>
  <c r="C78" i="2" s="1"/>
  <c r="G78" i="2" s="1"/>
  <c r="G73" i="1" l="1"/>
  <c r="D78" i="2"/>
  <c r="H78" i="2" s="1"/>
  <c r="D79" i="2"/>
  <c r="H79" i="2"/>
  <c r="D74" i="1" l="1"/>
  <c r="H74" i="1" s="1"/>
  <c r="C74" i="1"/>
  <c r="G74" i="1" s="1"/>
  <c r="C79" i="2"/>
  <c r="G79" i="2" s="1"/>
  <c r="D80" i="2" s="1"/>
  <c r="H80" i="2" s="1"/>
  <c r="E78" i="2"/>
  <c r="D75" i="1" l="1"/>
  <c r="H75" i="1" s="1"/>
  <c r="C75" i="1"/>
  <c r="E75" i="1" s="1"/>
  <c r="E74" i="1"/>
  <c r="C80" i="2"/>
  <c r="G80" i="2" s="1"/>
  <c r="D81" i="2" s="1"/>
  <c r="H81" i="2" s="1"/>
  <c r="E79" i="2"/>
  <c r="E80" i="2"/>
  <c r="G75" i="1" l="1"/>
  <c r="C81" i="2"/>
  <c r="E81" i="2" s="1"/>
  <c r="D76" i="1" l="1"/>
  <c r="H76" i="1" s="1"/>
  <c r="C76" i="1"/>
  <c r="G76" i="1" s="1"/>
  <c r="G81" i="2"/>
  <c r="D82" i="2" s="1"/>
  <c r="H82" i="2" s="1"/>
  <c r="D77" i="1" l="1"/>
  <c r="H77" i="1" s="1"/>
  <c r="C77" i="1"/>
  <c r="E77" i="1" s="1"/>
  <c r="E76" i="1"/>
  <c r="C82" i="2"/>
  <c r="E82" i="2" s="1"/>
  <c r="G77" i="1" l="1"/>
  <c r="G82" i="2"/>
  <c r="D83" i="2" s="1"/>
  <c r="H83" i="2" s="1"/>
  <c r="D78" i="1" l="1"/>
  <c r="H78" i="1" s="1"/>
  <c r="C78" i="1"/>
  <c r="G78" i="1" s="1"/>
  <c r="E83" i="2"/>
  <c r="C83" i="2"/>
  <c r="G83" i="2" s="1"/>
  <c r="D84" i="2" s="1"/>
  <c r="H84" i="2" s="1"/>
  <c r="C84" i="2"/>
  <c r="G84" i="2" s="1"/>
  <c r="C85" i="2" s="1"/>
  <c r="D79" i="1" l="1"/>
  <c r="H79" i="1" s="1"/>
  <c r="E78" i="1"/>
  <c r="D85" i="2"/>
  <c r="H85" i="2" s="1"/>
  <c r="E84" i="2"/>
  <c r="G85" i="2"/>
  <c r="C79" i="1" l="1"/>
  <c r="E85" i="2"/>
  <c r="D86" i="2"/>
  <c r="H86" i="2" s="1"/>
  <c r="C86" i="2"/>
  <c r="G79" i="1" l="1"/>
  <c r="E79" i="1"/>
  <c r="E86" i="2"/>
  <c r="G86" i="2"/>
  <c r="D80" i="1" l="1"/>
  <c r="H80" i="1" s="1"/>
  <c r="C80" i="1"/>
  <c r="E80" i="1" s="1"/>
  <c r="C87" i="2"/>
  <c r="D87" i="2"/>
  <c r="H87" i="2" s="1"/>
  <c r="G80" i="1" l="1"/>
  <c r="E87" i="2"/>
  <c r="G87" i="2"/>
  <c r="C88" i="2" s="1"/>
  <c r="D81" i="1" l="1"/>
  <c r="H81" i="1" s="1"/>
  <c r="C81" i="1"/>
  <c r="G81" i="1" s="1"/>
  <c r="D88" i="2"/>
  <c r="H88" i="2" s="1"/>
  <c r="G88" i="2"/>
  <c r="C89" i="2" s="1"/>
  <c r="G89" i="2" s="1"/>
  <c r="D82" i="1" l="1"/>
  <c r="H82" i="1" s="1"/>
  <c r="C82" i="1"/>
  <c r="G82" i="1" s="1"/>
  <c r="E81" i="1"/>
  <c r="D89" i="2"/>
  <c r="H89" i="2" s="1"/>
  <c r="E88" i="2"/>
  <c r="D90" i="2"/>
  <c r="E89" i="2"/>
  <c r="D83" i="1" l="1"/>
  <c r="H83" i="1" s="1"/>
  <c r="C83" i="1"/>
  <c r="G83" i="1" s="1"/>
  <c r="E82" i="1"/>
  <c r="H90" i="2"/>
  <c r="C90" i="2"/>
  <c r="E83" i="1" l="1"/>
  <c r="C84" i="1"/>
  <c r="G84" i="1" s="1"/>
  <c r="D84" i="1"/>
  <c r="H84" i="1" s="1"/>
  <c r="E90" i="2"/>
  <c r="G90" i="2"/>
  <c r="E84" i="1" l="1"/>
  <c r="H85" i="1"/>
  <c r="D85" i="1"/>
  <c r="C85" i="1"/>
  <c r="G85" i="1"/>
  <c r="E85" i="1"/>
  <c r="D91" i="2"/>
  <c r="H91" i="2" s="1"/>
  <c r="C91" i="2"/>
  <c r="G91" i="2" s="1"/>
  <c r="D86" i="1" l="1"/>
  <c r="H86" i="1" s="1"/>
  <c r="D92" i="2"/>
  <c r="H92" i="2" s="1"/>
  <c r="C92" i="2"/>
  <c r="G92" i="2" s="1"/>
  <c r="E91" i="2"/>
  <c r="C86" i="1" l="1"/>
  <c r="E92" i="2"/>
  <c r="D93" i="2"/>
  <c r="H93" i="2" s="1"/>
  <c r="C93" i="2"/>
  <c r="E93" i="2" s="1"/>
  <c r="E86" i="1" l="1"/>
  <c r="G86" i="1"/>
  <c r="G93" i="2"/>
  <c r="D87" i="1" l="1"/>
  <c r="H87" i="1" s="1"/>
  <c r="C87" i="1"/>
  <c r="G87" i="1" s="1"/>
  <c r="D94" i="2"/>
  <c r="H94" i="2" s="1"/>
  <c r="C94" i="2"/>
  <c r="E94" i="2" s="1"/>
  <c r="D88" i="1" l="1"/>
  <c r="H88" i="1" s="1"/>
  <c r="E87" i="1"/>
  <c r="G94" i="2"/>
  <c r="C88" i="1" l="1"/>
  <c r="D95" i="2"/>
  <c r="H95" i="2" s="1"/>
  <c r="C95" i="2"/>
  <c r="G95" i="2" s="1"/>
  <c r="E88" i="1" l="1"/>
  <c r="G88" i="1"/>
  <c r="D96" i="2"/>
  <c r="H96" i="2" s="1"/>
  <c r="C96" i="2"/>
  <c r="G96" i="2" s="1"/>
  <c r="E95" i="2"/>
  <c r="D89" i="1" l="1"/>
  <c r="H89" i="1" s="1"/>
  <c r="C89" i="1"/>
  <c r="G89" i="1" s="1"/>
  <c r="E96" i="2"/>
  <c r="C97" i="2"/>
  <c r="G97" i="2" s="1"/>
  <c r="D97" i="2"/>
  <c r="H97" i="2" s="1"/>
  <c r="D90" i="1" l="1"/>
  <c r="C90" i="1"/>
  <c r="E90" i="1" s="1"/>
  <c r="E89" i="1"/>
  <c r="H90" i="1"/>
  <c r="E97" i="2"/>
  <c r="D98" i="2"/>
  <c r="H98" i="2" s="1"/>
  <c r="C98" i="2"/>
  <c r="G98" i="2"/>
  <c r="G90" i="1" l="1"/>
  <c r="D99" i="2"/>
  <c r="H99" i="2" s="1"/>
  <c r="C99" i="2"/>
  <c r="G99" i="2" s="1"/>
  <c r="E98" i="2"/>
  <c r="D91" i="1" l="1"/>
  <c r="H91" i="1" s="1"/>
  <c r="E99" i="2"/>
  <c r="D100" i="2"/>
  <c r="H100" i="2" s="1"/>
  <c r="C100" i="2"/>
  <c r="G100" i="2" s="1"/>
  <c r="C91" i="1" l="1"/>
  <c r="D101" i="2"/>
  <c r="H101" i="2" s="1"/>
  <c r="C101" i="2"/>
  <c r="E101" i="2" s="1"/>
  <c r="E100" i="2"/>
  <c r="G101" i="2"/>
  <c r="E91" i="1" l="1"/>
  <c r="G91" i="1"/>
  <c r="D102" i="2"/>
  <c r="H102" i="2" s="1"/>
  <c r="C102" i="2"/>
  <c r="D92" i="1" l="1"/>
  <c r="H92" i="1" s="1"/>
  <c r="C92" i="1"/>
  <c r="G92" i="1" s="1"/>
  <c r="E102" i="2"/>
  <c r="G102" i="2"/>
  <c r="D93" i="1" l="1"/>
  <c r="H93" i="1" s="1"/>
  <c r="C93" i="1"/>
  <c r="G93" i="1" s="1"/>
  <c r="E92" i="1"/>
  <c r="C103" i="2"/>
  <c r="G103" i="2" s="1"/>
  <c r="D103" i="2"/>
  <c r="H103" i="2" s="1"/>
  <c r="D94" i="1" l="1"/>
  <c r="H94" i="1" s="1"/>
  <c r="E93" i="1"/>
  <c r="D104" i="2"/>
  <c r="C104" i="2"/>
  <c r="G104" i="2" s="1"/>
  <c r="E103" i="2"/>
  <c r="C94" i="1" l="1"/>
  <c r="E104" i="2"/>
  <c r="H104" i="2"/>
  <c r="D105" i="2"/>
  <c r="C105" i="2"/>
  <c r="E94" i="1" l="1"/>
  <c r="G94" i="1"/>
  <c r="E105" i="2"/>
  <c r="H105" i="2"/>
  <c r="G105" i="2"/>
  <c r="D95" i="1" l="1"/>
  <c r="H95" i="1" s="1"/>
  <c r="C95" i="1"/>
  <c r="E95" i="1" s="1"/>
  <c r="D106" i="2"/>
  <c r="H106" i="2" s="1"/>
  <c r="C106" i="2"/>
  <c r="G106" i="2" s="1"/>
  <c r="G95" i="1" l="1"/>
  <c r="E106" i="2"/>
  <c r="C107" i="2"/>
  <c r="G107" i="2" s="1"/>
  <c r="D107" i="2"/>
  <c r="H107" i="2" s="1"/>
  <c r="D96" i="1" l="1"/>
  <c r="H96" i="1" s="1"/>
  <c r="D108" i="2"/>
  <c r="H108" i="2" s="1"/>
  <c r="C108" i="2"/>
  <c r="E107" i="2"/>
  <c r="C96" i="1" l="1"/>
  <c r="E108" i="2"/>
  <c r="G108" i="2"/>
  <c r="E96" i="1" l="1"/>
  <c r="G96" i="1"/>
  <c r="D109" i="2"/>
  <c r="H109" i="2" s="1"/>
  <c r="C109" i="2"/>
  <c r="E109" i="2" s="1"/>
  <c r="D97" i="1" l="1"/>
  <c r="H97" i="1" s="1"/>
  <c r="C97" i="1"/>
  <c r="E97" i="1" s="1"/>
  <c r="G109" i="2"/>
  <c r="G97" i="1" l="1"/>
  <c r="D98" i="1" s="1"/>
  <c r="H98" i="1" s="1"/>
  <c r="D110" i="2"/>
  <c r="H110" i="2" s="1"/>
  <c r="C110" i="2"/>
  <c r="E110" i="2" s="1"/>
  <c r="C98" i="1" l="1"/>
  <c r="E98" i="1" s="1"/>
  <c r="G98" i="1"/>
  <c r="G110" i="2"/>
  <c r="D99" i="1" l="1"/>
  <c r="C111" i="2"/>
  <c r="G111" i="2" s="1"/>
  <c r="D111" i="2"/>
  <c r="H111" i="2" s="1"/>
  <c r="C99" i="1" l="1"/>
  <c r="H99" i="1"/>
  <c r="D112" i="2"/>
  <c r="H112" i="2" s="1"/>
  <c r="C112" i="2"/>
  <c r="G112" i="2" s="1"/>
  <c r="E111" i="2"/>
  <c r="G99" i="1" l="1"/>
  <c r="E99" i="1"/>
  <c r="E112" i="2"/>
  <c r="D113" i="2"/>
  <c r="H113" i="2" s="1"/>
  <c r="C113" i="2"/>
  <c r="D100" i="1" l="1"/>
  <c r="E113" i="2"/>
  <c r="G113" i="2"/>
  <c r="C100" i="1" l="1"/>
  <c r="H100" i="1"/>
  <c r="D114" i="2"/>
  <c r="H114" i="2" s="1"/>
  <c r="C114" i="2"/>
  <c r="E114" i="2" s="1"/>
  <c r="G100" i="1" l="1"/>
  <c r="E100" i="1"/>
  <c r="G114" i="2"/>
  <c r="D101" i="1" l="1"/>
  <c r="C115" i="2"/>
  <c r="G115" i="2" s="1"/>
  <c r="D115" i="2"/>
  <c r="H115" i="2" s="1"/>
  <c r="C101" i="1" l="1"/>
  <c r="H101" i="1"/>
  <c r="D116" i="2"/>
  <c r="H116" i="2" s="1"/>
  <c r="C116" i="2"/>
  <c r="G116" i="2" s="1"/>
  <c r="E115" i="2"/>
  <c r="G101" i="1" l="1"/>
  <c r="E101" i="1"/>
  <c r="E116" i="2"/>
  <c r="D117" i="2"/>
  <c r="H117" i="2" s="1"/>
  <c r="C117" i="2"/>
  <c r="D102" i="1" l="1"/>
  <c r="E117" i="2"/>
  <c r="G117" i="2"/>
  <c r="C102" i="1" l="1"/>
  <c r="H102" i="1"/>
  <c r="D118" i="2"/>
  <c r="H118" i="2" s="1"/>
  <c r="C118" i="2"/>
  <c r="G118" i="2" s="1"/>
  <c r="G102" i="1" l="1"/>
  <c r="E102" i="1"/>
  <c r="E118" i="2"/>
  <c r="C119" i="2"/>
  <c r="G119" i="2" s="1"/>
  <c r="D119" i="2"/>
  <c r="D103" i="1" l="1"/>
  <c r="H103" i="1" s="1"/>
  <c r="E119" i="2"/>
  <c r="H119" i="2"/>
  <c r="D120" i="2"/>
  <c r="C120" i="2"/>
  <c r="G120" i="2" s="1"/>
  <c r="C103" i="1" l="1"/>
  <c r="H120" i="2"/>
  <c r="E120" i="2"/>
  <c r="D121" i="2"/>
  <c r="C121" i="2"/>
  <c r="E121" i="2" s="1"/>
  <c r="E103" i="1" l="1"/>
  <c r="G103" i="1"/>
  <c r="H121" i="2"/>
  <c r="G121" i="2"/>
  <c r="D104" i="1" l="1"/>
  <c r="D122" i="2"/>
  <c r="H122" i="2" s="1"/>
  <c r="C122" i="2"/>
  <c r="E122" i="2" s="1"/>
  <c r="C104" i="1" l="1"/>
  <c r="H104" i="1"/>
  <c r="G122" i="2"/>
  <c r="C123" i="2" s="1"/>
  <c r="G123" i="2" s="1"/>
  <c r="D123" i="2"/>
  <c r="H123" i="2" s="1"/>
  <c r="E104" i="1" l="1"/>
  <c r="G104" i="1"/>
  <c r="D124" i="2"/>
  <c r="H124" i="2" s="1"/>
  <c r="C124" i="2"/>
  <c r="G124" i="2" s="1"/>
  <c r="E123" i="2"/>
  <c r="D105" i="1" l="1"/>
  <c r="H105" i="1" s="1"/>
  <c r="C105" i="1"/>
  <c r="E105" i="1" s="1"/>
  <c r="G105" i="1"/>
  <c r="E124" i="2"/>
  <c r="D125" i="2"/>
  <c r="H125" i="2" s="1"/>
  <c r="C125" i="2"/>
  <c r="E125" i="2" s="1"/>
  <c r="D106" i="1" l="1"/>
  <c r="H106" i="1" s="1"/>
  <c r="G125" i="2"/>
  <c r="C106" i="1" l="1"/>
  <c r="D126" i="2"/>
  <c r="H126" i="2" s="1"/>
  <c r="C126" i="2"/>
  <c r="E126" i="2" s="1"/>
  <c r="E106" i="1" l="1"/>
  <c r="G106" i="1"/>
  <c r="G126" i="2"/>
  <c r="D107" i="1" l="1"/>
  <c r="H107" i="1" s="1"/>
  <c r="C107" i="1"/>
  <c r="E107" i="1" s="1"/>
  <c r="G107" i="1"/>
  <c r="C127" i="2"/>
  <c r="G127" i="2" s="1"/>
  <c r="D127" i="2"/>
  <c r="H127" i="2" s="1"/>
  <c r="D108" i="1" l="1"/>
  <c r="H108" i="1" s="1"/>
  <c r="C108" i="1"/>
  <c r="G108" i="1" s="1"/>
  <c r="E127" i="2"/>
  <c r="D128" i="2"/>
  <c r="H128" i="2" s="1"/>
  <c r="C128" i="2"/>
  <c r="D109" i="1" l="1"/>
  <c r="H109" i="1" s="1"/>
  <c r="C109" i="1"/>
  <c r="E109" i="1" s="1"/>
  <c r="E108" i="1"/>
  <c r="E128" i="2"/>
  <c r="G128" i="2"/>
  <c r="G109" i="1" l="1"/>
  <c r="D129" i="2"/>
  <c r="H129" i="2" s="1"/>
  <c r="C129" i="2"/>
  <c r="G129" i="2" s="1"/>
  <c r="D110" i="1" l="1"/>
  <c r="H110" i="1" s="1"/>
  <c r="C110" i="1"/>
  <c r="E110" i="1" s="1"/>
  <c r="E129" i="2"/>
  <c r="D130" i="2"/>
  <c r="H130" i="2" s="1"/>
  <c r="C130" i="2"/>
  <c r="G130" i="2" s="1"/>
  <c r="G110" i="1" l="1"/>
  <c r="E130" i="2"/>
  <c r="C131" i="2"/>
  <c r="G131" i="2" s="1"/>
  <c r="D131" i="2"/>
  <c r="D111" i="1" l="1"/>
  <c r="H111" i="1" s="1"/>
  <c r="C111" i="1"/>
  <c r="E111" i="1" s="1"/>
  <c r="E131" i="2"/>
  <c r="D132" i="2"/>
  <c r="C132" i="2"/>
  <c r="G132" i="2" s="1"/>
  <c r="H131" i="2"/>
  <c r="G111" i="1" l="1"/>
  <c r="H132" i="2"/>
  <c r="E132" i="2"/>
  <c r="D133" i="2"/>
  <c r="H133" i="2" s="1"/>
  <c r="C133" i="2"/>
  <c r="G133" i="2" s="1"/>
  <c r="D112" i="1" l="1"/>
  <c r="H112" i="1" s="1"/>
  <c r="C112" i="1"/>
  <c r="G112" i="1" s="1"/>
  <c r="E133" i="2"/>
  <c r="D134" i="2"/>
  <c r="H134" i="2" s="1"/>
  <c r="C134" i="2"/>
  <c r="G134" i="2" s="1"/>
  <c r="E112" i="1" l="1"/>
  <c r="D113" i="1"/>
  <c r="H113" i="1" s="1"/>
  <c r="E134" i="2"/>
  <c r="C135" i="2"/>
  <c r="G135" i="2" s="1"/>
  <c r="D135" i="2"/>
  <c r="C113" i="1" l="1"/>
  <c r="E135" i="2"/>
  <c r="H135" i="2"/>
  <c r="D136" i="2"/>
  <c r="C136" i="2"/>
  <c r="G136" i="2" s="1"/>
  <c r="E113" i="1" l="1"/>
  <c r="G113" i="1"/>
  <c r="H136" i="2"/>
  <c r="E136" i="2"/>
  <c r="D137" i="2"/>
  <c r="C137" i="2"/>
  <c r="D114" i="1" l="1"/>
  <c r="H114" i="1" s="1"/>
  <c r="C114" i="1"/>
  <c r="G114" i="1" s="1"/>
  <c r="H137" i="2"/>
  <c r="E137" i="2"/>
  <c r="G137" i="2"/>
  <c r="D115" i="1" l="1"/>
  <c r="H115" i="1" s="1"/>
  <c r="C115" i="1"/>
  <c r="G115" i="1" s="1"/>
  <c r="E114" i="1"/>
  <c r="C138" i="2"/>
  <c r="D138" i="2"/>
  <c r="H138" i="2" s="1"/>
  <c r="D116" i="1" l="1"/>
  <c r="H116" i="1" s="1"/>
  <c r="C116" i="1"/>
  <c r="G116" i="1" s="1"/>
  <c r="E115" i="1"/>
  <c r="E138" i="2"/>
  <c r="G138" i="2"/>
  <c r="D139" i="2" s="1"/>
  <c r="D117" i="1" l="1"/>
  <c r="H117" i="1" s="1"/>
  <c r="C117" i="1"/>
  <c r="E117" i="1" s="1"/>
  <c r="E116" i="1"/>
  <c r="H139" i="2"/>
  <c r="C139" i="2"/>
  <c r="G139" i="2" s="1"/>
  <c r="D140" i="2" s="1"/>
  <c r="H140" i="2" s="1"/>
  <c r="G117" i="1" l="1"/>
  <c r="C140" i="2"/>
  <c r="G140" i="2" s="1"/>
  <c r="C141" i="2" s="1"/>
  <c r="E139" i="2"/>
  <c r="D118" i="1" l="1"/>
  <c r="H118" i="1" s="1"/>
  <c r="C118" i="1"/>
  <c r="E118" i="1" s="1"/>
  <c r="D141" i="2"/>
  <c r="H141" i="2" s="1"/>
  <c r="E140" i="2"/>
  <c r="G141" i="2"/>
  <c r="G118" i="1" l="1"/>
  <c r="E141" i="2"/>
  <c r="D142" i="2"/>
  <c r="H142" i="2" s="1"/>
  <c r="D119" i="1" l="1"/>
  <c r="H119" i="1" s="1"/>
  <c r="C119" i="1"/>
  <c r="G119" i="1" s="1"/>
  <c r="C142" i="2"/>
  <c r="D120" i="1" l="1"/>
  <c r="H120" i="1" s="1"/>
  <c r="C120" i="1"/>
  <c r="G120" i="1" s="1"/>
  <c r="E119" i="1"/>
  <c r="G142" i="2"/>
  <c r="E142" i="2"/>
  <c r="D121" i="1" l="1"/>
  <c r="H121" i="1" s="1"/>
  <c r="C121" i="1"/>
  <c r="G121" i="1" s="1"/>
  <c r="E120" i="1"/>
  <c r="D143" i="2"/>
  <c r="H143" i="2" s="1"/>
  <c r="D122" i="1" l="1"/>
  <c r="H122" i="1" s="1"/>
  <c r="C122" i="1"/>
  <c r="E122" i="1" s="1"/>
  <c r="E121" i="1"/>
  <c r="C143" i="2"/>
  <c r="G122" i="1" l="1"/>
  <c r="D123" i="1" s="1"/>
  <c r="H123" i="1" s="1"/>
  <c r="G143" i="2"/>
  <c r="E143" i="2"/>
  <c r="C123" i="1" l="1"/>
  <c r="G123" i="1" s="1"/>
  <c r="D144" i="2"/>
  <c r="H144" i="2" s="1"/>
  <c r="E123" i="1" l="1"/>
  <c r="C144" i="2"/>
  <c r="G144" i="2" s="1"/>
  <c r="D145" i="2" s="1"/>
  <c r="H145" i="2" s="1"/>
  <c r="D124" i="1"/>
  <c r="H124" i="1" s="1"/>
  <c r="E144" i="2" l="1"/>
  <c r="C145" i="2"/>
  <c r="C124" i="1"/>
  <c r="E145" i="2" l="1"/>
  <c r="G145" i="2"/>
  <c r="D146" i="2" s="1"/>
  <c r="C146" i="2" s="1"/>
  <c r="G124" i="1"/>
  <c r="E124" i="1"/>
  <c r="G146" i="2" l="1"/>
  <c r="D147" i="2" s="1"/>
  <c r="E146" i="2"/>
  <c r="H146" i="2"/>
  <c r="D125" i="1"/>
  <c r="H125" i="1" s="1"/>
  <c r="H147" i="2" l="1"/>
  <c r="C147" i="2"/>
  <c r="C125" i="1"/>
  <c r="G147" i="2" l="1"/>
  <c r="E147" i="2"/>
  <c r="E125" i="1"/>
  <c r="G125" i="1"/>
  <c r="D148" i="2" l="1"/>
  <c r="H148" i="2" s="1"/>
  <c r="D126" i="1"/>
  <c r="H126" i="1" s="1"/>
  <c r="C148" i="2" l="1"/>
  <c r="G148" i="2" s="1"/>
  <c r="D149" i="2" s="1"/>
  <c r="H149" i="2" s="1"/>
  <c r="C126" i="1"/>
  <c r="C149" i="2" l="1"/>
  <c r="G149" i="2" s="1"/>
  <c r="D150" i="2" s="1"/>
  <c r="C150" i="2" s="1"/>
  <c r="E148" i="2"/>
  <c r="E126" i="1"/>
  <c r="G126" i="1"/>
  <c r="E149" i="2" l="1"/>
  <c r="E150" i="2"/>
  <c r="G150" i="2"/>
  <c r="H150" i="2"/>
  <c r="D127" i="1"/>
  <c r="H127" i="1" s="1"/>
  <c r="D151" i="2" l="1"/>
  <c r="H151" i="2" s="1"/>
  <c r="C151" i="2"/>
  <c r="G151" i="2" s="1"/>
  <c r="C127" i="1"/>
  <c r="E151" i="2" l="1"/>
  <c r="D152" i="2"/>
  <c r="H152" i="2" s="1"/>
  <c r="C152" i="2"/>
  <c r="G152" i="2" s="1"/>
  <c r="G127" i="1"/>
  <c r="E127" i="1"/>
  <c r="D153" i="2" l="1"/>
  <c r="H153" i="2" s="1"/>
  <c r="C153" i="2"/>
  <c r="G153" i="2" s="1"/>
  <c r="E152" i="2"/>
  <c r="D128" i="1"/>
  <c r="H128" i="1" s="1"/>
  <c r="D154" i="2" l="1"/>
  <c r="C154" i="2" s="1"/>
  <c r="E153" i="2"/>
  <c r="C128" i="1"/>
  <c r="H154" i="2" l="1"/>
  <c r="E154" i="2"/>
  <c r="G154" i="2"/>
  <c r="G128" i="1"/>
  <c r="E128" i="1"/>
  <c r="D155" i="2" l="1"/>
  <c r="H155" i="2" s="1"/>
  <c r="D129" i="1"/>
  <c r="H129" i="1" s="1"/>
  <c r="C155" i="2" l="1"/>
  <c r="C129" i="1"/>
  <c r="G155" i="2" l="1"/>
  <c r="E155" i="2"/>
  <c r="G129" i="1"/>
  <c r="E129" i="1"/>
  <c r="D156" i="2" l="1"/>
  <c r="H156" i="2" s="1"/>
  <c r="D130" i="1"/>
  <c r="H130" i="1" s="1"/>
  <c r="C156" i="2" l="1"/>
  <c r="G156" i="2" s="1"/>
  <c r="D157" i="2" s="1"/>
  <c r="H157" i="2" s="1"/>
  <c r="C130" i="1"/>
  <c r="E156" i="2" l="1"/>
  <c r="C157" i="2"/>
  <c r="G157" i="2" s="1"/>
  <c r="D158" i="2" s="1"/>
  <c r="C158" i="2" s="1"/>
  <c r="G130" i="1"/>
  <c r="E130" i="1"/>
  <c r="E157" i="2" l="1"/>
  <c r="E158" i="2"/>
  <c r="G158" i="2"/>
  <c r="H158" i="2"/>
  <c r="D131" i="1"/>
  <c r="H131" i="1" s="1"/>
  <c r="D159" i="2" l="1"/>
  <c r="H159" i="2" s="1"/>
  <c r="C159" i="2"/>
  <c r="G159" i="2" s="1"/>
  <c r="C131" i="1"/>
  <c r="E159" i="2" l="1"/>
  <c r="D160" i="2"/>
  <c r="C160" i="2" s="1"/>
  <c r="G160" i="2" s="1"/>
  <c r="G131" i="1"/>
  <c r="E131" i="1"/>
  <c r="H160" i="2" l="1"/>
  <c r="D161" i="2"/>
  <c r="C161" i="2"/>
  <c r="G161" i="2" s="1"/>
  <c r="E160" i="2"/>
  <c r="D132" i="1"/>
  <c r="H132" i="1" s="1"/>
  <c r="H161" i="2" l="1"/>
  <c r="D162" i="2"/>
  <c r="C162" i="2" s="1"/>
  <c r="E161" i="2"/>
  <c r="C132" i="1"/>
  <c r="H162" i="2" l="1"/>
  <c r="E162" i="2"/>
  <c r="G162" i="2"/>
  <c r="G132" i="1"/>
  <c r="E132" i="1"/>
  <c r="D163" i="2" l="1"/>
  <c r="H163" i="2" s="1"/>
  <c r="D133" i="1"/>
  <c r="C163" i="2" l="1"/>
  <c r="C133" i="1"/>
  <c r="H133" i="1"/>
  <c r="G163" i="2" l="1"/>
  <c r="E163" i="2"/>
  <c r="G133" i="1"/>
  <c r="E133" i="1"/>
  <c r="D164" i="2" l="1"/>
  <c r="H164" i="2" s="1"/>
  <c r="D134" i="1"/>
  <c r="H134" i="1" s="1"/>
  <c r="C164" i="2" l="1"/>
  <c r="G164" i="2" s="1"/>
  <c r="D165" i="2" s="1"/>
  <c r="H165" i="2" s="1"/>
  <c r="C134" i="1"/>
  <c r="E164" i="2" l="1"/>
  <c r="C165" i="2"/>
  <c r="G165" i="2" s="1"/>
  <c r="D166" i="2" s="1"/>
  <c r="C166" i="2" s="1"/>
  <c r="G134" i="1"/>
  <c r="E134" i="1"/>
  <c r="E165" i="2" l="1"/>
  <c r="E166" i="2"/>
  <c r="G166" i="2"/>
  <c r="H166" i="2"/>
  <c r="D135" i="1"/>
  <c r="H135" i="1" s="1"/>
  <c r="D167" i="2" l="1"/>
  <c r="H167" i="2" s="1"/>
  <c r="C167" i="2"/>
  <c r="G167" i="2" s="1"/>
  <c r="C135" i="1"/>
  <c r="E167" i="2" l="1"/>
  <c r="D168" i="2"/>
  <c r="H168" i="2" s="1"/>
  <c r="C168" i="2"/>
  <c r="G168" i="2" s="1"/>
  <c r="G135" i="1"/>
  <c r="E135" i="1"/>
  <c r="D169" i="2" l="1"/>
  <c r="H169" i="2" s="1"/>
  <c r="C169" i="2"/>
  <c r="G169" i="2" s="1"/>
  <c r="E168" i="2"/>
  <c r="D136" i="1"/>
  <c r="E169" i="2" l="1"/>
  <c r="D170" i="2"/>
  <c r="C170" i="2" s="1"/>
  <c r="C136" i="1"/>
  <c r="H136" i="1"/>
  <c r="H170" i="2" l="1"/>
  <c r="E170" i="2"/>
  <c r="G170" i="2"/>
  <c r="G136" i="1"/>
  <c r="E136" i="1"/>
  <c r="D171" i="2" l="1"/>
  <c r="H171" i="2" s="1"/>
  <c r="D137" i="1"/>
  <c r="C171" i="2" l="1"/>
  <c r="C137" i="1"/>
  <c r="H137" i="1"/>
  <c r="G171" i="2" l="1"/>
  <c r="E171" i="2"/>
  <c r="G137" i="1"/>
  <c r="E137" i="1"/>
  <c r="D172" i="2" l="1"/>
  <c r="H172" i="2" s="1"/>
  <c r="D138" i="1"/>
  <c r="H138" i="1" s="1"/>
  <c r="C172" i="2" l="1"/>
  <c r="G172" i="2" s="1"/>
  <c r="D173" i="2" s="1"/>
  <c r="H173" i="2" s="1"/>
  <c r="C138" i="1"/>
  <c r="G138" i="1" s="1"/>
  <c r="D139" i="1" s="1"/>
  <c r="H139" i="1" s="1"/>
  <c r="E172" i="2" l="1"/>
  <c r="C173" i="2"/>
  <c r="G173" i="2" s="1"/>
  <c r="D174" i="2" s="1"/>
  <c r="C174" i="2" s="1"/>
  <c r="E138" i="1"/>
  <c r="C139" i="1"/>
  <c r="E173" i="2" l="1"/>
  <c r="E174" i="2"/>
  <c r="G174" i="2"/>
  <c r="H174" i="2"/>
  <c r="G139" i="1"/>
  <c r="E139" i="1"/>
  <c r="D175" i="2" l="1"/>
  <c r="H175" i="2" s="1"/>
  <c r="C175" i="2"/>
  <c r="G175" i="2" s="1"/>
  <c r="D140" i="1"/>
  <c r="H140" i="1" s="1"/>
  <c r="E175" i="2" l="1"/>
  <c r="D176" i="2"/>
  <c r="C176" i="2" s="1"/>
  <c r="G176" i="2" s="1"/>
  <c r="C140" i="1"/>
  <c r="H176" i="2" l="1"/>
  <c r="D177" i="2"/>
  <c r="C177" i="2" s="1"/>
  <c r="E176" i="2"/>
  <c r="G140" i="1"/>
  <c r="E140" i="1"/>
  <c r="H177" i="2" l="1"/>
  <c r="G177" i="2"/>
  <c r="D178" i="2" s="1"/>
  <c r="E177" i="2"/>
  <c r="D141" i="1"/>
  <c r="H141" i="1" s="1"/>
  <c r="C178" i="2" l="1"/>
  <c r="E178" i="2" s="1"/>
  <c r="H178" i="2"/>
  <c r="C141" i="1"/>
  <c r="G141" i="1" s="1"/>
  <c r="D142" i="1" s="1"/>
  <c r="G178" i="2" l="1"/>
  <c r="D179" i="2" s="1"/>
  <c r="H179" i="2" s="1"/>
  <c r="C142" i="1"/>
  <c r="G142" i="1" s="1"/>
  <c r="D143" i="1" s="1"/>
  <c r="H142" i="1"/>
  <c r="E141" i="1"/>
  <c r="C179" i="2" l="1"/>
  <c r="H143" i="1"/>
  <c r="E142" i="1"/>
  <c r="C143" i="1"/>
  <c r="G143" i="1" s="1"/>
  <c r="D144" i="1" s="1"/>
  <c r="G179" i="2" l="1"/>
  <c r="E179" i="2"/>
  <c r="H144" i="1"/>
  <c r="E143" i="1"/>
  <c r="C144" i="1"/>
  <c r="D180" i="2" l="1"/>
  <c r="H180" i="2" s="1"/>
  <c r="G144" i="1"/>
  <c r="E144" i="1"/>
  <c r="C180" i="2" l="1"/>
  <c r="E180" i="2" s="1"/>
  <c r="D145" i="1"/>
  <c r="H145" i="1" s="1"/>
  <c r="G180" i="2" l="1"/>
  <c r="D181" i="2" s="1"/>
  <c r="H181" i="2" s="1"/>
  <c r="C145" i="1"/>
  <c r="C181" i="2" l="1"/>
  <c r="E145" i="1"/>
  <c r="G145" i="1"/>
  <c r="E181" i="2" l="1"/>
  <c r="G181" i="2"/>
  <c r="D146" i="1"/>
  <c r="H146" i="1" s="1"/>
  <c r="C182" i="2" l="1"/>
  <c r="G182" i="2" s="1"/>
  <c r="D182" i="2"/>
  <c r="H182" i="2" s="1"/>
  <c r="C146" i="1"/>
  <c r="D183" i="2" l="1"/>
  <c r="C183" i="2" s="1"/>
  <c r="E182" i="2"/>
  <c r="G146" i="1"/>
  <c r="E146" i="1"/>
  <c r="H183" i="2" l="1"/>
  <c r="G183" i="2"/>
  <c r="E183" i="2"/>
  <c r="D147" i="1"/>
  <c r="H147" i="1" s="1"/>
  <c r="D184" i="2" l="1"/>
  <c r="H184" i="2" s="1"/>
  <c r="C147" i="1"/>
  <c r="C184" i="2" l="1"/>
  <c r="E184" i="2" s="1"/>
  <c r="G147" i="1"/>
  <c r="E147" i="1"/>
  <c r="G184" i="2" l="1"/>
  <c r="D148" i="1"/>
  <c r="H148" i="1" s="1"/>
  <c r="D185" i="2" l="1"/>
  <c r="H185" i="2" s="1"/>
  <c r="C148" i="1"/>
  <c r="C185" i="2" l="1"/>
  <c r="G148" i="1"/>
  <c r="E148" i="1"/>
  <c r="G185" i="2" l="1"/>
  <c r="E185" i="2"/>
  <c r="D149" i="1"/>
  <c r="H149" i="1" s="1"/>
  <c r="D186" i="2" l="1"/>
  <c r="C149" i="1"/>
  <c r="C186" i="2" l="1"/>
  <c r="H186" i="2"/>
  <c r="G149" i="1"/>
  <c r="E149" i="1"/>
  <c r="E186" i="2" l="1"/>
  <c r="G186" i="2"/>
  <c r="D150" i="1"/>
  <c r="H150" i="1" s="1"/>
  <c r="D187" i="2" l="1"/>
  <c r="H187" i="2" s="1"/>
  <c r="C150" i="1"/>
  <c r="C187" i="2" l="1"/>
  <c r="G150" i="1"/>
  <c r="E150" i="1"/>
  <c r="G187" i="2" l="1"/>
  <c r="E187" i="2"/>
  <c r="D151" i="1"/>
  <c r="H151" i="1" s="1"/>
  <c r="D188" i="2" l="1"/>
  <c r="H188" i="2" s="1"/>
  <c r="C151" i="1"/>
  <c r="C188" i="2" l="1"/>
  <c r="E151" i="1"/>
  <c r="G151" i="1"/>
  <c r="E188" i="2" l="1"/>
  <c r="G188" i="2"/>
  <c r="D152" i="1"/>
  <c r="H152" i="1" s="1"/>
  <c r="D189" i="2" l="1"/>
  <c r="H189" i="2" s="1"/>
  <c r="C152" i="1"/>
  <c r="C189" i="2" l="1"/>
  <c r="E152" i="1"/>
  <c r="G152" i="1"/>
  <c r="E189" i="2" l="1"/>
  <c r="G189" i="2"/>
  <c r="D153" i="1"/>
  <c r="H153" i="1" s="1"/>
  <c r="D190" i="2" l="1"/>
  <c r="H190" i="2" s="1"/>
  <c r="C153" i="1"/>
  <c r="C190" i="2" l="1"/>
  <c r="G153" i="1"/>
  <c r="E153" i="1"/>
  <c r="E190" i="2" l="1"/>
  <c r="G190" i="2"/>
  <c r="D154" i="1"/>
  <c r="H154" i="1" s="1"/>
  <c r="D191" i="2" l="1"/>
  <c r="H191" i="2" s="1"/>
  <c r="C191" i="2"/>
  <c r="G191" i="2" s="1"/>
  <c r="C154" i="1"/>
  <c r="D192" i="2" l="1"/>
  <c r="H192" i="2" s="1"/>
  <c r="C192" i="2"/>
  <c r="E191" i="2"/>
  <c r="G154" i="1"/>
  <c r="E154" i="1"/>
  <c r="E192" i="2" l="1"/>
  <c r="G192" i="2"/>
  <c r="D193" i="2" s="1"/>
  <c r="H193" i="2" s="1"/>
  <c r="D155" i="1"/>
  <c r="H155" i="1" s="1"/>
  <c r="C193" i="2" l="1"/>
  <c r="C155" i="1"/>
  <c r="G193" i="2" l="1"/>
  <c r="E193" i="2"/>
  <c r="E155" i="1"/>
  <c r="G155" i="1"/>
  <c r="D194" i="2" l="1"/>
  <c r="H194" i="2" s="1"/>
  <c r="D156" i="1"/>
  <c r="H156" i="1" s="1"/>
  <c r="C194" i="2" l="1"/>
  <c r="C156" i="1"/>
  <c r="G194" i="2" l="1"/>
  <c r="E194" i="2"/>
  <c r="G156" i="1"/>
  <c r="E156" i="1"/>
  <c r="D195" i="2" l="1"/>
  <c r="D157" i="1"/>
  <c r="H157" i="1" s="1"/>
  <c r="C195" i="2" l="1"/>
  <c r="H195" i="2"/>
  <c r="C157" i="1"/>
  <c r="E195" i="2" l="1"/>
  <c r="G195" i="2"/>
  <c r="G157" i="1"/>
  <c r="E157" i="1"/>
  <c r="D196" i="2" l="1"/>
  <c r="H196" i="2" s="1"/>
  <c r="D158" i="1"/>
  <c r="H158" i="1" s="1"/>
  <c r="C196" i="2" l="1"/>
  <c r="C158" i="1"/>
  <c r="G196" i="2" l="1"/>
  <c r="E196" i="2"/>
  <c r="G158" i="1"/>
  <c r="E158" i="1"/>
  <c r="D197" i="2" l="1"/>
  <c r="H197" i="2" s="1"/>
  <c r="C197" i="2"/>
  <c r="G197" i="2" s="1"/>
  <c r="D159" i="1"/>
  <c r="H159" i="1" s="1"/>
  <c r="E197" i="2" l="1"/>
  <c r="D198" i="2"/>
  <c r="H198" i="2" s="1"/>
  <c r="C159" i="1"/>
  <c r="C198" i="2" l="1"/>
  <c r="G159" i="1"/>
  <c r="E159" i="1"/>
  <c r="G198" i="2" l="1"/>
  <c r="E198" i="2"/>
  <c r="D160" i="1"/>
  <c r="H160" i="1" s="1"/>
  <c r="D199" i="2" l="1"/>
  <c r="C160" i="1"/>
  <c r="C199" i="2" l="1"/>
  <c r="H199" i="2"/>
  <c r="G160" i="1"/>
  <c r="E160" i="1"/>
  <c r="E199" i="2" l="1"/>
  <c r="G199" i="2"/>
  <c r="D161" i="1"/>
  <c r="H161" i="1" s="1"/>
  <c r="D200" i="2" l="1"/>
  <c r="H200" i="2" s="1"/>
  <c r="C161" i="1"/>
  <c r="C200" i="2" l="1"/>
  <c r="G161" i="1"/>
  <c r="E161" i="1"/>
  <c r="E200" i="2" l="1"/>
  <c r="G200" i="2"/>
  <c r="D201" i="2" s="1"/>
  <c r="H201" i="2" s="1"/>
  <c r="D162" i="1"/>
  <c r="H162" i="1" s="1"/>
  <c r="C201" i="2" l="1"/>
  <c r="E201" i="2" s="1"/>
  <c r="G201" i="2"/>
  <c r="C162" i="1"/>
  <c r="D202" i="2" l="1"/>
  <c r="H202" i="2" s="1"/>
  <c r="G162" i="1"/>
  <c r="E162" i="1"/>
  <c r="C202" i="2" l="1"/>
  <c r="G202" i="2" s="1"/>
  <c r="D163" i="1"/>
  <c r="D203" i="2" l="1"/>
  <c r="H203" i="2" s="1"/>
  <c r="E202" i="2"/>
  <c r="C163" i="1"/>
  <c r="H163" i="1"/>
  <c r="C203" i="2" l="1"/>
  <c r="G163" i="1"/>
  <c r="E163" i="1"/>
  <c r="E203" i="2" l="1"/>
  <c r="G203" i="2"/>
  <c r="D204" i="2" s="1"/>
  <c r="H204" i="2" s="1"/>
  <c r="D164" i="1"/>
  <c r="H164" i="1" s="1"/>
  <c r="C204" i="2" l="1"/>
  <c r="G204" i="2" s="1"/>
  <c r="C164" i="1"/>
  <c r="E204" i="2" l="1"/>
  <c r="D205" i="2"/>
  <c r="H205" i="2" s="1"/>
  <c r="E164" i="1"/>
  <c r="G164" i="1"/>
  <c r="C205" i="2" l="1"/>
  <c r="D165" i="1"/>
  <c r="H165" i="1" s="1"/>
  <c r="E205" i="2" l="1"/>
  <c r="G205" i="2"/>
  <c r="C165" i="1"/>
  <c r="D206" i="2" l="1"/>
  <c r="H206" i="2" s="1"/>
  <c r="E165" i="1"/>
  <c r="G165" i="1"/>
  <c r="C206" i="2" l="1"/>
  <c r="D166" i="1"/>
  <c r="H166" i="1" s="1"/>
  <c r="E206" i="2" l="1"/>
  <c r="G206" i="2"/>
  <c r="C166" i="1"/>
  <c r="D207" i="2" l="1"/>
  <c r="H207" i="2" s="1"/>
  <c r="E166" i="1"/>
  <c r="G166" i="1"/>
  <c r="C207" i="2" l="1"/>
  <c r="D167" i="1"/>
  <c r="H167" i="1" s="1"/>
  <c r="E207" i="2" l="1"/>
  <c r="G207" i="2"/>
  <c r="C167" i="1"/>
  <c r="D208" i="2" l="1"/>
  <c r="H208" i="2" s="1"/>
  <c r="G167" i="1"/>
  <c r="E167" i="1"/>
  <c r="C208" i="2" l="1"/>
  <c r="D168" i="1"/>
  <c r="H168" i="1" s="1"/>
  <c r="G208" i="2" l="1"/>
  <c r="E208" i="2"/>
  <c r="C168" i="1"/>
  <c r="D209" i="2" l="1"/>
  <c r="H209" i="2" s="1"/>
  <c r="G168" i="1"/>
  <c r="E168" i="1"/>
  <c r="C209" i="2" l="1"/>
  <c r="E209" i="2" s="1"/>
  <c r="D169" i="1"/>
  <c r="H169" i="1" s="1"/>
  <c r="G209" i="2" l="1"/>
  <c r="D210" i="2" s="1"/>
  <c r="H210" i="2" s="1"/>
  <c r="C169" i="1"/>
  <c r="C210" i="2" l="1"/>
  <c r="G210" i="2" s="1"/>
  <c r="D211" i="2" s="1"/>
  <c r="H211" i="2" s="1"/>
  <c r="G169" i="1"/>
  <c r="E169" i="1"/>
  <c r="E210" i="2" l="1"/>
  <c r="C211" i="2"/>
  <c r="G211" i="2" s="1"/>
  <c r="D212" i="2" s="1"/>
  <c r="H212" i="2" s="1"/>
  <c r="D170" i="1"/>
  <c r="H170" i="1" s="1"/>
  <c r="E211" i="2" l="1"/>
  <c r="C212" i="2"/>
  <c r="C170" i="1"/>
  <c r="E212" i="2" l="1"/>
  <c r="G212" i="2"/>
  <c r="G170" i="1"/>
  <c r="E170" i="1"/>
  <c r="D213" i="2" l="1"/>
  <c r="H213" i="2" s="1"/>
  <c r="D171" i="1"/>
  <c r="H171" i="1" s="1"/>
  <c r="C213" i="2" l="1"/>
  <c r="C171" i="1"/>
  <c r="E213" i="2" l="1"/>
  <c r="G213" i="2"/>
  <c r="G171" i="1"/>
  <c r="E171" i="1"/>
  <c r="D214" i="2" l="1"/>
  <c r="H214" i="2" s="1"/>
  <c r="D172" i="1"/>
  <c r="H172" i="1" s="1"/>
  <c r="C214" i="2" l="1"/>
  <c r="C172" i="1"/>
  <c r="G214" i="2" l="1"/>
  <c r="E214" i="2"/>
  <c r="G172" i="1"/>
  <c r="E172" i="1"/>
  <c r="D215" i="2" l="1"/>
  <c r="H215" i="2" s="1"/>
  <c r="D173" i="1"/>
  <c r="H173" i="1" s="1"/>
  <c r="C215" i="2" l="1"/>
  <c r="C173" i="1"/>
  <c r="E215" i="2" l="1"/>
  <c r="G215" i="2"/>
  <c r="E173" i="1"/>
  <c r="G173" i="1"/>
  <c r="D216" i="2" l="1"/>
  <c r="H216" i="2" s="1"/>
  <c r="D174" i="1"/>
  <c r="H174" i="1" s="1"/>
  <c r="C216" i="2" l="1"/>
  <c r="C174" i="1"/>
  <c r="G216" i="2" l="1"/>
  <c r="E216" i="2"/>
  <c r="G174" i="1"/>
  <c r="E174" i="1"/>
  <c r="D217" i="2" l="1"/>
  <c r="H217" i="2" s="1"/>
  <c r="C217" i="2"/>
  <c r="E217" i="2" s="1"/>
  <c r="D175" i="1"/>
  <c r="H175" i="1" s="1"/>
  <c r="G217" i="2" l="1"/>
  <c r="C175" i="1"/>
  <c r="D218" i="2" l="1"/>
  <c r="H218" i="2" s="1"/>
  <c r="E175" i="1"/>
  <c r="G175" i="1"/>
  <c r="C218" i="2" l="1"/>
  <c r="D176" i="1"/>
  <c r="H176" i="1" s="1"/>
  <c r="E218" i="2" l="1"/>
  <c r="G218" i="2"/>
  <c r="C176" i="1"/>
  <c r="D219" i="2" l="1"/>
  <c r="H219" i="2" s="1"/>
  <c r="C219" i="2"/>
  <c r="G219" i="2" s="1"/>
  <c r="E176" i="1"/>
  <c r="G176" i="1"/>
  <c r="D220" i="2" l="1"/>
  <c r="C220" i="2" s="1"/>
  <c r="E219" i="2"/>
  <c r="D177" i="1"/>
  <c r="H177" i="1" s="1"/>
  <c r="E220" i="2" l="1"/>
  <c r="G220" i="2"/>
  <c r="H220" i="2"/>
  <c r="C177" i="1"/>
  <c r="D221" i="2" l="1"/>
  <c r="H221" i="2" s="1"/>
  <c r="E177" i="1"/>
  <c r="G177" i="1"/>
  <c r="C221" i="2" l="1"/>
  <c r="D178" i="1"/>
  <c r="H178" i="1" s="1"/>
  <c r="E221" i="2" l="1"/>
  <c r="G221" i="2"/>
  <c r="C178" i="1"/>
  <c r="D222" i="2" l="1"/>
  <c r="H222" i="2" s="1"/>
  <c r="G178" i="1"/>
  <c r="E178" i="1"/>
  <c r="C222" i="2" l="1"/>
  <c r="D179" i="1"/>
  <c r="H179" i="1" s="1"/>
  <c r="G222" i="2" l="1"/>
  <c r="E222" i="2"/>
  <c r="C179" i="1"/>
  <c r="D223" i="2" l="1"/>
  <c r="H223" i="2" s="1"/>
  <c r="E179" i="1"/>
  <c r="G179" i="1"/>
  <c r="C223" i="2" l="1"/>
  <c r="D180" i="1"/>
  <c r="H180" i="1" s="1"/>
  <c r="E223" i="2" l="1"/>
  <c r="G223" i="2"/>
  <c r="C180" i="1"/>
  <c r="D224" i="2" l="1"/>
  <c r="H224" i="2" s="1"/>
  <c r="C224" i="2"/>
  <c r="G224" i="2" s="1"/>
  <c r="G180" i="1"/>
  <c r="E180" i="1"/>
  <c r="E224" i="2" l="1"/>
  <c r="D225" i="2"/>
  <c r="H225" i="2" s="1"/>
  <c r="D181" i="1"/>
  <c r="H181" i="1" s="1"/>
  <c r="C225" i="2" l="1"/>
  <c r="C181" i="1"/>
  <c r="E225" i="2" l="1"/>
  <c r="G225" i="2"/>
  <c r="E181" i="1"/>
  <c r="G181" i="1"/>
  <c r="D226" i="2" l="1"/>
  <c r="H226" i="2" s="1"/>
  <c r="C226" i="2"/>
  <c r="E226" i="2" s="1"/>
  <c r="D182" i="1"/>
  <c r="H182" i="1" s="1"/>
  <c r="G226" i="2" l="1"/>
  <c r="C182" i="1"/>
  <c r="D227" i="2" l="1"/>
  <c r="H227" i="2" s="1"/>
  <c r="C227" i="2"/>
  <c r="E227" i="2" s="1"/>
  <c r="E182" i="1"/>
  <c r="G182" i="1"/>
  <c r="G227" i="2" l="1"/>
  <c r="D183" i="1"/>
  <c r="H183" i="1" s="1"/>
  <c r="D228" i="2" l="1"/>
  <c r="H228" i="2" s="1"/>
  <c r="C228" i="2"/>
  <c r="G228" i="2" s="1"/>
  <c r="C183" i="1"/>
  <c r="E228" i="2" l="1"/>
  <c r="D229" i="2"/>
  <c r="H229" i="2" s="1"/>
  <c r="C229" i="2"/>
  <c r="G229" i="2" s="1"/>
  <c r="G183" i="1"/>
  <c r="E183" i="1"/>
  <c r="D230" i="2" l="1"/>
  <c r="H230" i="2" s="1"/>
  <c r="E229" i="2"/>
  <c r="D184" i="1"/>
  <c r="H184" i="1" s="1"/>
  <c r="C230" i="2" l="1"/>
  <c r="C184" i="1"/>
  <c r="G230" i="2" l="1"/>
  <c r="E230" i="2"/>
  <c r="G184" i="1"/>
  <c r="E184" i="1"/>
  <c r="D231" i="2" l="1"/>
  <c r="H231" i="2" s="1"/>
  <c r="C231" i="2"/>
  <c r="G231" i="2" s="1"/>
  <c r="D185" i="1"/>
  <c r="H185" i="1" s="1"/>
  <c r="D232" i="2" l="1"/>
  <c r="H232" i="2" s="1"/>
  <c r="C232" i="2"/>
  <c r="G232" i="2" s="1"/>
  <c r="E231" i="2"/>
  <c r="C185" i="1"/>
  <c r="D233" i="2" l="1"/>
  <c r="C233" i="2" s="1"/>
  <c r="E232" i="2"/>
  <c r="G185" i="1"/>
  <c r="E185" i="1"/>
  <c r="H233" i="2" l="1"/>
  <c r="G233" i="2"/>
  <c r="E233" i="2"/>
  <c r="D186" i="1"/>
  <c r="H186" i="1" s="1"/>
  <c r="D234" i="2" l="1"/>
  <c r="H234" i="2" s="1"/>
  <c r="C234" i="2"/>
  <c r="G234" i="2" s="1"/>
  <c r="C186" i="1"/>
  <c r="E234" i="2" l="1"/>
  <c r="D235" i="2"/>
  <c r="H235" i="2" s="1"/>
  <c r="C235" i="2"/>
  <c r="G235" i="2" s="1"/>
  <c r="G186" i="1"/>
  <c r="E186" i="1"/>
  <c r="E235" i="2" l="1"/>
  <c r="D236" i="2"/>
  <c r="H236" i="2" s="1"/>
  <c r="C236" i="2"/>
  <c r="G236" i="2" s="1"/>
  <c r="D187" i="1"/>
  <c r="H187" i="1" s="1"/>
  <c r="E236" i="2" l="1"/>
  <c r="H237" i="2"/>
  <c r="D237" i="2"/>
  <c r="C237" i="2" s="1"/>
  <c r="G237" i="2" s="1"/>
  <c r="E237" i="2"/>
  <c r="C187" i="1"/>
  <c r="D238" i="2" l="1"/>
  <c r="H238" i="2" s="1"/>
  <c r="G187" i="1"/>
  <c r="E187" i="1"/>
  <c r="C238" i="2" l="1"/>
  <c r="D188" i="1"/>
  <c r="H188" i="1" s="1"/>
  <c r="E238" i="2" l="1"/>
  <c r="G238" i="2"/>
  <c r="C188" i="1"/>
  <c r="D239" i="2" l="1"/>
  <c r="H239" i="2" s="1"/>
  <c r="E188" i="1"/>
  <c r="G188" i="1"/>
  <c r="C239" i="2" l="1"/>
  <c r="D189" i="1"/>
  <c r="H189" i="1" s="1"/>
  <c r="G239" i="2" l="1"/>
  <c r="E239" i="2"/>
  <c r="C189" i="1"/>
  <c r="D240" i="2" l="1"/>
  <c r="H240" i="2" s="1"/>
  <c r="G189" i="1"/>
  <c r="E189" i="1"/>
  <c r="C240" i="2" l="1"/>
  <c r="D190" i="1"/>
  <c r="H190" i="1" s="1"/>
  <c r="E240" i="2" l="1"/>
  <c r="G240" i="2"/>
  <c r="C190" i="1"/>
  <c r="D241" i="2" l="1"/>
  <c r="H241" i="2" s="1"/>
  <c r="C241" i="2"/>
  <c r="G241" i="2" s="1"/>
  <c r="E190" i="1"/>
  <c r="G190" i="1"/>
  <c r="D242" i="2" l="1"/>
  <c r="H242" i="2" s="1"/>
  <c r="C242" i="2"/>
  <c r="E242" i="2" s="1"/>
  <c r="E241" i="2"/>
  <c r="D191" i="1"/>
  <c r="H191" i="1" s="1"/>
  <c r="G242" i="2" l="1"/>
  <c r="D243" i="2"/>
  <c r="H243" i="2" s="1"/>
  <c r="C191" i="1"/>
  <c r="C243" i="2" l="1"/>
  <c r="G191" i="1"/>
  <c r="E191" i="1"/>
  <c r="E243" i="2" l="1"/>
  <c r="G243" i="2"/>
  <c r="D192" i="1"/>
  <c r="H192" i="1" s="1"/>
  <c r="D244" i="2" l="1"/>
  <c r="H244" i="2" s="1"/>
  <c r="C244" i="2"/>
  <c r="E244" i="2" s="1"/>
  <c r="C192" i="1"/>
  <c r="G244" i="2" l="1"/>
  <c r="G192" i="1"/>
  <c r="E192" i="1"/>
  <c r="D245" i="2" l="1"/>
  <c r="H245" i="2" s="1"/>
  <c r="D193" i="1"/>
  <c r="H193" i="1" s="1"/>
  <c r="C245" i="2" l="1"/>
  <c r="C193" i="1"/>
  <c r="E245" i="2" l="1"/>
  <c r="G245" i="2"/>
  <c r="G193" i="1"/>
  <c r="E193" i="1"/>
  <c r="D246" i="2" l="1"/>
  <c r="H246" i="2" s="1"/>
  <c r="C246" i="2"/>
  <c r="G246" i="2" s="1"/>
  <c r="D194" i="1"/>
  <c r="H194" i="1" s="1"/>
  <c r="D247" i="2" l="1"/>
  <c r="H247" i="2" s="1"/>
  <c r="E246" i="2"/>
  <c r="C194" i="1"/>
  <c r="C247" i="2" l="1"/>
  <c r="E194" i="1"/>
  <c r="G194" i="1"/>
  <c r="E247" i="2" l="1"/>
  <c r="G247" i="2"/>
  <c r="D248" i="2" s="1"/>
  <c r="H248" i="2" s="1"/>
  <c r="D195" i="1"/>
  <c r="H195" i="1" s="1"/>
  <c r="C248" i="2" l="1"/>
  <c r="G248" i="2" s="1"/>
  <c r="E248" i="2"/>
  <c r="C195" i="1"/>
  <c r="D249" i="2" l="1"/>
  <c r="H249" i="2" s="1"/>
  <c r="G195" i="1"/>
  <c r="E195" i="1"/>
  <c r="C249" i="2" l="1"/>
  <c r="D196" i="1"/>
  <c r="H196" i="1" s="1"/>
  <c r="E249" i="2" l="1"/>
  <c r="G249" i="2"/>
  <c r="C196" i="1"/>
  <c r="D250" i="2" l="1"/>
  <c r="H250" i="2" s="1"/>
  <c r="E196" i="1"/>
  <c r="G196" i="1"/>
  <c r="C250" i="2" l="1"/>
  <c r="D197" i="1"/>
  <c r="H197" i="1" s="1"/>
  <c r="E250" i="2" l="1"/>
  <c r="G250" i="2"/>
  <c r="C197" i="1"/>
  <c r="D251" i="2" l="1"/>
  <c r="H251" i="2" s="1"/>
  <c r="G197" i="1"/>
  <c r="E197" i="1"/>
  <c r="C251" i="2" l="1"/>
  <c r="D198" i="1"/>
  <c r="H198" i="1" s="1"/>
  <c r="E251" i="2" l="1"/>
  <c r="G251" i="2"/>
  <c r="C198" i="1"/>
  <c r="D252" i="2" l="1"/>
  <c r="H252" i="2" s="1"/>
  <c r="E198" i="1"/>
  <c r="G198" i="1"/>
  <c r="C252" i="2" l="1"/>
  <c r="D199" i="1"/>
  <c r="H199" i="1" s="1"/>
  <c r="E252" i="2" l="1"/>
  <c r="G252" i="2"/>
  <c r="C199" i="1"/>
  <c r="D253" i="2" l="1"/>
  <c r="H253" i="2" s="1"/>
  <c r="E199" i="1"/>
  <c r="G199" i="1"/>
  <c r="C253" i="2" l="1"/>
  <c r="D200" i="1"/>
  <c r="H200" i="1" s="1"/>
  <c r="E253" i="2" l="1"/>
  <c r="G253" i="2"/>
  <c r="C200" i="1"/>
  <c r="G200" i="1" s="1"/>
  <c r="D201" i="1" s="1"/>
  <c r="H201" i="1" s="1"/>
  <c r="D254" i="2" l="1"/>
  <c r="H254" i="2" s="1"/>
  <c r="E200" i="1"/>
  <c r="C201" i="1"/>
  <c r="C254" i="2" l="1"/>
  <c r="G201" i="1"/>
  <c r="E201" i="1"/>
  <c r="E254" i="2" l="1"/>
  <c r="G254" i="2"/>
  <c r="D202" i="1"/>
  <c r="H202" i="1" s="1"/>
  <c r="D255" i="2" l="1"/>
  <c r="H255" i="2" s="1"/>
  <c r="C202" i="1"/>
  <c r="C255" i="2" l="1"/>
  <c r="E202" i="1"/>
  <c r="G202" i="1"/>
  <c r="G255" i="2" l="1"/>
  <c r="E255" i="2"/>
  <c r="D203" i="1"/>
  <c r="H203" i="1" s="1"/>
  <c r="D256" i="2" l="1"/>
  <c r="H256" i="2" s="1"/>
  <c r="C203" i="1"/>
  <c r="C256" i="2" l="1"/>
  <c r="E203" i="1"/>
  <c r="G203" i="1"/>
  <c r="G256" i="2" l="1"/>
  <c r="E256" i="2"/>
  <c r="D204" i="1"/>
  <c r="H204" i="1" s="1"/>
  <c r="D257" i="2" l="1"/>
  <c r="H257" i="2" s="1"/>
  <c r="C204" i="1"/>
  <c r="C257" i="2" l="1"/>
  <c r="G204" i="1"/>
  <c r="E204" i="1"/>
  <c r="E257" i="2" l="1"/>
  <c r="G257" i="2"/>
  <c r="D205" i="1"/>
  <c r="H205" i="1" s="1"/>
  <c r="D258" i="2" l="1"/>
  <c r="H258" i="2" s="1"/>
  <c r="C205" i="1"/>
  <c r="C258" i="2" l="1"/>
  <c r="G205" i="1"/>
  <c r="E205" i="1"/>
  <c r="E258" i="2" l="1"/>
  <c r="G258" i="2"/>
  <c r="D206" i="1"/>
  <c r="H206" i="1" s="1"/>
  <c r="D259" i="2" l="1"/>
  <c r="H259" i="2" s="1"/>
  <c r="C206" i="1"/>
  <c r="C259" i="2" l="1"/>
  <c r="E206" i="1"/>
  <c r="G206" i="1"/>
  <c r="G259" i="2" l="1"/>
  <c r="E259" i="2"/>
  <c r="D207" i="1"/>
  <c r="H207" i="1" s="1"/>
  <c r="D260" i="2" l="1"/>
  <c r="H260" i="2" s="1"/>
  <c r="C207" i="1"/>
  <c r="C260" i="2" l="1"/>
  <c r="G207" i="1"/>
  <c r="E207" i="1"/>
  <c r="G260" i="2" l="1"/>
  <c r="E260" i="2"/>
  <c r="D208" i="1"/>
  <c r="H208" i="1" s="1"/>
  <c r="D261" i="2" l="1"/>
  <c r="H261" i="2" s="1"/>
  <c r="C208" i="1"/>
  <c r="C261" i="2" l="1"/>
  <c r="G208" i="1"/>
  <c r="E208" i="1"/>
  <c r="E261" i="2" l="1"/>
  <c r="G261" i="2"/>
  <c r="D209" i="1"/>
  <c r="H209" i="1" s="1"/>
  <c r="D262" i="2" l="1"/>
  <c r="H262" i="2" s="1"/>
  <c r="C209" i="1"/>
  <c r="C262" i="2" l="1"/>
  <c r="G209" i="1"/>
  <c r="E209" i="1"/>
  <c r="G262" i="2" l="1"/>
  <c r="E262" i="2"/>
  <c r="D210" i="1"/>
  <c r="H210" i="1" s="1"/>
  <c r="D263" i="2" l="1"/>
  <c r="H263" i="2" s="1"/>
  <c r="C210" i="1"/>
  <c r="C263" i="2" l="1"/>
  <c r="G210" i="1"/>
  <c r="E210" i="1"/>
  <c r="E263" i="2" l="1"/>
  <c r="G263" i="2"/>
  <c r="D211" i="1"/>
  <c r="H211" i="1" s="1"/>
  <c r="D264" i="2" l="1"/>
  <c r="H264" i="2" s="1"/>
  <c r="C211" i="1"/>
  <c r="C264" i="2" l="1"/>
  <c r="G264" i="2" s="1"/>
  <c r="D265" i="2" s="1"/>
  <c r="C265" i="2" s="1"/>
  <c r="G211" i="1"/>
  <c r="E211" i="1"/>
  <c r="E264" i="2" l="1"/>
  <c r="E265" i="2"/>
  <c r="G265" i="2"/>
  <c r="H265" i="2"/>
  <c r="D212" i="1"/>
  <c r="H212" i="1" s="1"/>
  <c r="D266" i="2" l="1"/>
  <c r="H266" i="2" s="1"/>
  <c r="C266" i="2"/>
  <c r="E266" i="2" s="1"/>
  <c r="C212" i="1"/>
  <c r="G266" i="2" l="1"/>
  <c r="G212" i="1"/>
  <c r="E212" i="1"/>
  <c r="D267" i="2" l="1"/>
  <c r="H267" i="2" s="1"/>
  <c r="D213" i="1"/>
  <c r="H213" i="1" s="1"/>
  <c r="C267" i="2" l="1"/>
  <c r="G267" i="2" s="1"/>
  <c r="D268" i="2" s="1"/>
  <c r="H268" i="2" s="1"/>
  <c r="C213" i="1"/>
  <c r="C268" i="2" l="1"/>
  <c r="E268" i="2" s="1"/>
  <c r="E267" i="2"/>
  <c r="G213" i="1"/>
  <c r="E213" i="1"/>
  <c r="G268" i="2" l="1"/>
  <c r="D269" i="2" s="1"/>
  <c r="C269" i="2" s="1"/>
  <c r="D214" i="1"/>
  <c r="H214" i="1" s="1"/>
  <c r="H269" i="2" l="1"/>
  <c r="G269" i="2"/>
  <c r="D270" i="2" s="1"/>
  <c r="H270" i="2" s="1"/>
  <c r="E269" i="2"/>
  <c r="C214" i="1"/>
  <c r="C270" i="2" l="1"/>
  <c r="G214" i="1"/>
  <c r="E214" i="1"/>
  <c r="E270" i="2" l="1"/>
  <c r="G270" i="2"/>
  <c r="D215" i="1"/>
  <c r="H215" i="1" s="1"/>
  <c r="D271" i="2" l="1"/>
  <c r="H271" i="2" s="1"/>
  <c r="C271" i="2"/>
  <c r="G271" i="2" s="1"/>
  <c r="C215" i="1"/>
  <c r="E271" i="2" l="1"/>
  <c r="D272" i="2"/>
  <c r="C272" i="2" s="1"/>
  <c r="E215" i="1"/>
  <c r="G215" i="1"/>
  <c r="H272" i="2" l="1"/>
  <c r="E272" i="2"/>
  <c r="G272" i="2"/>
  <c r="D216" i="1"/>
  <c r="H216" i="1" s="1"/>
  <c r="D273" i="2" l="1"/>
  <c r="H273" i="2" s="1"/>
  <c r="C216" i="1"/>
  <c r="C273" i="2" l="1"/>
  <c r="E216" i="1"/>
  <c r="G216" i="1"/>
  <c r="E273" i="2" l="1"/>
  <c r="G273" i="2"/>
  <c r="D217" i="1"/>
  <c r="H217" i="1" s="1"/>
  <c r="D274" i="2" l="1"/>
  <c r="H274" i="2" s="1"/>
  <c r="C217" i="1"/>
  <c r="C274" i="2" l="1"/>
  <c r="E217" i="1"/>
  <c r="G217" i="1"/>
  <c r="G274" i="2" l="1"/>
  <c r="E274" i="2"/>
  <c r="D218" i="1"/>
  <c r="H218" i="1" s="1"/>
  <c r="D275" i="2" l="1"/>
  <c r="H275" i="2" s="1"/>
  <c r="C218" i="1"/>
  <c r="C275" i="2" l="1"/>
  <c r="E275" i="2" s="1"/>
  <c r="E218" i="1"/>
  <c r="G218" i="1"/>
  <c r="G275" i="2" l="1"/>
  <c r="D219" i="1"/>
  <c r="H219" i="1" s="1"/>
  <c r="D276" i="2" l="1"/>
  <c r="H276" i="2" s="1"/>
  <c r="C219" i="1"/>
  <c r="C276" i="2" l="1"/>
  <c r="G219" i="1"/>
  <c r="E219" i="1"/>
  <c r="G276" i="2" l="1"/>
  <c r="E276" i="2"/>
  <c r="D220" i="1"/>
  <c r="H220" i="1" s="1"/>
  <c r="D277" i="2" l="1"/>
  <c r="H277" i="2" s="1"/>
  <c r="C277" i="2"/>
  <c r="G277" i="2" s="1"/>
  <c r="C220" i="1"/>
  <c r="D278" i="2" l="1"/>
  <c r="H278" i="2" s="1"/>
  <c r="C278" i="2"/>
  <c r="G278" i="2" s="1"/>
  <c r="D279" i="2" s="1"/>
  <c r="C279" i="2" s="1"/>
  <c r="E277" i="2"/>
  <c r="E220" i="1"/>
  <c r="G220" i="1"/>
  <c r="H279" i="2" l="1"/>
  <c r="G279" i="2"/>
  <c r="D280" i="2" s="1"/>
  <c r="H280" i="2" s="1"/>
  <c r="E279" i="2"/>
  <c r="E278" i="2"/>
  <c r="D221" i="1"/>
  <c r="H221" i="1" s="1"/>
  <c r="C280" i="2" l="1"/>
  <c r="G280" i="2" s="1"/>
  <c r="D281" i="2" s="1"/>
  <c r="H281" i="2" s="1"/>
  <c r="C221" i="1"/>
  <c r="E280" i="2" l="1"/>
  <c r="C281" i="2"/>
  <c r="E281" i="2" s="1"/>
  <c r="G221" i="1"/>
  <c r="E221" i="1"/>
  <c r="G281" i="2" l="1"/>
  <c r="D282" i="2"/>
  <c r="H282" i="2" s="1"/>
  <c r="D222" i="1"/>
  <c r="H222" i="1" s="1"/>
  <c r="C282" i="2" l="1"/>
  <c r="G282" i="2" s="1"/>
  <c r="D283" i="2" s="1"/>
  <c r="C283" i="2" s="1"/>
  <c r="C222" i="1"/>
  <c r="E282" i="2" l="1"/>
  <c r="E283" i="2"/>
  <c r="G283" i="2"/>
  <c r="H283" i="2"/>
  <c r="E222" i="1"/>
  <c r="G222" i="1"/>
  <c r="D284" i="2" l="1"/>
  <c r="H284" i="2" s="1"/>
  <c r="D223" i="1"/>
  <c r="H223" i="1" s="1"/>
  <c r="C284" i="2" l="1"/>
  <c r="C223" i="1"/>
  <c r="E284" i="2" l="1"/>
  <c r="G284" i="2"/>
  <c r="G223" i="1"/>
  <c r="E223" i="1"/>
  <c r="D285" i="2" l="1"/>
  <c r="H285" i="2" s="1"/>
  <c r="C285" i="2"/>
  <c r="E285" i="2" s="1"/>
  <c r="D224" i="1"/>
  <c r="H224" i="1" s="1"/>
  <c r="G285" i="2" l="1"/>
  <c r="C224" i="1"/>
  <c r="D286" i="2" l="1"/>
  <c r="H286" i="2" s="1"/>
  <c r="E224" i="1"/>
  <c r="G224" i="1"/>
  <c r="C286" i="2" l="1"/>
  <c r="G286" i="2" s="1"/>
  <c r="D287" i="2" s="1"/>
  <c r="C287" i="2" s="1"/>
  <c r="D225" i="1"/>
  <c r="H225" i="1" s="1"/>
  <c r="E286" i="2" l="1"/>
  <c r="H287" i="2"/>
  <c r="G287" i="2"/>
  <c r="E287" i="2"/>
  <c r="C225" i="1"/>
  <c r="D288" i="2" l="1"/>
  <c r="H288" i="2" s="1"/>
  <c r="G225" i="1"/>
  <c r="E225" i="1"/>
  <c r="C288" i="2" l="1"/>
  <c r="D226" i="1"/>
  <c r="H226" i="1" s="1"/>
  <c r="E288" i="2" l="1"/>
  <c r="G288" i="2"/>
  <c r="C226" i="1"/>
  <c r="D289" i="2" l="1"/>
  <c r="H289" i="2" s="1"/>
  <c r="E226" i="1"/>
  <c r="G226" i="1"/>
  <c r="C289" i="2" l="1"/>
  <c r="D227" i="1"/>
  <c r="H227" i="1" s="1"/>
  <c r="E289" i="2" l="1"/>
  <c r="G289" i="2"/>
  <c r="C227" i="1"/>
  <c r="D290" i="2" l="1"/>
  <c r="H290" i="2" s="1"/>
  <c r="E227" i="1"/>
  <c r="G227" i="1"/>
  <c r="C290" i="2" l="1"/>
  <c r="E290" i="2" s="1"/>
  <c r="G290" i="2"/>
  <c r="D228" i="1"/>
  <c r="H228" i="1" s="1"/>
  <c r="D291" i="2" l="1"/>
  <c r="H291" i="2" s="1"/>
  <c r="C228" i="1"/>
  <c r="C291" i="2" l="1"/>
  <c r="G228" i="1"/>
  <c r="E228" i="1"/>
  <c r="G291" i="2" l="1"/>
  <c r="E291" i="2"/>
  <c r="D229" i="1"/>
  <c r="H229" i="1" s="1"/>
  <c r="D292" i="2" l="1"/>
  <c r="H292" i="2" s="1"/>
  <c r="C292" i="2"/>
  <c r="G292" i="2" s="1"/>
  <c r="C229" i="1"/>
  <c r="D293" i="2" l="1"/>
  <c r="H293" i="2" s="1"/>
  <c r="E292" i="2"/>
  <c r="G229" i="1"/>
  <c r="E229" i="1"/>
  <c r="C293" i="2" l="1"/>
  <c r="E293" i="2" s="1"/>
  <c r="G293" i="2"/>
  <c r="D230" i="1"/>
  <c r="H230" i="1" s="1"/>
  <c r="D294" i="2" l="1"/>
  <c r="H294" i="2" s="1"/>
  <c r="C230" i="1"/>
  <c r="C294" i="2" l="1"/>
  <c r="E230" i="1"/>
  <c r="G230" i="1"/>
  <c r="G294" i="2" l="1"/>
  <c r="E294" i="2"/>
  <c r="D231" i="1"/>
  <c r="H231" i="1" s="1"/>
  <c r="D295" i="2" l="1"/>
  <c r="H295" i="2" s="1"/>
  <c r="C231" i="1"/>
  <c r="C295" i="2" l="1"/>
  <c r="E231" i="1"/>
  <c r="G231" i="1"/>
  <c r="G295" i="2" l="1"/>
  <c r="E295" i="2"/>
  <c r="D232" i="1"/>
  <c r="H232" i="1" s="1"/>
  <c r="D296" i="2" l="1"/>
  <c r="H296" i="2" s="1"/>
  <c r="C232" i="1"/>
  <c r="C296" i="2" l="1"/>
  <c r="E232" i="1"/>
  <c r="G232" i="1"/>
  <c r="G296" i="2" l="1"/>
  <c r="E296" i="2"/>
  <c r="D233" i="1"/>
  <c r="H233" i="1" s="1"/>
  <c r="D297" i="2" l="1"/>
  <c r="H297" i="2" s="1"/>
  <c r="C233" i="1"/>
  <c r="C297" i="2" l="1"/>
  <c r="E233" i="1"/>
  <c r="G233" i="1"/>
  <c r="G297" i="2" l="1"/>
  <c r="E297" i="2"/>
  <c r="D234" i="1"/>
  <c r="H234" i="1" s="1"/>
  <c r="D298" i="2" l="1"/>
  <c r="C234" i="1"/>
  <c r="C298" i="2" l="1"/>
  <c r="H298" i="2"/>
  <c r="E234" i="1"/>
  <c r="G234" i="1"/>
  <c r="G298" i="2" l="1"/>
  <c r="E298" i="2"/>
  <c r="D235" i="1"/>
  <c r="H235" i="1" s="1"/>
  <c r="D299" i="2" l="1"/>
  <c r="H299" i="2" s="1"/>
  <c r="C299" i="2"/>
  <c r="G299" i="2" s="1"/>
  <c r="C235" i="1"/>
  <c r="E299" i="2" l="1"/>
  <c r="D300" i="2"/>
  <c r="H300" i="2" s="1"/>
  <c r="G235" i="1"/>
  <c r="E235" i="1"/>
  <c r="C300" i="2" l="1"/>
  <c r="D236" i="1"/>
  <c r="H236" i="1" s="1"/>
  <c r="E300" i="2" l="1"/>
  <c r="G300" i="2"/>
  <c r="D301" i="2" s="1"/>
  <c r="H301" i="2" s="1"/>
  <c r="C236" i="1"/>
  <c r="C301" i="2" l="1"/>
  <c r="G301" i="2" s="1"/>
  <c r="G236" i="1"/>
  <c r="E236" i="1"/>
  <c r="E301" i="2" l="1"/>
  <c r="D302" i="2"/>
  <c r="H302" i="2" s="1"/>
  <c r="D237" i="1"/>
  <c r="H237" i="1" s="1"/>
  <c r="C302" i="2" l="1"/>
  <c r="C237" i="1"/>
  <c r="G302" i="2" l="1"/>
  <c r="E302" i="2"/>
  <c r="E237" i="1"/>
  <c r="G237" i="1"/>
  <c r="D303" i="2" l="1"/>
  <c r="H303" i="2" s="1"/>
  <c r="D238" i="1"/>
  <c r="H238" i="1" s="1"/>
  <c r="C303" i="2" l="1"/>
  <c r="C238" i="1"/>
  <c r="E303" i="2" l="1"/>
  <c r="G303" i="2"/>
  <c r="G238" i="1"/>
  <c r="E238" i="1"/>
  <c r="D304" i="2" l="1"/>
  <c r="H304" i="2" s="1"/>
  <c r="D239" i="1"/>
  <c r="H239" i="1" s="1"/>
  <c r="C304" i="2" l="1"/>
  <c r="E304" i="2" s="1"/>
  <c r="C239" i="1"/>
  <c r="G304" i="2" l="1"/>
  <c r="D305" i="2" s="1"/>
  <c r="H305" i="2" s="1"/>
  <c r="E239" i="1"/>
  <c r="G239" i="1"/>
  <c r="C305" i="2" l="1"/>
  <c r="D240" i="1"/>
  <c r="H240" i="1" s="1"/>
  <c r="E305" i="2" l="1"/>
  <c r="G305" i="2"/>
  <c r="C240" i="1"/>
  <c r="D306" i="2" l="1"/>
  <c r="E240" i="1"/>
  <c r="G240" i="1"/>
  <c r="C306" i="2" l="1"/>
  <c r="H306" i="2"/>
  <c r="D241" i="1"/>
  <c r="H241" i="1" s="1"/>
  <c r="G306" i="2" l="1"/>
  <c r="E306" i="2"/>
  <c r="C241" i="1"/>
  <c r="D307" i="2" l="1"/>
  <c r="H307" i="2" s="1"/>
  <c r="E241" i="1"/>
  <c r="G241" i="1"/>
  <c r="C307" i="2" l="1"/>
  <c r="D242" i="1"/>
  <c r="H242" i="1" s="1"/>
  <c r="G307" i="2" l="1"/>
  <c r="E307" i="2"/>
  <c r="C242" i="1"/>
  <c r="D308" i="2" l="1"/>
  <c r="H308" i="2" s="1"/>
  <c r="E242" i="1"/>
  <c r="G242" i="1"/>
  <c r="C308" i="2" l="1"/>
  <c r="D243" i="1"/>
  <c r="H243" i="1" s="1"/>
  <c r="G308" i="2" l="1"/>
  <c r="E308" i="2"/>
  <c r="C243" i="1"/>
  <c r="D309" i="2" l="1"/>
  <c r="H309" i="2" s="1"/>
  <c r="G243" i="1"/>
  <c r="E243" i="1"/>
  <c r="C309" i="2" l="1"/>
  <c r="D244" i="1"/>
  <c r="H244" i="1" s="1"/>
  <c r="E309" i="2" l="1"/>
  <c r="G309" i="2"/>
  <c r="D310" i="2" s="1"/>
  <c r="H310" i="2" s="1"/>
  <c r="C244" i="1"/>
  <c r="C310" i="2" l="1"/>
  <c r="E310" i="2" s="1"/>
  <c r="G310" i="2"/>
  <c r="G244" i="1"/>
  <c r="E244" i="1"/>
  <c r="D311" i="2" l="1"/>
  <c r="H311" i="2" s="1"/>
  <c r="D245" i="1"/>
  <c r="H245" i="1" s="1"/>
  <c r="C311" i="2" l="1"/>
  <c r="G311" i="2" s="1"/>
  <c r="D312" i="2" s="1"/>
  <c r="H312" i="2" s="1"/>
  <c r="C245" i="1"/>
  <c r="E311" i="2" l="1"/>
  <c r="C312" i="2"/>
  <c r="G312" i="2" s="1"/>
  <c r="D313" i="2" s="1"/>
  <c r="H313" i="2" s="1"/>
  <c r="E245" i="1"/>
  <c r="G245" i="1"/>
  <c r="C313" i="2" l="1"/>
  <c r="G313" i="2" s="1"/>
  <c r="E312" i="2"/>
  <c r="D246" i="1"/>
  <c r="H246" i="1" s="1"/>
  <c r="D314" i="2" l="1"/>
  <c r="H314" i="2" s="1"/>
  <c r="E313" i="2"/>
  <c r="C246" i="1"/>
  <c r="C314" i="2" l="1"/>
  <c r="G246" i="1"/>
  <c r="E246" i="1"/>
  <c r="E314" i="2" l="1"/>
  <c r="G314" i="2"/>
  <c r="D247" i="1"/>
  <c r="H247" i="1" s="1"/>
  <c r="D315" i="2" l="1"/>
  <c r="H315" i="2" s="1"/>
  <c r="C315" i="2"/>
  <c r="G315" i="2" s="1"/>
  <c r="D316" i="2" s="1"/>
  <c r="H316" i="2" s="1"/>
  <c r="C247" i="1"/>
  <c r="E315" i="2" l="1"/>
  <c r="C316" i="2"/>
  <c r="E247" i="1"/>
  <c r="G247" i="1"/>
  <c r="G316" i="2" l="1"/>
  <c r="E316" i="2"/>
  <c r="D248" i="1"/>
  <c r="H248" i="1" s="1"/>
  <c r="D317" i="2" l="1"/>
  <c r="C248" i="1"/>
  <c r="C317" i="2" l="1"/>
  <c r="H317" i="2"/>
  <c r="E248" i="1"/>
  <c r="G248" i="1"/>
  <c r="E317" i="2" l="1"/>
  <c r="G317" i="2"/>
  <c r="D249" i="1"/>
  <c r="H249" i="1" s="1"/>
  <c r="D318" i="2" l="1"/>
  <c r="H318" i="2" s="1"/>
  <c r="C249" i="1"/>
  <c r="C318" i="2" l="1"/>
  <c r="G249" i="1"/>
  <c r="E249" i="1"/>
  <c r="E318" i="2" l="1"/>
  <c r="G318" i="2"/>
  <c r="D250" i="1"/>
  <c r="H250" i="1" s="1"/>
  <c r="D319" i="2" l="1"/>
  <c r="H319" i="2" s="1"/>
  <c r="C319" i="2"/>
  <c r="G319" i="2" s="1"/>
  <c r="C250" i="1"/>
  <c r="D320" i="2" l="1"/>
  <c r="C320" i="2" s="1"/>
  <c r="E319" i="2"/>
  <c r="G250" i="1"/>
  <c r="E250" i="1"/>
  <c r="E320" i="2" l="1"/>
  <c r="G320" i="2"/>
  <c r="H320" i="2"/>
  <c r="D251" i="1"/>
  <c r="H251" i="1" s="1"/>
  <c r="D321" i="2" l="1"/>
  <c r="H321" i="2" s="1"/>
  <c r="C321" i="2"/>
  <c r="G321" i="2" s="1"/>
  <c r="C251" i="1"/>
  <c r="D322" i="2" l="1"/>
  <c r="H322" i="2" s="1"/>
  <c r="C322" i="2"/>
  <c r="E322" i="2" s="1"/>
  <c r="E321" i="2"/>
  <c r="G251" i="1"/>
  <c r="E251" i="1"/>
  <c r="G322" i="2" l="1"/>
  <c r="D252" i="1"/>
  <c r="H252" i="1" s="1"/>
  <c r="D323" i="2" l="1"/>
  <c r="H323" i="2" s="1"/>
  <c r="C252" i="1"/>
  <c r="C323" i="2" l="1"/>
  <c r="E252" i="1"/>
  <c r="G252" i="1"/>
  <c r="G323" i="2" l="1"/>
  <c r="E323" i="2"/>
  <c r="D253" i="1"/>
  <c r="H253" i="1" s="1"/>
  <c r="D324" i="2" l="1"/>
  <c r="C253" i="1"/>
  <c r="C324" i="2" l="1"/>
  <c r="H324" i="2"/>
  <c r="G253" i="1"/>
  <c r="E253" i="1"/>
  <c r="G324" i="2" l="1"/>
  <c r="E324" i="2"/>
  <c r="D254" i="1"/>
  <c r="H254" i="1" s="1"/>
  <c r="D325" i="2" l="1"/>
  <c r="H325" i="2" s="1"/>
  <c r="C254" i="1"/>
  <c r="C325" i="2" l="1"/>
  <c r="E254" i="1"/>
  <c r="G254" i="1"/>
  <c r="G325" i="2" l="1"/>
  <c r="D326" i="2" s="1"/>
  <c r="C326" i="2" s="1"/>
  <c r="G326" i="2" s="1"/>
  <c r="D327" i="2" s="1"/>
  <c r="C327" i="2" s="1"/>
  <c r="E325" i="2"/>
  <c r="D255" i="1"/>
  <c r="H255" i="1" s="1"/>
  <c r="H326" i="2" l="1"/>
  <c r="E326" i="2"/>
  <c r="E327" i="2"/>
  <c r="G327" i="2"/>
  <c r="H327" i="2"/>
  <c r="C255" i="1"/>
  <c r="D328" i="2" l="1"/>
  <c r="H328" i="2" s="1"/>
  <c r="E255" i="1"/>
  <c r="G255" i="1"/>
  <c r="C328" i="2" l="1"/>
  <c r="D256" i="1"/>
  <c r="H256" i="1" s="1"/>
  <c r="E328" i="2" l="1"/>
  <c r="G328" i="2"/>
  <c r="C256" i="1"/>
  <c r="D329" i="2" l="1"/>
  <c r="H329" i="2" s="1"/>
  <c r="E256" i="1"/>
  <c r="G256" i="1"/>
  <c r="C329" i="2" l="1"/>
  <c r="D257" i="1"/>
  <c r="H257" i="1" s="1"/>
  <c r="G329" i="2" l="1"/>
  <c r="E329" i="2"/>
  <c r="C257" i="1"/>
  <c r="D330" i="2" l="1"/>
  <c r="G257" i="1"/>
  <c r="E257" i="1"/>
  <c r="C330" i="2" l="1"/>
  <c r="H330" i="2"/>
  <c r="D258" i="1"/>
  <c r="H258" i="1" s="1"/>
  <c r="E330" i="2" l="1"/>
  <c r="G330" i="2"/>
  <c r="C258" i="1"/>
  <c r="D331" i="2" l="1"/>
  <c r="H331" i="2" s="1"/>
  <c r="C331" i="2"/>
  <c r="G331" i="2" s="1"/>
  <c r="E258" i="1"/>
  <c r="G258" i="1"/>
  <c r="D332" i="2" l="1"/>
  <c r="C332" i="2" s="1"/>
  <c r="G332" i="2" s="1"/>
  <c r="E331" i="2"/>
  <c r="D259" i="1"/>
  <c r="H259" i="1" s="1"/>
  <c r="H332" i="2" l="1"/>
  <c r="E332" i="2"/>
  <c r="D333" i="2"/>
  <c r="C333" i="2"/>
  <c r="G333" i="2" s="1"/>
  <c r="C259" i="1"/>
  <c r="H333" i="2" l="1"/>
  <c r="E333" i="2"/>
  <c r="D334" i="2"/>
  <c r="C334" i="2" s="1"/>
  <c r="G334" i="2" s="1"/>
  <c r="E334" i="2"/>
  <c r="E259" i="1"/>
  <c r="G259" i="1"/>
  <c r="D335" i="2" l="1"/>
  <c r="C335" i="2"/>
  <c r="E335" i="2" s="1"/>
  <c r="H334" i="2"/>
  <c r="D260" i="1"/>
  <c r="H260" i="1" s="1"/>
  <c r="H335" i="2" l="1"/>
  <c r="G335" i="2"/>
  <c r="C260" i="1"/>
  <c r="D336" i="2" l="1"/>
  <c r="C336" i="2" s="1"/>
  <c r="G336" i="2" s="1"/>
  <c r="E260" i="1"/>
  <c r="G260" i="1"/>
  <c r="H336" i="2" l="1"/>
  <c r="E336" i="2"/>
  <c r="D337" i="2"/>
  <c r="D261" i="1"/>
  <c r="H261" i="1" s="1"/>
  <c r="H337" i="2" l="1"/>
  <c r="C337" i="2"/>
  <c r="C261" i="1"/>
  <c r="G337" i="2" l="1"/>
  <c r="E337" i="2"/>
  <c r="G261" i="1"/>
  <c r="E261" i="1"/>
  <c r="D338" i="2" l="1"/>
  <c r="H338" i="2" s="1"/>
  <c r="C338" i="2"/>
  <c r="E338" i="2" s="1"/>
  <c r="D262" i="1"/>
  <c r="H262" i="1" s="1"/>
  <c r="G338" i="2" l="1"/>
  <c r="C262" i="1"/>
  <c r="D339" i="2" l="1"/>
  <c r="E262" i="1"/>
  <c r="G262" i="1"/>
  <c r="C339" i="2" l="1"/>
  <c r="H339" i="2"/>
  <c r="D263" i="1"/>
  <c r="H263" i="1" s="1"/>
  <c r="G339" i="2" l="1"/>
  <c r="E339" i="2"/>
  <c r="C263" i="1"/>
  <c r="D340" i="2" l="1"/>
  <c r="H340" i="2" s="1"/>
  <c r="E263" i="1"/>
  <c r="G263" i="1"/>
  <c r="C340" i="2" l="1"/>
  <c r="D264" i="1"/>
  <c r="H264" i="1" s="1"/>
  <c r="G340" i="2" l="1"/>
  <c r="E340" i="2"/>
  <c r="C264" i="1"/>
  <c r="D341" i="2" l="1"/>
  <c r="H341" i="2" s="1"/>
  <c r="G264" i="1"/>
  <c r="E264" i="1"/>
  <c r="C341" i="2" l="1"/>
  <c r="D265" i="1"/>
  <c r="H265" i="1" s="1"/>
  <c r="G341" i="2" l="1"/>
  <c r="E341" i="2"/>
  <c r="C265" i="1"/>
  <c r="D342" i="2" l="1"/>
  <c r="H342" i="2" s="1"/>
  <c r="E265" i="1"/>
  <c r="G265" i="1"/>
  <c r="C342" i="2" l="1"/>
  <c r="D266" i="1"/>
  <c r="H266" i="1" s="1"/>
  <c r="E342" i="2" l="1"/>
  <c r="G342" i="2"/>
  <c r="D343" i="2" s="1"/>
  <c r="H343" i="2" s="1"/>
  <c r="C266" i="1"/>
  <c r="C343" i="2" l="1"/>
  <c r="G343" i="2" s="1"/>
  <c r="G266" i="1"/>
  <c r="E266" i="1"/>
  <c r="E343" i="2" l="1"/>
  <c r="D344" i="2"/>
  <c r="H344" i="2" s="1"/>
  <c r="D267" i="1"/>
  <c r="H267" i="1" s="1"/>
  <c r="C344" i="2" l="1"/>
  <c r="C267" i="1"/>
  <c r="E344" i="2" l="1"/>
  <c r="G344" i="2"/>
  <c r="E267" i="1"/>
  <c r="G267" i="1"/>
  <c r="D345" i="2" l="1"/>
  <c r="H345" i="2" s="1"/>
  <c r="C345" i="2"/>
  <c r="G345" i="2" s="1"/>
  <c r="D268" i="1"/>
  <c r="H268" i="1" s="1"/>
  <c r="E345" i="2" l="1"/>
  <c r="D346" i="2"/>
  <c r="H346" i="2" s="1"/>
  <c r="C268" i="1"/>
  <c r="C346" i="2" l="1"/>
  <c r="G268" i="1"/>
  <c r="E268" i="1"/>
  <c r="G346" i="2" l="1"/>
  <c r="E346" i="2"/>
  <c r="D269" i="1"/>
  <c r="H269" i="1" s="1"/>
  <c r="D347" i="2" l="1"/>
  <c r="H347" i="2" s="1"/>
  <c r="C269" i="1"/>
  <c r="C347" i="2" l="1"/>
  <c r="E269" i="1"/>
  <c r="G269" i="1"/>
  <c r="E347" i="2" l="1"/>
  <c r="G347" i="2"/>
  <c r="D270" i="1"/>
  <c r="H270" i="1" s="1"/>
  <c r="D348" i="2" l="1"/>
  <c r="H348" i="2" s="1"/>
  <c r="C270" i="1"/>
  <c r="C348" i="2" l="1"/>
  <c r="G270" i="1"/>
  <c r="E270" i="1"/>
  <c r="G348" i="2" l="1"/>
  <c r="E348" i="2"/>
  <c r="D271" i="1"/>
  <c r="H271" i="1" s="1"/>
  <c r="C349" i="2" l="1"/>
  <c r="G349" i="2" s="1"/>
  <c r="D349" i="2"/>
  <c r="H349" i="2" s="1"/>
  <c r="C271" i="1"/>
  <c r="E349" i="2" l="1"/>
  <c r="H350" i="2"/>
  <c r="D350" i="2"/>
  <c r="C350" i="2" s="1"/>
  <c r="E350" i="2" s="1"/>
  <c r="G350" i="2"/>
  <c r="G271" i="1"/>
  <c r="E271" i="1"/>
  <c r="D351" i="2" l="1"/>
  <c r="H351" i="2" s="1"/>
  <c r="D272" i="1"/>
  <c r="H272" i="1" s="1"/>
  <c r="C351" i="2" l="1"/>
  <c r="G351" i="2" s="1"/>
  <c r="D352" i="2" s="1"/>
  <c r="H352" i="2" s="1"/>
  <c r="C272" i="1"/>
  <c r="E351" i="2" l="1"/>
  <c r="C352" i="2"/>
  <c r="G272" i="1"/>
  <c r="E272" i="1"/>
  <c r="G352" i="2" l="1"/>
  <c r="E352" i="2"/>
  <c r="D273" i="1"/>
  <c r="H273" i="1" s="1"/>
  <c r="D353" i="2" l="1"/>
  <c r="H353" i="2" s="1"/>
  <c r="C273" i="1"/>
  <c r="C353" i="2" l="1"/>
  <c r="E353" i="2" s="1"/>
  <c r="G353" i="2"/>
  <c r="G273" i="1"/>
  <c r="E273" i="1"/>
  <c r="D354" i="2" l="1"/>
  <c r="H354" i="2" s="1"/>
  <c r="D274" i="1"/>
  <c r="H274" i="1" s="1"/>
  <c r="C354" i="2" l="1"/>
  <c r="C274" i="1"/>
  <c r="E354" i="2" l="1"/>
  <c r="G354" i="2"/>
  <c r="G274" i="1"/>
  <c r="E274" i="1"/>
  <c r="D355" i="2" l="1"/>
  <c r="H355" i="2" s="1"/>
  <c r="D275" i="1"/>
  <c r="H275" i="1" s="1"/>
  <c r="C355" i="2" l="1"/>
  <c r="C275" i="1"/>
  <c r="E355" i="2" l="1"/>
  <c r="G355" i="2"/>
  <c r="E275" i="1"/>
  <c r="G275" i="1"/>
  <c r="D356" i="2" l="1"/>
  <c r="H356" i="2" s="1"/>
  <c r="D276" i="1"/>
  <c r="H276" i="1" s="1"/>
  <c r="C356" i="2" l="1"/>
  <c r="C276" i="1"/>
  <c r="E356" i="2" l="1"/>
  <c r="G356" i="2"/>
  <c r="G276" i="1"/>
  <c r="E276" i="1"/>
  <c r="D357" i="2" l="1"/>
  <c r="H357" i="2" s="1"/>
  <c r="D277" i="1"/>
  <c r="H277" i="1" s="1"/>
  <c r="C357" i="2" l="1"/>
  <c r="C277" i="1"/>
  <c r="E357" i="2" l="1"/>
  <c r="G357" i="2"/>
  <c r="G277" i="1"/>
  <c r="E277" i="1"/>
  <c r="D358" i="2" l="1"/>
  <c r="H358" i="2" s="1"/>
  <c r="C358" i="2"/>
  <c r="G358" i="2" s="1"/>
  <c r="D278" i="1"/>
  <c r="H278" i="1" s="1"/>
  <c r="D359" i="2" l="1"/>
  <c r="H359" i="2" s="1"/>
  <c r="E358" i="2"/>
  <c r="C278" i="1"/>
  <c r="C359" i="2" l="1"/>
  <c r="G278" i="1"/>
  <c r="E278" i="1"/>
  <c r="G359" i="2" l="1"/>
  <c r="E359" i="2"/>
  <c r="D279" i="1"/>
  <c r="H279" i="1" s="1"/>
  <c r="D360" i="2" l="1"/>
  <c r="C279" i="1"/>
  <c r="C360" i="2" l="1"/>
  <c r="H360" i="2"/>
  <c r="E279" i="1"/>
  <c r="G279" i="1"/>
  <c r="E360" i="2" l="1"/>
  <c r="G360" i="2"/>
  <c r="D280" i="1"/>
  <c r="H280" i="1" s="1"/>
  <c r="D361" i="2" l="1"/>
  <c r="H361" i="2" s="1"/>
  <c r="C280" i="1"/>
  <c r="C361" i="2" l="1"/>
  <c r="G361" i="2" s="1"/>
  <c r="D362" i="2" s="1"/>
  <c r="H362" i="2" s="1"/>
  <c r="E280" i="1"/>
  <c r="G280" i="1"/>
  <c r="E361" i="2" l="1"/>
  <c r="C362" i="2"/>
  <c r="D281" i="1"/>
  <c r="H281" i="1" s="1"/>
  <c r="E362" i="2" l="1"/>
  <c r="G362" i="2"/>
  <c r="C281" i="1"/>
  <c r="D363" i="2" l="1"/>
  <c r="H363" i="2" s="1"/>
  <c r="G281" i="1"/>
  <c r="E281" i="1"/>
  <c r="C363" i="2" l="1"/>
  <c r="G363" i="2" s="1"/>
  <c r="D364" i="2" s="1"/>
  <c r="D282" i="1"/>
  <c r="H282" i="1" s="1"/>
  <c r="C364" i="2" l="1"/>
  <c r="E364" i="2" s="1"/>
  <c r="H364" i="2"/>
  <c r="E363" i="2"/>
  <c r="C282" i="1"/>
  <c r="G364" i="2" l="1"/>
  <c r="D365" i="2" s="1"/>
  <c r="H365" i="2" s="1"/>
  <c r="G282" i="1"/>
  <c r="E282" i="1"/>
  <c r="C365" i="2" l="1"/>
  <c r="E365" i="2" s="1"/>
  <c r="D283" i="1"/>
  <c r="H283" i="1" s="1"/>
  <c r="G365" i="2" l="1"/>
  <c r="D366" i="2" s="1"/>
  <c r="H366" i="2" s="1"/>
  <c r="C283" i="1"/>
  <c r="C366" i="2" l="1"/>
  <c r="G283" i="1"/>
  <c r="E283" i="1"/>
  <c r="E366" i="2" l="1"/>
  <c r="G366" i="2"/>
  <c r="D284" i="1"/>
  <c r="H284" i="1" s="1"/>
  <c r="D367" i="2" l="1"/>
  <c r="H367" i="2" s="1"/>
  <c r="C284" i="1"/>
  <c r="C367" i="2" l="1"/>
  <c r="G284" i="1"/>
  <c r="E284" i="1"/>
  <c r="G367" i="2" l="1"/>
  <c r="E367" i="2"/>
  <c r="D285" i="1"/>
  <c r="H285" i="1" s="1"/>
  <c r="D368" i="2" l="1"/>
  <c r="H368" i="2" s="1"/>
  <c r="C368" i="2"/>
  <c r="E368" i="2" s="1"/>
  <c r="C285" i="1"/>
  <c r="G368" i="2" l="1"/>
  <c r="E285" i="1"/>
  <c r="G285" i="1"/>
  <c r="D369" i="2" l="1"/>
  <c r="H369" i="2" s="1"/>
  <c r="D286" i="1"/>
  <c r="H286" i="1" s="1"/>
  <c r="C369" i="2" l="1"/>
  <c r="C286" i="1"/>
  <c r="G369" i="2" l="1"/>
  <c r="E369" i="2"/>
  <c r="E286" i="1"/>
  <c r="G286" i="1"/>
  <c r="D370" i="2" l="1"/>
  <c r="D287" i="1"/>
  <c r="H287" i="1" s="1"/>
  <c r="C370" i="2" l="1"/>
  <c r="H370" i="2"/>
  <c r="C287" i="1"/>
  <c r="E370" i="2" l="1"/>
  <c r="G370" i="2"/>
  <c r="E287" i="1"/>
  <c r="G287" i="1"/>
  <c r="D371" i="2" l="1"/>
  <c r="H371" i="2" s="1"/>
  <c r="D288" i="1"/>
  <c r="H288" i="1" s="1"/>
  <c r="C371" i="2" l="1"/>
  <c r="C288" i="1"/>
  <c r="G371" i="2" l="1"/>
  <c r="E371" i="2"/>
  <c r="E288" i="1"/>
  <c r="G288" i="1"/>
  <c r="D372" i="2" l="1"/>
  <c r="H372" i="2" s="1"/>
  <c r="D289" i="1"/>
  <c r="H289" i="1" s="1"/>
  <c r="C372" i="2" l="1"/>
  <c r="G372" i="2" s="1"/>
  <c r="D373" i="2" s="1"/>
  <c r="H373" i="2" s="1"/>
  <c r="C289" i="1"/>
  <c r="E372" i="2" l="1"/>
  <c r="C373" i="2"/>
  <c r="E289" i="1"/>
  <c r="G289" i="1"/>
  <c r="E373" i="2" l="1"/>
  <c r="G373" i="2"/>
  <c r="D290" i="1"/>
  <c r="H290" i="1" s="1"/>
  <c r="D374" i="2" l="1"/>
  <c r="H374" i="2" s="1"/>
  <c r="C290" i="1"/>
  <c r="C374" i="2" l="1"/>
  <c r="E290" i="1"/>
  <c r="G290" i="1"/>
  <c r="G374" i="2" l="1"/>
  <c r="E374" i="2"/>
  <c r="D291" i="1"/>
  <c r="H291" i="1" s="1"/>
  <c r="D375" i="2" l="1"/>
  <c r="H375" i="2" s="1"/>
  <c r="C291" i="1"/>
  <c r="C375" i="2" l="1"/>
  <c r="E291" i="1"/>
  <c r="G291" i="1"/>
  <c r="G375" i="2" l="1"/>
  <c r="C376" i="2" s="1"/>
  <c r="E375" i="2"/>
  <c r="D292" i="1"/>
  <c r="H292" i="1" s="1"/>
  <c r="C292" i="1" l="1"/>
  <c r="E292" i="1" l="1"/>
  <c r="G292" i="1"/>
  <c r="D293" i="1" l="1"/>
  <c r="H293" i="1" s="1"/>
  <c r="C293" i="1" l="1"/>
  <c r="E293" i="1" l="1"/>
  <c r="G293" i="1"/>
  <c r="D294" i="1" l="1"/>
  <c r="H294" i="1" s="1"/>
  <c r="C294" i="1" l="1"/>
  <c r="G294" i="1" l="1"/>
  <c r="E294" i="1"/>
  <c r="D295" i="1" l="1"/>
  <c r="H295" i="1" s="1"/>
  <c r="C295" i="1" l="1"/>
  <c r="G295" i="1" l="1"/>
  <c r="E295" i="1"/>
  <c r="D296" i="1" l="1"/>
  <c r="H296" i="1" s="1"/>
  <c r="C296" i="1" l="1"/>
  <c r="E296" i="1" l="1"/>
  <c r="G296" i="1"/>
  <c r="D297" i="1" l="1"/>
  <c r="H297" i="1" s="1"/>
  <c r="C297" i="1" l="1"/>
  <c r="E297" i="1" l="1"/>
  <c r="G297" i="1"/>
  <c r="D298" i="1" l="1"/>
  <c r="H298" i="1" s="1"/>
  <c r="C298" i="1" l="1"/>
  <c r="G298" i="1" l="1"/>
  <c r="E298" i="1"/>
  <c r="D299" i="1" l="1"/>
  <c r="H299" i="1" s="1"/>
  <c r="C299" i="1" l="1"/>
  <c r="G299" i="1" l="1"/>
  <c r="E299" i="1"/>
  <c r="D300" i="1" l="1"/>
  <c r="H300" i="1" s="1"/>
  <c r="C300" i="1" l="1"/>
  <c r="E300" i="1" l="1"/>
  <c r="G300" i="1"/>
  <c r="D301" i="1" l="1"/>
  <c r="H301" i="1" s="1"/>
  <c r="C301" i="1" l="1"/>
  <c r="G301" i="1" l="1"/>
  <c r="E301" i="1"/>
  <c r="D302" i="1" l="1"/>
  <c r="H302" i="1" s="1"/>
  <c r="C302" i="1" l="1"/>
  <c r="G302" i="1" l="1"/>
  <c r="E302" i="1"/>
  <c r="D303" i="1" l="1"/>
  <c r="H303" i="1" s="1"/>
  <c r="C303" i="1" l="1"/>
  <c r="E303" i="1" l="1"/>
  <c r="G303" i="1"/>
  <c r="D304" i="1" l="1"/>
  <c r="H304" i="1" s="1"/>
  <c r="C304" i="1" l="1"/>
  <c r="G304" i="1" l="1"/>
  <c r="E304" i="1"/>
  <c r="D305" i="1" l="1"/>
  <c r="H305" i="1" s="1"/>
  <c r="C305" i="1" l="1"/>
  <c r="E305" i="1" l="1"/>
  <c r="G305" i="1"/>
  <c r="D306" i="1" l="1"/>
  <c r="H306" i="1" s="1"/>
  <c r="C306" i="1" l="1"/>
  <c r="E306" i="1" l="1"/>
  <c r="G306" i="1"/>
  <c r="D307" i="1" l="1"/>
  <c r="H307" i="1" s="1"/>
  <c r="C307" i="1" l="1"/>
  <c r="G307" i="1" l="1"/>
  <c r="E307" i="1"/>
  <c r="D308" i="1" l="1"/>
  <c r="H308" i="1" s="1"/>
  <c r="C308" i="1" l="1"/>
  <c r="G308" i="1" l="1"/>
  <c r="E308" i="1"/>
  <c r="D309" i="1" l="1"/>
  <c r="H309" i="1" s="1"/>
  <c r="C309" i="1" l="1"/>
  <c r="E309" i="1" l="1"/>
  <c r="G309" i="1"/>
  <c r="D310" i="1" l="1"/>
  <c r="H310" i="1" s="1"/>
  <c r="C310" i="1" l="1"/>
  <c r="E310" i="1" l="1"/>
  <c r="G310" i="1"/>
  <c r="D311" i="1" l="1"/>
  <c r="H311" i="1" s="1"/>
  <c r="C311" i="1" l="1"/>
  <c r="E311" i="1" l="1"/>
  <c r="G311" i="1"/>
  <c r="D312" i="1" l="1"/>
  <c r="H312" i="1" s="1"/>
  <c r="C312" i="1" l="1"/>
  <c r="E312" i="1" l="1"/>
  <c r="G312" i="1"/>
  <c r="D313" i="1" l="1"/>
  <c r="H313" i="1" s="1"/>
  <c r="C313" i="1" l="1"/>
  <c r="E313" i="1" l="1"/>
  <c r="G313" i="1"/>
  <c r="D314" i="1" l="1"/>
  <c r="H314" i="1" s="1"/>
  <c r="C314" i="1" l="1"/>
  <c r="E314" i="1" l="1"/>
  <c r="G314" i="1"/>
  <c r="D315" i="1" l="1"/>
  <c r="H315" i="1" s="1"/>
  <c r="C315" i="1" l="1"/>
  <c r="E315" i="1" l="1"/>
  <c r="G315" i="1"/>
  <c r="D316" i="1" l="1"/>
  <c r="H316" i="1" s="1"/>
  <c r="C316" i="1" l="1"/>
  <c r="E316" i="1" l="1"/>
  <c r="G316" i="1"/>
  <c r="D317" i="1" l="1"/>
  <c r="H317" i="1" s="1"/>
  <c r="C317" i="1" l="1"/>
  <c r="E317" i="1" l="1"/>
  <c r="G317" i="1"/>
  <c r="D318" i="1" l="1"/>
  <c r="H318" i="1" s="1"/>
  <c r="C318" i="1" l="1"/>
  <c r="E318" i="1" l="1"/>
  <c r="G318" i="1"/>
  <c r="D319" i="1" l="1"/>
  <c r="H319" i="1" s="1"/>
  <c r="C319" i="1" l="1"/>
  <c r="G319" i="1" l="1"/>
  <c r="E319" i="1"/>
  <c r="D320" i="1" l="1"/>
  <c r="H320" i="1" s="1"/>
  <c r="C320" i="1" l="1"/>
  <c r="G320" i="1" l="1"/>
  <c r="E320" i="1"/>
  <c r="D321" i="1" l="1"/>
  <c r="H321" i="1" s="1"/>
  <c r="C321" i="1" l="1"/>
  <c r="E321" i="1" l="1"/>
  <c r="G321" i="1"/>
  <c r="D322" i="1" l="1"/>
  <c r="H322" i="1" s="1"/>
  <c r="C322" i="1" l="1"/>
  <c r="E322" i="1" l="1"/>
  <c r="G322" i="1"/>
  <c r="D323" i="1" l="1"/>
  <c r="H323" i="1" s="1"/>
  <c r="C323" i="1" l="1"/>
  <c r="E323" i="1" l="1"/>
  <c r="G323" i="1"/>
  <c r="D324" i="1" l="1"/>
  <c r="H324" i="1" s="1"/>
  <c r="C324" i="1" l="1"/>
  <c r="E324" i="1" l="1"/>
  <c r="G324" i="1"/>
  <c r="D325" i="1" l="1"/>
  <c r="H325" i="1" s="1"/>
  <c r="C325" i="1" l="1"/>
  <c r="G325" i="1" l="1"/>
  <c r="E325" i="1"/>
  <c r="D326" i="1" l="1"/>
  <c r="H326" i="1" s="1"/>
  <c r="C326" i="1" l="1"/>
  <c r="G326" i="1" l="1"/>
  <c r="E326" i="1"/>
  <c r="D327" i="1" l="1"/>
  <c r="H327" i="1" s="1"/>
  <c r="C327" i="1" l="1"/>
  <c r="E327" i="1" l="1"/>
  <c r="G327" i="1"/>
  <c r="D328" i="1" l="1"/>
  <c r="H328" i="1" s="1"/>
  <c r="C328" i="1" l="1"/>
  <c r="E328" i="1" l="1"/>
  <c r="G328" i="1"/>
  <c r="D329" i="1" l="1"/>
  <c r="H329" i="1" s="1"/>
  <c r="C329" i="1" l="1"/>
  <c r="E329" i="1" l="1"/>
  <c r="G329" i="1"/>
  <c r="D330" i="1" l="1"/>
  <c r="H330" i="1" s="1"/>
  <c r="C330" i="1" l="1"/>
  <c r="G330" i="1" l="1"/>
  <c r="E330" i="1"/>
  <c r="D331" i="1" l="1"/>
  <c r="H331" i="1" s="1"/>
  <c r="C331" i="1" l="1"/>
  <c r="E331" i="1" l="1"/>
  <c r="G331" i="1"/>
  <c r="D332" i="1" l="1"/>
  <c r="H332" i="1" s="1"/>
  <c r="C332" i="1" l="1"/>
  <c r="E332" i="1" l="1"/>
  <c r="G332" i="1"/>
  <c r="D333" i="1" l="1"/>
  <c r="H333" i="1" s="1"/>
  <c r="C333" i="1" l="1"/>
  <c r="G333" i="1" l="1"/>
  <c r="E333" i="1"/>
  <c r="D334" i="1" l="1"/>
  <c r="H334" i="1" s="1"/>
  <c r="C334" i="1" l="1"/>
  <c r="E334" i="1" l="1"/>
  <c r="G334" i="1"/>
  <c r="D335" i="1" l="1"/>
  <c r="H335" i="1" s="1"/>
  <c r="C335" i="1" l="1"/>
  <c r="E335" i="1" l="1"/>
  <c r="G335" i="1"/>
  <c r="D336" i="1" l="1"/>
  <c r="H336" i="1" s="1"/>
  <c r="C336" i="1" l="1"/>
  <c r="E336" i="1" l="1"/>
  <c r="G336" i="1"/>
  <c r="D337" i="1" l="1"/>
  <c r="H337" i="1" s="1"/>
  <c r="C337" i="1" l="1"/>
  <c r="E337" i="1" l="1"/>
  <c r="G337" i="1"/>
  <c r="D338" i="1" l="1"/>
  <c r="H338" i="1" s="1"/>
  <c r="C338" i="1" l="1"/>
  <c r="E338" i="1" l="1"/>
  <c r="G338" i="1"/>
  <c r="D339" i="1" l="1"/>
  <c r="H339" i="1" s="1"/>
  <c r="C339" i="1" l="1"/>
  <c r="G339" i="1" l="1"/>
  <c r="E339" i="1"/>
  <c r="D340" i="1" l="1"/>
  <c r="H340" i="1" s="1"/>
  <c r="C340" i="1" l="1"/>
  <c r="E340" i="1" l="1"/>
  <c r="G340" i="1"/>
  <c r="D341" i="1" l="1"/>
  <c r="H341" i="1" s="1"/>
  <c r="C341" i="1" l="1"/>
  <c r="G341" i="1" l="1"/>
  <c r="E341" i="1"/>
  <c r="D342" i="1" l="1"/>
  <c r="H342" i="1" s="1"/>
  <c r="C342" i="1" l="1"/>
  <c r="G342" i="1" l="1"/>
  <c r="E342" i="1"/>
  <c r="D343" i="1" l="1"/>
  <c r="H343" i="1" s="1"/>
  <c r="C343" i="1" l="1"/>
  <c r="E343" i="1" l="1"/>
  <c r="G343" i="1"/>
  <c r="D344" i="1" l="1"/>
  <c r="H344" i="1" s="1"/>
  <c r="C344" i="1" l="1"/>
  <c r="E344" i="1" l="1"/>
  <c r="G344" i="1"/>
  <c r="D345" i="1" l="1"/>
  <c r="H345" i="1" s="1"/>
  <c r="C345" i="1" l="1"/>
  <c r="G345" i="1" l="1"/>
  <c r="E345" i="1"/>
  <c r="D346" i="1" l="1"/>
  <c r="H346" i="1" s="1"/>
  <c r="C346" i="1" l="1"/>
  <c r="E346" i="1" l="1"/>
  <c r="G346" i="1"/>
  <c r="D347" i="1" l="1"/>
  <c r="H347" i="1" s="1"/>
  <c r="C347" i="1" l="1"/>
  <c r="E347" i="1" l="1"/>
  <c r="G347" i="1"/>
  <c r="D348" i="1" l="1"/>
  <c r="H348" i="1" s="1"/>
  <c r="C348" i="1" l="1"/>
  <c r="G348" i="1" l="1"/>
  <c r="E348" i="1"/>
  <c r="D349" i="1" l="1"/>
  <c r="H349" i="1" s="1"/>
  <c r="C349" i="1" l="1"/>
  <c r="E349" i="1" l="1"/>
  <c r="G349" i="1"/>
  <c r="D350" i="1" l="1"/>
  <c r="H350" i="1" s="1"/>
  <c r="C350" i="1" l="1"/>
  <c r="G350" i="1" l="1"/>
  <c r="E350" i="1"/>
  <c r="D351" i="1" l="1"/>
  <c r="H351" i="1" s="1"/>
  <c r="C351" i="1" l="1"/>
  <c r="E351" i="1" l="1"/>
  <c r="G351" i="1"/>
  <c r="D352" i="1" l="1"/>
  <c r="H352" i="1" s="1"/>
  <c r="C352" i="1" l="1"/>
  <c r="E352" i="1" l="1"/>
  <c r="G352" i="1"/>
  <c r="D353" i="1" l="1"/>
  <c r="H353" i="1" s="1"/>
  <c r="C353" i="1" l="1"/>
  <c r="E353" i="1" l="1"/>
  <c r="G353" i="1"/>
  <c r="D354" i="1" l="1"/>
  <c r="H354" i="1" s="1"/>
  <c r="C354" i="1" l="1"/>
  <c r="E354" i="1" l="1"/>
  <c r="G354" i="1"/>
  <c r="D355" i="1" l="1"/>
  <c r="H355" i="1" s="1"/>
  <c r="C355" i="1" l="1"/>
  <c r="G355" i="1" l="1"/>
  <c r="E355" i="1"/>
  <c r="D356" i="1" l="1"/>
  <c r="H356" i="1" s="1"/>
  <c r="C356" i="1" l="1"/>
  <c r="E356" i="1" l="1"/>
  <c r="G356" i="1"/>
  <c r="D357" i="1" l="1"/>
  <c r="H357" i="1" s="1"/>
  <c r="C357" i="1" l="1"/>
  <c r="E357" i="1" l="1"/>
  <c r="G357" i="1"/>
  <c r="D358" i="1" l="1"/>
  <c r="H358" i="1" s="1"/>
  <c r="C358" i="1" l="1"/>
  <c r="G358" i="1" l="1"/>
  <c r="E358" i="1"/>
  <c r="D359" i="1" l="1"/>
  <c r="H359" i="1" s="1"/>
  <c r="C359" i="1" l="1"/>
  <c r="E359" i="1" l="1"/>
  <c r="G359" i="1"/>
  <c r="D360" i="1" l="1"/>
  <c r="H360" i="1" s="1"/>
  <c r="C360" i="1" l="1"/>
  <c r="G360" i="1" l="1"/>
  <c r="E360" i="1"/>
  <c r="D361" i="1" l="1"/>
  <c r="H361" i="1" s="1"/>
  <c r="C361" i="1" l="1"/>
  <c r="G361" i="1" l="1"/>
  <c r="E361" i="1"/>
  <c r="D362" i="1" l="1"/>
  <c r="H362" i="1" s="1"/>
  <c r="C362" i="1" l="1"/>
  <c r="G362" i="1" l="1"/>
  <c r="E362" i="1"/>
  <c r="D363" i="1" l="1"/>
  <c r="H363" i="1" s="1"/>
  <c r="C363" i="1" l="1"/>
  <c r="G363" i="1" l="1"/>
  <c r="E363" i="1"/>
  <c r="D364" i="1" l="1"/>
  <c r="H364" i="1" s="1"/>
  <c r="C364" i="1" l="1"/>
  <c r="E364" i="1" l="1"/>
  <c r="G364" i="1"/>
  <c r="D365" i="1" l="1"/>
  <c r="H365" i="1" s="1"/>
  <c r="C365" i="1" l="1"/>
  <c r="E365" i="1" l="1"/>
  <c r="G365" i="1"/>
  <c r="D366" i="1" l="1"/>
  <c r="H366" i="1" s="1"/>
  <c r="C366" i="1" l="1"/>
  <c r="E366" i="1" l="1"/>
  <c r="G366" i="1"/>
  <c r="D367" i="1" l="1"/>
  <c r="H367" i="1" s="1"/>
  <c r="C367" i="1" l="1"/>
  <c r="G367" i="1" l="1"/>
  <c r="E367" i="1"/>
  <c r="D368" i="1" l="1"/>
  <c r="H368" i="1" s="1"/>
  <c r="C368" i="1" l="1"/>
  <c r="E368" i="1" l="1"/>
  <c r="G368" i="1"/>
  <c r="D369" i="1" l="1"/>
  <c r="H369" i="1" s="1"/>
  <c r="C369" i="1" l="1"/>
  <c r="E369" i="1" l="1"/>
  <c r="G369" i="1"/>
  <c r="D370" i="1" l="1"/>
  <c r="H370" i="1" s="1"/>
  <c r="C370" i="1" l="1"/>
  <c r="E370" i="1" l="1"/>
  <c r="G370" i="1"/>
  <c r="D371" i="1" l="1"/>
  <c r="H371" i="1" s="1"/>
  <c r="C371" i="1" l="1"/>
  <c r="G371" i="1" l="1"/>
  <c r="E371" i="1"/>
  <c r="D372" i="1" l="1"/>
  <c r="H372" i="1" s="1"/>
  <c r="C372" i="1" l="1"/>
  <c r="E372" i="1" l="1"/>
  <c r="G372" i="1"/>
  <c r="D373" i="1" l="1"/>
  <c r="H373" i="1" s="1"/>
  <c r="C373" i="1" l="1"/>
  <c r="E373" i="1" l="1"/>
  <c r="G373" i="1"/>
  <c r="D374" i="1" l="1"/>
  <c r="H374" i="1" s="1"/>
  <c r="C374" i="1" l="1"/>
  <c r="G374" i="1" l="1"/>
  <c r="E374" i="1"/>
  <c r="D375" i="1" l="1"/>
  <c r="H375" i="1" s="1"/>
  <c r="C375" i="1" l="1"/>
  <c r="E375" i="1" l="1"/>
  <c r="G375" i="1"/>
  <c r="D376" i="1" l="1"/>
  <c r="H376" i="1" s="1"/>
  <c r="C376" i="1" l="1"/>
  <c r="E376" i="1" l="1"/>
  <c r="G376" i="1"/>
  <c r="D377" i="1" l="1"/>
  <c r="H377" i="1" s="1"/>
  <c r="C377" i="1" l="1"/>
  <c r="G377" i="1" l="1"/>
  <c r="E377" i="1"/>
  <c r="D378" i="1" l="1"/>
  <c r="H378" i="1" s="1"/>
  <c r="C378" i="1" l="1"/>
  <c r="G378" i="1" l="1"/>
  <c r="E378" i="1"/>
  <c r="D379" i="1" l="1"/>
  <c r="H379" i="1" s="1"/>
  <c r="C379" i="1" l="1"/>
  <c r="G379" i="1" l="1"/>
  <c r="E379" i="1"/>
  <c r="D380" i="1" l="1"/>
  <c r="H380" i="1" s="1"/>
  <c r="H381" i="1" s="1"/>
  <c r="C380" i="1" l="1"/>
  <c r="E380" i="1" l="1"/>
  <c r="G380" i="1"/>
  <c r="C381" i="1" s="1"/>
  <c r="E381" i="1" s="1"/>
</calcChain>
</file>

<file path=xl/sharedStrings.xml><?xml version="1.0" encoding="utf-8"?>
<sst xmlns="http://schemas.openxmlformats.org/spreadsheetml/2006/main" count="75" uniqueCount="51">
  <si>
    <t>Pd.</t>
  </si>
  <si>
    <t>Interest</t>
  </si>
  <si>
    <t>Principal</t>
  </si>
  <si>
    <t>Payment</t>
  </si>
  <si>
    <t>Monthly</t>
  </si>
  <si>
    <t>Balance</t>
  </si>
  <si>
    <t>Current Loan</t>
  </si>
  <si>
    <t>Payment is calculated for you</t>
  </si>
  <si>
    <t>ENTER</t>
  </si>
  <si>
    <t>Interest Rate -- for 6%, enter .06</t>
  </si>
  <si>
    <t>Term -- enter number of months</t>
  </si>
  <si>
    <t>Loan Amount -- for $200,000 enter 200000</t>
  </si>
  <si>
    <t>EXTRA</t>
  </si>
  <si>
    <t>PAYMENTS</t>
  </si>
  <si>
    <t>HERE</t>
  </si>
  <si>
    <t>Total</t>
  </si>
  <si>
    <t>69-17 67th Place, Glendale, NY 11385</t>
  </si>
  <si>
    <t>Date</t>
  </si>
  <si>
    <t>(7years ARM)</t>
  </si>
  <si>
    <t xml:space="preserve">Extra Payment </t>
  </si>
  <si>
    <t>Purchase Price</t>
  </si>
  <si>
    <t>Mortgage Interest Paid</t>
  </si>
  <si>
    <t>Remodeling Cost</t>
  </si>
  <si>
    <t>Total Glendale House</t>
  </si>
  <si>
    <t>Baker's paid interest</t>
  </si>
  <si>
    <t>Total paid interest for Baker</t>
  </si>
  <si>
    <t xml:space="preserve"> $20K to Baker and monthly extra $2.5k to Baker's and it will be paid off in Aug. 2019 </t>
  </si>
  <si>
    <t>TOTAL INT (BK&amp;GL)</t>
  </si>
  <si>
    <t>Mortgage Amt (BK+GL)</t>
  </si>
  <si>
    <t>Glendale will be paid off in Sept 2019</t>
  </si>
  <si>
    <t>(II) Pay off Baker first in Dec. 2015, and $150K then $2.5k monthly extra to Glendale</t>
  </si>
  <si>
    <t>Scenario I vs. II, Difference in paid interest</t>
  </si>
  <si>
    <t>Not Much Saving</t>
  </si>
  <si>
    <t xml:space="preserve">Chris decided to pay off Glendale first.  </t>
  </si>
  <si>
    <t>see HUD-1</t>
  </si>
  <si>
    <t>PAYOFF</t>
  </si>
  <si>
    <t>Recording Fee $42 (10/26/15 paid $75; refund of $33 received 12/4/15, still waiting for the original copy of mortgage paid off from county)</t>
  </si>
  <si>
    <t>Recording Fee (Mrgt Paidoff)</t>
  </si>
  <si>
    <t>(annual R/E tax excluded)</t>
  </si>
  <si>
    <t>(I) Pay off Glendale first in Dec. 2015, (ACTUAL DONE 10/26/15)</t>
  </si>
  <si>
    <t>Paid Off 10/26/15</t>
  </si>
  <si>
    <t>TOTAL EARLY PAYMENT</t>
  </si>
  <si>
    <t>TOTAL INTEREST PAID WITHOUT EXTRA PAYMENT</t>
  </si>
  <si>
    <t>TOTAL Paid Interest</t>
  </si>
  <si>
    <t>Per 30 year Schedule @3.625% Fixed Rate</t>
  </si>
  <si>
    <t>Saved Interest</t>
  </si>
  <si>
    <t>Total Glendale  Int</t>
  </si>
  <si>
    <t>Total INT (BK&amp;GL)</t>
  </si>
  <si>
    <t>Planned Interest/Loan Amt</t>
  </si>
  <si>
    <t xml:space="preserve">Actual Interest/Loan Amt </t>
  </si>
  <si>
    <t>Purchase Closing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</si>
</sst>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&quot;$&quot;#,##0"/>
    <numFmt numFmtId="167" formatCode="&quot;$&quot;#,##0.00"/>
    <numFmt numFmtId="168" formatCode="&quot;$&quot;#,##0.000"/>
  </numFmts>
  <fonts count="8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u val="singleAccounting"/>
      <sz val="12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164" fontId="2" fillId="2" borderId="0" xfId="3" applyNumberFormat="1" applyFont="1" applyFill="1"/>
    <xf numFmtId="165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/>
    <xf numFmtId="167" fontId="2" fillId="0" borderId="0" xfId="0" applyNumberFormat="1" applyFont="1"/>
    <xf numFmtId="167" fontId="2" fillId="0" borderId="0" xfId="1" applyNumberFormat="1" applyFont="1"/>
    <xf numFmtId="164" fontId="2" fillId="0" borderId="0" xfId="0" applyNumberFormat="1" applyFont="1"/>
    <xf numFmtId="164" fontId="2" fillId="0" borderId="0" xfId="1" applyNumberFormat="1" applyFont="1"/>
    <xf numFmtId="164" fontId="0" fillId="0" borderId="0" xfId="0" applyNumberFormat="1"/>
    <xf numFmtId="1" fontId="2" fillId="2" borderId="0" xfId="0" applyNumberFormat="1" applyFont="1" applyFill="1"/>
    <xf numFmtId="1" fontId="2" fillId="0" borderId="0" xfId="1" applyNumberFormat="1" applyFont="1"/>
    <xf numFmtId="1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/>
    </xf>
    <xf numFmtId="10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8" fontId="2" fillId="2" borderId="0" xfId="0" applyNumberFormat="1" applyFont="1" applyFill="1"/>
    <xf numFmtId="44" fontId="2" fillId="0" borderId="0" xfId="2" applyFont="1"/>
    <xf numFmtId="167" fontId="2" fillId="0" borderId="0" xfId="2" applyNumberFormat="1" applyFont="1"/>
    <xf numFmtId="43" fontId="2" fillId="0" borderId="0" xfId="2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1" fontId="5" fillId="0" borderId="0" xfId="0" applyNumberFormat="1" applyFont="1"/>
    <xf numFmtId="165" fontId="2" fillId="0" borderId="0" xfId="1" applyNumberFormat="1" applyFont="1" applyAlignment="1">
      <alignment horizontal="center"/>
    </xf>
    <xf numFmtId="165" fontId="6" fillId="0" borderId="0" xfId="1" applyNumberFormat="1" applyFont="1" applyAlignment="1">
      <alignment horizontal="center"/>
    </xf>
    <xf numFmtId="4" fontId="2" fillId="0" borderId="0" xfId="1" applyNumberFormat="1" applyFont="1"/>
    <xf numFmtId="0" fontId="7" fillId="0" borderId="0" xfId="0" applyFont="1"/>
    <xf numFmtId="14" fontId="2" fillId="0" borderId="0" xfId="0" applyNumberFormat="1" applyFont="1"/>
    <xf numFmtId="14" fontId="0" fillId="0" borderId="0" xfId="0" applyNumberFormat="1"/>
    <xf numFmtId="0" fontId="2" fillId="3" borderId="0" xfId="0" applyFont="1" applyFill="1"/>
    <xf numFmtId="14" fontId="2" fillId="3" borderId="0" xfId="0" applyNumberFormat="1" applyFont="1" applyFill="1"/>
    <xf numFmtId="43" fontId="2" fillId="3" borderId="0" xfId="2" applyNumberFormat="1" applyFont="1" applyFill="1"/>
    <xf numFmtId="2" fontId="2" fillId="3" borderId="0" xfId="0" applyNumberFormat="1" applyFont="1" applyFill="1"/>
    <xf numFmtId="4" fontId="2" fillId="3" borderId="0" xfId="1" applyNumberFormat="1" applyFont="1" applyFill="1"/>
    <xf numFmtId="165" fontId="2" fillId="3" borderId="0" xfId="0" applyNumberFormat="1" applyFont="1" applyFill="1"/>
    <xf numFmtId="165" fontId="2" fillId="3" borderId="0" xfId="1" applyNumberFormat="1" applyFont="1" applyFill="1"/>
    <xf numFmtId="43" fontId="2" fillId="0" borderId="0" xfId="1" applyFont="1"/>
    <xf numFmtId="43" fontId="2" fillId="3" borderId="0" xfId="1" applyFont="1" applyFill="1"/>
    <xf numFmtId="3" fontId="2" fillId="0" borderId="0" xfId="0" applyNumberFormat="1" applyFont="1"/>
    <xf numFmtId="4" fontId="2" fillId="0" borderId="0" xfId="0" applyNumberFormat="1" applyFont="1"/>
    <xf numFmtId="0" fontId="1" fillId="0" borderId="0" xfId="0" applyFont="1"/>
    <xf numFmtId="43" fontId="2" fillId="0" borderId="0" xfId="0" applyNumberFormat="1" applyFont="1"/>
    <xf numFmtId="0" fontId="0" fillId="3" borderId="0" xfId="0" applyFill="1"/>
    <xf numFmtId="43" fontId="2" fillId="0" borderId="0" xfId="1" applyNumberFormat="1" applyFont="1"/>
    <xf numFmtId="4" fontId="2" fillId="3" borderId="0" xfId="0" applyNumberFormat="1" applyFont="1" applyFill="1"/>
    <xf numFmtId="1" fontId="1" fillId="0" borderId="0" xfId="0" applyNumberFormat="1" applyFont="1"/>
    <xf numFmtId="164" fontId="1" fillId="0" borderId="0" xfId="3" applyNumberFormat="1" applyFont="1"/>
    <xf numFmtId="164" fontId="0" fillId="0" borderId="0" xfId="3" applyNumberFormat="1" applyFont="1"/>
    <xf numFmtId="166" fontId="2" fillId="0" borderId="0" xfId="0" applyNumberFormat="1" applyFont="1" applyFill="1"/>
    <xf numFmtId="164" fontId="1" fillId="0" borderId="0" xfId="0" applyNumberFormat="1" applyFont="1"/>
    <xf numFmtId="4" fontId="2" fillId="3" borderId="2" xfId="0" applyNumberFormat="1" applyFont="1" applyFill="1" applyBorder="1"/>
    <xf numFmtId="43" fontId="0" fillId="0" borderId="0" xfId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1"/>
  <sheetViews>
    <sheetView tabSelected="1" topLeftCell="A7" zoomScale="98" zoomScaleNormal="98" workbookViewId="0">
      <selection activeCell="C15" sqref="C15"/>
    </sheetView>
  </sheetViews>
  <sheetFormatPr defaultRowHeight="12.75" x14ac:dyDescent="0.2"/>
  <cols>
    <col min="1" max="1" width="12.5703125" customWidth="1"/>
    <col min="2" max="2" width="15.5703125" customWidth="1"/>
    <col min="3" max="3" width="13.28515625" bestFit="1" customWidth="1"/>
    <col min="4" max="4" width="17.5703125" customWidth="1"/>
    <col min="5" max="5" width="16" customWidth="1"/>
    <col min="6" max="6" width="18" customWidth="1"/>
    <col min="7" max="7" width="20.140625" customWidth="1"/>
    <col min="8" max="8" width="19.28515625" style="1" customWidth="1"/>
    <col min="9" max="9" width="6.28515625" customWidth="1"/>
    <col min="10" max="10" width="13.7109375" style="1" customWidth="1"/>
    <col min="11" max="11" width="7.28515625" style="1" customWidth="1"/>
    <col min="12" max="12" width="15.7109375" style="1" customWidth="1"/>
    <col min="14" max="14" width="14.5703125" bestFit="1" customWidth="1"/>
  </cols>
  <sheetData>
    <row r="1" spans="1:17" ht="18" x14ac:dyDescent="0.25">
      <c r="A1" s="28" t="s">
        <v>16</v>
      </c>
      <c r="B1" s="28"/>
      <c r="C1" s="28"/>
      <c r="D1" s="28"/>
      <c r="E1" s="28"/>
      <c r="F1" s="28"/>
      <c r="G1" s="28"/>
      <c r="H1" s="10"/>
    </row>
    <row r="2" spans="1:17" ht="18" x14ac:dyDescent="0.25">
      <c r="A2" s="28"/>
      <c r="B2" s="28"/>
      <c r="H2" s="10"/>
    </row>
    <row r="3" spans="1:17" ht="15" x14ac:dyDescent="0.2">
      <c r="A3" s="12"/>
      <c r="B3" s="12"/>
      <c r="C3" s="12" t="s">
        <v>9</v>
      </c>
      <c r="D3" s="12"/>
      <c r="E3" s="12"/>
      <c r="F3" s="12"/>
      <c r="G3" s="4">
        <v>3.6249999999999998E-2</v>
      </c>
      <c r="H3" s="12"/>
    </row>
    <row r="4" spans="1:17" ht="15" x14ac:dyDescent="0.2">
      <c r="A4" s="7"/>
      <c r="B4" s="7"/>
      <c r="C4" s="7" t="s">
        <v>10</v>
      </c>
      <c r="D4" s="7"/>
      <c r="E4" s="7"/>
      <c r="F4" s="7"/>
      <c r="G4" s="15">
        <v>360</v>
      </c>
      <c r="H4" s="7" t="s">
        <v>18</v>
      </c>
    </row>
    <row r="5" spans="1:17" ht="15" x14ac:dyDescent="0.2">
      <c r="A5" s="2"/>
      <c r="B5" s="2"/>
      <c r="C5" s="2" t="s">
        <v>11</v>
      </c>
      <c r="D5" s="2"/>
      <c r="E5" s="2"/>
      <c r="F5" s="2"/>
      <c r="G5" s="15">
        <v>334000</v>
      </c>
      <c r="H5" s="8"/>
    </row>
    <row r="6" spans="1:17" ht="15" x14ac:dyDescent="0.2">
      <c r="A6" s="2"/>
      <c r="B6" s="2"/>
      <c r="C6" s="2"/>
      <c r="D6" s="2"/>
      <c r="E6" s="2"/>
      <c r="F6" s="2"/>
      <c r="G6" s="58"/>
      <c r="H6" s="8"/>
    </row>
    <row r="7" spans="1:17" ht="18.75" x14ac:dyDescent="0.3">
      <c r="A7" s="28" t="s">
        <v>4</v>
      </c>
      <c r="B7" s="28"/>
      <c r="C7" s="28" t="s">
        <v>7</v>
      </c>
      <c r="D7" s="29"/>
      <c r="E7" s="29"/>
      <c r="F7" s="2"/>
      <c r="G7" s="24">
        <f>-PMT($G$3/12,$G$4,$G$5,0,0)</f>
        <v>1523.2113487540578</v>
      </c>
      <c r="H7" s="10">
        <f>ROUNDUP($G$7,2)</f>
        <v>1523.22</v>
      </c>
    </row>
    <row r="8" spans="1:17" ht="18.75" x14ac:dyDescent="0.3">
      <c r="A8" s="28"/>
      <c r="B8" s="28"/>
      <c r="C8" s="28" t="s">
        <v>19</v>
      </c>
      <c r="D8" s="29"/>
      <c r="E8" s="29"/>
      <c r="F8" s="2"/>
      <c r="G8" s="24">
        <v>500</v>
      </c>
      <c r="H8" s="10"/>
      <c r="I8" s="11"/>
      <c r="J8" s="3" t="s">
        <v>39</v>
      </c>
      <c r="K8" s="3"/>
      <c r="L8" s="3"/>
      <c r="M8" s="2"/>
      <c r="N8" s="2"/>
      <c r="O8" s="18"/>
      <c r="P8" s="18"/>
      <c r="Q8" s="18"/>
    </row>
    <row r="9" spans="1:17" ht="15" x14ac:dyDescent="0.2">
      <c r="I9" s="11"/>
      <c r="J9" s="3" t="s">
        <v>26</v>
      </c>
      <c r="K9" s="3"/>
      <c r="L9" s="3"/>
      <c r="M9" s="2"/>
      <c r="N9" s="2"/>
      <c r="O9" s="2"/>
      <c r="P9" s="2"/>
      <c r="Q9" s="2"/>
    </row>
    <row r="10" spans="1:17" s="14" customFormat="1" ht="15.75" x14ac:dyDescent="0.25">
      <c r="A10" s="32" t="s">
        <v>40</v>
      </c>
      <c r="B10" s="17"/>
      <c r="C10" s="32" t="s">
        <v>43</v>
      </c>
      <c r="D10" s="32"/>
      <c r="E10" s="32"/>
      <c r="F10" s="25">
        <v>12781.1</v>
      </c>
      <c r="G10" s="59" t="s">
        <v>49</v>
      </c>
      <c r="H10" s="14">
        <f>F10/G5</f>
        <v>3.8266766467065873E-2</v>
      </c>
      <c r="I10" s="13"/>
      <c r="J10" s="3"/>
      <c r="K10" s="3"/>
      <c r="L10" s="3"/>
      <c r="M10" s="2"/>
      <c r="N10" s="2"/>
      <c r="O10" s="2"/>
      <c r="P10" s="2"/>
      <c r="Q10" s="2"/>
    </row>
    <row r="11" spans="1:17" s="17" customFormat="1" ht="15.75" x14ac:dyDescent="0.25">
      <c r="C11" s="32" t="s">
        <v>44</v>
      </c>
      <c r="D11" s="32"/>
      <c r="E11" s="32"/>
      <c r="F11" s="25">
        <v>214611.51</v>
      </c>
      <c r="G11" s="55" t="s">
        <v>48</v>
      </c>
      <c r="H11" s="56">
        <f>F11/G5</f>
        <v>0.64254943113772456</v>
      </c>
      <c r="I11" s="16"/>
      <c r="J11" s="3"/>
      <c r="K11" s="3"/>
      <c r="L11" s="3"/>
      <c r="M11" s="2"/>
      <c r="N11" s="2"/>
      <c r="O11" s="2"/>
      <c r="P11" s="2"/>
      <c r="Q11" s="2"/>
    </row>
    <row r="12" spans="1:17" s="17" customFormat="1" ht="15.75" x14ac:dyDescent="0.25">
      <c r="C12" s="32" t="s">
        <v>45</v>
      </c>
      <c r="E12" s="57">
        <f>F12/F11</f>
        <v>0.9404454122707584</v>
      </c>
      <c r="F12" s="24">
        <f>F11-F10</f>
        <v>201830.41</v>
      </c>
      <c r="J12" s="3"/>
      <c r="K12" s="3"/>
      <c r="L12" s="3" t="s">
        <v>20</v>
      </c>
      <c r="M12" s="2"/>
      <c r="N12" s="48">
        <v>418000</v>
      </c>
      <c r="O12" s="2"/>
      <c r="P12" s="2"/>
      <c r="Q12" s="2"/>
    </row>
    <row r="13" spans="1:17" s="17" customFormat="1" ht="15" x14ac:dyDescent="0.2">
      <c r="I13" s="9"/>
      <c r="J13" s="3"/>
      <c r="K13" s="3"/>
      <c r="L13" s="45" t="s">
        <v>21</v>
      </c>
      <c r="M13" s="39"/>
      <c r="N13" s="54">
        <f>H32</f>
        <v>12766.721445953628</v>
      </c>
      <c r="O13" s="2"/>
      <c r="P13" s="2"/>
      <c r="Q13" s="2"/>
    </row>
    <row r="14" spans="1:17" s="17" customFormat="1" ht="15" x14ac:dyDescent="0.2">
      <c r="I14" s="9"/>
      <c r="J14" s="3"/>
      <c r="K14" s="3"/>
      <c r="L14" s="3" t="s">
        <v>22</v>
      </c>
      <c r="M14" s="2"/>
      <c r="N14" s="48">
        <v>126573.28</v>
      </c>
      <c r="O14" s="2"/>
      <c r="P14" s="2"/>
      <c r="Q14" s="2"/>
    </row>
    <row r="15" spans="1:17" s="17" customFormat="1" ht="15" x14ac:dyDescent="0.2">
      <c r="C15" s="61">
        <f>SUM(D22:D32)</f>
        <v>10751.868694738352</v>
      </c>
      <c r="I15" s="9"/>
      <c r="J15" s="3"/>
      <c r="K15" s="3"/>
      <c r="L15" s="3" t="s">
        <v>50</v>
      </c>
      <c r="M15" s="2"/>
      <c r="N15" s="48">
        <v>14690.78</v>
      </c>
      <c r="O15" s="2" t="s">
        <v>34</v>
      </c>
      <c r="P15" s="2"/>
      <c r="Q15" s="2"/>
    </row>
    <row r="16" spans="1:17" s="17" customFormat="1" ht="18.75" x14ac:dyDescent="0.3">
      <c r="A16" s="28"/>
      <c r="B16" s="28"/>
      <c r="C16" s="36"/>
      <c r="D16" s="29"/>
      <c r="E16" s="29"/>
      <c r="F16" s="30" t="s">
        <v>8</v>
      </c>
      <c r="H16" s="10"/>
      <c r="I16" s="9"/>
      <c r="J16" s="53"/>
      <c r="K16" s="3"/>
      <c r="L16" s="3" t="s">
        <v>37</v>
      </c>
      <c r="M16" s="2"/>
      <c r="N16" s="2">
        <f>75-33</f>
        <v>42</v>
      </c>
      <c r="O16" s="2"/>
      <c r="P16" s="2"/>
      <c r="Q16" s="2"/>
    </row>
    <row r="17" spans="1:17" ht="16.5" thickBot="1" x14ac:dyDescent="0.3">
      <c r="A17" s="2"/>
      <c r="B17" s="2"/>
      <c r="C17" s="2"/>
      <c r="D17" s="2"/>
      <c r="E17" s="2"/>
      <c r="F17" s="30" t="s">
        <v>12</v>
      </c>
      <c r="G17" s="21"/>
      <c r="H17" s="3"/>
      <c r="I17" s="2"/>
      <c r="J17" s="3"/>
      <c r="K17" s="3"/>
      <c r="L17" s="45" t="s">
        <v>23</v>
      </c>
      <c r="M17" s="39"/>
      <c r="N17" s="60">
        <f>SUM(N12:N16)</f>
        <v>572072.78144595365</v>
      </c>
      <c r="O17" s="2" t="s">
        <v>38</v>
      </c>
      <c r="P17" s="2"/>
      <c r="Q17" s="2"/>
    </row>
    <row r="18" spans="1:17" ht="16.5" thickTop="1" x14ac:dyDescent="0.25">
      <c r="A18" s="2"/>
      <c r="B18" s="2"/>
      <c r="C18" s="23" t="s">
        <v>4</v>
      </c>
      <c r="D18" s="23"/>
      <c r="E18" s="23"/>
      <c r="F18" s="30" t="s">
        <v>13</v>
      </c>
      <c r="G18" s="23" t="s">
        <v>6</v>
      </c>
      <c r="H18" s="33" t="s">
        <v>15</v>
      </c>
      <c r="I18" s="2"/>
      <c r="J18" s="3"/>
      <c r="K18" s="3"/>
      <c r="L18" s="3"/>
      <c r="M18" s="2"/>
      <c r="N18" s="2"/>
      <c r="O18" s="2"/>
      <c r="P18" s="2"/>
      <c r="Q18" s="2"/>
    </row>
    <row r="19" spans="1:17" ht="17.25" x14ac:dyDescent="0.35">
      <c r="A19" s="20" t="s">
        <v>0</v>
      </c>
      <c r="B19" s="20" t="s">
        <v>17</v>
      </c>
      <c r="C19" s="22" t="s">
        <v>3</v>
      </c>
      <c r="D19" s="22" t="s">
        <v>1</v>
      </c>
      <c r="E19" s="22" t="s">
        <v>2</v>
      </c>
      <c r="F19" s="31" t="s">
        <v>14</v>
      </c>
      <c r="G19" s="22" t="s">
        <v>5</v>
      </c>
      <c r="H19" s="34" t="s">
        <v>1</v>
      </c>
      <c r="I19" s="18"/>
      <c r="J19" s="53"/>
      <c r="K19" s="3"/>
      <c r="L19" s="3" t="s">
        <v>24</v>
      </c>
      <c r="N19" s="2">
        <v>26943.45</v>
      </c>
      <c r="O19" s="2"/>
      <c r="P19" s="2"/>
      <c r="Q19" s="2"/>
    </row>
    <row r="20" spans="1:17" s="19" customFormat="1" ht="15" x14ac:dyDescent="0.2">
      <c r="A20" s="2">
        <v>1</v>
      </c>
      <c r="B20" s="37">
        <v>41650</v>
      </c>
      <c r="C20" s="26">
        <f>$H$7</f>
        <v>1523.22</v>
      </c>
      <c r="D20" s="25">
        <f>$G$5*$G$3/12</f>
        <v>1008.9583333333334</v>
      </c>
      <c r="E20" s="25">
        <f>C20-D20</f>
        <v>514.26166666666666</v>
      </c>
      <c r="F20" s="6">
        <f t="shared" ref="F20:F31" si="0">$G$8</f>
        <v>500</v>
      </c>
      <c r="G20" s="26">
        <f>MAX($G$5+$G$5*G3/12-C20-F20,0)</f>
        <v>332985.73833333334</v>
      </c>
      <c r="H20" s="35">
        <f>D20</f>
        <v>1008.9583333333334</v>
      </c>
      <c r="I20" s="5"/>
      <c r="J20" s="3"/>
      <c r="K20" s="3"/>
      <c r="L20" s="3" t="s">
        <v>27</v>
      </c>
      <c r="M20" s="2"/>
      <c r="N20" s="49">
        <f>N13+N19</f>
        <v>39710.171445953631</v>
      </c>
      <c r="O20" s="2"/>
      <c r="P20" s="2"/>
      <c r="Q20" s="2"/>
    </row>
    <row r="21" spans="1:17" ht="15" x14ac:dyDescent="0.2">
      <c r="A21" s="2">
        <f>+A20+1</f>
        <v>2</v>
      </c>
      <c r="B21" s="37">
        <v>41651</v>
      </c>
      <c r="C21" s="27">
        <f t="shared" ref="C21:C31" si="1">IF(G20&gt;(C20-D20),$H$7,G20+D21)</f>
        <v>1523.22</v>
      </c>
      <c r="D21" s="46">
        <f t="shared" ref="D21:D31" si="2">G20*$G$3/12</f>
        <v>1005.8944178819444</v>
      </c>
      <c r="E21" s="46">
        <f>IF(G20&gt;(C21-D21),C21-D21,G20)</f>
        <v>517.32558211805565</v>
      </c>
      <c r="F21" s="6">
        <f t="shared" si="0"/>
        <v>500</v>
      </c>
      <c r="G21" s="46">
        <f t="shared" ref="G21:G31" si="3">MAX(G20+G20*$G$3/12-C21-F21,0)</f>
        <v>331968.41275121534</v>
      </c>
      <c r="H21" s="35">
        <f>H20+D21</f>
        <v>2014.8527512152777</v>
      </c>
      <c r="I21" s="5"/>
      <c r="J21" s="3"/>
      <c r="K21" s="3"/>
      <c r="L21" s="3" t="s">
        <v>28</v>
      </c>
      <c r="N21" s="46">
        <f>334000+237000</f>
        <v>571000</v>
      </c>
      <c r="O21" s="2"/>
      <c r="P21" s="2"/>
      <c r="Q21" s="2"/>
    </row>
    <row r="22" spans="1:17" ht="15" x14ac:dyDescent="0.2">
      <c r="A22" s="2">
        <f t="shared" ref="A22:A85" si="4">+A21+1</f>
        <v>3</v>
      </c>
      <c r="B22" s="37">
        <v>42005</v>
      </c>
      <c r="C22" s="27">
        <f t="shared" si="1"/>
        <v>1523.22</v>
      </c>
      <c r="D22" s="46">
        <f t="shared" si="2"/>
        <v>1002.8212468526295</v>
      </c>
      <c r="E22" s="46">
        <f t="shared" ref="E22:E86" si="5">IF(G21&gt;(C22-D22),C22-D22,G21)</f>
        <v>520.39875314737048</v>
      </c>
      <c r="F22" s="6">
        <f t="shared" si="0"/>
        <v>500</v>
      </c>
      <c r="G22" s="46">
        <f t="shared" si="3"/>
        <v>330948.013998068</v>
      </c>
      <c r="H22" s="35">
        <f t="shared" ref="H22:H86" si="6">H21+D22</f>
        <v>3017.6739980679072</v>
      </c>
      <c r="I22" s="5"/>
      <c r="J22" s="3"/>
      <c r="K22" s="3"/>
      <c r="L22" s="3"/>
      <c r="M22" s="2"/>
      <c r="N22" s="2"/>
      <c r="O22" s="2"/>
      <c r="P22" s="2"/>
      <c r="Q22" s="2"/>
    </row>
    <row r="23" spans="1:17" ht="15" x14ac:dyDescent="0.2">
      <c r="A23" s="2">
        <f t="shared" si="4"/>
        <v>4</v>
      </c>
      <c r="B23" s="37">
        <v>42006</v>
      </c>
      <c r="C23" s="27">
        <f t="shared" si="1"/>
        <v>1523.22</v>
      </c>
      <c r="D23" s="46">
        <f t="shared" si="2"/>
        <v>999.7387922858303</v>
      </c>
      <c r="E23" s="46">
        <f t="shared" si="5"/>
        <v>523.48120771416973</v>
      </c>
      <c r="F23" s="6">
        <f t="shared" si="0"/>
        <v>500</v>
      </c>
      <c r="G23" s="46">
        <f t="shared" si="3"/>
        <v>329924.53279035387</v>
      </c>
      <c r="H23" s="35">
        <f t="shared" si="6"/>
        <v>4017.4127903537374</v>
      </c>
      <c r="I23" s="5"/>
      <c r="J23" s="3" t="s">
        <v>30</v>
      </c>
      <c r="K23" s="3"/>
      <c r="L23" s="3"/>
      <c r="M23" s="2"/>
      <c r="N23" s="2"/>
      <c r="O23" s="2"/>
      <c r="P23" s="2"/>
      <c r="Q23" s="2"/>
    </row>
    <row r="24" spans="1:17" ht="15" x14ac:dyDescent="0.2">
      <c r="A24" s="2">
        <f t="shared" si="4"/>
        <v>5</v>
      </c>
      <c r="B24" s="37">
        <v>42007</v>
      </c>
      <c r="C24" s="27">
        <f t="shared" si="1"/>
        <v>1523.22</v>
      </c>
      <c r="D24" s="46">
        <f t="shared" si="2"/>
        <v>996.64702613752718</v>
      </c>
      <c r="E24" s="46">
        <f>IF(G23&gt;(C24-D24),C24-D24,G23)</f>
        <v>526.57297386247285</v>
      </c>
      <c r="F24" s="6">
        <f t="shared" si="0"/>
        <v>500</v>
      </c>
      <c r="G24" s="46">
        <f t="shared" si="3"/>
        <v>328897.95981649141</v>
      </c>
      <c r="H24" s="35">
        <f t="shared" si="6"/>
        <v>5014.0598164912644</v>
      </c>
      <c r="I24" s="5"/>
      <c r="J24" s="3" t="s">
        <v>29</v>
      </c>
      <c r="K24" s="3"/>
      <c r="L24" s="3"/>
      <c r="M24" s="2"/>
      <c r="N24" s="2"/>
      <c r="O24" s="2"/>
      <c r="P24" s="2"/>
      <c r="Q24" s="2"/>
    </row>
    <row r="25" spans="1:17" ht="15" x14ac:dyDescent="0.2">
      <c r="A25" s="2">
        <f t="shared" si="4"/>
        <v>6</v>
      </c>
      <c r="B25" s="37">
        <v>42008</v>
      </c>
      <c r="C25" s="27">
        <f t="shared" si="1"/>
        <v>1523.22</v>
      </c>
      <c r="D25" s="46">
        <f t="shared" si="2"/>
        <v>993.54592027898434</v>
      </c>
      <c r="E25" s="46">
        <f t="shared" si="5"/>
        <v>529.67407972101569</v>
      </c>
      <c r="F25" s="6">
        <f t="shared" si="0"/>
        <v>500</v>
      </c>
      <c r="G25" s="46">
        <f t="shared" si="3"/>
        <v>327868.28573677043</v>
      </c>
      <c r="H25" s="35">
        <f t="shared" si="6"/>
        <v>6007.6057367702488</v>
      </c>
      <c r="I25" s="5"/>
      <c r="J25" s="3"/>
      <c r="K25" s="3"/>
      <c r="L25" s="3" t="s">
        <v>25</v>
      </c>
      <c r="M25" s="2"/>
      <c r="N25" s="2"/>
      <c r="O25" s="2"/>
      <c r="P25" s="2"/>
      <c r="Q25" s="2"/>
    </row>
    <row r="26" spans="1:17" ht="15" x14ac:dyDescent="0.2">
      <c r="A26" s="2">
        <f t="shared" si="4"/>
        <v>7</v>
      </c>
      <c r="B26" s="37">
        <v>42009</v>
      </c>
      <c r="C26" s="27">
        <f t="shared" si="1"/>
        <v>1523.22</v>
      </c>
      <c r="D26" s="46">
        <f t="shared" si="2"/>
        <v>990.43544649649391</v>
      </c>
      <c r="E26" s="46">
        <f t="shared" si="5"/>
        <v>532.78455350350612</v>
      </c>
      <c r="F26" s="6">
        <f t="shared" si="0"/>
        <v>500</v>
      </c>
      <c r="G26" s="46">
        <f t="shared" si="3"/>
        <v>326835.50118326693</v>
      </c>
      <c r="H26" s="35">
        <f t="shared" si="6"/>
        <v>6998.0411832667423</v>
      </c>
      <c r="I26" s="5"/>
      <c r="J26" s="3"/>
      <c r="K26" s="3"/>
      <c r="L26" s="3"/>
      <c r="M26" s="2"/>
      <c r="N26" s="2">
        <v>17296.39</v>
      </c>
      <c r="O26" s="2"/>
      <c r="P26" s="2"/>
      <c r="Q26" s="2"/>
    </row>
    <row r="27" spans="1:17" ht="15" x14ac:dyDescent="0.2">
      <c r="A27" s="2">
        <f t="shared" si="4"/>
        <v>8</v>
      </c>
      <c r="B27" s="37">
        <v>42010</v>
      </c>
      <c r="C27" s="27">
        <f t="shared" si="1"/>
        <v>1523.22</v>
      </c>
      <c r="D27" s="46">
        <f t="shared" si="2"/>
        <v>987.3155764911188</v>
      </c>
      <c r="E27" s="46">
        <f t="shared" si="5"/>
        <v>535.90442350888122</v>
      </c>
      <c r="F27" s="6">
        <f t="shared" si="0"/>
        <v>500</v>
      </c>
      <c r="G27" s="46">
        <f t="shared" si="3"/>
        <v>325799.59675975807</v>
      </c>
      <c r="H27" s="35">
        <f t="shared" si="6"/>
        <v>7985.3567597578613</v>
      </c>
      <c r="I27" s="5"/>
      <c r="J27" s="3"/>
      <c r="K27" s="3"/>
      <c r="L27" s="3" t="s">
        <v>46</v>
      </c>
      <c r="M27" s="2"/>
      <c r="N27" s="2">
        <v>25175.4</v>
      </c>
      <c r="O27" s="2"/>
      <c r="P27" s="2"/>
      <c r="Q27" s="2"/>
    </row>
    <row r="28" spans="1:17" ht="15" x14ac:dyDescent="0.2">
      <c r="A28" s="2">
        <f t="shared" si="4"/>
        <v>9</v>
      </c>
      <c r="B28" s="37">
        <v>42011</v>
      </c>
      <c r="C28" s="27">
        <f t="shared" si="1"/>
        <v>1523.22</v>
      </c>
      <c r="D28" s="46">
        <f t="shared" si="2"/>
        <v>984.18628187843581</v>
      </c>
      <c r="E28" s="46">
        <f t="shared" si="5"/>
        <v>539.03371812156422</v>
      </c>
      <c r="F28" s="6">
        <f t="shared" si="0"/>
        <v>500</v>
      </c>
      <c r="G28" s="46">
        <f t="shared" si="3"/>
        <v>324760.56304163655</v>
      </c>
      <c r="H28" s="35">
        <f t="shared" si="6"/>
        <v>8969.5430416362979</v>
      </c>
      <c r="I28" s="5"/>
      <c r="J28" s="3"/>
      <c r="K28" s="3"/>
      <c r="L28" s="3" t="s">
        <v>47</v>
      </c>
      <c r="M28" s="2"/>
      <c r="N28" s="46">
        <f>SUM(N26:N27)</f>
        <v>42471.79</v>
      </c>
      <c r="O28" s="2"/>
      <c r="P28" s="2"/>
      <c r="Q28" s="2"/>
    </row>
    <row r="29" spans="1:17" ht="15" x14ac:dyDescent="0.2">
      <c r="A29" s="2">
        <f t="shared" si="4"/>
        <v>10</v>
      </c>
      <c r="B29" s="37">
        <v>42012</v>
      </c>
      <c r="C29" s="27">
        <f t="shared" si="1"/>
        <v>1523.22</v>
      </c>
      <c r="D29" s="46">
        <f t="shared" si="2"/>
        <v>981.04753418827704</v>
      </c>
      <c r="E29" s="46">
        <f t="shared" si="5"/>
        <v>542.17246581172299</v>
      </c>
      <c r="F29" s="6">
        <f t="shared" si="0"/>
        <v>500</v>
      </c>
      <c r="G29" s="46">
        <f t="shared" si="3"/>
        <v>323718.39057582483</v>
      </c>
      <c r="H29" s="35">
        <f t="shared" si="6"/>
        <v>9950.5905758245754</v>
      </c>
      <c r="I29" s="5"/>
      <c r="J29" s="3"/>
      <c r="K29" s="3"/>
      <c r="L29" s="3"/>
      <c r="M29" s="2"/>
      <c r="N29" s="2"/>
      <c r="O29" s="2"/>
      <c r="P29" s="2"/>
      <c r="Q29" s="2"/>
    </row>
    <row r="30" spans="1:17" ht="15" x14ac:dyDescent="0.2">
      <c r="A30" s="2">
        <f t="shared" si="4"/>
        <v>11</v>
      </c>
      <c r="B30" s="37">
        <v>42013</v>
      </c>
      <c r="C30" s="27">
        <f t="shared" si="1"/>
        <v>1523.22</v>
      </c>
      <c r="D30" s="46">
        <f t="shared" si="2"/>
        <v>977.89930486447076</v>
      </c>
      <c r="E30" s="46">
        <f t="shared" si="5"/>
        <v>545.32069513552926</v>
      </c>
      <c r="F30" s="6">
        <f t="shared" si="0"/>
        <v>500</v>
      </c>
      <c r="G30" s="46">
        <f t="shared" si="3"/>
        <v>322673.06988068932</v>
      </c>
      <c r="H30" s="35">
        <f t="shared" si="6"/>
        <v>10928.489880689047</v>
      </c>
      <c r="I30" s="5"/>
      <c r="J30" s="3" t="s">
        <v>31</v>
      </c>
      <c r="K30" s="3"/>
      <c r="L30" s="3"/>
      <c r="M30" s="2"/>
      <c r="N30" s="51">
        <f>N20-N28</f>
        <v>-2761.6185540463703</v>
      </c>
      <c r="O30" s="2" t="s">
        <v>32</v>
      </c>
      <c r="P30" s="2"/>
      <c r="Q30" s="2"/>
    </row>
    <row r="31" spans="1:17" ht="15" x14ac:dyDescent="0.2">
      <c r="A31" s="2">
        <f t="shared" si="4"/>
        <v>12</v>
      </c>
      <c r="B31" s="37">
        <v>42014</v>
      </c>
      <c r="C31" s="27">
        <f t="shared" si="1"/>
        <v>1523.22</v>
      </c>
      <c r="D31" s="46">
        <f t="shared" si="2"/>
        <v>974.74156526458228</v>
      </c>
      <c r="E31" s="46">
        <f t="shared" si="5"/>
        <v>548.47843473541775</v>
      </c>
      <c r="F31" s="6">
        <f t="shared" si="0"/>
        <v>500</v>
      </c>
      <c r="G31" s="46">
        <f t="shared" si="3"/>
        <v>321624.59144595393</v>
      </c>
      <c r="H31" s="35">
        <f t="shared" si="6"/>
        <v>11903.231445953628</v>
      </c>
      <c r="I31" s="5"/>
      <c r="J31" s="3" t="s">
        <v>33</v>
      </c>
      <c r="K31" s="3"/>
      <c r="L31" s="3"/>
      <c r="M31" s="2"/>
      <c r="N31" s="2"/>
      <c r="O31" s="2"/>
      <c r="P31" s="2"/>
      <c r="Q31" s="2"/>
    </row>
    <row r="32" spans="1:17" s="52" customFormat="1" ht="15" x14ac:dyDescent="0.2">
      <c r="A32" s="39"/>
      <c r="B32" s="40">
        <v>42305</v>
      </c>
      <c r="C32" s="41" t="s">
        <v>35</v>
      </c>
      <c r="D32" s="47">
        <v>863.49</v>
      </c>
      <c r="E32" s="47">
        <v>322017.13</v>
      </c>
      <c r="F32" s="47">
        <f>D32+E32+75-33</f>
        <v>322922.62</v>
      </c>
      <c r="G32" s="47">
        <f>G31-E32</f>
        <v>-392.5385540460702</v>
      </c>
      <c r="H32" s="43">
        <f>H31+D32</f>
        <v>12766.721445953628</v>
      </c>
      <c r="I32" s="44" t="s">
        <v>36</v>
      </c>
      <c r="J32" s="45"/>
      <c r="K32" s="45"/>
      <c r="L32" s="45"/>
      <c r="M32" s="39"/>
      <c r="N32" s="39"/>
      <c r="O32" s="39"/>
      <c r="P32" s="39"/>
      <c r="Q32" s="39"/>
    </row>
    <row r="33" spans="1:18" ht="15" x14ac:dyDescent="0.2">
      <c r="A33" s="2">
        <f>+A31+1</f>
        <v>13</v>
      </c>
      <c r="B33" s="37">
        <v>42015</v>
      </c>
      <c r="C33" s="27">
        <f>IF(G31&gt;(C31-D31),$H$7,G31+D33)</f>
        <v>1523.22</v>
      </c>
      <c r="D33" s="46">
        <f>G31*$G$3/12</f>
        <v>971.57428665965244</v>
      </c>
      <c r="E33" s="46">
        <f>IF(G31&gt;(C33-D33),C33-D33,G31)</f>
        <v>551.64571334034758</v>
      </c>
      <c r="F33" s="6">
        <f>$G$8</f>
        <v>500</v>
      </c>
      <c r="G33" s="46">
        <f>MAX(G31+G31*$G$3/12-C33-F33,0)</f>
        <v>320572.94573261362</v>
      </c>
      <c r="H33" s="35">
        <f>H31+D33</f>
        <v>12874.80573261328</v>
      </c>
      <c r="I33" s="5"/>
      <c r="J33" s="3"/>
      <c r="K33" s="3"/>
      <c r="L33" s="3"/>
      <c r="M33" s="2"/>
      <c r="N33" s="2"/>
      <c r="O33" s="2"/>
      <c r="P33" s="2"/>
      <c r="Q33" s="2"/>
    </row>
    <row r="34" spans="1:18" ht="15" x14ac:dyDescent="0.2">
      <c r="A34" s="2">
        <f t="shared" si="4"/>
        <v>14</v>
      </c>
      <c r="B34" s="37">
        <v>42016</v>
      </c>
      <c r="C34" s="27">
        <f t="shared" ref="C34:C97" si="7">IF(G33&gt;(C33-D33),$H$7,G33+D34)</f>
        <v>1523.22</v>
      </c>
      <c r="D34" s="46">
        <f t="shared" ref="D34:D97" si="8">G33*$G$3/12</f>
        <v>968.39744023393689</v>
      </c>
      <c r="E34" s="46">
        <f t="shared" si="5"/>
        <v>554.82255976606314</v>
      </c>
      <c r="F34" s="6">
        <f t="shared" ref="F34:F65" si="9">$G$8+2000</f>
        <v>2500</v>
      </c>
      <c r="G34" s="46">
        <f t="shared" ref="G34:G97" si="10">MAX(G33+G33*$G$3/12-C34-F34,0)</f>
        <v>317518.12317284755</v>
      </c>
      <c r="H34" s="35">
        <f t="shared" si="6"/>
        <v>13843.203172847218</v>
      </c>
      <c r="I34" s="5"/>
    </row>
    <row r="35" spans="1:18" ht="15" x14ac:dyDescent="0.2">
      <c r="A35" s="2">
        <f t="shared" si="4"/>
        <v>15</v>
      </c>
      <c r="B35" s="37">
        <v>42370</v>
      </c>
      <c r="C35" s="27">
        <f t="shared" si="7"/>
        <v>1523.22</v>
      </c>
      <c r="D35" s="46">
        <f t="shared" si="8"/>
        <v>959.16933041797699</v>
      </c>
      <c r="E35" s="46">
        <f t="shared" si="5"/>
        <v>564.05066958202303</v>
      </c>
      <c r="F35" s="6">
        <f t="shared" si="9"/>
        <v>2500</v>
      </c>
      <c r="G35" s="46">
        <f t="shared" si="10"/>
        <v>314454.07250326558</v>
      </c>
      <c r="H35" s="35">
        <f t="shared" si="6"/>
        <v>14802.372503265195</v>
      </c>
      <c r="I35" s="5"/>
    </row>
    <row r="36" spans="1:18" ht="15" x14ac:dyDescent="0.2">
      <c r="A36" s="2">
        <f t="shared" si="4"/>
        <v>16</v>
      </c>
      <c r="B36" s="37">
        <v>42371</v>
      </c>
      <c r="C36" s="27">
        <f t="shared" si="7"/>
        <v>1523.22</v>
      </c>
      <c r="D36" s="46">
        <f t="shared" si="8"/>
        <v>949.91334402028133</v>
      </c>
      <c r="E36" s="46">
        <f t="shared" si="5"/>
        <v>573.3066559797187</v>
      </c>
      <c r="F36" s="6">
        <f t="shared" si="9"/>
        <v>2500</v>
      </c>
      <c r="G36" s="46">
        <f t="shared" si="10"/>
        <v>311380.76584728586</v>
      </c>
      <c r="H36" s="35">
        <f t="shared" si="6"/>
        <v>15752.285847285475</v>
      </c>
      <c r="I36" s="5"/>
    </row>
    <row r="37" spans="1:18" ht="15" x14ac:dyDescent="0.2">
      <c r="A37" s="2">
        <f t="shared" si="4"/>
        <v>17</v>
      </c>
      <c r="B37" s="37">
        <v>42372</v>
      </c>
      <c r="C37" s="27">
        <f t="shared" si="7"/>
        <v>1523.22</v>
      </c>
      <c r="D37" s="46">
        <f t="shared" si="8"/>
        <v>940.62939683034267</v>
      </c>
      <c r="E37" s="46">
        <f t="shared" si="5"/>
        <v>582.59060316965736</v>
      </c>
      <c r="F37" s="6">
        <f t="shared" si="9"/>
        <v>2500</v>
      </c>
      <c r="G37" s="46">
        <f t="shared" si="10"/>
        <v>308298.17524411622</v>
      </c>
      <c r="H37" s="35">
        <f t="shared" si="6"/>
        <v>16692.915244115818</v>
      </c>
      <c r="I37" s="5"/>
    </row>
    <row r="38" spans="1:18" ht="15" x14ac:dyDescent="0.2">
      <c r="A38" s="2">
        <f t="shared" si="4"/>
        <v>18</v>
      </c>
      <c r="B38" s="37">
        <v>42373</v>
      </c>
      <c r="C38" s="27">
        <f t="shared" si="7"/>
        <v>1523.22</v>
      </c>
      <c r="D38" s="46">
        <f t="shared" si="8"/>
        <v>931.31740438326767</v>
      </c>
      <c r="E38" s="46">
        <f t="shared" si="5"/>
        <v>591.90259561673236</v>
      </c>
      <c r="F38" s="6">
        <f t="shared" si="9"/>
        <v>2500</v>
      </c>
      <c r="G38" s="46">
        <f t="shared" si="10"/>
        <v>305206.27264849952</v>
      </c>
      <c r="H38" s="35">
        <f t="shared" si="6"/>
        <v>17624.232648499084</v>
      </c>
      <c r="I38" s="5"/>
    </row>
    <row r="39" spans="1:18" ht="15" x14ac:dyDescent="0.2">
      <c r="A39" s="2">
        <f t="shared" si="4"/>
        <v>19</v>
      </c>
      <c r="B39" s="37">
        <v>42374</v>
      </c>
      <c r="C39" s="27">
        <f t="shared" si="7"/>
        <v>1523.22</v>
      </c>
      <c r="D39" s="46">
        <f t="shared" si="8"/>
        <v>921.97728195900891</v>
      </c>
      <c r="E39" s="46">
        <f t="shared" si="5"/>
        <v>601.24271804099112</v>
      </c>
      <c r="F39" s="6">
        <f t="shared" si="9"/>
        <v>2500</v>
      </c>
      <c r="G39" s="46">
        <f t="shared" si="10"/>
        <v>302105.02993045858</v>
      </c>
      <c r="H39" s="35">
        <f t="shared" si="6"/>
        <v>18546.209930458092</v>
      </c>
      <c r="I39" s="5"/>
    </row>
    <row r="40" spans="1:18" ht="15" x14ac:dyDescent="0.2">
      <c r="A40" s="2">
        <f t="shared" si="4"/>
        <v>20</v>
      </c>
      <c r="B40" s="37">
        <v>42375</v>
      </c>
      <c r="C40" s="27">
        <f t="shared" si="7"/>
        <v>1523.22</v>
      </c>
      <c r="D40" s="46">
        <f t="shared" si="8"/>
        <v>912.60894458159362</v>
      </c>
      <c r="E40" s="46">
        <f t="shared" si="5"/>
        <v>610.61105541840641</v>
      </c>
      <c r="F40" s="6">
        <f t="shared" si="9"/>
        <v>2500</v>
      </c>
      <c r="G40" s="46">
        <f t="shared" si="10"/>
        <v>298994.4188750402</v>
      </c>
      <c r="H40" s="35">
        <f t="shared" si="6"/>
        <v>19458.818875039684</v>
      </c>
      <c r="I40" s="5"/>
      <c r="R40" s="50"/>
    </row>
    <row r="41" spans="1:18" ht="15" x14ac:dyDescent="0.2">
      <c r="A41" s="2">
        <f t="shared" si="4"/>
        <v>21</v>
      </c>
      <c r="B41" s="37">
        <v>42376</v>
      </c>
      <c r="C41" s="27">
        <f t="shared" si="7"/>
        <v>1523.22</v>
      </c>
      <c r="D41" s="46">
        <f t="shared" si="8"/>
        <v>903.21230701835054</v>
      </c>
      <c r="E41" s="46">
        <f t="shared" si="5"/>
        <v>620.00769298164948</v>
      </c>
      <c r="F41" s="6">
        <f t="shared" si="9"/>
        <v>2500</v>
      </c>
      <c r="G41" s="46">
        <f t="shared" si="10"/>
        <v>295874.41118205857</v>
      </c>
      <c r="H41" s="35">
        <f t="shared" si="6"/>
        <v>20362.031182058035</v>
      </c>
      <c r="I41" s="5"/>
      <c r="R41" s="50"/>
    </row>
    <row r="42" spans="1:18" ht="15" x14ac:dyDescent="0.2">
      <c r="A42" s="2">
        <f t="shared" si="4"/>
        <v>22</v>
      </c>
      <c r="B42" s="37">
        <v>42377</v>
      </c>
      <c r="C42" s="27">
        <f t="shared" si="7"/>
        <v>1523.22</v>
      </c>
      <c r="D42" s="46">
        <f t="shared" si="8"/>
        <v>893.78728377913512</v>
      </c>
      <c r="E42" s="46">
        <f t="shared" si="5"/>
        <v>629.4327162208649</v>
      </c>
      <c r="F42" s="6">
        <f t="shared" si="9"/>
        <v>2500</v>
      </c>
      <c r="G42" s="46">
        <f t="shared" si="10"/>
        <v>292744.97846583772</v>
      </c>
      <c r="H42" s="35">
        <f t="shared" si="6"/>
        <v>21255.818465837172</v>
      </c>
      <c r="I42" s="5"/>
    </row>
    <row r="43" spans="1:18" ht="15" x14ac:dyDescent="0.2">
      <c r="A43" s="2">
        <f t="shared" si="4"/>
        <v>23</v>
      </c>
      <c r="B43" s="37">
        <v>42378</v>
      </c>
      <c r="C43" s="27">
        <f t="shared" si="7"/>
        <v>1523.22</v>
      </c>
      <c r="D43" s="46">
        <f t="shared" si="8"/>
        <v>884.33378911555144</v>
      </c>
      <c r="E43" s="46">
        <f t="shared" si="5"/>
        <v>638.88621088444859</v>
      </c>
      <c r="F43" s="6">
        <f t="shared" si="9"/>
        <v>2500</v>
      </c>
      <c r="G43" s="46">
        <f t="shared" si="10"/>
        <v>289606.09225495328</v>
      </c>
      <c r="H43" s="35">
        <f t="shared" si="6"/>
        <v>22140.152254952722</v>
      </c>
      <c r="I43" s="5"/>
    </row>
    <row r="44" spans="1:18" ht="15" x14ac:dyDescent="0.2">
      <c r="A44" s="2">
        <f t="shared" si="4"/>
        <v>24</v>
      </c>
      <c r="B44" s="37">
        <v>42379</v>
      </c>
      <c r="C44" s="27">
        <f t="shared" si="7"/>
        <v>1523.22</v>
      </c>
      <c r="D44" s="46">
        <f t="shared" si="8"/>
        <v>874.8517370201713</v>
      </c>
      <c r="E44" s="46">
        <f t="shared" si="5"/>
        <v>648.36826297982873</v>
      </c>
      <c r="F44" s="6">
        <f t="shared" si="9"/>
        <v>2500</v>
      </c>
      <c r="G44" s="46">
        <f t="shared" si="10"/>
        <v>286457.7239919735</v>
      </c>
      <c r="H44" s="35">
        <f t="shared" si="6"/>
        <v>23015.003991972892</v>
      </c>
      <c r="I44" s="5"/>
    </row>
    <row r="45" spans="1:18" ht="15" x14ac:dyDescent="0.2">
      <c r="A45" s="2">
        <f t="shared" si="4"/>
        <v>25</v>
      </c>
      <c r="B45" s="37">
        <v>42380</v>
      </c>
      <c r="C45" s="27">
        <f t="shared" si="7"/>
        <v>1523.22</v>
      </c>
      <c r="D45" s="46">
        <f t="shared" si="8"/>
        <v>865.3410412257532</v>
      </c>
      <c r="E45" s="46">
        <f t="shared" si="5"/>
        <v>657.87895877424683</v>
      </c>
      <c r="F45" s="6">
        <f t="shared" si="9"/>
        <v>2500</v>
      </c>
      <c r="G45" s="46">
        <f t="shared" si="10"/>
        <v>283299.84503319929</v>
      </c>
      <c r="H45" s="35">
        <f t="shared" si="6"/>
        <v>23880.345033198646</v>
      </c>
      <c r="I45" s="5"/>
    </row>
    <row r="46" spans="1:18" ht="15" x14ac:dyDescent="0.2">
      <c r="A46" s="2">
        <f t="shared" si="4"/>
        <v>26</v>
      </c>
      <c r="B46" s="37">
        <v>42381</v>
      </c>
      <c r="C46" s="27">
        <f t="shared" si="7"/>
        <v>1523.22</v>
      </c>
      <c r="D46" s="46">
        <f t="shared" si="8"/>
        <v>855.80161520445608</v>
      </c>
      <c r="E46" s="46">
        <f t="shared" si="5"/>
        <v>667.41838479554394</v>
      </c>
      <c r="F46" s="6">
        <f t="shared" si="9"/>
        <v>2500</v>
      </c>
      <c r="G46" s="46">
        <f t="shared" si="10"/>
        <v>280132.42664840375</v>
      </c>
      <c r="H46" s="35">
        <f t="shared" si="6"/>
        <v>24736.146648403101</v>
      </c>
      <c r="I46" s="5"/>
    </row>
    <row r="47" spans="1:18" ht="15" x14ac:dyDescent="0.2">
      <c r="A47" s="2">
        <f t="shared" si="4"/>
        <v>27</v>
      </c>
      <c r="B47" s="37">
        <v>42736</v>
      </c>
      <c r="C47" s="27">
        <f t="shared" si="7"/>
        <v>1523.22</v>
      </c>
      <c r="D47" s="46">
        <f t="shared" si="8"/>
        <v>846.23337216705295</v>
      </c>
      <c r="E47" s="46">
        <f t="shared" si="5"/>
        <v>676.98662783294708</v>
      </c>
      <c r="F47" s="6">
        <f t="shared" si="9"/>
        <v>2500</v>
      </c>
      <c r="G47" s="46">
        <f t="shared" si="10"/>
        <v>276955.44002057082</v>
      </c>
      <c r="H47" s="35">
        <f t="shared" si="6"/>
        <v>25582.380020570155</v>
      </c>
      <c r="I47" s="5"/>
    </row>
    <row r="48" spans="1:18" ht="15" x14ac:dyDescent="0.2">
      <c r="A48" s="2">
        <f t="shared" si="4"/>
        <v>28</v>
      </c>
      <c r="B48" s="37">
        <v>42737</v>
      </c>
      <c r="C48" s="27">
        <f t="shared" si="7"/>
        <v>1523.22</v>
      </c>
      <c r="D48" s="46">
        <f t="shared" si="8"/>
        <v>836.63622506214097</v>
      </c>
      <c r="E48" s="46">
        <f t="shared" si="5"/>
        <v>686.58377493785906</v>
      </c>
      <c r="F48" s="6">
        <f t="shared" si="9"/>
        <v>2500</v>
      </c>
      <c r="G48" s="46">
        <f t="shared" si="10"/>
        <v>273768.85624563298</v>
      </c>
      <c r="H48" s="35">
        <f t="shared" si="6"/>
        <v>26419.016245632298</v>
      </c>
      <c r="I48" s="5"/>
      <c r="J48" s="3"/>
      <c r="K48" s="3"/>
      <c r="L48" s="3"/>
      <c r="M48" s="2"/>
      <c r="N48" s="2"/>
      <c r="O48" s="2"/>
      <c r="P48" s="2"/>
      <c r="Q48" s="2"/>
    </row>
    <row r="49" spans="1:17" ht="15" x14ac:dyDescent="0.2">
      <c r="A49" s="2">
        <f t="shared" si="4"/>
        <v>29</v>
      </c>
      <c r="B49" s="37">
        <v>42738</v>
      </c>
      <c r="C49" s="27">
        <f t="shared" si="7"/>
        <v>1523.22</v>
      </c>
      <c r="D49" s="46">
        <f t="shared" si="8"/>
        <v>827.01008657534965</v>
      </c>
      <c r="E49" s="46">
        <f t="shared" si="5"/>
        <v>696.20991342465038</v>
      </c>
      <c r="F49" s="6">
        <f t="shared" si="9"/>
        <v>2500</v>
      </c>
      <c r="G49" s="46">
        <f t="shared" si="10"/>
        <v>270572.64633220836</v>
      </c>
      <c r="H49" s="35">
        <f t="shared" si="6"/>
        <v>27246.026332207646</v>
      </c>
      <c r="I49" s="5"/>
      <c r="J49" s="3"/>
      <c r="K49" s="3"/>
      <c r="L49" s="3"/>
      <c r="M49" s="2"/>
      <c r="N49" s="2"/>
      <c r="O49" s="2"/>
      <c r="P49" s="2"/>
      <c r="Q49" s="2"/>
    </row>
    <row r="50" spans="1:17" ht="15" x14ac:dyDescent="0.2">
      <c r="A50" s="2">
        <f t="shared" si="4"/>
        <v>30</v>
      </c>
      <c r="B50" s="37">
        <v>42739</v>
      </c>
      <c r="C50" s="27">
        <f t="shared" si="7"/>
        <v>1523.22</v>
      </c>
      <c r="D50" s="46">
        <f t="shared" si="8"/>
        <v>817.35486912854606</v>
      </c>
      <c r="E50" s="46">
        <f t="shared" si="5"/>
        <v>705.86513087145397</v>
      </c>
      <c r="F50" s="6">
        <f t="shared" si="9"/>
        <v>2500</v>
      </c>
      <c r="G50" s="46">
        <f t="shared" si="10"/>
        <v>267366.78120133694</v>
      </c>
      <c r="H50" s="35">
        <f t="shared" si="6"/>
        <v>28063.381201336193</v>
      </c>
      <c r="I50" s="5"/>
      <c r="J50" s="3"/>
      <c r="K50" s="3"/>
      <c r="L50" s="3"/>
      <c r="M50" s="2"/>
      <c r="N50" s="2"/>
      <c r="O50" s="2"/>
      <c r="P50" s="2"/>
      <c r="Q50" s="2"/>
    </row>
    <row r="51" spans="1:17" ht="15" x14ac:dyDescent="0.2">
      <c r="A51" s="2">
        <f t="shared" si="4"/>
        <v>31</v>
      </c>
      <c r="B51" s="37">
        <v>42740</v>
      </c>
      <c r="C51" s="27">
        <f t="shared" si="7"/>
        <v>1523.22</v>
      </c>
      <c r="D51" s="46">
        <f t="shared" si="8"/>
        <v>807.67048487903867</v>
      </c>
      <c r="E51" s="46">
        <f t="shared" si="5"/>
        <v>715.54951512096136</v>
      </c>
      <c r="F51" s="6">
        <f t="shared" si="9"/>
        <v>2500</v>
      </c>
      <c r="G51" s="46">
        <f t="shared" si="10"/>
        <v>264151.23168621602</v>
      </c>
      <c r="H51" s="35">
        <f t="shared" si="6"/>
        <v>28871.051686215233</v>
      </c>
      <c r="I51" s="5"/>
      <c r="J51" s="3"/>
      <c r="K51" s="3"/>
      <c r="L51" s="3"/>
      <c r="M51" s="2"/>
      <c r="N51" s="2"/>
      <c r="O51" s="2"/>
      <c r="P51" s="2"/>
      <c r="Q51" s="2"/>
    </row>
    <row r="52" spans="1:17" ht="15" x14ac:dyDescent="0.2">
      <c r="A52" s="2">
        <f t="shared" si="4"/>
        <v>32</v>
      </c>
      <c r="B52" s="37">
        <v>42741</v>
      </c>
      <c r="C52" s="27">
        <f t="shared" si="7"/>
        <v>1523.22</v>
      </c>
      <c r="D52" s="46">
        <f t="shared" si="8"/>
        <v>797.95684571877746</v>
      </c>
      <c r="E52" s="46">
        <f t="shared" si="5"/>
        <v>725.26315428122257</v>
      </c>
      <c r="F52" s="6">
        <f t="shared" si="9"/>
        <v>2500</v>
      </c>
      <c r="G52" s="46">
        <f t="shared" si="10"/>
        <v>260925.96853193484</v>
      </c>
      <c r="H52" s="35">
        <f t="shared" si="6"/>
        <v>29669.008531934011</v>
      </c>
      <c r="I52" s="5"/>
      <c r="J52" s="3"/>
      <c r="K52" s="3"/>
      <c r="L52" s="3"/>
      <c r="M52" s="2"/>
      <c r="N52" s="2"/>
      <c r="O52" s="2"/>
      <c r="P52" s="2"/>
      <c r="Q52" s="2"/>
    </row>
    <row r="53" spans="1:17" ht="15" x14ac:dyDescent="0.2">
      <c r="A53" s="2">
        <f t="shared" si="4"/>
        <v>33</v>
      </c>
      <c r="B53" s="37">
        <v>42742</v>
      </c>
      <c r="C53" s="27">
        <f t="shared" si="7"/>
        <v>1523.22</v>
      </c>
      <c r="D53" s="46">
        <f t="shared" si="8"/>
        <v>788.2138632735531</v>
      </c>
      <c r="E53" s="46">
        <f t="shared" si="5"/>
        <v>735.00613672644693</v>
      </c>
      <c r="F53" s="6">
        <f t="shared" si="9"/>
        <v>2500</v>
      </c>
      <c r="G53" s="46">
        <f t="shared" si="10"/>
        <v>257690.96239520839</v>
      </c>
      <c r="H53" s="35">
        <f t="shared" si="6"/>
        <v>30457.222395207562</v>
      </c>
      <c r="I53" s="5"/>
      <c r="J53" s="3"/>
      <c r="K53" s="3"/>
      <c r="L53" s="3"/>
      <c r="M53" s="2"/>
      <c r="N53" s="2"/>
      <c r="O53" s="2"/>
      <c r="P53" s="2"/>
      <c r="Q53" s="2"/>
    </row>
    <row r="54" spans="1:17" ht="15" x14ac:dyDescent="0.2">
      <c r="A54" s="2">
        <f t="shared" si="4"/>
        <v>34</v>
      </c>
      <c r="B54" s="37">
        <v>42743</v>
      </c>
      <c r="C54" s="27">
        <f t="shared" si="7"/>
        <v>1523.22</v>
      </c>
      <c r="D54" s="46">
        <f t="shared" si="8"/>
        <v>778.44144890219195</v>
      </c>
      <c r="E54" s="46">
        <f t="shared" si="5"/>
        <v>744.77855109780808</v>
      </c>
      <c r="F54" s="6">
        <f t="shared" si="9"/>
        <v>2500</v>
      </c>
      <c r="G54" s="46">
        <f t="shared" si="10"/>
        <v>254446.18384411058</v>
      </c>
      <c r="H54" s="35">
        <f t="shared" si="6"/>
        <v>31235.663844109753</v>
      </c>
      <c r="I54" s="5"/>
      <c r="J54" s="3"/>
      <c r="K54" s="3"/>
      <c r="L54" s="3"/>
      <c r="M54" s="2"/>
      <c r="N54" s="2"/>
      <c r="O54" s="2"/>
      <c r="P54" s="2"/>
      <c r="Q54" s="2"/>
    </row>
    <row r="55" spans="1:17" ht="15" x14ac:dyDescent="0.2">
      <c r="A55" s="2">
        <f t="shared" si="4"/>
        <v>35</v>
      </c>
      <c r="B55" s="37">
        <v>42744</v>
      </c>
      <c r="C55" s="27">
        <f t="shared" si="7"/>
        <v>1523.22</v>
      </c>
      <c r="D55" s="46">
        <f t="shared" si="8"/>
        <v>768.63951369575068</v>
      </c>
      <c r="E55" s="46">
        <f t="shared" si="5"/>
        <v>754.58048630424935</v>
      </c>
      <c r="F55" s="6">
        <f t="shared" si="9"/>
        <v>2500</v>
      </c>
      <c r="G55" s="46">
        <f t="shared" si="10"/>
        <v>251191.60335780634</v>
      </c>
      <c r="H55" s="35">
        <f t="shared" si="6"/>
        <v>32004.303357805504</v>
      </c>
      <c r="I55" s="5"/>
      <c r="J55" s="3"/>
      <c r="K55" s="3"/>
      <c r="L55" s="3"/>
      <c r="M55" s="2"/>
      <c r="N55" s="2"/>
      <c r="O55" s="2"/>
      <c r="P55" s="2"/>
      <c r="Q55" s="2"/>
    </row>
    <row r="56" spans="1:17" ht="15" x14ac:dyDescent="0.2">
      <c r="A56" s="2">
        <f t="shared" si="4"/>
        <v>36</v>
      </c>
      <c r="B56" s="37">
        <v>42745</v>
      </c>
      <c r="C56" s="27">
        <f t="shared" si="7"/>
        <v>1523.22</v>
      </c>
      <c r="D56" s="46">
        <f t="shared" si="8"/>
        <v>758.80796847670661</v>
      </c>
      <c r="E56" s="46">
        <f t="shared" si="5"/>
        <v>764.41203152329342</v>
      </c>
      <c r="F56" s="6">
        <f t="shared" si="9"/>
        <v>2500</v>
      </c>
      <c r="G56" s="46">
        <f t="shared" si="10"/>
        <v>247927.19132628303</v>
      </c>
      <c r="H56" s="35">
        <f t="shared" si="6"/>
        <v>32763.111326282211</v>
      </c>
      <c r="I56" s="5"/>
      <c r="J56" s="3"/>
      <c r="K56" s="3"/>
      <c r="L56" s="3"/>
      <c r="M56" s="2"/>
      <c r="N56" s="2"/>
      <c r="O56" s="2"/>
      <c r="P56" s="2"/>
      <c r="Q56" s="2"/>
    </row>
    <row r="57" spans="1:17" ht="15" x14ac:dyDescent="0.2">
      <c r="A57" s="2">
        <f t="shared" si="4"/>
        <v>37</v>
      </c>
      <c r="B57" s="37">
        <v>42746</v>
      </c>
      <c r="C57" s="27">
        <f t="shared" si="7"/>
        <v>1523.22</v>
      </c>
      <c r="D57" s="46">
        <f t="shared" si="8"/>
        <v>748.94672379814665</v>
      </c>
      <c r="E57" s="46">
        <f t="shared" si="5"/>
        <v>774.27327620185338</v>
      </c>
      <c r="F57" s="6">
        <f t="shared" si="9"/>
        <v>2500</v>
      </c>
      <c r="G57" s="46">
        <f t="shared" si="10"/>
        <v>244652.91805008118</v>
      </c>
      <c r="H57" s="35">
        <f t="shared" si="6"/>
        <v>33512.058050080355</v>
      </c>
      <c r="I57" s="5"/>
      <c r="J57" s="3"/>
      <c r="K57" s="3"/>
      <c r="L57" s="3"/>
      <c r="M57" s="2"/>
      <c r="N57" s="2"/>
      <c r="O57" s="2"/>
      <c r="P57" s="2"/>
      <c r="Q57" s="2"/>
    </row>
    <row r="58" spans="1:17" ht="15" x14ac:dyDescent="0.2">
      <c r="A58" s="2">
        <f t="shared" si="4"/>
        <v>38</v>
      </c>
      <c r="B58" s="37">
        <v>42747</v>
      </c>
      <c r="C58" s="27">
        <f t="shared" si="7"/>
        <v>1523.22</v>
      </c>
      <c r="D58" s="46">
        <f t="shared" si="8"/>
        <v>739.05568994295345</v>
      </c>
      <c r="E58" s="46">
        <f t="shared" si="5"/>
        <v>784.16431005704658</v>
      </c>
      <c r="F58" s="6">
        <f t="shared" si="9"/>
        <v>2500</v>
      </c>
      <c r="G58" s="46">
        <f t="shared" si="10"/>
        <v>241368.75374002414</v>
      </c>
      <c r="H58" s="35">
        <f t="shared" si="6"/>
        <v>34251.113740023306</v>
      </c>
      <c r="I58" s="5"/>
      <c r="J58" s="3"/>
      <c r="K58" s="3"/>
      <c r="L58" s="3"/>
      <c r="M58" s="2"/>
      <c r="N58" s="2"/>
      <c r="O58" s="2"/>
      <c r="P58" s="2"/>
      <c r="Q58" s="2"/>
    </row>
    <row r="59" spans="1:17" ht="15" x14ac:dyDescent="0.2">
      <c r="A59" s="2">
        <f t="shared" si="4"/>
        <v>39</v>
      </c>
      <c r="B59" s="37">
        <v>43101</v>
      </c>
      <c r="C59" s="27">
        <f t="shared" si="7"/>
        <v>1523.22</v>
      </c>
      <c r="D59" s="46">
        <f t="shared" si="8"/>
        <v>729.13477692298954</v>
      </c>
      <c r="E59" s="46">
        <f t="shared" si="5"/>
        <v>794.08522307701048</v>
      </c>
      <c r="F59" s="6">
        <f t="shared" si="9"/>
        <v>2500</v>
      </c>
      <c r="G59" s="46">
        <f t="shared" si="10"/>
        <v>238074.66851694713</v>
      </c>
      <c r="H59" s="35">
        <f t="shared" si="6"/>
        <v>34980.248516946296</v>
      </c>
      <c r="I59" s="5"/>
      <c r="J59" s="3"/>
      <c r="K59" s="3"/>
      <c r="L59" s="3"/>
      <c r="M59" s="2"/>
      <c r="N59" s="2"/>
      <c r="O59" s="2"/>
      <c r="P59" s="2"/>
      <c r="Q59" s="2"/>
    </row>
    <row r="60" spans="1:17" ht="15" x14ac:dyDescent="0.2">
      <c r="A60" s="2">
        <f t="shared" si="4"/>
        <v>40</v>
      </c>
      <c r="B60" s="37">
        <v>43102</v>
      </c>
      <c r="C60" s="27">
        <f t="shared" si="7"/>
        <v>1523.22</v>
      </c>
      <c r="D60" s="46">
        <f t="shared" si="8"/>
        <v>719.18389447827769</v>
      </c>
      <c r="E60" s="46">
        <f t="shared" si="5"/>
        <v>804.03610552172233</v>
      </c>
      <c r="F60" s="6">
        <f t="shared" si="9"/>
        <v>2500</v>
      </c>
      <c r="G60" s="46">
        <f t="shared" si="10"/>
        <v>234770.63241142541</v>
      </c>
      <c r="H60" s="35">
        <f t="shared" si="6"/>
        <v>35699.432411424576</v>
      </c>
      <c r="I60" s="5"/>
      <c r="J60" s="3"/>
      <c r="K60" s="3"/>
      <c r="L60" s="3"/>
      <c r="M60" s="2"/>
      <c r="N60" s="2"/>
      <c r="O60" s="2"/>
      <c r="P60" s="2"/>
      <c r="Q60" s="2"/>
    </row>
    <row r="61" spans="1:17" ht="15" x14ac:dyDescent="0.2">
      <c r="A61" s="2">
        <f t="shared" si="4"/>
        <v>41</v>
      </c>
      <c r="B61" s="37">
        <v>43103</v>
      </c>
      <c r="C61" s="27">
        <f t="shared" si="7"/>
        <v>1523.22</v>
      </c>
      <c r="D61" s="46">
        <f t="shared" si="8"/>
        <v>709.20295207618085</v>
      </c>
      <c r="E61" s="46">
        <f t="shared" si="5"/>
        <v>814.01704792381918</v>
      </c>
      <c r="F61" s="6">
        <f t="shared" si="9"/>
        <v>2500</v>
      </c>
      <c r="G61" s="46">
        <f t="shared" si="10"/>
        <v>231456.61536350159</v>
      </c>
      <c r="H61" s="35">
        <f t="shared" si="6"/>
        <v>36408.635363500754</v>
      </c>
      <c r="I61" s="5"/>
      <c r="J61" s="3"/>
      <c r="K61" s="3"/>
      <c r="L61" s="3"/>
      <c r="M61" s="2"/>
      <c r="N61" s="2"/>
      <c r="O61" s="2"/>
      <c r="P61" s="2"/>
      <c r="Q61" s="2"/>
    </row>
    <row r="62" spans="1:17" ht="15" x14ac:dyDescent="0.2">
      <c r="A62" s="2">
        <f t="shared" si="4"/>
        <v>42</v>
      </c>
      <c r="B62" s="37">
        <v>43104</v>
      </c>
      <c r="C62" s="27">
        <f t="shared" si="7"/>
        <v>1523.22</v>
      </c>
      <c r="D62" s="46">
        <f t="shared" si="8"/>
        <v>699.19185891057771</v>
      </c>
      <c r="E62" s="46">
        <f t="shared" si="5"/>
        <v>824.02814108942232</v>
      </c>
      <c r="F62" s="6">
        <f t="shared" si="9"/>
        <v>2500</v>
      </c>
      <c r="G62" s="46">
        <f t="shared" si="10"/>
        <v>228132.58722241217</v>
      </c>
      <c r="H62" s="35">
        <f t="shared" si="6"/>
        <v>37107.827222411332</v>
      </c>
      <c r="I62" s="5"/>
      <c r="J62" s="3"/>
      <c r="K62" s="3"/>
      <c r="L62" s="3"/>
      <c r="M62" s="2"/>
      <c r="N62" s="2"/>
      <c r="O62" s="2"/>
      <c r="P62" s="2"/>
      <c r="Q62" s="2"/>
    </row>
    <row r="63" spans="1:17" ht="15" x14ac:dyDescent="0.2">
      <c r="A63" s="2">
        <f t="shared" si="4"/>
        <v>43</v>
      </c>
      <c r="B63" s="37">
        <v>43105</v>
      </c>
      <c r="C63" s="27">
        <f t="shared" si="7"/>
        <v>1523.22</v>
      </c>
      <c r="D63" s="46">
        <f t="shared" si="8"/>
        <v>689.15052390103665</v>
      </c>
      <c r="E63" s="46">
        <f t="shared" si="5"/>
        <v>834.06947609896338</v>
      </c>
      <c r="F63" s="6">
        <f t="shared" si="9"/>
        <v>2500</v>
      </c>
      <c r="G63" s="46">
        <f t="shared" si="10"/>
        <v>224798.51774631321</v>
      </c>
      <c r="H63" s="35">
        <f t="shared" si="6"/>
        <v>37796.977746312368</v>
      </c>
      <c r="I63" s="5"/>
      <c r="J63" s="3"/>
      <c r="K63" s="3"/>
      <c r="L63" s="3"/>
      <c r="M63" s="2"/>
      <c r="N63" s="2"/>
      <c r="O63" s="2"/>
      <c r="P63" s="2"/>
      <c r="Q63" s="2"/>
    </row>
    <row r="64" spans="1:17" ht="15" x14ac:dyDescent="0.2">
      <c r="A64" s="2">
        <f t="shared" si="4"/>
        <v>44</v>
      </c>
      <c r="B64" s="37">
        <v>43106</v>
      </c>
      <c r="C64" s="27">
        <f t="shared" si="7"/>
        <v>1523.22</v>
      </c>
      <c r="D64" s="46">
        <f t="shared" si="8"/>
        <v>679.07885569198777</v>
      </c>
      <c r="E64" s="46">
        <f t="shared" si="5"/>
        <v>844.14114430801226</v>
      </c>
      <c r="F64" s="6">
        <f t="shared" si="9"/>
        <v>2500</v>
      </c>
      <c r="G64" s="46">
        <f t="shared" si="10"/>
        <v>221454.37660200521</v>
      </c>
      <c r="H64" s="35">
        <f t="shared" si="6"/>
        <v>38476.056602004355</v>
      </c>
      <c r="I64" s="5"/>
      <c r="J64" s="3"/>
      <c r="K64" s="3"/>
      <c r="L64" s="3"/>
      <c r="M64" s="2"/>
      <c r="N64" s="2"/>
      <c r="O64" s="2"/>
      <c r="P64" s="2"/>
      <c r="Q64" s="2"/>
    </row>
    <row r="65" spans="1:17" ht="15" x14ac:dyDescent="0.2">
      <c r="A65" s="2">
        <f t="shared" si="4"/>
        <v>45</v>
      </c>
      <c r="B65" s="37">
        <v>43107</v>
      </c>
      <c r="C65" s="27">
        <f t="shared" si="7"/>
        <v>1523.22</v>
      </c>
      <c r="D65" s="46">
        <f t="shared" si="8"/>
        <v>668.97676265189068</v>
      </c>
      <c r="E65" s="46">
        <f t="shared" si="5"/>
        <v>854.24323734810935</v>
      </c>
      <c r="F65" s="6">
        <f t="shared" si="9"/>
        <v>2500</v>
      </c>
      <c r="G65" s="46">
        <f t="shared" si="10"/>
        <v>218100.13336465711</v>
      </c>
      <c r="H65" s="35">
        <f t="shared" si="6"/>
        <v>39145.033364656243</v>
      </c>
      <c r="I65" s="5"/>
      <c r="J65" s="3"/>
      <c r="K65" s="3"/>
      <c r="L65" s="3"/>
      <c r="M65" s="2"/>
      <c r="N65" s="2"/>
      <c r="O65" s="2"/>
      <c r="P65" s="2"/>
      <c r="Q65" s="2"/>
    </row>
    <row r="66" spans="1:17" ht="15" x14ac:dyDescent="0.2">
      <c r="A66" s="2">
        <f t="shared" si="4"/>
        <v>46</v>
      </c>
      <c r="B66" s="37">
        <v>43108</v>
      </c>
      <c r="C66" s="27">
        <f t="shared" si="7"/>
        <v>1523.22</v>
      </c>
      <c r="D66" s="46">
        <f t="shared" si="8"/>
        <v>658.84415287240165</v>
      </c>
      <c r="E66" s="46">
        <f t="shared" si="5"/>
        <v>864.37584712759838</v>
      </c>
      <c r="F66" s="6">
        <f t="shared" ref="F66:F97" si="11">$G$8+2000</f>
        <v>2500</v>
      </c>
      <c r="G66" s="46">
        <f t="shared" si="10"/>
        <v>214735.75751752951</v>
      </c>
      <c r="H66" s="35">
        <f t="shared" si="6"/>
        <v>39803.877517528643</v>
      </c>
      <c r="I66" s="5"/>
      <c r="J66" s="3"/>
      <c r="K66" s="3"/>
      <c r="L66" s="3"/>
      <c r="M66" s="2"/>
      <c r="N66" s="2"/>
      <c r="O66" s="2"/>
      <c r="P66" s="2"/>
      <c r="Q66" s="2"/>
    </row>
    <row r="67" spans="1:17" ht="15" x14ac:dyDescent="0.2">
      <c r="A67" s="2">
        <f t="shared" si="4"/>
        <v>47</v>
      </c>
      <c r="B67" s="37">
        <v>43109</v>
      </c>
      <c r="C67" s="27">
        <f t="shared" si="7"/>
        <v>1523.22</v>
      </c>
      <c r="D67" s="46">
        <f t="shared" si="8"/>
        <v>648.68093416753698</v>
      </c>
      <c r="E67" s="46">
        <f t="shared" si="5"/>
        <v>874.53906583246305</v>
      </c>
      <c r="F67" s="6">
        <f t="shared" si="11"/>
        <v>2500</v>
      </c>
      <c r="G67" s="46">
        <f t="shared" si="10"/>
        <v>211361.21845169703</v>
      </c>
      <c r="H67" s="35">
        <f t="shared" si="6"/>
        <v>40452.558451696183</v>
      </c>
      <c r="I67" s="5"/>
      <c r="J67" s="3"/>
      <c r="K67" s="3"/>
      <c r="L67" s="3"/>
      <c r="M67" s="2"/>
      <c r="N67" s="2"/>
      <c r="O67" s="2"/>
      <c r="P67" s="2"/>
      <c r="Q67" s="2"/>
    </row>
    <row r="68" spans="1:17" ht="15" x14ac:dyDescent="0.2">
      <c r="A68" s="2">
        <f t="shared" si="4"/>
        <v>48</v>
      </c>
      <c r="B68" s="37">
        <v>43110</v>
      </c>
      <c r="C68" s="27">
        <f t="shared" si="7"/>
        <v>1523.22</v>
      </c>
      <c r="D68" s="46">
        <f t="shared" si="8"/>
        <v>638.48701407283477</v>
      </c>
      <c r="E68" s="46">
        <f t="shared" si="5"/>
        <v>884.73298592716526</v>
      </c>
      <c r="F68" s="6">
        <f t="shared" si="11"/>
        <v>2500</v>
      </c>
      <c r="G68" s="46">
        <f t="shared" si="10"/>
        <v>207976.48546576986</v>
      </c>
      <c r="H68" s="35">
        <f t="shared" si="6"/>
        <v>41091.045465769021</v>
      </c>
      <c r="I68" s="5"/>
      <c r="J68" s="3"/>
      <c r="K68" s="3"/>
      <c r="L68" s="3"/>
      <c r="M68" s="2"/>
      <c r="N68" s="2"/>
      <c r="O68" s="2"/>
      <c r="P68" s="2"/>
      <c r="Q68" s="2"/>
    </row>
    <row r="69" spans="1:17" ht="15" x14ac:dyDescent="0.2">
      <c r="A69" s="2">
        <f t="shared" si="4"/>
        <v>49</v>
      </c>
      <c r="B69" s="37">
        <v>43111</v>
      </c>
      <c r="C69" s="27">
        <f t="shared" si="7"/>
        <v>1523.22</v>
      </c>
      <c r="D69" s="46">
        <f t="shared" si="8"/>
        <v>628.26229984451311</v>
      </c>
      <c r="E69" s="46">
        <f t="shared" si="5"/>
        <v>894.95770015548692</v>
      </c>
      <c r="F69" s="6">
        <f t="shared" si="11"/>
        <v>2500</v>
      </c>
      <c r="G69" s="46">
        <f t="shared" si="10"/>
        <v>204581.52776561436</v>
      </c>
      <c r="H69" s="35">
        <f t="shared" si="6"/>
        <v>41719.307765613536</v>
      </c>
      <c r="I69" s="5"/>
      <c r="J69" s="3"/>
      <c r="K69" s="3"/>
      <c r="L69" s="3"/>
      <c r="M69" s="2"/>
      <c r="N69" s="2"/>
      <c r="O69" s="2"/>
      <c r="P69" s="2"/>
      <c r="Q69" s="2"/>
    </row>
    <row r="70" spans="1:17" ht="15" x14ac:dyDescent="0.2">
      <c r="A70" s="2">
        <f t="shared" si="4"/>
        <v>50</v>
      </c>
      <c r="B70" s="37">
        <v>43112</v>
      </c>
      <c r="C70" s="27">
        <f t="shared" si="7"/>
        <v>1523.22</v>
      </c>
      <c r="D70" s="46">
        <f t="shared" si="8"/>
        <v>618.0066984586266</v>
      </c>
      <c r="E70" s="46">
        <f t="shared" si="5"/>
        <v>905.21330154137343</v>
      </c>
      <c r="F70" s="6">
        <f t="shared" si="11"/>
        <v>2500</v>
      </c>
      <c r="G70" s="46">
        <f t="shared" si="10"/>
        <v>201176.31446407299</v>
      </c>
      <c r="H70" s="35">
        <f t="shared" si="6"/>
        <v>42337.314464072166</v>
      </c>
      <c r="I70" s="5"/>
      <c r="J70" s="3"/>
      <c r="K70" s="3"/>
      <c r="L70" s="3"/>
      <c r="M70" s="2"/>
      <c r="N70" s="2"/>
      <c r="O70" s="2"/>
      <c r="P70" s="2"/>
      <c r="Q70" s="2"/>
    </row>
    <row r="71" spans="1:17" ht="15" x14ac:dyDescent="0.2">
      <c r="A71" s="2">
        <f t="shared" si="4"/>
        <v>51</v>
      </c>
      <c r="B71" s="37">
        <v>43466</v>
      </c>
      <c r="C71" s="27">
        <f t="shared" si="7"/>
        <v>1523.22</v>
      </c>
      <c r="D71" s="46">
        <f t="shared" si="8"/>
        <v>607.72011661022043</v>
      </c>
      <c r="E71" s="46">
        <f t="shared" si="5"/>
        <v>915.4998833897796</v>
      </c>
      <c r="F71" s="6">
        <f t="shared" si="11"/>
        <v>2500</v>
      </c>
      <c r="G71" s="46">
        <f t="shared" si="10"/>
        <v>197760.81458068322</v>
      </c>
      <c r="H71" s="35">
        <f t="shared" si="6"/>
        <v>42945.03458068239</v>
      </c>
      <c r="I71" s="5"/>
      <c r="J71" s="3"/>
      <c r="K71" s="3"/>
      <c r="L71" s="3"/>
      <c r="M71" s="2"/>
      <c r="N71" s="2"/>
      <c r="O71" s="2"/>
      <c r="P71" s="2"/>
      <c r="Q71" s="2"/>
    </row>
    <row r="72" spans="1:17" ht="15" x14ac:dyDescent="0.2">
      <c r="A72" s="2">
        <f t="shared" si="4"/>
        <v>52</v>
      </c>
      <c r="B72" s="37">
        <v>43467</v>
      </c>
      <c r="C72" s="27">
        <f t="shared" si="7"/>
        <v>1523.22</v>
      </c>
      <c r="D72" s="46">
        <f t="shared" si="8"/>
        <v>597.40246071248055</v>
      </c>
      <c r="E72" s="46">
        <f t="shared" si="5"/>
        <v>925.81753928751948</v>
      </c>
      <c r="F72" s="6">
        <f t="shared" si="11"/>
        <v>2500</v>
      </c>
      <c r="G72" s="46">
        <f t="shared" si="10"/>
        <v>194334.99704139569</v>
      </c>
      <c r="H72" s="35">
        <f t="shared" si="6"/>
        <v>43542.437041394871</v>
      </c>
      <c r="I72" s="5"/>
      <c r="J72" s="3"/>
      <c r="K72" s="3"/>
      <c r="L72" s="3"/>
      <c r="M72" s="2"/>
      <c r="N72" s="2"/>
      <c r="O72" s="2"/>
      <c r="P72" s="2"/>
      <c r="Q72" s="2"/>
    </row>
    <row r="73" spans="1:17" ht="15" x14ac:dyDescent="0.2">
      <c r="A73" s="2">
        <f t="shared" si="4"/>
        <v>53</v>
      </c>
      <c r="B73" s="37">
        <v>43468</v>
      </c>
      <c r="C73" s="27">
        <f t="shared" si="7"/>
        <v>1523.22</v>
      </c>
      <c r="D73" s="46">
        <f t="shared" si="8"/>
        <v>587.05363689588273</v>
      </c>
      <c r="E73" s="46">
        <f t="shared" si="5"/>
        <v>936.16636310411729</v>
      </c>
      <c r="F73" s="6">
        <f t="shared" si="11"/>
        <v>2500</v>
      </c>
      <c r="G73" s="46">
        <f t="shared" si="10"/>
        <v>190898.83067829156</v>
      </c>
      <c r="H73" s="35">
        <f t="shared" si="6"/>
        <v>44129.490678290756</v>
      </c>
      <c r="I73" s="5"/>
      <c r="J73" s="3"/>
      <c r="K73" s="3"/>
      <c r="L73" s="3"/>
      <c r="M73" s="2"/>
      <c r="N73" s="2"/>
      <c r="O73" s="2"/>
      <c r="P73" s="2"/>
      <c r="Q73" s="2"/>
    </row>
    <row r="74" spans="1:17" ht="15" x14ac:dyDescent="0.2">
      <c r="A74" s="2">
        <f t="shared" si="4"/>
        <v>54</v>
      </c>
      <c r="B74" s="37">
        <v>43469</v>
      </c>
      <c r="C74" s="27">
        <f t="shared" si="7"/>
        <v>1523.22</v>
      </c>
      <c r="D74" s="46">
        <f t="shared" si="8"/>
        <v>576.67355100733903</v>
      </c>
      <c r="E74" s="46">
        <f t="shared" si="5"/>
        <v>946.546448992661</v>
      </c>
      <c r="F74" s="6">
        <f t="shared" si="11"/>
        <v>2500</v>
      </c>
      <c r="G74" s="46">
        <f t="shared" si="10"/>
        <v>187452.28422929891</v>
      </c>
      <c r="H74" s="35">
        <f t="shared" si="6"/>
        <v>44706.164229298098</v>
      </c>
      <c r="I74" s="5"/>
      <c r="J74" s="3"/>
      <c r="K74" s="3"/>
      <c r="L74" s="3"/>
      <c r="M74" s="2"/>
      <c r="N74" s="2"/>
      <c r="O74" s="2"/>
      <c r="P74" s="2"/>
      <c r="Q74" s="2"/>
    </row>
    <row r="75" spans="1:17" ht="15" x14ac:dyDescent="0.2">
      <c r="A75" s="2">
        <f t="shared" si="4"/>
        <v>55</v>
      </c>
      <c r="B75" s="37">
        <v>43470</v>
      </c>
      <c r="C75" s="27">
        <f t="shared" si="7"/>
        <v>1523.22</v>
      </c>
      <c r="D75" s="46">
        <f t="shared" si="8"/>
        <v>566.26210860934043</v>
      </c>
      <c r="E75" s="46">
        <f t="shared" si="5"/>
        <v>956.9578913906596</v>
      </c>
      <c r="F75" s="6">
        <f t="shared" si="11"/>
        <v>2500</v>
      </c>
      <c r="G75" s="46">
        <f t="shared" si="10"/>
        <v>183995.32633790825</v>
      </c>
      <c r="H75" s="35">
        <f t="shared" si="6"/>
        <v>45272.42633790744</v>
      </c>
      <c r="I75" s="5"/>
      <c r="J75" s="3"/>
      <c r="K75" s="3"/>
      <c r="L75" s="3"/>
      <c r="M75" s="2"/>
      <c r="N75" s="2"/>
      <c r="O75" s="2"/>
      <c r="P75" s="2"/>
      <c r="Q75" s="2"/>
    </row>
    <row r="76" spans="1:17" ht="15" x14ac:dyDescent="0.2">
      <c r="A76" s="2">
        <f t="shared" si="4"/>
        <v>56</v>
      </c>
      <c r="B76" s="37">
        <v>43471</v>
      </c>
      <c r="C76" s="27">
        <f t="shared" si="7"/>
        <v>1523.22</v>
      </c>
      <c r="D76" s="46">
        <f t="shared" si="8"/>
        <v>555.81921497909786</v>
      </c>
      <c r="E76" s="46">
        <f t="shared" si="5"/>
        <v>967.40078502090216</v>
      </c>
      <c r="F76" s="6">
        <f t="shared" si="11"/>
        <v>2500</v>
      </c>
      <c r="G76" s="46">
        <f t="shared" si="10"/>
        <v>180527.92555288735</v>
      </c>
      <c r="H76" s="35">
        <f t="shared" si="6"/>
        <v>45828.245552886539</v>
      </c>
      <c r="I76" s="5"/>
      <c r="J76" s="3"/>
      <c r="K76" s="3"/>
      <c r="L76" s="3"/>
      <c r="M76" s="2"/>
      <c r="N76" s="2"/>
      <c r="O76" s="2"/>
      <c r="P76" s="2"/>
      <c r="Q76" s="2"/>
    </row>
    <row r="77" spans="1:17" ht="15" x14ac:dyDescent="0.2">
      <c r="A77" s="2">
        <f t="shared" si="4"/>
        <v>57</v>
      </c>
      <c r="B77" s="37">
        <v>43472</v>
      </c>
      <c r="C77" s="27">
        <f t="shared" si="7"/>
        <v>1523.22</v>
      </c>
      <c r="D77" s="46">
        <f t="shared" si="8"/>
        <v>545.34477510768045</v>
      </c>
      <c r="E77" s="46">
        <f t="shared" si="5"/>
        <v>977.87522489231958</v>
      </c>
      <c r="F77" s="6">
        <f t="shared" si="11"/>
        <v>2500</v>
      </c>
      <c r="G77" s="46">
        <f t="shared" si="10"/>
        <v>177050.05032799504</v>
      </c>
      <c r="H77" s="35">
        <f t="shared" si="6"/>
        <v>46373.590327994221</v>
      </c>
      <c r="I77" s="5"/>
      <c r="J77" s="3"/>
      <c r="K77" s="3"/>
      <c r="L77" s="3"/>
      <c r="M77" s="2"/>
      <c r="N77" s="2"/>
      <c r="O77" s="2"/>
      <c r="P77" s="2"/>
      <c r="Q77" s="2"/>
    </row>
    <row r="78" spans="1:17" ht="15" x14ac:dyDescent="0.2">
      <c r="A78" s="2">
        <f t="shared" si="4"/>
        <v>58</v>
      </c>
      <c r="B78" s="37">
        <v>43473</v>
      </c>
      <c r="C78" s="27">
        <f t="shared" si="7"/>
        <v>1523.22</v>
      </c>
      <c r="D78" s="46">
        <f t="shared" si="8"/>
        <v>534.83869369915158</v>
      </c>
      <c r="E78" s="46">
        <f t="shared" si="5"/>
        <v>988.38130630084845</v>
      </c>
      <c r="F78" s="6">
        <f t="shared" si="11"/>
        <v>2500</v>
      </c>
      <c r="G78" s="46">
        <f t="shared" si="10"/>
        <v>173561.66902169419</v>
      </c>
      <c r="H78" s="35">
        <f t="shared" si="6"/>
        <v>46908.429021693373</v>
      </c>
      <c r="I78" s="5"/>
      <c r="J78" s="3"/>
      <c r="K78" s="3"/>
      <c r="L78" s="3"/>
      <c r="M78" s="2"/>
      <c r="N78" s="2"/>
      <c r="O78" s="2"/>
      <c r="P78" s="2"/>
      <c r="Q78" s="2"/>
    </row>
    <row r="79" spans="1:17" ht="15" x14ac:dyDescent="0.2">
      <c r="A79" s="2">
        <f t="shared" si="4"/>
        <v>59</v>
      </c>
      <c r="B79" s="37">
        <v>43474</v>
      </c>
      <c r="C79" s="27">
        <f t="shared" si="7"/>
        <v>1523.22</v>
      </c>
      <c r="D79" s="46">
        <f t="shared" si="8"/>
        <v>524.30087516970116</v>
      </c>
      <c r="E79" s="46">
        <f t="shared" si="5"/>
        <v>998.91912483029887</v>
      </c>
      <c r="F79" s="6">
        <f t="shared" si="11"/>
        <v>2500</v>
      </c>
      <c r="G79" s="46">
        <f t="shared" si="10"/>
        <v>170062.74989686388</v>
      </c>
      <c r="H79" s="35">
        <f t="shared" si="6"/>
        <v>47432.729896863071</v>
      </c>
      <c r="I79" s="5"/>
      <c r="J79" s="3"/>
      <c r="K79" s="3"/>
      <c r="L79" s="3"/>
      <c r="M79" s="2"/>
      <c r="N79" s="2"/>
      <c r="O79" s="2"/>
      <c r="P79" s="2"/>
      <c r="Q79" s="2"/>
    </row>
    <row r="80" spans="1:17" ht="15" x14ac:dyDescent="0.2">
      <c r="A80" s="2">
        <f t="shared" si="4"/>
        <v>60</v>
      </c>
      <c r="B80" s="37">
        <v>43475</v>
      </c>
      <c r="C80" s="27">
        <f t="shared" si="7"/>
        <v>1523.22</v>
      </c>
      <c r="D80" s="46">
        <f t="shared" si="8"/>
        <v>513.73122364677624</v>
      </c>
      <c r="E80" s="46">
        <f t="shared" si="5"/>
        <v>1009.4887763532238</v>
      </c>
      <c r="F80" s="6">
        <f t="shared" si="11"/>
        <v>2500</v>
      </c>
      <c r="G80" s="46">
        <f t="shared" si="10"/>
        <v>166553.26112051067</v>
      </c>
      <c r="H80" s="35">
        <f t="shared" si="6"/>
        <v>47946.461120509848</v>
      </c>
      <c r="I80" s="5"/>
      <c r="J80" s="3"/>
      <c r="K80" s="3"/>
      <c r="L80" s="3"/>
      <c r="M80" s="2"/>
      <c r="N80" s="2"/>
      <c r="O80" s="2"/>
      <c r="P80" s="2"/>
      <c r="Q80" s="2"/>
    </row>
    <row r="81" spans="1:17" ht="15" x14ac:dyDescent="0.2">
      <c r="A81" s="2">
        <f t="shared" si="4"/>
        <v>61</v>
      </c>
      <c r="B81" s="37">
        <v>43476</v>
      </c>
      <c r="C81" s="27">
        <f t="shared" si="7"/>
        <v>1523.22</v>
      </c>
      <c r="D81" s="46">
        <f t="shared" si="8"/>
        <v>503.12964296820928</v>
      </c>
      <c r="E81" s="46">
        <f t="shared" si="5"/>
        <v>1020.0903570317907</v>
      </c>
      <c r="F81" s="6">
        <f t="shared" si="11"/>
        <v>2500</v>
      </c>
      <c r="G81" s="46">
        <f t="shared" si="10"/>
        <v>163033.17076347888</v>
      </c>
      <c r="H81" s="35">
        <f t="shared" si="6"/>
        <v>48449.59076347806</v>
      </c>
      <c r="I81" s="5"/>
      <c r="J81" s="3"/>
      <c r="K81" s="3"/>
      <c r="L81" s="3"/>
      <c r="M81" s="2"/>
      <c r="N81" s="2"/>
      <c r="O81" s="2"/>
      <c r="P81" s="2"/>
      <c r="Q81" s="2"/>
    </row>
    <row r="82" spans="1:17" ht="15" x14ac:dyDescent="0.2">
      <c r="A82" s="2">
        <f t="shared" si="4"/>
        <v>62</v>
      </c>
      <c r="B82" s="37">
        <v>43477</v>
      </c>
      <c r="C82" s="27">
        <f t="shared" si="7"/>
        <v>1523.22</v>
      </c>
      <c r="D82" s="46">
        <f t="shared" si="8"/>
        <v>492.49603668134245</v>
      </c>
      <c r="E82" s="46">
        <f t="shared" si="5"/>
        <v>1030.7239633186575</v>
      </c>
      <c r="F82" s="6">
        <f t="shared" si="11"/>
        <v>2500</v>
      </c>
      <c r="G82" s="46">
        <f t="shared" si="10"/>
        <v>159502.44680016022</v>
      </c>
      <c r="H82" s="35">
        <f t="shared" si="6"/>
        <v>48942.086800159399</v>
      </c>
      <c r="I82" s="5"/>
      <c r="J82" s="3"/>
      <c r="K82" s="3"/>
      <c r="L82" s="3"/>
      <c r="M82" s="2"/>
      <c r="N82" s="2"/>
      <c r="O82" s="2"/>
      <c r="P82" s="2"/>
      <c r="Q82" s="2"/>
    </row>
    <row r="83" spans="1:17" ht="15" x14ac:dyDescent="0.2">
      <c r="A83" s="2">
        <f t="shared" si="4"/>
        <v>63</v>
      </c>
      <c r="B83" s="37">
        <v>43831</v>
      </c>
      <c r="C83" s="27">
        <f t="shared" si="7"/>
        <v>1523.22</v>
      </c>
      <c r="D83" s="46">
        <f t="shared" si="8"/>
        <v>481.83030804215065</v>
      </c>
      <c r="E83" s="46">
        <f t="shared" si="5"/>
        <v>1041.3896919578494</v>
      </c>
      <c r="F83" s="6">
        <f t="shared" si="11"/>
        <v>2500</v>
      </c>
      <c r="G83" s="46">
        <f t="shared" si="10"/>
        <v>155961.05710820237</v>
      </c>
      <c r="H83" s="35">
        <f t="shared" si="6"/>
        <v>49423.917108201553</v>
      </c>
      <c r="I83" s="5"/>
      <c r="J83" s="3"/>
      <c r="K83" s="3"/>
      <c r="L83" s="3"/>
      <c r="M83" s="2"/>
      <c r="N83" s="2"/>
      <c r="O83" s="2"/>
      <c r="P83" s="2"/>
      <c r="Q83" s="2"/>
    </row>
    <row r="84" spans="1:17" ht="15" x14ac:dyDescent="0.2">
      <c r="A84" s="2">
        <f t="shared" si="4"/>
        <v>64</v>
      </c>
      <c r="B84" s="37">
        <v>43832</v>
      </c>
      <c r="C84" s="27">
        <f t="shared" si="7"/>
        <v>1523.22</v>
      </c>
      <c r="D84" s="46">
        <f t="shared" si="8"/>
        <v>471.13236001436127</v>
      </c>
      <c r="E84" s="46">
        <f t="shared" si="5"/>
        <v>1052.0876399856388</v>
      </c>
      <c r="F84" s="6">
        <f t="shared" si="11"/>
        <v>2500</v>
      </c>
      <c r="G84" s="46">
        <f t="shared" si="10"/>
        <v>152408.96946821673</v>
      </c>
      <c r="H84" s="35">
        <f t="shared" si="6"/>
        <v>49895.049468215911</v>
      </c>
      <c r="I84" s="5"/>
      <c r="J84" s="3"/>
      <c r="K84" s="3"/>
      <c r="L84" s="3"/>
      <c r="M84" s="2"/>
      <c r="N84" s="2"/>
      <c r="O84" s="2"/>
      <c r="P84" s="2"/>
      <c r="Q84" s="2"/>
    </row>
    <row r="85" spans="1:17" ht="15" x14ac:dyDescent="0.2">
      <c r="A85" s="2">
        <f t="shared" si="4"/>
        <v>65</v>
      </c>
      <c r="B85" s="37">
        <v>43833</v>
      </c>
      <c r="C85" s="27">
        <f t="shared" si="7"/>
        <v>1523.22</v>
      </c>
      <c r="D85" s="46">
        <f t="shared" si="8"/>
        <v>460.40209526857137</v>
      </c>
      <c r="E85" s="46">
        <f t="shared" si="5"/>
        <v>1062.8179047314286</v>
      </c>
      <c r="F85" s="6">
        <f t="shared" si="11"/>
        <v>2500</v>
      </c>
      <c r="G85" s="46">
        <f t="shared" si="10"/>
        <v>148846.1515634853</v>
      </c>
      <c r="H85" s="35">
        <f t="shared" si="6"/>
        <v>50355.451563484479</v>
      </c>
      <c r="I85" s="5"/>
      <c r="J85" s="3"/>
      <c r="K85" s="3"/>
      <c r="L85" s="3"/>
      <c r="M85" s="2"/>
      <c r="N85" s="2"/>
      <c r="O85" s="2"/>
      <c r="P85" s="2"/>
      <c r="Q85" s="2"/>
    </row>
    <row r="86" spans="1:17" ht="15" x14ac:dyDescent="0.2">
      <c r="A86" s="2">
        <f t="shared" ref="A86:A149" si="12">+A85+1</f>
        <v>66</v>
      </c>
      <c r="B86" s="37">
        <v>43834</v>
      </c>
      <c r="C86" s="27">
        <f t="shared" si="7"/>
        <v>1523.22</v>
      </c>
      <c r="D86" s="46">
        <f t="shared" si="8"/>
        <v>449.63941618136181</v>
      </c>
      <c r="E86" s="46">
        <f t="shared" si="5"/>
        <v>1073.5805838186382</v>
      </c>
      <c r="F86" s="6">
        <f t="shared" si="11"/>
        <v>2500</v>
      </c>
      <c r="G86" s="46">
        <f t="shared" si="10"/>
        <v>145272.57097966666</v>
      </c>
      <c r="H86" s="35">
        <f t="shared" si="6"/>
        <v>50805.090979665838</v>
      </c>
      <c r="I86" s="5"/>
      <c r="J86" s="3"/>
      <c r="K86" s="3"/>
      <c r="L86" s="3"/>
      <c r="M86" s="2"/>
      <c r="N86" s="2"/>
      <c r="O86" s="2"/>
      <c r="P86" s="2"/>
      <c r="Q86" s="2"/>
    </row>
    <row r="87" spans="1:17" ht="15" x14ac:dyDescent="0.2">
      <c r="A87" s="2">
        <f t="shared" si="12"/>
        <v>67</v>
      </c>
      <c r="B87" s="37">
        <v>43835</v>
      </c>
      <c r="C87" s="27">
        <f t="shared" si="7"/>
        <v>1523.22</v>
      </c>
      <c r="D87" s="46">
        <f t="shared" si="8"/>
        <v>438.84422483440972</v>
      </c>
      <c r="E87" s="46">
        <f t="shared" ref="E87:E150" si="13">IF(G86&gt;(C87-D87),C87-D87,G86)</f>
        <v>1084.3757751655903</v>
      </c>
      <c r="F87" s="6">
        <f t="shared" si="11"/>
        <v>2500</v>
      </c>
      <c r="G87" s="46">
        <f t="shared" si="10"/>
        <v>141688.19520450107</v>
      </c>
      <c r="H87" s="35">
        <f t="shared" ref="H87:H150" si="14">H86+D87</f>
        <v>51243.935204500245</v>
      </c>
      <c r="I87" s="5"/>
      <c r="J87" s="3"/>
      <c r="K87" s="3"/>
      <c r="L87" s="3"/>
      <c r="M87" s="2"/>
      <c r="N87" s="2"/>
      <c r="O87" s="2"/>
      <c r="P87" s="2"/>
      <c r="Q87" s="2"/>
    </row>
    <row r="88" spans="1:17" ht="15" x14ac:dyDescent="0.2">
      <c r="A88" s="2">
        <f t="shared" si="12"/>
        <v>68</v>
      </c>
      <c r="B88" s="37">
        <v>43836</v>
      </c>
      <c r="C88" s="27">
        <f t="shared" si="7"/>
        <v>1523.22</v>
      </c>
      <c r="D88" s="46">
        <f t="shared" si="8"/>
        <v>428.01642301359698</v>
      </c>
      <c r="E88" s="46">
        <f t="shared" si="13"/>
        <v>1095.203576986403</v>
      </c>
      <c r="F88" s="6">
        <f t="shared" si="11"/>
        <v>2500</v>
      </c>
      <c r="G88" s="46">
        <f t="shared" si="10"/>
        <v>138092.99162751465</v>
      </c>
      <c r="H88" s="35">
        <f t="shared" si="14"/>
        <v>51671.951627513845</v>
      </c>
      <c r="I88" s="5"/>
      <c r="J88" s="3"/>
      <c r="K88" s="3"/>
      <c r="L88" s="3"/>
      <c r="M88" s="2"/>
      <c r="N88" s="2"/>
      <c r="O88" s="2"/>
      <c r="P88" s="2"/>
      <c r="Q88" s="2"/>
    </row>
    <row r="89" spans="1:17" ht="15" x14ac:dyDescent="0.2">
      <c r="A89" s="2">
        <f t="shared" si="12"/>
        <v>69</v>
      </c>
      <c r="B89" s="37">
        <v>43837</v>
      </c>
      <c r="C89" s="27">
        <f t="shared" si="7"/>
        <v>1523.22</v>
      </c>
      <c r="D89" s="46">
        <f t="shared" si="8"/>
        <v>417.15591220811717</v>
      </c>
      <c r="E89" s="46">
        <f t="shared" si="13"/>
        <v>1106.0640877918829</v>
      </c>
      <c r="F89" s="6">
        <f t="shared" si="11"/>
        <v>2500</v>
      </c>
      <c r="G89" s="46">
        <f t="shared" si="10"/>
        <v>134486.92753972276</v>
      </c>
      <c r="H89" s="35">
        <f t="shared" si="14"/>
        <v>52089.107539721961</v>
      </c>
      <c r="I89" s="5"/>
      <c r="J89" s="3"/>
      <c r="K89" s="3"/>
      <c r="L89" s="3"/>
      <c r="M89" s="2"/>
      <c r="N89" s="2"/>
      <c r="O89" s="2"/>
      <c r="P89" s="2"/>
      <c r="Q89" s="2"/>
    </row>
    <row r="90" spans="1:17" ht="15" x14ac:dyDescent="0.2">
      <c r="A90" s="2">
        <f t="shared" si="12"/>
        <v>70</v>
      </c>
      <c r="B90" s="37">
        <v>43838</v>
      </c>
      <c r="C90" s="27">
        <f t="shared" si="7"/>
        <v>1523.22</v>
      </c>
      <c r="D90" s="46">
        <f t="shared" si="8"/>
        <v>406.26259360957914</v>
      </c>
      <c r="E90" s="46">
        <f t="shared" si="13"/>
        <v>1116.9574063904208</v>
      </c>
      <c r="F90" s="6">
        <f t="shared" si="11"/>
        <v>2500</v>
      </c>
      <c r="G90" s="46">
        <f t="shared" si="10"/>
        <v>130869.97013333233</v>
      </c>
      <c r="H90" s="35">
        <f t="shared" si="14"/>
        <v>52495.37013333154</v>
      </c>
      <c r="I90" s="5"/>
      <c r="J90" s="3"/>
      <c r="K90" s="3"/>
      <c r="L90" s="3"/>
      <c r="M90" s="2"/>
      <c r="N90" s="2"/>
      <c r="O90" s="2"/>
      <c r="P90" s="2"/>
      <c r="Q90" s="2"/>
    </row>
    <row r="91" spans="1:17" ht="15" x14ac:dyDescent="0.2">
      <c r="A91" s="2">
        <f t="shared" si="12"/>
        <v>71</v>
      </c>
      <c r="B91" s="37">
        <v>43839</v>
      </c>
      <c r="C91" s="27">
        <f t="shared" si="7"/>
        <v>1523.22</v>
      </c>
      <c r="D91" s="46">
        <f t="shared" si="8"/>
        <v>395.33636811110802</v>
      </c>
      <c r="E91" s="46">
        <f t="shared" si="13"/>
        <v>1127.8836318888921</v>
      </c>
      <c r="F91" s="6">
        <f t="shared" si="11"/>
        <v>2500</v>
      </c>
      <c r="G91" s="46">
        <f t="shared" si="10"/>
        <v>127242.08650144344</v>
      </c>
      <c r="H91" s="35">
        <f t="shared" si="14"/>
        <v>52890.706501442648</v>
      </c>
      <c r="I91" s="5"/>
      <c r="J91" s="3"/>
      <c r="K91" s="3"/>
      <c r="L91" s="3"/>
      <c r="M91" s="2"/>
      <c r="N91" s="2"/>
      <c r="O91" s="2"/>
      <c r="P91" s="2"/>
      <c r="Q91" s="2"/>
    </row>
    <row r="92" spans="1:17" ht="15" x14ac:dyDescent="0.2">
      <c r="A92" s="2">
        <f t="shared" si="12"/>
        <v>72</v>
      </c>
      <c r="B92" s="37">
        <v>43840</v>
      </c>
      <c r="C92" s="27">
        <f t="shared" si="7"/>
        <v>1523.22</v>
      </c>
      <c r="D92" s="46">
        <f t="shared" si="8"/>
        <v>384.37713630644367</v>
      </c>
      <c r="E92" s="46">
        <f t="shared" si="13"/>
        <v>1138.8428636935564</v>
      </c>
      <c r="F92" s="6">
        <f t="shared" si="11"/>
        <v>2500</v>
      </c>
      <c r="G92" s="46">
        <f t="shared" si="10"/>
        <v>123603.24363774988</v>
      </c>
      <c r="H92" s="35">
        <f t="shared" si="14"/>
        <v>53275.083637749092</v>
      </c>
      <c r="I92" s="5"/>
      <c r="J92" s="3"/>
      <c r="K92" s="3"/>
      <c r="L92" s="3"/>
      <c r="M92" s="2"/>
      <c r="N92" s="2"/>
      <c r="O92" s="2"/>
      <c r="P92" s="2"/>
      <c r="Q92" s="2"/>
    </row>
    <row r="93" spans="1:17" ht="15" x14ac:dyDescent="0.2">
      <c r="A93" s="2">
        <f t="shared" si="12"/>
        <v>73</v>
      </c>
      <c r="B93" s="37">
        <v>43841</v>
      </c>
      <c r="C93" s="27">
        <f t="shared" si="7"/>
        <v>1523.22</v>
      </c>
      <c r="D93" s="46">
        <f t="shared" si="8"/>
        <v>373.38479848903609</v>
      </c>
      <c r="E93" s="46">
        <f t="shared" si="13"/>
        <v>1149.835201510964</v>
      </c>
      <c r="F93" s="6">
        <f t="shared" si="11"/>
        <v>2500</v>
      </c>
      <c r="G93" s="46">
        <f t="shared" si="10"/>
        <v>119953.40843623891</v>
      </c>
      <c r="H93" s="35">
        <f t="shared" si="14"/>
        <v>53648.46843623813</v>
      </c>
      <c r="I93" s="5"/>
      <c r="J93" s="3"/>
      <c r="K93" s="3"/>
      <c r="L93" s="3"/>
      <c r="M93" s="2"/>
      <c r="N93" s="2"/>
      <c r="O93" s="2"/>
      <c r="P93" s="2"/>
      <c r="Q93" s="2"/>
    </row>
    <row r="94" spans="1:17" ht="15" x14ac:dyDescent="0.2">
      <c r="A94" s="2">
        <f t="shared" si="12"/>
        <v>74</v>
      </c>
      <c r="B94" s="37">
        <v>43842</v>
      </c>
      <c r="C94" s="27">
        <f t="shared" si="7"/>
        <v>1523.22</v>
      </c>
      <c r="D94" s="46">
        <f t="shared" si="8"/>
        <v>362.35925465113837</v>
      </c>
      <c r="E94" s="46">
        <f t="shared" si="13"/>
        <v>1160.8607453488617</v>
      </c>
      <c r="F94" s="6">
        <f t="shared" si="11"/>
        <v>2500</v>
      </c>
      <c r="G94" s="46">
        <f t="shared" si="10"/>
        <v>116292.54769089005</v>
      </c>
      <c r="H94" s="35">
        <f t="shared" si="14"/>
        <v>54010.827690889266</v>
      </c>
      <c r="I94" s="5"/>
      <c r="J94" s="3"/>
      <c r="K94" s="3"/>
      <c r="L94" s="3"/>
      <c r="M94" s="2"/>
      <c r="N94" s="2"/>
      <c r="O94" s="2"/>
      <c r="P94" s="2"/>
      <c r="Q94" s="2"/>
    </row>
    <row r="95" spans="1:17" ht="15" x14ac:dyDescent="0.2">
      <c r="A95" s="2">
        <f t="shared" si="12"/>
        <v>75</v>
      </c>
      <c r="B95" s="37">
        <v>44197</v>
      </c>
      <c r="C95" s="27">
        <f t="shared" si="7"/>
        <v>1523.22</v>
      </c>
      <c r="D95" s="46">
        <f t="shared" si="8"/>
        <v>351.30040448289697</v>
      </c>
      <c r="E95" s="46">
        <f t="shared" si="13"/>
        <v>1171.9195955171031</v>
      </c>
      <c r="F95" s="6">
        <f t="shared" si="11"/>
        <v>2500</v>
      </c>
      <c r="G95" s="46">
        <f t="shared" si="10"/>
        <v>112620.62809537294</v>
      </c>
      <c r="H95" s="35">
        <f t="shared" si="14"/>
        <v>54362.128095372165</v>
      </c>
      <c r="I95" s="5"/>
      <c r="J95" s="3"/>
      <c r="K95" s="3"/>
      <c r="L95" s="3"/>
      <c r="M95" s="2"/>
      <c r="N95" s="2"/>
      <c r="O95" s="2"/>
      <c r="P95" s="2"/>
      <c r="Q95" s="2"/>
    </row>
    <row r="96" spans="1:17" ht="15" x14ac:dyDescent="0.2">
      <c r="A96" s="2">
        <f t="shared" si="12"/>
        <v>76</v>
      </c>
      <c r="B96" s="37">
        <v>44198</v>
      </c>
      <c r="C96" s="27">
        <f t="shared" si="7"/>
        <v>1523.22</v>
      </c>
      <c r="D96" s="46">
        <f t="shared" si="8"/>
        <v>340.20814737143911</v>
      </c>
      <c r="E96" s="46">
        <f t="shared" si="13"/>
        <v>1183.011852628561</v>
      </c>
      <c r="F96" s="6">
        <f t="shared" si="11"/>
        <v>2500</v>
      </c>
      <c r="G96" s="46">
        <f t="shared" si="10"/>
        <v>108937.61624274438</v>
      </c>
      <c r="H96" s="35">
        <f t="shared" si="14"/>
        <v>54702.336242743608</v>
      </c>
      <c r="I96" s="5"/>
      <c r="J96" s="3"/>
      <c r="K96" s="3"/>
      <c r="L96" s="3"/>
      <c r="M96" s="2"/>
      <c r="N96" s="2"/>
      <c r="O96" s="2"/>
      <c r="P96" s="2"/>
      <c r="Q96" s="2"/>
    </row>
    <row r="97" spans="1:17" ht="15" x14ac:dyDescent="0.2">
      <c r="A97" s="2">
        <f t="shared" si="12"/>
        <v>77</v>
      </c>
      <c r="B97" s="37">
        <v>44199</v>
      </c>
      <c r="C97" s="27">
        <f t="shared" si="7"/>
        <v>1523.22</v>
      </c>
      <c r="D97" s="46">
        <f t="shared" si="8"/>
        <v>329.08238239995694</v>
      </c>
      <c r="E97" s="46">
        <f t="shared" si="13"/>
        <v>1194.1376176000431</v>
      </c>
      <c r="F97" s="6">
        <f t="shared" si="11"/>
        <v>2500</v>
      </c>
      <c r="G97" s="46">
        <f t="shared" si="10"/>
        <v>105243.47862514433</v>
      </c>
      <c r="H97" s="35">
        <f t="shared" si="14"/>
        <v>55031.418625143568</v>
      </c>
      <c r="I97" s="5"/>
      <c r="J97" s="3"/>
      <c r="K97" s="3"/>
      <c r="L97" s="3"/>
      <c r="M97" s="2"/>
      <c r="N97" s="2"/>
      <c r="O97" s="2"/>
      <c r="P97" s="2"/>
      <c r="Q97" s="2"/>
    </row>
    <row r="98" spans="1:17" ht="15" x14ac:dyDescent="0.2">
      <c r="A98" s="2">
        <f t="shared" si="12"/>
        <v>78</v>
      </c>
      <c r="B98" s="37">
        <v>44200</v>
      </c>
      <c r="C98" s="27">
        <f t="shared" ref="C98:C161" si="15">IF(G97&gt;(C97-D97),$H$7,G97+D98)</f>
        <v>1523.22</v>
      </c>
      <c r="D98" s="46">
        <f t="shared" ref="D98:D161" si="16">G97*$G$3/12</f>
        <v>317.92300834679014</v>
      </c>
      <c r="E98" s="46">
        <f t="shared" si="13"/>
        <v>1205.2969916532099</v>
      </c>
      <c r="F98" s="6">
        <f t="shared" ref="F98:F104" si="17">$G$8+2000</f>
        <v>2500</v>
      </c>
      <c r="G98" s="46">
        <f t="shared" ref="G98:G161" si="18">MAX(G97+G97*$G$3/12-C98-F98,0)</f>
        <v>101538.18163349111</v>
      </c>
      <c r="H98" s="35">
        <f t="shared" si="14"/>
        <v>55349.34163349036</v>
      </c>
      <c r="I98" s="5"/>
      <c r="J98" s="3"/>
      <c r="K98" s="3"/>
      <c r="L98" s="3"/>
      <c r="M98" s="2"/>
      <c r="N98" s="2"/>
      <c r="O98" s="2"/>
      <c r="P98" s="2"/>
      <c r="Q98" s="2"/>
    </row>
    <row r="99" spans="1:17" ht="15" x14ac:dyDescent="0.2">
      <c r="A99" s="2">
        <f t="shared" si="12"/>
        <v>79</v>
      </c>
      <c r="B99" s="37">
        <v>44201</v>
      </c>
      <c r="C99" s="27">
        <f t="shared" si="15"/>
        <v>1523.22</v>
      </c>
      <c r="D99" s="46">
        <f t="shared" si="16"/>
        <v>306.7299236845044</v>
      </c>
      <c r="E99" s="46">
        <f t="shared" si="13"/>
        <v>1216.4900763154956</v>
      </c>
      <c r="F99" s="6">
        <f t="shared" si="17"/>
        <v>2500</v>
      </c>
      <c r="G99" s="46">
        <f t="shared" si="18"/>
        <v>97821.691557175611</v>
      </c>
      <c r="H99" s="35">
        <f t="shared" si="14"/>
        <v>55656.071557174866</v>
      </c>
      <c r="I99" s="5"/>
      <c r="J99" s="3"/>
      <c r="K99" s="3"/>
      <c r="L99" s="3"/>
      <c r="M99" s="2"/>
      <c r="N99" s="2"/>
      <c r="O99" s="2"/>
      <c r="P99" s="2"/>
      <c r="Q99" s="2"/>
    </row>
    <row r="100" spans="1:17" ht="15" x14ac:dyDescent="0.2">
      <c r="A100" s="2">
        <f t="shared" si="12"/>
        <v>80</v>
      </c>
      <c r="B100" s="37">
        <v>44202</v>
      </c>
      <c r="C100" s="27">
        <f t="shared" si="15"/>
        <v>1523.22</v>
      </c>
      <c r="D100" s="46">
        <f t="shared" si="16"/>
        <v>295.50302657896799</v>
      </c>
      <c r="E100" s="46">
        <f t="shared" si="13"/>
        <v>1227.716973421032</v>
      </c>
      <c r="F100" s="6">
        <f t="shared" si="17"/>
        <v>2500</v>
      </c>
      <c r="G100" s="46">
        <f t="shared" si="18"/>
        <v>94093.974583754578</v>
      </c>
      <c r="H100" s="35">
        <f t="shared" si="14"/>
        <v>55951.574583753834</v>
      </c>
      <c r="I100" s="5"/>
      <c r="J100" s="3"/>
      <c r="K100" s="3"/>
      <c r="L100" s="3"/>
      <c r="M100" s="2"/>
      <c r="N100" s="2"/>
      <c r="O100" s="2"/>
      <c r="P100" s="2"/>
      <c r="Q100" s="2"/>
    </row>
    <row r="101" spans="1:17" ht="15" x14ac:dyDescent="0.2">
      <c r="A101" s="2">
        <f t="shared" si="12"/>
        <v>81</v>
      </c>
      <c r="B101" s="37">
        <v>44203</v>
      </c>
      <c r="C101" s="27">
        <f t="shared" si="15"/>
        <v>1523.22</v>
      </c>
      <c r="D101" s="46">
        <f t="shared" si="16"/>
        <v>284.24221488842528</v>
      </c>
      <c r="E101" s="46">
        <f t="shared" si="13"/>
        <v>1238.9777851115748</v>
      </c>
      <c r="F101" s="6">
        <f t="shared" si="17"/>
        <v>2500</v>
      </c>
      <c r="G101" s="46">
        <f t="shared" si="18"/>
        <v>90354.996798642998</v>
      </c>
      <c r="H101" s="35">
        <f t="shared" si="14"/>
        <v>56235.816798642263</v>
      </c>
      <c r="I101" s="5"/>
      <c r="J101" s="3"/>
      <c r="K101" s="3"/>
      <c r="L101" s="3"/>
      <c r="M101" s="2"/>
      <c r="N101" s="2"/>
      <c r="O101" s="2"/>
      <c r="P101" s="2"/>
      <c r="Q101" s="2"/>
    </row>
    <row r="102" spans="1:17" ht="15" x14ac:dyDescent="0.2">
      <c r="A102" s="2">
        <f t="shared" si="12"/>
        <v>82</v>
      </c>
      <c r="B102" s="37">
        <v>44204</v>
      </c>
      <c r="C102" s="27">
        <f t="shared" si="15"/>
        <v>1523.22</v>
      </c>
      <c r="D102" s="46">
        <f t="shared" si="16"/>
        <v>272.9473861625674</v>
      </c>
      <c r="E102" s="46">
        <f t="shared" si="13"/>
        <v>1250.2726138374326</v>
      </c>
      <c r="F102" s="6">
        <f t="shared" si="17"/>
        <v>2500</v>
      </c>
      <c r="G102" s="46">
        <f t="shared" si="18"/>
        <v>86604.724184805571</v>
      </c>
      <c r="H102" s="35">
        <f t="shared" si="14"/>
        <v>56508.76418480483</v>
      </c>
      <c r="I102" s="5"/>
      <c r="J102" s="3"/>
      <c r="K102" s="3"/>
      <c r="L102" s="3"/>
      <c r="M102" s="2"/>
      <c r="N102" s="2"/>
      <c r="O102" s="2"/>
      <c r="P102" s="2"/>
      <c r="Q102" s="2"/>
    </row>
    <row r="103" spans="1:17" ht="15" x14ac:dyDescent="0.2">
      <c r="A103" s="2">
        <f t="shared" si="12"/>
        <v>83</v>
      </c>
      <c r="B103" s="37">
        <v>44205</v>
      </c>
      <c r="C103" s="27">
        <f t="shared" si="15"/>
        <v>1523.22</v>
      </c>
      <c r="D103" s="46">
        <f t="shared" si="16"/>
        <v>261.61843764160011</v>
      </c>
      <c r="E103" s="46">
        <f t="shared" si="13"/>
        <v>1261.6015623583999</v>
      </c>
      <c r="F103" s="6">
        <f t="shared" si="17"/>
        <v>2500</v>
      </c>
      <c r="G103" s="46">
        <f t="shared" si="18"/>
        <v>82843.122622447176</v>
      </c>
      <c r="H103" s="35">
        <f t="shared" si="14"/>
        <v>56770.382622446428</v>
      </c>
      <c r="I103" s="5"/>
      <c r="J103" s="3"/>
      <c r="K103" s="3"/>
      <c r="L103" s="3"/>
      <c r="M103" s="2"/>
      <c r="N103" s="2"/>
      <c r="O103" s="2"/>
      <c r="P103" s="2"/>
      <c r="Q103" s="2"/>
    </row>
    <row r="104" spans="1:17" ht="15" x14ac:dyDescent="0.2">
      <c r="A104" s="39">
        <f t="shared" si="12"/>
        <v>84</v>
      </c>
      <c r="B104" s="40">
        <v>44206</v>
      </c>
      <c r="C104" s="41">
        <f t="shared" si="15"/>
        <v>1523.22</v>
      </c>
      <c r="D104" s="47">
        <f t="shared" si="16"/>
        <v>250.25526625530915</v>
      </c>
      <c r="E104" s="47">
        <f t="shared" si="13"/>
        <v>1272.9647337446909</v>
      </c>
      <c r="F104" s="42">
        <f t="shared" si="17"/>
        <v>2500</v>
      </c>
      <c r="G104" s="47">
        <f t="shared" si="18"/>
        <v>79070.157888702481</v>
      </c>
      <c r="H104" s="43">
        <f t="shared" si="14"/>
        <v>57020.637888701734</v>
      </c>
      <c r="I104" s="44"/>
      <c r="J104" s="45"/>
      <c r="K104" s="3"/>
      <c r="L104" s="3"/>
      <c r="M104" s="2"/>
      <c r="N104" s="2"/>
      <c r="O104" s="2"/>
      <c r="P104" s="2"/>
      <c r="Q104" s="2"/>
    </row>
    <row r="105" spans="1:17" ht="15" x14ac:dyDescent="0.2">
      <c r="A105" s="2">
        <f t="shared" si="12"/>
        <v>85</v>
      </c>
      <c r="B105" s="37">
        <v>44207</v>
      </c>
      <c r="C105" s="27">
        <f t="shared" si="15"/>
        <v>1523.22</v>
      </c>
      <c r="D105" s="46">
        <f t="shared" si="16"/>
        <v>238.85776862212205</v>
      </c>
      <c r="E105" s="46">
        <f t="shared" si="13"/>
        <v>1284.3622313778781</v>
      </c>
      <c r="F105" s="6">
        <f t="shared" ref="F105:F168" si="19">$G$8</f>
        <v>500</v>
      </c>
      <c r="G105" s="46">
        <f t="shared" si="18"/>
        <v>77285.795657324605</v>
      </c>
      <c r="H105" s="35">
        <f t="shared" si="14"/>
        <v>57259.49565732386</v>
      </c>
      <c r="I105" s="5"/>
      <c r="J105" s="3"/>
      <c r="K105" s="3"/>
      <c r="L105" s="3"/>
      <c r="M105" s="2"/>
      <c r="N105" s="2"/>
      <c r="O105" s="2"/>
      <c r="P105" s="2"/>
      <c r="Q105" s="2"/>
    </row>
    <row r="106" spans="1:17" ht="15" x14ac:dyDescent="0.2">
      <c r="A106" s="2">
        <f t="shared" si="12"/>
        <v>86</v>
      </c>
      <c r="B106" s="37">
        <v>44208</v>
      </c>
      <c r="C106" s="27">
        <f t="shared" si="15"/>
        <v>1523.22</v>
      </c>
      <c r="D106" s="46">
        <f t="shared" si="16"/>
        <v>233.46750771483471</v>
      </c>
      <c r="E106" s="46">
        <f t="shared" si="13"/>
        <v>1289.7524922851653</v>
      </c>
      <c r="F106" s="6">
        <f t="shared" si="19"/>
        <v>500</v>
      </c>
      <c r="G106" s="46">
        <f t="shared" si="18"/>
        <v>75496.043165039431</v>
      </c>
      <c r="H106" s="35">
        <f t="shared" si="14"/>
        <v>57492.963165038695</v>
      </c>
      <c r="I106" s="5"/>
      <c r="J106" s="3"/>
      <c r="K106" s="3"/>
      <c r="L106" s="3"/>
      <c r="M106" s="2"/>
      <c r="N106" s="2"/>
      <c r="O106" s="2"/>
      <c r="P106" s="2"/>
      <c r="Q106" s="2"/>
    </row>
    <row r="107" spans="1:17" ht="15" x14ac:dyDescent="0.2">
      <c r="A107" s="2">
        <f t="shared" si="12"/>
        <v>87</v>
      </c>
      <c r="B107" s="37">
        <v>44562</v>
      </c>
      <c r="C107" s="27">
        <f t="shared" si="15"/>
        <v>1523.22</v>
      </c>
      <c r="D107" s="46">
        <f t="shared" si="16"/>
        <v>228.06096372772325</v>
      </c>
      <c r="E107" s="46">
        <f t="shared" si="13"/>
        <v>1295.1590362722768</v>
      </c>
      <c r="F107" s="6">
        <f t="shared" si="19"/>
        <v>500</v>
      </c>
      <c r="G107" s="46">
        <f t="shared" si="18"/>
        <v>73700.884128767153</v>
      </c>
      <c r="H107" s="35">
        <f t="shared" si="14"/>
        <v>57721.024128766418</v>
      </c>
      <c r="I107" s="5"/>
      <c r="J107" s="3"/>
      <c r="K107" s="3"/>
      <c r="L107" s="3"/>
      <c r="M107" s="2"/>
      <c r="N107" s="2"/>
      <c r="O107" s="2"/>
      <c r="P107" s="2"/>
      <c r="Q107" s="2"/>
    </row>
    <row r="108" spans="1:17" ht="15" x14ac:dyDescent="0.2">
      <c r="A108" s="2">
        <f t="shared" si="12"/>
        <v>88</v>
      </c>
      <c r="B108" s="37">
        <v>44563</v>
      </c>
      <c r="C108" s="27">
        <f t="shared" si="15"/>
        <v>1523.22</v>
      </c>
      <c r="D108" s="46">
        <f t="shared" si="16"/>
        <v>222.63808747231744</v>
      </c>
      <c r="E108" s="46">
        <f t="shared" si="13"/>
        <v>1300.5819125276826</v>
      </c>
      <c r="F108" s="6">
        <f t="shared" si="19"/>
        <v>500</v>
      </c>
      <c r="G108" s="46">
        <f t="shared" si="18"/>
        <v>71900.302216239463</v>
      </c>
      <c r="H108" s="35">
        <f t="shared" si="14"/>
        <v>57943.662216238736</v>
      </c>
      <c r="I108" s="5"/>
      <c r="J108" s="3"/>
      <c r="K108" s="3"/>
      <c r="L108" s="3"/>
      <c r="M108" s="2"/>
      <c r="N108" s="2"/>
      <c r="O108" s="2"/>
      <c r="P108" s="2"/>
      <c r="Q108" s="2"/>
    </row>
    <row r="109" spans="1:17" ht="15" x14ac:dyDescent="0.2">
      <c r="A109" s="2">
        <f t="shared" si="12"/>
        <v>89</v>
      </c>
      <c r="B109" s="37">
        <v>44564</v>
      </c>
      <c r="C109" s="27">
        <f t="shared" si="15"/>
        <v>1523.22</v>
      </c>
      <c r="D109" s="46">
        <f t="shared" si="16"/>
        <v>217.1988296115567</v>
      </c>
      <c r="E109" s="46">
        <f t="shared" si="13"/>
        <v>1306.0211703884434</v>
      </c>
      <c r="F109" s="6">
        <f t="shared" si="19"/>
        <v>500</v>
      </c>
      <c r="G109" s="46">
        <f t="shared" si="18"/>
        <v>70094.281045851021</v>
      </c>
      <c r="H109" s="35">
        <f t="shared" si="14"/>
        <v>58160.861045850295</v>
      </c>
      <c r="I109" s="5"/>
      <c r="J109" s="3"/>
      <c r="K109" s="3"/>
      <c r="L109" s="3"/>
      <c r="M109" s="2"/>
      <c r="N109" s="2"/>
      <c r="O109" s="2"/>
      <c r="P109" s="2"/>
      <c r="Q109" s="2"/>
    </row>
    <row r="110" spans="1:17" ht="15" x14ac:dyDescent="0.2">
      <c r="A110" s="2">
        <f t="shared" si="12"/>
        <v>90</v>
      </c>
      <c r="B110" s="37">
        <v>44565</v>
      </c>
      <c r="C110" s="27">
        <f t="shared" si="15"/>
        <v>1523.22</v>
      </c>
      <c r="D110" s="46">
        <f t="shared" si="16"/>
        <v>211.74314065934161</v>
      </c>
      <c r="E110" s="46">
        <f t="shared" si="13"/>
        <v>1311.4768593406584</v>
      </c>
      <c r="F110" s="6">
        <f t="shared" si="19"/>
        <v>500</v>
      </c>
      <c r="G110" s="46">
        <f t="shared" si="18"/>
        <v>68282.804186510359</v>
      </c>
      <c r="H110" s="35">
        <f t="shared" si="14"/>
        <v>58372.604186509634</v>
      </c>
      <c r="I110" s="5"/>
      <c r="J110" s="3"/>
      <c r="K110" s="3"/>
      <c r="L110" s="3"/>
      <c r="M110" s="2"/>
      <c r="N110" s="2"/>
      <c r="O110" s="2"/>
      <c r="P110" s="2"/>
      <c r="Q110" s="2"/>
    </row>
    <row r="111" spans="1:17" ht="15" x14ac:dyDescent="0.2">
      <c r="A111" s="2">
        <f t="shared" si="12"/>
        <v>91</v>
      </c>
      <c r="B111" s="37">
        <v>44566</v>
      </c>
      <c r="C111" s="27">
        <f t="shared" si="15"/>
        <v>1523.22</v>
      </c>
      <c r="D111" s="46">
        <f t="shared" si="16"/>
        <v>206.27097098008335</v>
      </c>
      <c r="E111" s="46">
        <f t="shared" si="13"/>
        <v>1316.9490290199167</v>
      </c>
      <c r="F111" s="6">
        <f t="shared" si="19"/>
        <v>500</v>
      </c>
      <c r="G111" s="46">
        <f t="shared" si="18"/>
        <v>66465.855157490441</v>
      </c>
      <c r="H111" s="35">
        <f t="shared" si="14"/>
        <v>58578.875157489718</v>
      </c>
      <c r="I111" s="5"/>
      <c r="J111" s="3"/>
      <c r="K111" s="3"/>
      <c r="L111" s="3"/>
      <c r="M111" s="2"/>
      <c r="N111" s="2"/>
      <c r="O111" s="2"/>
      <c r="P111" s="2"/>
      <c r="Q111" s="2"/>
    </row>
    <row r="112" spans="1:17" ht="15" x14ac:dyDescent="0.2">
      <c r="A112" s="2">
        <f t="shared" si="12"/>
        <v>92</v>
      </c>
      <c r="B112" s="37">
        <v>44567</v>
      </c>
      <c r="C112" s="27">
        <f t="shared" si="15"/>
        <v>1523.22</v>
      </c>
      <c r="D112" s="46">
        <f t="shared" si="16"/>
        <v>200.78227078825236</v>
      </c>
      <c r="E112" s="46">
        <f t="shared" si="13"/>
        <v>1322.4377292117476</v>
      </c>
      <c r="F112" s="6">
        <f t="shared" si="19"/>
        <v>500</v>
      </c>
      <c r="G112" s="46">
        <f t="shared" si="18"/>
        <v>64643.417428278699</v>
      </c>
      <c r="H112" s="35">
        <f t="shared" si="14"/>
        <v>58779.657428277969</v>
      </c>
      <c r="I112" s="5"/>
      <c r="J112" s="3"/>
      <c r="K112" s="3"/>
      <c r="L112" s="3"/>
      <c r="M112" s="2"/>
      <c r="N112" s="2"/>
      <c r="O112" s="2"/>
      <c r="P112" s="2"/>
      <c r="Q112" s="2"/>
    </row>
    <row r="113" spans="1:17" ht="15" x14ac:dyDescent="0.2">
      <c r="A113" s="2">
        <f t="shared" si="12"/>
        <v>93</v>
      </c>
      <c r="B113" s="37">
        <v>44568</v>
      </c>
      <c r="C113" s="27">
        <f t="shared" si="15"/>
        <v>1523.22</v>
      </c>
      <c r="D113" s="46">
        <f t="shared" si="16"/>
        <v>195.2769901479252</v>
      </c>
      <c r="E113" s="46">
        <f t="shared" si="13"/>
        <v>1327.9430098520747</v>
      </c>
      <c r="F113" s="6">
        <f t="shared" si="19"/>
        <v>500</v>
      </c>
      <c r="G113" s="46">
        <f t="shared" si="18"/>
        <v>62815.474418426624</v>
      </c>
      <c r="H113" s="35">
        <f t="shared" si="14"/>
        <v>58974.934418425895</v>
      </c>
      <c r="I113" s="5"/>
      <c r="J113" s="3"/>
      <c r="K113" s="3"/>
      <c r="L113" s="3"/>
      <c r="M113" s="2"/>
      <c r="N113" s="2"/>
      <c r="O113" s="2"/>
      <c r="P113" s="2"/>
      <c r="Q113" s="2"/>
    </row>
    <row r="114" spans="1:17" ht="15" x14ac:dyDescent="0.2">
      <c r="A114" s="2">
        <f t="shared" si="12"/>
        <v>94</v>
      </c>
      <c r="B114" s="37">
        <v>44569</v>
      </c>
      <c r="C114" s="27">
        <f t="shared" si="15"/>
        <v>1523.22</v>
      </c>
      <c r="D114" s="46">
        <f t="shared" si="16"/>
        <v>189.75507897233044</v>
      </c>
      <c r="E114" s="46">
        <f t="shared" si="13"/>
        <v>1333.4649210276696</v>
      </c>
      <c r="F114" s="6">
        <f t="shared" si="19"/>
        <v>500</v>
      </c>
      <c r="G114" s="46">
        <f t="shared" si="18"/>
        <v>60982.009497398954</v>
      </c>
      <c r="H114" s="35">
        <f t="shared" si="14"/>
        <v>59164.689497398227</v>
      </c>
      <c r="I114" s="5"/>
      <c r="J114" s="3"/>
      <c r="K114" s="3"/>
      <c r="L114" s="3"/>
      <c r="M114" s="2"/>
      <c r="N114" s="2"/>
      <c r="O114" s="2"/>
      <c r="P114" s="2"/>
      <c r="Q114" s="2"/>
    </row>
    <row r="115" spans="1:17" ht="15" x14ac:dyDescent="0.2">
      <c r="A115" s="2">
        <f t="shared" si="12"/>
        <v>95</v>
      </c>
      <c r="B115" s="37">
        <v>44570</v>
      </c>
      <c r="C115" s="27">
        <f t="shared" si="15"/>
        <v>1523.22</v>
      </c>
      <c r="D115" s="46">
        <f t="shared" si="16"/>
        <v>184.21648702339266</v>
      </c>
      <c r="E115" s="46">
        <f t="shared" si="13"/>
        <v>1339.0035129766075</v>
      </c>
      <c r="F115" s="6">
        <f t="shared" si="19"/>
        <v>500</v>
      </c>
      <c r="G115" s="46">
        <f t="shared" si="18"/>
        <v>59143.005984422343</v>
      </c>
      <c r="H115" s="35">
        <f t="shared" si="14"/>
        <v>59348.905984421617</v>
      </c>
      <c r="I115" s="5"/>
      <c r="J115" s="3"/>
      <c r="K115" s="3"/>
      <c r="L115" s="3"/>
      <c r="M115" s="2"/>
      <c r="N115" s="2"/>
      <c r="O115" s="2"/>
      <c r="P115" s="2"/>
      <c r="Q115" s="2"/>
    </row>
    <row r="116" spans="1:17" ht="15" x14ac:dyDescent="0.2">
      <c r="A116" s="2">
        <f t="shared" si="12"/>
        <v>96</v>
      </c>
      <c r="B116" s="37">
        <v>44571</v>
      </c>
      <c r="C116" s="27">
        <f t="shared" si="15"/>
        <v>1523.22</v>
      </c>
      <c r="D116" s="46">
        <f t="shared" si="16"/>
        <v>178.66116391127582</v>
      </c>
      <c r="E116" s="46">
        <f t="shared" si="13"/>
        <v>1344.5588360887241</v>
      </c>
      <c r="F116" s="6">
        <f t="shared" si="19"/>
        <v>500</v>
      </c>
      <c r="G116" s="46">
        <f t="shared" si="18"/>
        <v>57298.447148333616</v>
      </c>
      <c r="H116" s="35">
        <f t="shared" si="14"/>
        <v>59527.567148332892</v>
      </c>
      <c r="I116" s="5"/>
      <c r="J116" s="3"/>
      <c r="K116" s="3"/>
      <c r="L116" s="3"/>
      <c r="M116" s="2"/>
      <c r="N116" s="2"/>
      <c r="O116" s="2"/>
      <c r="P116" s="2"/>
      <c r="Q116" s="2"/>
    </row>
    <row r="117" spans="1:17" ht="15" x14ac:dyDescent="0.2">
      <c r="A117" s="2">
        <f t="shared" si="12"/>
        <v>97</v>
      </c>
      <c r="B117" s="37">
        <v>44572</v>
      </c>
      <c r="C117" s="27">
        <f t="shared" si="15"/>
        <v>1523.22</v>
      </c>
      <c r="D117" s="46">
        <f t="shared" si="16"/>
        <v>173.08905909392445</v>
      </c>
      <c r="E117" s="46">
        <f t="shared" si="13"/>
        <v>1350.1309409060755</v>
      </c>
      <c r="F117" s="6">
        <f t="shared" si="19"/>
        <v>500</v>
      </c>
      <c r="G117" s="46">
        <f t="shared" si="18"/>
        <v>55448.316207427539</v>
      </c>
      <c r="H117" s="35">
        <f t="shared" si="14"/>
        <v>59700.656207426815</v>
      </c>
      <c r="I117" s="5"/>
      <c r="J117" s="3"/>
      <c r="K117" s="3"/>
      <c r="L117" s="3"/>
      <c r="M117" s="2"/>
      <c r="N117" s="2"/>
      <c r="O117" s="2"/>
      <c r="P117" s="2"/>
      <c r="Q117" s="2"/>
    </row>
    <row r="118" spans="1:17" ht="15" x14ac:dyDescent="0.2">
      <c r="A118" s="2">
        <f t="shared" si="12"/>
        <v>98</v>
      </c>
      <c r="B118" s="37">
        <v>44573</v>
      </c>
      <c r="C118" s="27">
        <f t="shared" si="15"/>
        <v>1523.22</v>
      </c>
      <c r="D118" s="46">
        <f t="shared" si="16"/>
        <v>167.50012187660403</v>
      </c>
      <c r="E118" s="46">
        <f t="shared" si="13"/>
        <v>1355.719878123396</v>
      </c>
      <c r="F118" s="6">
        <f t="shared" si="19"/>
        <v>500</v>
      </c>
      <c r="G118" s="6">
        <f t="shared" si="18"/>
        <v>53592.596329304142</v>
      </c>
      <c r="H118" s="35">
        <f t="shared" si="14"/>
        <v>59868.15632930342</v>
      </c>
      <c r="I118" s="5"/>
      <c r="J118" s="3"/>
      <c r="K118" s="3"/>
      <c r="L118" s="3"/>
      <c r="M118" s="2"/>
      <c r="N118" s="2"/>
      <c r="O118" s="2"/>
      <c r="P118" s="2"/>
      <c r="Q118" s="2"/>
    </row>
    <row r="119" spans="1:17" ht="15" x14ac:dyDescent="0.2">
      <c r="A119" s="2">
        <f t="shared" si="12"/>
        <v>99</v>
      </c>
      <c r="B119" s="37">
        <v>44927</v>
      </c>
      <c r="C119" s="27">
        <f t="shared" si="15"/>
        <v>1523.22</v>
      </c>
      <c r="D119" s="46">
        <f t="shared" si="16"/>
        <v>161.89430141143959</v>
      </c>
      <c r="E119" s="46">
        <f t="shared" si="13"/>
        <v>1361.3256985885605</v>
      </c>
      <c r="F119" s="6">
        <f t="shared" si="19"/>
        <v>500</v>
      </c>
      <c r="G119" s="6">
        <f t="shared" si="18"/>
        <v>51731.270630715582</v>
      </c>
      <c r="H119" s="35">
        <f t="shared" si="14"/>
        <v>60030.050630714861</v>
      </c>
      <c r="I119" s="5"/>
      <c r="J119" s="3"/>
      <c r="K119" s="3"/>
      <c r="L119" s="3"/>
      <c r="M119" s="2"/>
      <c r="N119" s="2"/>
      <c r="O119" s="2"/>
      <c r="P119" s="2"/>
      <c r="Q119" s="2"/>
    </row>
    <row r="120" spans="1:17" ht="15" x14ac:dyDescent="0.2">
      <c r="A120" s="2">
        <f t="shared" si="12"/>
        <v>100</v>
      </c>
      <c r="B120" s="37">
        <v>44928</v>
      </c>
      <c r="C120" s="27">
        <f t="shared" si="15"/>
        <v>1523.22</v>
      </c>
      <c r="D120" s="6">
        <f t="shared" si="16"/>
        <v>156.27154669695332</v>
      </c>
      <c r="E120" s="46">
        <f t="shared" si="13"/>
        <v>1366.9484533030468</v>
      </c>
      <c r="F120" s="6">
        <f t="shared" si="19"/>
        <v>500</v>
      </c>
      <c r="G120" s="6">
        <f t="shared" si="18"/>
        <v>49864.322177412534</v>
      </c>
      <c r="H120" s="35">
        <f t="shared" si="14"/>
        <v>60186.322177411814</v>
      </c>
      <c r="I120" s="5"/>
      <c r="J120" s="3"/>
      <c r="K120" s="3"/>
      <c r="L120" s="3"/>
      <c r="M120" s="2"/>
      <c r="N120" s="2"/>
      <c r="O120" s="2"/>
      <c r="P120" s="2"/>
      <c r="Q120" s="2"/>
    </row>
    <row r="121" spans="1:17" ht="15" x14ac:dyDescent="0.2">
      <c r="A121" s="2">
        <f t="shared" si="12"/>
        <v>101</v>
      </c>
      <c r="B121" s="37">
        <v>44929</v>
      </c>
      <c r="C121" s="27">
        <f t="shared" si="15"/>
        <v>1523.22</v>
      </c>
      <c r="D121" s="6">
        <f t="shared" si="16"/>
        <v>150.63180657760034</v>
      </c>
      <c r="E121" s="6">
        <f t="shared" si="13"/>
        <v>1372.5881934223996</v>
      </c>
      <c r="F121" s="6">
        <f t="shared" si="19"/>
        <v>500</v>
      </c>
      <c r="G121" s="6">
        <f t="shared" si="18"/>
        <v>47991.733983990132</v>
      </c>
      <c r="H121" s="35">
        <f t="shared" si="14"/>
        <v>60336.953983989413</v>
      </c>
      <c r="I121" s="5"/>
      <c r="J121" s="3"/>
      <c r="K121" s="3"/>
      <c r="L121" s="3"/>
      <c r="M121" s="2"/>
      <c r="N121" s="2"/>
      <c r="O121" s="2"/>
      <c r="P121" s="2"/>
      <c r="Q121" s="2"/>
    </row>
    <row r="122" spans="1:17" ht="15" x14ac:dyDescent="0.2">
      <c r="A122" s="2">
        <f t="shared" si="12"/>
        <v>102</v>
      </c>
      <c r="B122" s="37">
        <v>44930</v>
      </c>
      <c r="C122" s="27">
        <f t="shared" si="15"/>
        <v>1523.22</v>
      </c>
      <c r="D122" s="6">
        <f t="shared" si="16"/>
        <v>144.97502974330351</v>
      </c>
      <c r="E122" s="6">
        <f t="shared" si="13"/>
        <v>1378.2449702566964</v>
      </c>
      <c r="F122" s="6">
        <f t="shared" si="19"/>
        <v>500</v>
      </c>
      <c r="G122" s="6">
        <f t="shared" si="18"/>
        <v>46113.489013733437</v>
      </c>
      <c r="H122" s="35">
        <f t="shared" si="14"/>
        <v>60481.929013732719</v>
      </c>
      <c r="I122" s="5"/>
      <c r="J122" s="3"/>
      <c r="K122" s="3"/>
      <c r="L122" s="3"/>
      <c r="M122" s="2"/>
      <c r="N122" s="2"/>
      <c r="O122" s="2"/>
      <c r="P122" s="2"/>
      <c r="Q122" s="2"/>
    </row>
    <row r="123" spans="1:17" ht="15" x14ac:dyDescent="0.2">
      <c r="A123" s="2">
        <f t="shared" si="12"/>
        <v>103</v>
      </c>
      <c r="B123" s="37">
        <v>44931</v>
      </c>
      <c r="C123" s="27">
        <f t="shared" si="15"/>
        <v>1523.22</v>
      </c>
      <c r="D123" s="6">
        <f t="shared" si="16"/>
        <v>139.30116472898641</v>
      </c>
      <c r="E123" s="6">
        <f t="shared" si="13"/>
        <v>1383.9188352710137</v>
      </c>
      <c r="F123" s="6">
        <f t="shared" si="19"/>
        <v>500</v>
      </c>
      <c r="G123" s="6">
        <f t="shared" si="18"/>
        <v>44229.570178462425</v>
      </c>
      <c r="H123" s="35">
        <f t="shared" si="14"/>
        <v>60621.230178461708</v>
      </c>
      <c r="I123" s="5"/>
      <c r="J123" s="3"/>
      <c r="K123" s="3"/>
      <c r="L123" s="3"/>
      <c r="M123" s="2"/>
      <c r="N123" s="2"/>
      <c r="O123" s="2"/>
      <c r="P123" s="2"/>
      <c r="Q123" s="2"/>
    </row>
    <row r="124" spans="1:17" ht="15" x14ac:dyDescent="0.2">
      <c r="A124" s="2">
        <f t="shared" si="12"/>
        <v>104</v>
      </c>
      <c r="B124" s="37">
        <v>44932</v>
      </c>
      <c r="C124" s="27">
        <f t="shared" si="15"/>
        <v>1523.22</v>
      </c>
      <c r="D124" s="6">
        <f t="shared" si="16"/>
        <v>133.61015991410522</v>
      </c>
      <c r="E124" s="6">
        <f t="shared" si="13"/>
        <v>1389.6098400858948</v>
      </c>
      <c r="F124" s="6">
        <f t="shared" si="19"/>
        <v>500</v>
      </c>
      <c r="G124" s="6">
        <f t="shared" si="18"/>
        <v>42339.960338376528</v>
      </c>
      <c r="H124" s="35">
        <f t="shared" si="14"/>
        <v>60754.840338375812</v>
      </c>
      <c r="I124" s="5"/>
      <c r="J124" s="3"/>
      <c r="K124" s="3"/>
      <c r="L124" s="3"/>
      <c r="M124" s="2"/>
      <c r="N124" s="2"/>
      <c r="O124" s="2"/>
      <c r="P124" s="2"/>
      <c r="Q124" s="2"/>
    </row>
    <row r="125" spans="1:17" ht="15" x14ac:dyDescent="0.2">
      <c r="A125" s="2">
        <f t="shared" si="12"/>
        <v>105</v>
      </c>
      <c r="B125" s="37">
        <v>44933</v>
      </c>
      <c r="C125" s="27">
        <f t="shared" si="15"/>
        <v>1523.22</v>
      </c>
      <c r="D125" s="6">
        <f t="shared" si="16"/>
        <v>127.90196352217909</v>
      </c>
      <c r="E125" s="6">
        <f t="shared" si="13"/>
        <v>1395.3180364778209</v>
      </c>
      <c r="F125" s="6">
        <f t="shared" si="19"/>
        <v>500</v>
      </c>
      <c r="G125" s="6">
        <f t="shared" si="18"/>
        <v>40444.642301898704</v>
      </c>
      <c r="H125" s="35">
        <f t="shared" si="14"/>
        <v>60882.74230189799</v>
      </c>
      <c r="I125" s="5"/>
      <c r="J125" s="3"/>
      <c r="K125" s="3"/>
      <c r="L125" s="3"/>
      <c r="M125" s="2"/>
      <c r="N125" s="2"/>
      <c r="O125" s="2"/>
      <c r="P125" s="2"/>
      <c r="Q125" s="2"/>
    </row>
    <row r="126" spans="1:17" ht="15" x14ac:dyDescent="0.2">
      <c r="A126" s="2">
        <f t="shared" si="12"/>
        <v>106</v>
      </c>
      <c r="B126" s="37">
        <v>44934</v>
      </c>
      <c r="C126" s="27">
        <f t="shared" si="15"/>
        <v>1523.22</v>
      </c>
      <c r="D126" s="6">
        <f t="shared" si="16"/>
        <v>122.176523620319</v>
      </c>
      <c r="E126" s="6">
        <f t="shared" si="13"/>
        <v>1401.0434763796811</v>
      </c>
      <c r="F126" s="6">
        <f t="shared" si="19"/>
        <v>500</v>
      </c>
      <c r="G126" s="6">
        <f t="shared" si="18"/>
        <v>38543.598825519024</v>
      </c>
      <c r="H126" s="35">
        <f t="shared" si="14"/>
        <v>61004.918825518311</v>
      </c>
      <c r="I126" s="5"/>
      <c r="J126" s="3"/>
      <c r="K126" s="3"/>
      <c r="L126" s="3"/>
      <c r="M126" s="2"/>
      <c r="N126" s="2"/>
      <c r="O126" s="2"/>
      <c r="P126" s="2"/>
      <c r="Q126" s="2"/>
    </row>
    <row r="127" spans="1:17" ht="15" x14ac:dyDescent="0.2">
      <c r="A127" s="2">
        <f t="shared" si="12"/>
        <v>107</v>
      </c>
      <c r="B127" s="37">
        <v>44935</v>
      </c>
      <c r="C127" s="27">
        <f t="shared" si="15"/>
        <v>1523.22</v>
      </c>
      <c r="D127" s="6">
        <f t="shared" si="16"/>
        <v>116.43378811875537</v>
      </c>
      <c r="E127" s="6">
        <f t="shared" si="13"/>
        <v>1406.7862118812448</v>
      </c>
      <c r="F127" s="6">
        <f t="shared" si="19"/>
        <v>500</v>
      </c>
      <c r="G127" s="6">
        <f t="shared" si="18"/>
        <v>36636.812613637776</v>
      </c>
      <c r="H127" s="35">
        <f t="shared" si="14"/>
        <v>61121.352613637064</v>
      </c>
      <c r="I127" s="5"/>
      <c r="J127" s="3"/>
      <c r="K127" s="3"/>
      <c r="L127" s="3"/>
      <c r="M127" s="2"/>
      <c r="N127" s="2"/>
      <c r="O127" s="2"/>
      <c r="P127" s="2"/>
      <c r="Q127" s="2"/>
    </row>
    <row r="128" spans="1:17" ht="15" x14ac:dyDescent="0.2">
      <c r="A128" s="2">
        <f t="shared" si="12"/>
        <v>108</v>
      </c>
      <c r="B128" s="37">
        <v>44936</v>
      </c>
      <c r="C128" s="27">
        <f t="shared" si="15"/>
        <v>1523.22</v>
      </c>
      <c r="D128" s="6">
        <f t="shared" si="16"/>
        <v>110.67370477036411</v>
      </c>
      <c r="E128" s="6">
        <f t="shared" si="13"/>
        <v>1412.5462952296359</v>
      </c>
      <c r="F128" s="6">
        <f t="shared" si="19"/>
        <v>500</v>
      </c>
      <c r="G128" s="6">
        <f t="shared" si="18"/>
        <v>34724.266318408139</v>
      </c>
      <c r="H128" s="35">
        <f t="shared" si="14"/>
        <v>61232.026318407428</v>
      </c>
      <c r="I128" s="5"/>
      <c r="J128" s="3"/>
      <c r="K128" s="3"/>
      <c r="L128" s="3"/>
      <c r="M128" s="2"/>
      <c r="N128" s="2"/>
      <c r="O128" s="2"/>
      <c r="P128" s="2"/>
      <c r="Q128" s="2"/>
    </row>
    <row r="129" spans="1:17" ht="15" x14ac:dyDescent="0.2">
      <c r="A129" s="2">
        <f t="shared" si="12"/>
        <v>109</v>
      </c>
      <c r="B129" s="37">
        <v>44937</v>
      </c>
      <c r="C129" s="27">
        <f t="shared" si="15"/>
        <v>1523.22</v>
      </c>
      <c r="D129" s="6">
        <f t="shared" si="16"/>
        <v>104.89622117019125</v>
      </c>
      <c r="E129" s="6">
        <f t="shared" si="13"/>
        <v>1418.3237788298088</v>
      </c>
      <c r="F129" s="6">
        <f t="shared" si="19"/>
        <v>500</v>
      </c>
      <c r="G129" s="6">
        <f t="shared" si="18"/>
        <v>32805.942539578333</v>
      </c>
      <c r="H129" s="35">
        <f t="shared" si="14"/>
        <v>61336.922539577623</v>
      </c>
      <c r="I129" s="5"/>
      <c r="J129" s="3"/>
      <c r="K129" s="3"/>
      <c r="L129" s="3"/>
      <c r="M129" s="2"/>
      <c r="N129" s="2"/>
      <c r="O129" s="2"/>
      <c r="P129" s="2"/>
      <c r="Q129" s="2"/>
    </row>
    <row r="130" spans="1:17" ht="15" x14ac:dyDescent="0.2">
      <c r="A130" s="2">
        <f t="shared" si="12"/>
        <v>110</v>
      </c>
      <c r="B130" s="37">
        <v>44938</v>
      </c>
      <c r="C130" s="27">
        <f t="shared" si="15"/>
        <v>1523.22</v>
      </c>
      <c r="D130" s="6">
        <f t="shared" si="16"/>
        <v>99.10128475497622</v>
      </c>
      <c r="E130" s="6">
        <f t="shared" si="13"/>
        <v>1424.1187152450239</v>
      </c>
      <c r="F130" s="6">
        <f t="shared" si="19"/>
        <v>500</v>
      </c>
      <c r="G130" s="6">
        <f t="shared" si="18"/>
        <v>30881.823824333311</v>
      </c>
      <c r="H130" s="35">
        <f t="shared" si="14"/>
        <v>61436.023824332602</v>
      </c>
      <c r="I130" s="5"/>
      <c r="J130" s="3"/>
      <c r="K130" s="3"/>
      <c r="L130" s="3"/>
      <c r="M130" s="2"/>
      <c r="N130" s="2"/>
      <c r="O130" s="2"/>
      <c r="P130" s="2"/>
      <c r="Q130" s="2"/>
    </row>
    <row r="131" spans="1:17" ht="15" x14ac:dyDescent="0.2">
      <c r="A131" s="2">
        <f t="shared" si="12"/>
        <v>111</v>
      </c>
      <c r="B131" s="37">
        <v>45292</v>
      </c>
      <c r="C131" s="27">
        <f t="shared" si="15"/>
        <v>1523.22</v>
      </c>
      <c r="D131" s="6">
        <f t="shared" si="16"/>
        <v>93.288842802673528</v>
      </c>
      <c r="E131" s="6">
        <f t="shared" si="13"/>
        <v>1429.9311571973265</v>
      </c>
      <c r="F131" s="6">
        <f t="shared" si="19"/>
        <v>500</v>
      </c>
      <c r="G131" s="6">
        <f t="shared" si="18"/>
        <v>28951.892667135984</v>
      </c>
      <c r="H131" s="35">
        <f t="shared" si="14"/>
        <v>61529.312667135273</v>
      </c>
      <c r="I131" s="5"/>
      <c r="J131" s="3"/>
      <c r="K131" s="3"/>
      <c r="L131" s="3"/>
      <c r="M131" s="2"/>
      <c r="N131" s="2"/>
      <c r="O131" s="2"/>
      <c r="P131" s="2"/>
      <c r="Q131" s="2"/>
    </row>
    <row r="132" spans="1:17" ht="15" x14ac:dyDescent="0.2">
      <c r="A132" s="2">
        <f t="shared" si="12"/>
        <v>112</v>
      </c>
      <c r="B132" s="37">
        <v>45293</v>
      </c>
      <c r="C132" s="27">
        <f t="shared" si="15"/>
        <v>1523.22</v>
      </c>
      <c r="D132" s="6">
        <f t="shared" si="16"/>
        <v>87.458842431973281</v>
      </c>
      <c r="E132" s="6">
        <f t="shared" si="13"/>
        <v>1435.7611575680266</v>
      </c>
      <c r="F132" s="6">
        <f t="shared" si="19"/>
        <v>500</v>
      </c>
      <c r="G132" s="6">
        <f t="shared" si="18"/>
        <v>27016.131509567957</v>
      </c>
      <c r="H132" s="35">
        <f t="shared" si="14"/>
        <v>61616.771509567247</v>
      </c>
      <c r="I132" s="5"/>
      <c r="J132" s="3"/>
      <c r="K132" s="3"/>
      <c r="L132" s="3"/>
      <c r="M132" s="2"/>
      <c r="N132" s="2"/>
      <c r="O132" s="2"/>
      <c r="P132" s="2"/>
      <c r="Q132" s="2"/>
    </row>
    <row r="133" spans="1:17" ht="15" x14ac:dyDescent="0.2">
      <c r="A133" s="2">
        <f t="shared" si="12"/>
        <v>113</v>
      </c>
      <c r="B133" s="37">
        <v>45294</v>
      </c>
      <c r="C133" s="27">
        <f t="shared" si="15"/>
        <v>1523.22</v>
      </c>
      <c r="D133" s="6">
        <f t="shared" si="16"/>
        <v>81.611230601819855</v>
      </c>
      <c r="E133" s="6">
        <f t="shared" si="13"/>
        <v>1441.6087693981801</v>
      </c>
      <c r="F133" s="6">
        <f t="shared" si="19"/>
        <v>500</v>
      </c>
      <c r="G133" s="6">
        <f t="shared" si="18"/>
        <v>25074.522740169774</v>
      </c>
      <c r="H133" s="35">
        <f t="shared" si="14"/>
        <v>61698.382740169065</v>
      </c>
      <c r="I133" s="5"/>
      <c r="J133" s="3"/>
      <c r="K133" s="3"/>
      <c r="L133" s="3"/>
      <c r="M133" s="2"/>
      <c r="N133" s="2"/>
      <c r="O133" s="2"/>
      <c r="P133" s="2"/>
      <c r="Q133" s="2"/>
    </row>
    <row r="134" spans="1:17" ht="15" x14ac:dyDescent="0.2">
      <c r="A134" s="2">
        <f t="shared" si="12"/>
        <v>114</v>
      </c>
      <c r="B134" s="37">
        <v>45295</v>
      </c>
      <c r="C134" s="27">
        <f t="shared" si="15"/>
        <v>1523.22</v>
      </c>
      <c r="D134" s="6">
        <f t="shared" si="16"/>
        <v>75.745954110929517</v>
      </c>
      <c r="E134" s="6">
        <f t="shared" si="13"/>
        <v>1447.4740458890706</v>
      </c>
      <c r="F134" s="6">
        <f t="shared" si="19"/>
        <v>500</v>
      </c>
      <c r="G134" s="6">
        <f t="shared" si="18"/>
        <v>23127.048694280704</v>
      </c>
      <c r="H134" s="35">
        <f t="shared" si="14"/>
        <v>61774.128694279992</v>
      </c>
      <c r="I134" s="5"/>
      <c r="J134" s="3"/>
      <c r="K134" s="3"/>
      <c r="L134" s="3"/>
      <c r="M134" s="2"/>
      <c r="N134" s="2"/>
      <c r="O134" s="2"/>
      <c r="P134" s="2"/>
      <c r="Q134" s="2"/>
    </row>
    <row r="135" spans="1:17" ht="15" x14ac:dyDescent="0.2">
      <c r="A135" s="2">
        <f t="shared" si="12"/>
        <v>115</v>
      </c>
      <c r="B135" s="37">
        <v>45296</v>
      </c>
      <c r="C135" s="27">
        <f t="shared" si="15"/>
        <v>1523.22</v>
      </c>
      <c r="D135" s="6">
        <f t="shared" si="16"/>
        <v>69.862959597306286</v>
      </c>
      <c r="E135" s="6">
        <f t="shared" si="13"/>
        <v>1453.3570404026937</v>
      </c>
      <c r="F135" s="6">
        <f t="shared" si="19"/>
        <v>500</v>
      </c>
      <c r="G135" s="6">
        <f t="shared" si="18"/>
        <v>21173.69165387801</v>
      </c>
      <c r="H135" s="35">
        <f t="shared" si="14"/>
        <v>61843.991653877296</v>
      </c>
      <c r="I135" s="5"/>
      <c r="J135" s="3"/>
      <c r="K135" s="3"/>
      <c r="L135" s="3"/>
      <c r="M135" s="2"/>
      <c r="N135" s="2"/>
      <c r="O135" s="2"/>
      <c r="P135" s="2"/>
      <c r="Q135" s="2"/>
    </row>
    <row r="136" spans="1:17" ht="15" x14ac:dyDescent="0.2">
      <c r="A136" s="2">
        <f t="shared" si="12"/>
        <v>116</v>
      </c>
      <c r="B136" s="37">
        <v>45297</v>
      </c>
      <c r="C136" s="27">
        <f t="shared" si="15"/>
        <v>1523.22</v>
      </c>
      <c r="D136" s="6">
        <f t="shared" si="16"/>
        <v>63.962193537756484</v>
      </c>
      <c r="E136" s="6">
        <f t="shared" si="13"/>
        <v>1459.2578064622435</v>
      </c>
      <c r="F136" s="6">
        <f t="shared" si="19"/>
        <v>500</v>
      </c>
      <c r="G136" s="6">
        <f t="shared" si="18"/>
        <v>19214.433847415767</v>
      </c>
      <c r="H136" s="35">
        <f t="shared" si="14"/>
        <v>61907.953847415054</v>
      </c>
      <c r="I136" s="5"/>
      <c r="J136" s="3"/>
      <c r="K136" s="3"/>
      <c r="L136" s="3"/>
      <c r="M136" s="2"/>
      <c r="N136" s="2"/>
      <c r="O136" s="2"/>
      <c r="P136" s="2"/>
      <c r="Q136" s="2"/>
    </row>
    <row r="137" spans="1:17" ht="15" x14ac:dyDescent="0.2">
      <c r="A137" s="2">
        <f t="shared" si="12"/>
        <v>117</v>
      </c>
      <c r="B137" s="37">
        <v>45298</v>
      </c>
      <c r="C137" s="27">
        <f t="shared" si="15"/>
        <v>1523.22</v>
      </c>
      <c r="D137" s="6">
        <f t="shared" si="16"/>
        <v>58.043602247401793</v>
      </c>
      <c r="E137" s="6">
        <f t="shared" si="13"/>
        <v>1465.1763977525982</v>
      </c>
      <c r="F137" s="6">
        <f t="shared" si="19"/>
        <v>500</v>
      </c>
      <c r="G137" s="6">
        <f t="shared" si="18"/>
        <v>17249.257449663168</v>
      </c>
      <c r="H137" s="35">
        <f t="shared" si="14"/>
        <v>61965.997449662456</v>
      </c>
      <c r="I137" s="5"/>
      <c r="J137" s="3"/>
      <c r="K137" s="3"/>
      <c r="L137" s="3"/>
      <c r="M137" s="2"/>
      <c r="N137" s="2"/>
      <c r="O137" s="2"/>
      <c r="P137" s="2"/>
      <c r="Q137" s="2"/>
    </row>
    <row r="138" spans="1:17" ht="15" x14ac:dyDescent="0.2">
      <c r="A138" s="2">
        <f t="shared" si="12"/>
        <v>118</v>
      </c>
      <c r="B138" s="37">
        <v>45299</v>
      </c>
      <c r="C138" s="27">
        <f t="shared" si="15"/>
        <v>1523.22</v>
      </c>
      <c r="D138" s="6">
        <f t="shared" si="16"/>
        <v>52.10713187919081</v>
      </c>
      <c r="E138" s="6">
        <f t="shared" si="13"/>
        <v>1471.1128681208093</v>
      </c>
      <c r="F138" s="6">
        <f t="shared" si="19"/>
        <v>500</v>
      </c>
      <c r="G138" s="6">
        <f t="shared" si="18"/>
        <v>15278.144581542359</v>
      </c>
      <c r="H138" s="35">
        <f t="shared" si="14"/>
        <v>62018.104581541644</v>
      </c>
      <c r="I138" s="5"/>
      <c r="J138" s="3"/>
      <c r="K138" s="3"/>
      <c r="L138" s="3"/>
      <c r="M138" s="2"/>
      <c r="N138" s="2"/>
      <c r="O138" s="2"/>
      <c r="P138" s="2"/>
      <c r="Q138" s="2"/>
    </row>
    <row r="139" spans="1:17" ht="15" x14ac:dyDescent="0.2">
      <c r="A139" s="2">
        <f t="shared" si="12"/>
        <v>119</v>
      </c>
      <c r="B139" s="37">
        <v>45300</v>
      </c>
      <c r="C139" s="27">
        <f t="shared" si="15"/>
        <v>1523.22</v>
      </c>
      <c r="D139" s="6">
        <f t="shared" si="16"/>
        <v>46.152728423409208</v>
      </c>
      <c r="E139" s="6">
        <f t="shared" si="13"/>
        <v>1477.0672715765909</v>
      </c>
      <c r="F139" s="6">
        <f t="shared" si="19"/>
        <v>500</v>
      </c>
      <c r="G139" s="6">
        <f t="shared" si="18"/>
        <v>13301.077309965769</v>
      </c>
      <c r="H139" s="35">
        <f t="shared" si="14"/>
        <v>62064.257309965054</v>
      </c>
      <c r="I139" s="5"/>
      <c r="J139" s="3"/>
      <c r="K139" s="3"/>
      <c r="L139" s="3"/>
      <c r="M139" s="2"/>
      <c r="N139" s="2"/>
      <c r="O139" s="2"/>
      <c r="P139" s="2"/>
      <c r="Q139" s="2"/>
    </row>
    <row r="140" spans="1:17" ht="15" x14ac:dyDescent="0.2">
      <c r="A140" s="2">
        <f t="shared" si="12"/>
        <v>120</v>
      </c>
      <c r="B140" s="37">
        <v>45301</v>
      </c>
      <c r="C140" s="27">
        <f t="shared" si="15"/>
        <v>1523.22</v>
      </c>
      <c r="D140" s="6">
        <f t="shared" si="16"/>
        <v>40.180337707188258</v>
      </c>
      <c r="E140" s="6">
        <f t="shared" si="13"/>
        <v>1483.0396622928117</v>
      </c>
      <c r="F140" s="6">
        <f t="shared" si="19"/>
        <v>500</v>
      </c>
      <c r="G140" s="6">
        <f t="shared" si="18"/>
        <v>11318.037647672958</v>
      </c>
      <c r="H140" s="35">
        <f t="shared" si="14"/>
        <v>62104.437647672239</v>
      </c>
      <c r="I140" s="5"/>
      <c r="J140" s="3"/>
      <c r="K140" s="3"/>
      <c r="L140" s="3"/>
      <c r="M140" s="2"/>
      <c r="N140" s="2"/>
      <c r="O140" s="2"/>
      <c r="P140" s="2"/>
      <c r="Q140" s="2"/>
    </row>
    <row r="141" spans="1:17" ht="15" x14ac:dyDescent="0.2">
      <c r="A141" s="2">
        <f t="shared" si="12"/>
        <v>121</v>
      </c>
      <c r="B141" s="37">
        <v>45302</v>
      </c>
      <c r="C141" s="27">
        <f t="shared" si="15"/>
        <v>1523.22</v>
      </c>
      <c r="D141" s="6">
        <f t="shared" si="16"/>
        <v>34.189905394012058</v>
      </c>
      <c r="E141" s="6">
        <f t="shared" si="13"/>
        <v>1489.0300946059879</v>
      </c>
      <c r="F141" s="6">
        <f t="shared" si="19"/>
        <v>500</v>
      </c>
      <c r="G141" s="6">
        <f t="shared" si="18"/>
        <v>9329.007553066971</v>
      </c>
      <c r="H141" s="35">
        <f t="shared" si="14"/>
        <v>62138.627553066253</v>
      </c>
      <c r="I141" s="5"/>
      <c r="J141" s="3"/>
      <c r="K141" s="3"/>
      <c r="L141" s="3"/>
      <c r="M141" s="2"/>
      <c r="N141" s="2"/>
      <c r="O141" s="2"/>
      <c r="P141" s="2"/>
      <c r="Q141" s="2"/>
    </row>
    <row r="142" spans="1:17" ht="15" x14ac:dyDescent="0.2">
      <c r="A142" s="2">
        <f t="shared" si="12"/>
        <v>122</v>
      </c>
      <c r="B142" s="37">
        <v>45303</v>
      </c>
      <c r="C142" s="27">
        <f t="shared" si="15"/>
        <v>1523.22</v>
      </c>
      <c r="D142" s="6">
        <f t="shared" si="16"/>
        <v>28.181376983223142</v>
      </c>
      <c r="E142" s="6">
        <f t="shared" si="13"/>
        <v>1495.0386230167769</v>
      </c>
      <c r="F142" s="6">
        <f t="shared" si="19"/>
        <v>500</v>
      </c>
      <c r="G142" s="6">
        <f t="shared" si="18"/>
        <v>7333.9689300501932</v>
      </c>
      <c r="H142" s="35">
        <f t="shared" si="14"/>
        <v>62166.808930049476</v>
      </c>
      <c r="I142" s="5"/>
      <c r="J142" s="3"/>
      <c r="K142" s="3"/>
      <c r="L142" s="3"/>
      <c r="M142" s="2"/>
      <c r="N142" s="2"/>
      <c r="O142" s="2"/>
      <c r="P142" s="2"/>
      <c r="Q142" s="2"/>
    </row>
    <row r="143" spans="1:17" ht="15" x14ac:dyDescent="0.2">
      <c r="A143" s="2">
        <f t="shared" si="12"/>
        <v>123</v>
      </c>
      <c r="B143" s="37">
        <v>45658</v>
      </c>
      <c r="C143" s="27">
        <f t="shared" si="15"/>
        <v>1523.22</v>
      </c>
      <c r="D143" s="6">
        <f t="shared" si="16"/>
        <v>22.154697809526624</v>
      </c>
      <c r="E143" s="6">
        <f t="shared" si="13"/>
        <v>1501.0653021904734</v>
      </c>
      <c r="F143" s="6">
        <f t="shared" si="19"/>
        <v>500</v>
      </c>
      <c r="G143" s="6">
        <f t="shared" si="18"/>
        <v>5332.9036278597196</v>
      </c>
      <c r="H143" s="35">
        <f t="shared" si="14"/>
        <v>62188.963627859004</v>
      </c>
      <c r="I143" s="5"/>
      <c r="J143" s="3"/>
      <c r="K143" s="3"/>
      <c r="L143" s="3"/>
      <c r="M143" s="2"/>
      <c r="N143" s="2"/>
      <c r="O143" s="2"/>
      <c r="P143" s="2"/>
      <c r="Q143" s="2"/>
    </row>
    <row r="144" spans="1:17" ht="15" x14ac:dyDescent="0.2">
      <c r="A144" s="2">
        <f t="shared" si="12"/>
        <v>124</v>
      </c>
      <c r="B144" s="37">
        <v>45659</v>
      </c>
      <c r="C144" s="27">
        <f t="shared" si="15"/>
        <v>1523.22</v>
      </c>
      <c r="D144" s="6">
        <f t="shared" si="16"/>
        <v>16.109813042492902</v>
      </c>
      <c r="E144" s="6">
        <f t="shared" si="13"/>
        <v>1507.110186957507</v>
      </c>
      <c r="F144" s="6">
        <f t="shared" si="19"/>
        <v>500</v>
      </c>
      <c r="G144" s="6">
        <f t="shared" si="18"/>
        <v>3325.7934409022118</v>
      </c>
      <c r="H144" s="35">
        <f t="shared" si="14"/>
        <v>62205.073440901499</v>
      </c>
      <c r="I144" s="5"/>
      <c r="J144" s="3"/>
      <c r="K144" s="3"/>
      <c r="L144" s="3"/>
      <c r="M144" s="2"/>
      <c r="N144" s="2"/>
      <c r="O144" s="2"/>
      <c r="P144" s="2"/>
      <c r="Q144" s="2"/>
    </row>
    <row r="145" spans="1:17" ht="15" x14ac:dyDescent="0.2">
      <c r="A145" s="2">
        <f t="shared" si="12"/>
        <v>125</v>
      </c>
      <c r="B145" s="37">
        <v>45660</v>
      </c>
      <c r="C145" s="27">
        <f t="shared" si="15"/>
        <v>1523.22</v>
      </c>
      <c r="D145" s="6">
        <f t="shared" si="16"/>
        <v>10.046667686058765</v>
      </c>
      <c r="E145" s="6">
        <f t="shared" si="13"/>
        <v>1513.1733323139413</v>
      </c>
      <c r="F145" s="6">
        <f t="shared" si="19"/>
        <v>500</v>
      </c>
      <c r="G145" s="6">
        <f t="shared" si="18"/>
        <v>1312.6201085882706</v>
      </c>
      <c r="H145" s="35">
        <f t="shared" si="14"/>
        <v>62215.120108587558</v>
      </c>
      <c r="I145" s="5"/>
      <c r="J145" s="3"/>
      <c r="K145" s="3"/>
      <c r="L145" s="3"/>
      <c r="M145" s="2"/>
      <c r="N145" s="2"/>
      <c r="O145" s="2"/>
      <c r="P145" s="2"/>
      <c r="Q145" s="2"/>
    </row>
    <row r="146" spans="1:17" ht="15" x14ac:dyDescent="0.2">
      <c r="A146" s="2">
        <f t="shared" si="12"/>
        <v>126</v>
      </c>
      <c r="B146" s="37">
        <v>45661</v>
      </c>
      <c r="C146" s="27">
        <f t="shared" si="15"/>
        <v>1316.5853151662977</v>
      </c>
      <c r="D146" s="6">
        <f t="shared" si="16"/>
        <v>3.9652065780270669</v>
      </c>
      <c r="E146" s="6">
        <f t="shared" si="13"/>
        <v>1312.6201085882706</v>
      </c>
      <c r="F146" s="6">
        <f t="shared" si="19"/>
        <v>500</v>
      </c>
      <c r="G146" s="6">
        <f t="shared" si="18"/>
        <v>0</v>
      </c>
      <c r="H146" s="35">
        <f t="shared" si="14"/>
        <v>62219.085315165583</v>
      </c>
      <c r="I146" s="5"/>
      <c r="J146" s="3"/>
      <c r="K146" s="3"/>
      <c r="L146" s="3"/>
      <c r="M146" s="2"/>
      <c r="N146" s="2"/>
      <c r="O146" s="2"/>
      <c r="P146" s="2"/>
      <c r="Q146" s="2"/>
    </row>
    <row r="147" spans="1:17" ht="15" x14ac:dyDescent="0.2">
      <c r="A147" s="2">
        <f t="shared" si="12"/>
        <v>127</v>
      </c>
      <c r="B147" s="37">
        <v>45662</v>
      </c>
      <c r="C147" s="27">
        <f t="shared" si="15"/>
        <v>0</v>
      </c>
      <c r="D147" s="6">
        <f t="shared" si="16"/>
        <v>0</v>
      </c>
      <c r="E147" s="6">
        <f t="shared" si="13"/>
        <v>0</v>
      </c>
      <c r="F147" s="6">
        <f t="shared" si="19"/>
        <v>500</v>
      </c>
      <c r="G147" s="6">
        <f t="shared" si="18"/>
        <v>0</v>
      </c>
      <c r="H147" s="35">
        <f t="shared" si="14"/>
        <v>62219.085315165583</v>
      </c>
      <c r="I147" s="5"/>
      <c r="J147" s="3"/>
      <c r="K147" s="3"/>
      <c r="L147" s="3"/>
      <c r="M147" s="2"/>
      <c r="N147" s="2"/>
      <c r="O147" s="2"/>
      <c r="P147" s="2"/>
      <c r="Q147" s="2"/>
    </row>
    <row r="148" spans="1:17" ht="15" x14ac:dyDescent="0.2">
      <c r="A148" s="2">
        <f t="shared" si="12"/>
        <v>128</v>
      </c>
      <c r="B148" s="37">
        <v>45663</v>
      </c>
      <c r="C148" s="27">
        <f t="shared" si="15"/>
        <v>0</v>
      </c>
      <c r="D148" s="6">
        <f t="shared" si="16"/>
        <v>0</v>
      </c>
      <c r="E148" s="6">
        <f t="shared" si="13"/>
        <v>0</v>
      </c>
      <c r="F148" s="6">
        <f t="shared" si="19"/>
        <v>500</v>
      </c>
      <c r="G148" s="6">
        <f t="shared" si="18"/>
        <v>0</v>
      </c>
      <c r="H148" s="35">
        <f t="shared" si="14"/>
        <v>62219.085315165583</v>
      </c>
      <c r="I148" s="5"/>
      <c r="J148" s="3"/>
      <c r="K148" s="3"/>
      <c r="L148" s="3"/>
      <c r="M148" s="2"/>
      <c r="N148" s="2"/>
      <c r="O148" s="2"/>
      <c r="P148" s="2"/>
      <c r="Q148" s="2"/>
    </row>
    <row r="149" spans="1:17" ht="15" x14ac:dyDescent="0.2">
      <c r="A149" s="2">
        <f t="shared" si="12"/>
        <v>129</v>
      </c>
      <c r="B149" s="37">
        <v>45664</v>
      </c>
      <c r="C149" s="27">
        <f t="shared" si="15"/>
        <v>0</v>
      </c>
      <c r="D149" s="6">
        <f t="shared" si="16"/>
        <v>0</v>
      </c>
      <c r="E149" s="6">
        <f t="shared" si="13"/>
        <v>0</v>
      </c>
      <c r="F149" s="6">
        <f t="shared" si="19"/>
        <v>500</v>
      </c>
      <c r="G149" s="6">
        <f t="shared" si="18"/>
        <v>0</v>
      </c>
      <c r="H149" s="35">
        <f t="shared" si="14"/>
        <v>62219.085315165583</v>
      </c>
      <c r="I149" s="5"/>
      <c r="J149" s="3"/>
      <c r="K149" s="3"/>
      <c r="L149" s="3"/>
      <c r="M149" s="2"/>
      <c r="N149" s="2"/>
      <c r="O149" s="2"/>
      <c r="P149" s="2"/>
      <c r="Q149" s="2"/>
    </row>
    <row r="150" spans="1:17" ht="15" x14ac:dyDescent="0.2">
      <c r="A150" s="2">
        <f t="shared" ref="A150:A213" si="20">+A149+1</f>
        <v>130</v>
      </c>
      <c r="B150" s="37">
        <v>45665</v>
      </c>
      <c r="C150" s="27">
        <f t="shared" si="15"/>
        <v>0</v>
      </c>
      <c r="D150" s="6">
        <f t="shared" si="16"/>
        <v>0</v>
      </c>
      <c r="E150" s="6">
        <f t="shared" si="13"/>
        <v>0</v>
      </c>
      <c r="F150" s="6">
        <f t="shared" si="19"/>
        <v>500</v>
      </c>
      <c r="G150" s="6">
        <f t="shared" si="18"/>
        <v>0</v>
      </c>
      <c r="H150" s="35">
        <f t="shared" si="14"/>
        <v>62219.085315165583</v>
      </c>
      <c r="I150" s="5"/>
      <c r="J150" s="3"/>
      <c r="K150" s="3"/>
      <c r="L150" s="3"/>
      <c r="M150" s="2"/>
      <c r="N150" s="2"/>
      <c r="O150" s="2"/>
      <c r="P150" s="2"/>
      <c r="Q150" s="2"/>
    </row>
    <row r="151" spans="1:17" ht="15" x14ac:dyDescent="0.2">
      <c r="A151" s="2">
        <f t="shared" si="20"/>
        <v>131</v>
      </c>
      <c r="B151" s="37">
        <v>45666</v>
      </c>
      <c r="C151" s="27">
        <f t="shared" si="15"/>
        <v>0</v>
      </c>
      <c r="D151" s="6">
        <f t="shared" si="16"/>
        <v>0</v>
      </c>
      <c r="E151" s="6">
        <f t="shared" ref="E151:E214" si="21">IF(G150&gt;(C151-D151),C151-D151,G150)</f>
        <v>0</v>
      </c>
      <c r="F151" s="6">
        <f t="shared" si="19"/>
        <v>500</v>
      </c>
      <c r="G151" s="6">
        <f t="shared" si="18"/>
        <v>0</v>
      </c>
      <c r="H151" s="35">
        <f t="shared" ref="H151:H214" si="22">H150+D151</f>
        <v>62219.085315165583</v>
      </c>
      <c r="I151" s="5"/>
      <c r="J151" s="3"/>
      <c r="K151" s="3"/>
      <c r="L151" s="3"/>
      <c r="M151" s="2"/>
      <c r="N151" s="2"/>
      <c r="O151" s="2"/>
      <c r="P151" s="2"/>
      <c r="Q151" s="2"/>
    </row>
    <row r="152" spans="1:17" ht="15" x14ac:dyDescent="0.2">
      <c r="A152" s="2">
        <f t="shared" si="20"/>
        <v>132</v>
      </c>
      <c r="B152" s="37">
        <v>45667</v>
      </c>
      <c r="C152" s="27">
        <f t="shared" si="15"/>
        <v>0</v>
      </c>
      <c r="D152" s="6">
        <f t="shared" si="16"/>
        <v>0</v>
      </c>
      <c r="E152" s="6">
        <f t="shared" si="21"/>
        <v>0</v>
      </c>
      <c r="F152" s="6">
        <f t="shared" si="19"/>
        <v>500</v>
      </c>
      <c r="G152" s="6">
        <f t="shared" si="18"/>
        <v>0</v>
      </c>
      <c r="H152" s="35">
        <f t="shared" si="22"/>
        <v>62219.085315165583</v>
      </c>
      <c r="I152" s="5"/>
      <c r="J152" s="3"/>
      <c r="K152" s="3"/>
      <c r="L152" s="3"/>
      <c r="M152" s="2"/>
      <c r="N152" s="2"/>
      <c r="O152" s="2"/>
      <c r="P152" s="2"/>
      <c r="Q152" s="2"/>
    </row>
    <row r="153" spans="1:17" ht="15" x14ac:dyDescent="0.2">
      <c r="A153" s="2">
        <f t="shared" si="20"/>
        <v>133</v>
      </c>
      <c r="B153" s="37">
        <v>45668</v>
      </c>
      <c r="C153" s="27">
        <f t="shared" si="15"/>
        <v>0</v>
      </c>
      <c r="D153" s="6">
        <f t="shared" si="16"/>
        <v>0</v>
      </c>
      <c r="E153" s="6">
        <f t="shared" si="21"/>
        <v>0</v>
      </c>
      <c r="F153" s="6">
        <f t="shared" si="19"/>
        <v>500</v>
      </c>
      <c r="G153" s="6">
        <f t="shared" si="18"/>
        <v>0</v>
      </c>
      <c r="H153" s="35">
        <f t="shared" si="22"/>
        <v>62219.085315165583</v>
      </c>
      <c r="I153" s="5"/>
      <c r="J153" s="3"/>
      <c r="K153" s="3"/>
      <c r="L153" s="3"/>
      <c r="M153" s="2"/>
      <c r="N153" s="2"/>
      <c r="O153" s="2"/>
      <c r="P153" s="2"/>
      <c r="Q153" s="2"/>
    </row>
    <row r="154" spans="1:17" ht="15" x14ac:dyDescent="0.2">
      <c r="A154" s="2">
        <f t="shared" si="20"/>
        <v>134</v>
      </c>
      <c r="B154" s="37">
        <v>45669</v>
      </c>
      <c r="C154" s="27">
        <f t="shared" si="15"/>
        <v>0</v>
      </c>
      <c r="D154" s="6">
        <f t="shared" si="16"/>
        <v>0</v>
      </c>
      <c r="E154" s="6">
        <f t="shared" si="21"/>
        <v>0</v>
      </c>
      <c r="F154" s="6">
        <f t="shared" si="19"/>
        <v>500</v>
      </c>
      <c r="G154" s="6">
        <f t="shared" si="18"/>
        <v>0</v>
      </c>
      <c r="H154" s="35">
        <f t="shared" si="22"/>
        <v>62219.085315165583</v>
      </c>
      <c r="I154" s="5"/>
      <c r="J154" s="3"/>
      <c r="K154" s="3"/>
      <c r="L154" s="3"/>
      <c r="M154" s="2"/>
      <c r="N154" s="2"/>
      <c r="O154" s="2"/>
      <c r="P154" s="2"/>
      <c r="Q154" s="2"/>
    </row>
    <row r="155" spans="1:17" ht="15" x14ac:dyDescent="0.2">
      <c r="A155" s="2">
        <f t="shared" si="20"/>
        <v>135</v>
      </c>
      <c r="B155" s="37">
        <v>46023</v>
      </c>
      <c r="C155" s="27">
        <f t="shared" si="15"/>
        <v>0</v>
      </c>
      <c r="D155" s="6">
        <f t="shared" si="16"/>
        <v>0</v>
      </c>
      <c r="E155" s="6">
        <f t="shared" si="21"/>
        <v>0</v>
      </c>
      <c r="F155" s="6">
        <f t="shared" si="19"/>
        <v>500</v>
      </c>
      <c r="G155" s="6">
        <f t="shared" si="18"/>
        <v>0</v>
      </c>
      <c r="H155" s="35">
        <f t="shared" si="22"/>
        <v>62219.085315165583</v>
      </c>
      <c r="I155" s="5"/>
      <c r="J155" s="3"/>
      <c r="K155" s="3"/>
      <c r="L155" s="3"/>
      <c r="M155" s="2"/>
      <c r="N155" s="2"/>
      <c r="O155" s="2"/>
      <c r="P155" s="2"/>
      <c r="Q155" s="2"/>
    </row>
    <row r="156" spans="1:17" ht="15" x14ac:dyDescent="0.2">
      <c r="A156" s="2">
        <f t="shared" si="20"/>
        <v>136</v>
      </c>
      <c r="B156" s="38"/>
      <c r="C156" s="27">
        <f t="shared" si="15"/>
        <v>0</v>
      </c>
      <c r="D156" s="6">
        <f t="shared" si="16"/>
        <v>0</v>
      </c>
      <c r="E156" s="6">
        <f t="shared" si="21"/>
        <v>0</v>
      </c>
      <c r="F156" s="6">
        <f t="shared" si="19"/>
        <v>500</v>
      </c>
      <c r="G156" s="6">
        <f t="shared" si="18"/>
        <v>0</v>
      </c>
      <c r="H156" s="35">
        <f t="shared" si="22"/>
        <v>62219.085315165583</v>
      </c>
      <c r="I156" s="5"/>
      <c r="J156" s="3"/>
      <c r="K156" s="3"/>
      <c r="L156" s="3"/>
      <c r="M156" s="2"/>
      <c r="N156" s="2"/>
      <c r="O156" s="2"/>
      <c r="P156" s="2"/>
      <c r="Q156" s="2"/>
    </row>
    <row r="157" spans="1:17" ht="15" x14ac:dyDescent="0.2">
      <c r="A157" s="2">
        <f t="shared" si="20"/>
        <v>137</v>
      </c>
      <c r="B157" s="38"/>
      <c r="C157" s="27">
        <f t="shared" si="15"/>
        <v>0</v>
      </c>
      <c r="D157" s="6">
        <f t="shared" si="16"/>
        <v>0</v>
      </c>
      <c r="E157" s="6">
        <f t="shared" si="21"/>
        <v>0</v>
      </c>
      <c r="F157" s="6">
        <f t="shared" si="19"/>
        <v>500</v>
      </c>
      <c r="G157" s="6">
        <f t="shared" si="18"/>
        <v>0</v>
      </c>
      <c r="H157" s="35">
        <f t="shared" si="22"/>
        <v>62219.085315165583</v>
      </c>
      <c r="I157" s="5"/>
      <c r="J157" s="3"/>
      <c r="K157" s="3"/>
      <c r="L157" s="3"/>
      <c r="M157" s="2"/>
      <c r="N157" s="2"/>
      <c r="O157" s="2"/>
      <c r="P157" s="2"/>
      <c r="Q157" s="2"/>
    </row>
    <row r="158" spans="1:17" ht="15" x14ac:dyDescent="0.2">
      <c r="A158" s="2">
        <f t="shared" si="20"/>
        <v>138</v>
      </c>
      <c r="B158" s="37"/>
      <c r="C158" s="27">
        <f t="shared" si="15"/>
        <v>0</v>
      </c>
      <c r="D158" s="6">
        <f t="shared" si="16"/>
        <v>0</v>
      </c>
      <c r="E158" s="6">
        <f t="shared" si="21"/>
        <v>0</v>
      </c>
      <c r="F158" s="6">
        <f t="shared" si="19"/>
        <v>500</v>
      </c>
      <c r="G158" s="6">
        <f t="shared" si="18"/>
        <v>0</v>
      </c>
      <c r="H158" s="35">
        <f t="shared" si="22"/>
        <v>62219.085315165583</v>
      </c>
      <c r="I158" s="5"/>
      <c r="J158" s="3"/>
      <c r="K158" s="3"/>
      <c r="L158" s="3"/>
      <c r="M158" s="2"/>
      <c r="N158" s="2"/>
      <c r="O158" s="2"/>
      <c r="P158" s="2"/>
      <c r="Q158" s="2"/>
    </row>
    <row r="159" spans="1:17" ht="15" x14ac:dyDescent="0.2">
      <c r="A159" s="2">
        <f t="shared" si="20"/>
        <v>139</v>
      </c>
      <c r="B159" s="37"/>
      <c r="C159" s="27">
        <f t="shared" si="15"/>
        <v>0</v>
      </c>
      <c r="D159" s="6">
        <f t="shared" si="16"/>
        <v>0</v>
      </c>
      <c r="E159" s="6">
        <f t="shared" si="21"/>
        <v>0</v>
      </c>
      <c r="F159" s="6">
        <f t="shared" si="19"/>
        <v>500</v>
      </c>
      <c r="G159" s="6">
        <f t="shared" si="18"/>
        <v>0</v>
      </c>
      <c r="H159" s="35">
        <f t="shared" si="22"/>
        <v>62219.085315165583</v>
      </c>
      <c r="I159" s="5"/>
      <c r="J159" s="3"/>
      <c r="K159" s="3"/>
      <c r="L159" s="3"/>
      <c r="M159" s="2"/>
      <c r="N159" s="2"/>
      <c r="O159" s="2"/>
      <c r="P159" s="2"/>
      <c r="Q159" s="2"/>
    </row>
    <row r="160" spans="1:17" ht="15" x14ac:dyDescent="0.2">
      <c r="A160" s="2">
        <f t="shared" si="20"/>
        <v>140</v>
      </c>
      <c r="B160" s="37"/>
      <c r="C160" s="27">
        <f t="shared" si="15"/>
        <v>0</v>
      </c>
      <c r="D160" s="6">
        <f t="shared" si="16"/>
        <v>0</v>
      </c>
      <c r="E160" s="6">
        <f t="shared" si="21"/>
        <v>0</v>
      </c>
      <c r="F160" s="6">
        <f t="shared" si="19"/>
        <v>500</v>
      </c>
      <c r="G160" s="6">
        <f t="shared" si="18"/>
        <v>0</v>
      </c>
      <c r="H160" s="35">
        <f t="shared" si="22"/>
        <v>62219.085315165583</v>
      </c>
      <c r="I160" s="5"/>
      <c r="J160" s="3"/>
      <c r="K160" s="3"/>
      <c r="L160" s="3"/>
      <c r="M160" s="2"/>
      <c r="N160" s="2"/>
      <c r="O160" s="2"/>
      <c r="P160" s="2"/>
      <c r="Q160" s="2"/>
    </row>
    <row r="161" spans="1:17" ht="15" x14ac:dyDescent="0.2">
      <c r="A161" s="2">
        <f t="shared" si="20"/>
        <v>141</v>
      </c>
      <c r="B161" s="37"/>
      <c r="C161" s="27">
        <f t="shared" si="15"/>
        <v>0</v>
      </c>
      <c r="D161" s="6">
        <f t="shared" si="16"/>
        <v>0</v>
      </c>
      <c r="E161" s="6">
        <f t="shared" si="21"/>
        <v>0</v>
      </c>
      <c r="F161" s="6">
        <f t="shared" si="19"/>
        <v>500</v>
      </c>
      <c r="G161" s="6">
        <f t="shared" si="18"/>
        <v>0</v>
      </c>
      <c r="H161" s="35">
        <f t="shared" si="22"/>
        <v>62219.085315165583</v>
      </c>
      <c r="I161" s="5"/>
      <c r="J161" s="3"/>
      <c r="K161" s="3"/>
      <c r="L161" s="3"/>
      <c r="M161" s="2"/>
      <c r="N161" s="2"/>
      <c r="O161" s="2"/>
      <c r="P161" s="2"/>
      <c r="Q161" s="2"/>
    </row>
    <row r="162" spans="1:17" ht="15" x14ac:dyDescent="0.2">
      <c r="A162" s="2">
        <f t="shared" si="20"/>
        <v>142</v>
      </c>
      <c r="B162" s="37"/>
      <c r="C162" s="27">
        <f t="shared" ref="C162:C225" si="23">IF(G161&gt;(C161-D161),$H$7,G161+D162)</f>
        <v>0</v>
      </c>
      <c r="D162" s="6">
        <f t="shared" ref="D162:D225" si="24">G161*$G$3/12</f>
        <v>0</v>
      </c>
      <c r="E162" s="6">
        <f t="shared" si="21"/>
        <v>0</v>
      </c>
      <c r="F162" s="6">
        <f t="shared" si="19"/>
        <v>500</v>
      </c>
      <c r="G162" s="6">
        <f t="shared" ref="G162:G225" si="25">MAX(G161+G161*$G$3/12-C162-F162,0)</f>
        <v>0</v>
      </c>
      <c r="H162" s="35">
        <f t="shared" si="22"/>
        <v>62219.085315165583</v>
      </c>
      <c r="I162" s="5"/>
      <c r="J162" s="3"/>
      <c r="K162" s="3"/>
      <c r="L162" s="3"/>
      <c r="M162" s="2"/>
      <c r="N162" s="2"/>
      <c r="O162" s="2"/>
      <c r="P162" s="2"/>
      <c r="Q162" s="2"/>
    </row>
    <row r="163" spans="1:17" ht="15" x14ac:dyDescent="0.2">
      <c r="A163" s="2">
        <f t="shared" si="20"/>
        <v>143</v>
      </c>
      <c r="B163" s="37"/>
      <c r="C163" s="27">
        <f t="shared" si="23"/>
        <v>0</v>
      </c>
      <c r="D163" s="6">
        <f t="shared" si="24"/>
        <v>0</v>
      </c>
      <c r="E163" s="6">
        <f t="shared" si="21"/>
        <v>0</v>
      </c>
      <c r="F163" s="6">
        <f t="shared" si="19"/>
        <v>500</v>
      </c>
      <c r="G163" s="6">
        <f t="shared" si="25"/>
        <v>0</v>
      </c>
      <c r="H163" s="35">
        <f t="shared" si="22"/>
        <v>62219.085315165583</v>
      </c>
      <c r="I163" s="5"/>
      <c r="J163" s="3"/>
      <c r="K163" s="3"/>
      <c r="L163" s="3"/>
      <c r="M163" s="2"/>
      <c r="N163" s="2"/>
      <c r="O163" s="2"/>
      <c r="P163" s="2"/>
      <c r="Q163" s="2"/>
    </row>
    <row r="164" spans="1:17" ht="15" x14ac:dyDescent="0.2">
      <c r="A164" s="2">
        <f t="shared" si="20"/>
        <v>144</v>
      </c>
      <c r="B164" s="37"/>
      <c r="C164" s="27">
        <f t="shared" si="23"/>
        <v>0</v>
      </c>
      <c r="D164" s="6">
        <f t="shared" si="24"/>
        <v>0</v>
      </c>
      <c r="E164" s="6">
        <f t="shared" si="21"/>
        <v>0</v>
      </c>
      <c r="F164" s="6">
        <f t="shared" si="19"/>
        <v>500</v>
      </c>
      <c r="G164" s="6">
        <f t="shared" si="25"/>
        <v>0</v>
      </c>
      <c r="H164" s="35">
        <f t="shared" si="22"/>
        <v>62219.085315165583</v>
      </c>
      <c r="I164" s="5"/>
      <c r="J164" s="3"/>
      <c r="K164" s="3"/>
      <c r="L164" s="3"/>
      <c r="M164" s="2"/>
      <c r="N164" s="2"/>
      <c r="O164" s="2"/>
      <c r="P164" s="2"/>
      <c r="Q164" s="2"/>
    </row>
    <row r="165" spans="1:17" ht="15" x14ac:dyDescent="0.2">
      <c r="A165" s="2">
        <f t="shared" si="20"/>
        <v>145</v>
      </c>
      <c r="B165" s="37"/>
      <c r="C165" s="27">
        <f t="shared" si="23"/>
        <v>0</v>
      </c>
      <c r="D165" s="6">
        <f t="shared" si="24"/>
        <v>0</v>
      </c>
      <c r="E165" s="6">
        <f t="shared" si="21"/>
        <v>0</v>
      </c>
      <c r="F165" s="6">
        <f t="shared" si="19"/>
        <v>500</v>
      </c>
      <c r="G165" s="6">
        <f t="shared" si="25"/>
        <v>0</v>
      </c>
      <c r="H165" s="35">
        <f t="shared" si="22"/>
        <v>62219.085315165583</v>
      </c>
      <c r="I165" s="5"/>
      <c r="J165" s="3"/>
      <c r="K165" s="3"/>
      <c r="L165" s="3"/>
      <c r="M165" s="2"/>
      <c r="N165" s="2"/>
      <c r="O165" s="2"/>
      <c r="P165" s="2"/>
      <c r="Q165" s="2"/>
    </row>
    <row r="166" spans="1:17" ht="15" x14ac:dyDescent="0.2">
      <c r="A166" s="2">
        <f t="shared" si="20"/>
        <v>146</v>
      </c>
      <c r="B166" s="37"/>
      <c r="C166" s="27">
        <f t="shared" si="23"/>
        <v>0</v>
      </c>
      <c r="D166" s="6">
        <f t="shared" si="24"/>
        <v>0</v>
      </c>
      <c r="E166" s="6">
        <f t="shared" si="21"/>
        <v>0</v>
      </c>
      <c r="F166" s="6">
        <f t="shared" si="19"/>
        <v>500</v>
      </c>
      <c r="G166" s="6">
        <f t="shared" si="25"/>
        <v>0</v>
      </c>
      <c r="H166" s="35">
        <f t="shared" si="22"/>
        <v>62219.085315165583</v>
      </c>
      <c r="I166" s="5"/>
      <c r="J166" s="3"/>
      <c r="K166" s="3"/>
      <c r="L166" s="3"/>
      <c r="M166" s="2"/>
      <c r="N166" s="2"/>
      <c r="O166" s="2"/>
      <c r="P166" s="2"/>
      <c r="Q166" s="2"/>
    </row>
    <row r="167" spans="1:17" ht="15" x14ac:dyDescent="0.2">
      <c r="A167" s="2">
        <f t="shared" si="20"/>
        <v>147</v>
      </c>
      <c r="B167" s="37"/>
      <c r="C167" s="27">
        <f t="shared" si="23"/>
        <v>0</v>
      </c>
      <c r="D167" s="6">
        <f t="shared" si="24"/>
        <v>0</v>
      </c>
      <c r="E167" s="6">
        <f t="shared" si="21"/>
        <v>0</v>
      </c>
      <c r="F167" s="6">
        <f t="shared" si="19"/>
        <v>500</v>
      </c>
      <c r="G167" s="6">
        <f t="shared" si="25"/>
        <v>0</v>
      </c>
      <c r="H167" s="35">
        <f t="shared" si="22"/>
        <v>62219.085315165583</v>
      </c>
      <c r="I167" s="5"/>
      <c r="J167" s="3"/>
      <c r="K167" s="3"/>
      <c r="L167" s="3"/>
      <c r="M167" s="2"/>
      <c r="N167" s="2"/>
      <c r="O167" s="2"/>
      <c r="P167" s="2"/>
      <c r="Q167" s="2"/>
    </row>
    <row r="168" spans="1:17" ht="15" x14ac:dyDescent="0.2">
      <c r="A168" s="2">
        <f t="shared" si="20"/>
        <v>148</v>
      </c>
      <c r="B168" s="37"/>
      <c r="C168" s="27">
        <f t="shared" si="23"/>
        <v>0</v>
      </c>
      <c r="D168" s="6">
        <f t="shared" si="24"/>
        <v>0</v>
      </c>
      <c r="E168" s="6">
        <f t="shared" si="21"/>
        <v>0</v>
      </c>
      <c r="F168" s="6">
        <f t="shared" si="19"/>
        <v>500</v>
      </c>
      <c r="G168" s="6">
        <f t="shared" si="25"/>
        <v>0</v>
      </c>
      <c r="H168" s="35">
        <f t="shared" si="22"/>
        <v>62219.085315165583</v>
      </c>
      <c r="I168" s="5"/>
      <c r="J168" s="3"/>
      <c r="K168" s="3"/>
      <c r="L168" s="3"/>
      <c r="M168" s="2"/>
      <c r="N168" s="2"/>
      <c r="O168" s="2"/>
      <c r="P168" s="2"/>
      <c r="Q168" s="2"/>
    </row>
    <row r="169" spans="1:17" ht="15" x14ac:dyDescent="0.2">
      <c r="A169" s="2">
        <f t="shared" si="20"/>
        <v>149</v>
      </c>
      <c r="B169" s="37"/>
      <c r="C169" s="27">
        <f t="shared" si="23"/>
        <v>0</v>
      </c>
      <c r="D169" s="6">
        <f t="shared" si="24"/>
        <v>0</v>
      </c>
      <c r="E169" s="6">
        <f t="shared" si="21"/>
        <v>0</v>
      </c>
      <c r="F169" s="6">
        <f t="shared" ref="F169:F232" si="26">$G$8</f>
        <v>500</v>
      </c>
      <c r="G169" s="6">
        <f t="shared" si="25"/>
        <v>0</v>
      </c>
      <c r="H169" s="35">
        <f t="shared" si="22"/>
        <v>62219.085315165583</v>
      </c>
      <c r="I169" s="5"/>
      <c r="J169" s="3"/>
      <c r="K169" s="3"/>
      <c r="L169" s="3"/>
      <c r="M169" s="2"/>
      <c r="N169" s="2"/>
      <c r="O169" s="2"/>
      <c r="P169" s="2"/>
      <c r="Q169" s="2"/>
    </row>
    <row r="170" spans="1:17" ht="15" x14ac:dyDescent="0.2">
      <c r="A170" s="2">
        <f t="shared" si="20"/>
        <v>150</v>
      </c>
      <c r="B170" s="37"/>
      <c r="C170" s="27">
        <f t="shared" si="23"/>
        <v>0</v>
      </c>
      <c r="D170" s="6">
        <f t="shared" si="24"/>
        <v>0</v>
      </c>
      <c r="E170" s="6">
        <f t="shared" si="21"/>
        <v>0</v>
      </c>
      <c r="F170" s="6">
        <f t="shared" si="26"/>
        <v>500</v>
      </c>
      <c r="G170" s="6">
        <f t="shared" si="25"/>
        <v>0</v>
      </c>
      <c r="H170" s="35">
        <f t="shared" si="22"/>
        <v>62219.085315165583</v>
      </c>
      <c r="I170" s="5"/>
      <c r="J170" s="3"/>
      <c r="K170" s="3"/>
      <c r="L170" s="3"/>
      <c r="M170" s="2"/>
      <c r="N170" s="2"/>
      <c r="O170" s="2"/>
      <c r="P170" s="2"/>
      <c r="Q170" s="2"/>
    </row>
    <row r="171" spans="1:17" ht="15" x14ac:dyDescent="0.2">
      <c r="A171" s="2">
        <f t="shared" si="20"/>
        <v>151</v>
      </c>
      <c r="B171" s="37"/>
      <c r="C171" s="27">
        <f t="shared" si="23"/>
        <v>0</v>
      </c>
      <c r="D171" s="6">
        <f t="shared" si="24"/>
        <v>0</v>
      </c>
      <c r="E171" s="6">
        <f t="shared" si="21"/>
        <v>0</v>
      </c>
      <c r="F171" s="6">
        <f t="shared" si="26"/>
        <v>500</v>
      </c>
      <c r="G171" s="6">
        <f t="shared" si="25"/>
        <v>0</v>
      </c>
      <c r="H171" s="35">
        <f t="shared" si="22"/>
        <v>62219.085315165583</v>
      </c>
      <c r="I171" s="5"/>
      <c r="J171" s="3"/>
      <c r="K171" s="3"/>
      <c r="L171" s="3"/>
      <c r="M171" s="2"/>
      <c r="N171" s="2"/>
      <c r="O171" s="2"/>
      <c r="P171" s="2"/>
      <c r="Q171" s="2"/>
    </row>
    <row r="172" spans="1:17" ht="15" x14ac:dyDescent="0.2">
      <c r="A172" s="2">
        <f t="shared" si="20"/>
        <v>152</v>
      </c>
      <c r="B172" s="37"/>
      <c r="C172" s="27">
        <f t="shared" si="23"/>
        <v>0</v>
      </c>
      <c r="D172" s="6">
        <f t="shared" si="24"/>
        <v>0</v>
      </c>
      <c r="E172" s="6">
        <f t="shared" si="21"/>
        <v>0</v>
      </c>
      <c r="F172" s="6">
        <f t="shared" si="26"/>
        <v>500</v>
      </c>
      <c r="G172" s="6">
        <f t="shared" si="25"/>
        <v>0</v>
      </c>
      <c r="H172" s="35">
        <f t="shared" si="22"/>
        <v>62219.085315165583</v>
      </c>
      <c r="I172" s="5"/>
      <c r="J172" s="3"/>
      <c r="K172" s="3"/>
      <c r="L172" s="3"/>
      <c r="M172" s="2"/>
      <c r="N172" s="2"/>
      <c r="O172" s="2"/>
      <c r="P172" s="2"/>
      <c r="Q172" s="2"/>
    </row>
    <row r="173" spans="1:17" ht="15" x14ac:dyDescent="0.2">
      <c r="A173" s="2">
        <f t="shared" si="20"/>
        <v>153</v>
      </c>
      <c r="B173" s="37"/>
      <c r="C173" s="27">
        <f t="shared" si="23"/>
        <v>0</v>
      </c>
      <c r="D173" s="6">
        <f t="shared" si="24"/>
        <v>0</v>
      </c>
      <c r="E173" s="6">
        <f t="shared" si="21"/>
        <v>0</v>
      </c>
      <c r="F173" s="6">
        <f t="shared" si="26"/>
        <v>500</v>
      </c>
      <c r="G173" s="6">
        <f t="shared" si="25"/>
        <v>0</v>
      </c>
      <c r="H173" s="35">
        <f t="shared" si="22"/>
        <v>62219.085315165583</v>
      </c>
      <c r="I173" s="5"/>
      <c r="J173" s="3"/>
      <c r="K173" s="3"/>
      <c r="L173" s="3"/>
      <c r="M173" s="2"/>
      <c r="N173" s="2"/>
      <c r="O173" s="2"/>
      <c r="P173" s="2"/>
      <c r="Q173" s="2"/>
    </row>
    <row r="174" spans="1:17" ht="15" x14ac:dyDescent="0.2">
      <c r="A174" s="2">
        <f t="shared" si="20"/>
        <v>154</v>
      </c>
      <c r="B174" s="37"/>
      <c r="C174" s="27">
        <f t="shared" si="23"/>
        <v>0</v>
      </c>
      <c r="D174" s="6">
        <f t="shared" si="24"/>
        <v>0</v>
      </c>
      <c r="E174" s="6">
        <f t="shared" si="21"/>
        <v>0</v>
      </c>
      <c r="F174" s="6">
        <f t="shared" si="26"/>
        <v>500</v>
      </c>
      <c r="G174" s="6">
        <f t="shared" si="25"/>
        <v>0</v>
      </c>
      <c r="H174" s="35">
        <f t="shared" si="22"/>
        <v>62219.085315165583</v>
      </c>
      <c r="I174" s="5"/>
      <c r="J174" s="3"/>
      <c r="K174" s="3"/>
      <c r="L174" s="3"/>
      <c r="M174" s="2"/>
      <c r="N174" s="2"/>
      <c r="O174" s="2"/>
      <c r="P174" s="2"/>
      <c r="Q174" s="2"/>
    </row>
    <row r="175" spans="1:17" ht="15" x14ac:dyDescent="0.2">
      <c r="A175" s="2">
        <f t="shared" si="20"/>
        <v>155</v>
      </c>
      <c r="B175" s="37"/>
      <c r="C175" s="27">
        <f t="shared" si="23"/>
        <v>0</v>
      </c>
      <c r="D175" s="6">
        <f t="shared" si="24"/>
        <v>0</v>
      </c>
      <c r="E175" s="6">
        <f t="shared" si="21"/>
        <v>0</v>
      </c>
      <c r="F175" s="6">
        <f t="shared" si="26"/>
        <v>500</v>
      </c>
      <c r="G175" s="6">
        <f t="shared" si="25"/>
        <v>0</v>
      </c>
      <c r="H175" s="35">
        <f t="shared" si="22"/>
        <v>62219.085315165583</v>
      </c>
      <c r="I175" s="5"/>
      <c r="J175" s="3"/>
      <c r="K175" s="3"/>
      <c r="L175" s="3"/>
      <c r="M175" s="2"/>
      <c r="N175" s="2"/>
      <c r="O175" s="2"/>
      <c r="P175" s="2"/>
      <c r="Q175" s="2"/>
    </row>
    <row r="176" spans="1:17" ht="15" x14ac:dyDescent="0.2">
      <c r="A176" s="2">
        <f t="shared" si="20"/>
        <v>156</v>
      </c>
      <c r="B176" s="37"/>
      <c r="C176" s="27">
        <f t="shared" si="23"/>
        <v>0</v>
      </c>
      <c r="D176" s="6">
        <f t="shared" si="24"/>
        <v>0</v>
      </c>
      <c r="E176" s="6">
        <f t="shared" si="21"/>
        <v>0</v>
      </c>
      <c r="F176" s="6">
        <f t="shared" si="26"/>
        <v>500</v>
      </c>
      <c r="G176" s="6">
        <f t="shared" si="25"/>
        <v>0</v>
      </c>
      <c r="H176" s="35">
        <f t="shared" si="22"/>
        <v>62219.085315165583</v>
      </c>
      <c r="I176" s="5"/>
      <c r="J176" s="3"/>
      <c r="K176" s="3"/>
      <c r="L176" s="3"/>
      <c r="M176" s="2"/>
      <c r="N176" s="2"/>
      <c r="O176" s="2"/>
      <c r="P176" s="2"/>
      <c r="Q176" s="2"/>
    </row>
    <row r="177" spans="1:17" ht="15" x14ac:dyDescent="0.2">
      <c r="A177" s="2">
        <f t="shared" si="20"/>
        <v>157</v>
      </c>
      <c r="B177" s="37"/>
      <c r="C177" s="27">
        <f t="shared" si="23"/>
        <v>0</v>
      </c>
      <c r="D177" s="6">
        <f t="shared" si="24"/>
        <v>0</v>
      </c>
      <c r="E177" s="6">
        <f t="shared" si="21"/>
        <v>0</v>
      </c>
      <c r="F177" s="6">
        <f t="shared" si="26"/>
        <v>500</v>
      </c>
      <c r="G177" s="6">
        <f t="shared" si="25"/>
        <v>0</v>
      </c>
      <c r="H177" s="35">
        <f t="shared" si="22"/>
        <v>62219.085315165583</v>
      </c>
      <c r="I177" s="5"/>
      <c r="J177" s="3"/>
      <c r="K177" s="3"/>
      <c r="L177" s="3"/>
      <c r="M177" s="2"/>
      <c r="N177" s="2"/>
      <c r="O177" s="2"/>
      <c r="P177" s="2"/>
      <c r="Q177" s="2"/>
    </row>
    <row r="178" spans="1:17" ht="15" x14ac:dyDescent="0.2">
      <c r="A178" s="2">
        <f t="shared" si="20"/>
        <v>158</v>
      </c>
      <c r="B178" s="37"/>
      <c r="C178" s="27">
        <f t="shared" si="23"/>
        <v>0</v>
      </c>
      <c r="D178" s="6">
        <f t="shared" si="24"/>
        <v>0</v>
      </c>
      <c r="E178" s="6">
        <f t="shared" si="21"/>
        <v>0</v>
      </c>
      <c r="F178" s="6">
        <f t="shared" si="26"/>
        <v>500</v>
      </c>
      <c r="G178" s="6">
        <f t="shared" si="25"/>
        <v>0</v>
      </c>
      <c r="H178" s="35">
        <f t="shared" si="22"/>
        <v>62219.085315165583</v>
      </c>
      <c r="I178" s="5"/>
      <c r="J178" s="3"/>
      <c r="K178" s="3"/>
      <c r="L178" s="3"/>
      <c r="M178" s="2"/>
      <c r="N178" s="2"/>
      <c r="O178" s="2"/>
      <c r="P178" s="2"/>
      <c r="Q178" s="2"/>
    </row>
    <row r="179" spans="1:17" ht="15" x14ac:dyDescent="0.2">
      <c r="A179" s="2">
        <f t="shared" si="20"/>
        <v>159</v>
      </c>
      <c r="B179" s="37"/>
      <c r="C179" s="27">
        <f t="shared" si="23"/>
        <v>0</v>
      </c>
      <c r="D179" s="6">
        <f t="shared" si="24"/>
        <v>0</v>
      </c>
      <c r="E179" s="6">
        <f t="shared" si="21"/>
        <v>0</v>
      </c>
      <c r="F179" s="6">
        <f t="shared" si="26"/>
        <v>500</v>
      </c>
      <c r="G179" s="6">
        <f t="shared" si="25"/>
        <v>0</v>
      </c>
      <c r="H179" s="35">
        <f t="shared" si="22"/>
        <v>62219.085315165583</v>
      </c>
      <c r="I179" s="5"/>
      <c r="J179" s="3"/>
      <c r="K179" s="3"/>
      <c r="L179" s="3"/>
      <c r="M179" s="2"/>
      <c r="N179" s="2"/>
      <c r="O179" s="2"/>
      <c r="P179" s="2"/>
      <c r="Q179" s="2"/>
    </row>
    <row r="180" spans="1:17" ht="15" x14ac:dyDescent="0.2">
      <c r="A180" s="2">
        <f t="shared" si="20"/>
        <v>160</v>
      </c>
      <c r="B180" s="37"/>
      <c r="C180" s="27">
        <f t="shared" si="23"/>
        <v>0</v>
      </c>
      <c r="D180" s="6">
        <f t="shared" si="24"/>
        <v>0</v>
      </c>
      <c r="E180" s="6">
        <f t="shared" si="21"/>
        <v>0</v>
      </c>
      <c r="F180" s="6">
        <f t="shared" si="26"/>
        <v>500</v>
      </c>
      <c r="G180" s="6">
        <f t="shared" si="25"/>
        <v>0</v>
      </c>
      <c r="H180" s="35">
        <f t="shared" si="22"/>
        <v>62219.085315165583</v>
      </c>
      <c r="I180" s="5"/>
      <c r="J180" s="3"/>
      <c r="K180" s="3"/>
      <c r="L180" s="3"/>
      <c r="M180" s="2"/>
      <c r="N180" s="2"/>
      <c r="O180" s="2"/>
      <c r="P180" s="2"/>
      <c r="Q180" s="2"/>
    </row>
    <row r="181" spans="1:17" ht="15" x14ac:dyDescent="0.2">
      <c r="A181" s="2">
        <f t="shared" si="20"/>
        <v>161</v>
      </c>
      <c r="B181" s="37"/>
      <c r="C181" s="27">
        <f t="shared" si="23"/>
        <v>0</v>
      </c>
      <c r="D181" s="6">
        <f t="shared" si="24"/>
        <v>0</v>
      </c>
      <c r="E181" s="6">
        <f t="shared" si="21"/>
        <v>0</v>
      </c>
      <c r="F181" s="6">
        <f t="shared" si="26"/>
        <v>500</v>
      </c>
      <c r="G181" s="6">
        <f t="shared" si="25"/>
        <v>0</v>
      </c>
      <c r="H181" s="35">
        <f t="shared" si="22"/>
        <v>62219.085315165583</v>
      </c>
      <c r="I181" s="5"/>
      <c r="J181" s="3"/>
      <c r="K181" s="3"/>
      <c r="L181" s="3"/>
      <c r="M181" s="2"/>
      <c r="N181" s="2"/>
      <c r="O181" s="2"/>
      <c r="P181" s="2"/>
      <c r="Q181" s="2"/>
    </row>
    <row r="182" spans="1:17" ht="15" x14ac:dyDescent="0.2">
      <c r="A182" s="2">
        <f t="shared" si="20"/>
        <v>162</v>
      </c>
      <c r="B182" s="37"/>
      <c r="C182" s="27">
        <f t="shared" si="23"/>
        <v>0</v>
      </c>
      <c r="D182" s="6">
        <f t="shared" si="24"/>
        <v>0</v>
      </c>
      <c r="E182" s="6">
        <f t="shared" si="21"/>
        <v>0</v>
      </c>
      <c r="F182" s="6">
        <f t="shared" si="26"/>
        <v>500</v>
      </c>
      <c r="G182" s="6">
        <f t="shared" si="25"/>
        <v>0</v>
      </c>
      <c r="H182" s="35">
        <f t="shared" si="22"/>
        <v>62219.085315165583</v>
      </c>
      <c r="I182" s="5"/>
      <c r="J182" s="3"/>
      <c r="K182" s="3"/>
      <c r="L182" s="3"/>
      <c r="M182" s="2"/>
      <c r="N182" s="2"/>
      <c r="O182" s="2"/>
      <c r="P182" s="2"/>
      <c r="Q182" s="2"/>
    </row>
    <row r="183" spans="1:17" ht="15" x14ac:dyDescent="0.2">
      <c r="A183" s="2">
        <f t="shared" si="20"/>
        <v>163</v>
      </c>
      <c r="B183" s="37"/>
      <c r="C183" s="27">
        <f t="shared" si="23"/>
        <v>0</v>
      </c>
      <c r="D183" s="6">
        <f t="shared" si="24"/>
        <v>0</v>
      </c>
      <c r="E183" s="6">
        <f t="shared" si="21"/>
        <v>0</v>
      </c>
      <c r="F183" s="6">
        <f t="shared" si="26"/>
        <v>500</v>
      </c>
      <c r="G183" s="6">
        <f t="shared" si="25"/>
        <v>0</v>
      </c>
      <c r="H183" s="35">
        <f t="shared" si="22"/>
        <v>62219.085315165583</v>
      </c>
      <c r="I183" s="5"/>
      <c r="J183" s="3"/>
      <c r="K183" s="3"/>
      <c r="L183" s="3"/>
      <c r="M183" s="2"/>
      <c r="N183" s="2"/>
      <c r="O183" s="2"/>
      <c r="P183" s="2"/>
      <c r="Q183" s="2"/>
    </row>
    <row r="184" spans="1:17" ht="15" x14ac:dyDescent="0.2">
      <c r="A184" s="2">
        <f t="shared" si="20"/>
        <v>164</v>
      </c>
      <c r="B184" s="37"/>
      <c r="C184" s="27">
        <f t="shared" si="23"/>
        <v>0</v>
      </c>
      <c r="D184" s="6">
        <f t="shared" si="24"/>
        <v>0</v>
      </c>
      <c r="E184" s="6">
        <f t="shared" si="21"/>
        <v>0</v>
      </c>
      <c r="F184" s="6">
        <f t="shared" si="26"/>
        <v>500</v>
      </c>
      <c r="G184" s="6">
        <f t="shared" si="25"/>
        <v>0</v>
      </c>
      <c r="H184" s="35">
        <f t="shared" si="22"/>
        <v>62219.085315165583</v>
      </c>
      <c r="I184" s="5"/>
      <c r="J184" s="3"/>
      <c r="K184" s="3"/>
      <c r="L184" s="3"/>
      <c r="M184" s="2"/>
      <c r="N184" s="2"/>
      <c r="O184" s="2"/>
      <c r="P184" s="2"/>
      <c r="Q184" s="2"/>
    </row>
    <row r="185" spans="1:17" ht="15" x14ac:dyDescent="0.2">
      <c r="A185" s="2">
        <f t="shared" si="20"/>
        <v>165</v>
      </c>
      <c r="B185" s="37"/>
      <c r="C185" s="27">
        <f t="shared" si="23"/>
        <v>0</v>
      </c>
      <c r="D185" s="6">
        <f t="shared" si="24"/>
        <v>0</v>
      </c>
      <c r="E185" s="6">
        <f t="shared" si="21"/>
        <v>0</v>
      </c>
      <c r="F185" s="6">
        <f t="shared" si="26"/>
        <v>500</v>
      </c>
      <c r="G185" s="6">
        <f t="shared" si="25"/>
        <v>0</v>
      </c>
      <c r="H185" s="35">
        <f t="shared" si="22"/>
        <v>62219.085315165583</v>
      </c>
      <c r="I185" s="5"/>
      <c r="J185" s="3"/>
      <c r="K185" s="3"/>
      <c r="L185" s="3"/>
      <c r="M185" s="2"/>
      <c r="N185" s="2"/>
      <c r="O185" s="2"/>
      <c r="P185" s="2"/>
      <c r="Q185" s="2"/>
    </row>
    <row r="186" spans="1:17" ht="15" x14ac:dyDescent="0.2">
      <c r="A186" s="2">
        <f t="shared" si="20"/>
        <v>166</v>
      </c>
      <c r="B186" s="2"/>
      <c r="C186" s="27">
        <f t="shared" si="23"/>
        <v>0</v>
      </c>
      <c r="D186" s="6">
        <f t="shared" si="24"/>
        <v>0</v>
      </c>
      <c r="E186" s="6">
        <f t="shared" si="21"/>
        <v>0</v>
      </c>
      <c r="F186" s="6">
        <f t="shared" si="26"/>
        <v>500</v>
      </c>
      <c r="G186" s="6">
        <f t="shared" si="25"/>
        <v>0</v>
      </c>
      <c r="H186" s="35">
        <f t="shared" si="22"/>
        <v>62219.085315165583</v>
      </c>
      <c r="I186" s="5"/>
      <c r="J186" s="3"/>
      <c r="K186" s="3"/>
      <c r="L186" s="3"/>
      <c r="M186" s="2"/>
      <c r="N186" s="2"/>
      <c r="O186" s="2"/>
      <c r="P186" s="2"/>
      <c r="Q186" s="2"/>
    </row>
    <row r="187" spans="1:17" ht="15" x14ac:dyDescent="0.2">
      <c r="A187" s="2">
        <f t="shared" si="20"/>
        <v>167</v>
      </c>
      <c r="B187" s="2"/>
      <c r="C187" s="27">
        <f t="shared" si="23"/>
        <v>0</v>
      </c>
      <c r="D187" s="6">
        <f t="shared" si="24"/>
        <v>0</v>
      </c>
      <c r="E187" s="6">
        <f t="shared" si="21"/>
        <v>0</v>
      </c>
      <c r="F187" s="6">
        <f t="shared" si="26"/>
        <v>500</v>
      </c>
      <c r="G187" s="6">
        <f t="shared" si="25"/>
        <v>0</v>
      </c>
      <c r="H187" s="35">
        <f t="shared" si="22"/>
        <v>62219.085315165583</v>
      </c>
      <c r="I187" s="5"/>
      <c r="J187" s="3"/>
      <c r="K187" s="3"/>
      <c r="L187" s="3"/>
      <c r="M187" s="2"/>
      <c r="N187" s="2"/>
      <c r="O187" s="2"/>
      <c r="P187" s="2"/>
      <c r="Q187" s="2"/>
    </row>
    <row r="188" spans="1:17" ht="15" x14ac:dyDescent="0.2">
      <c r="A188" s="2">
        <f t="shared" si="20"/>
        <v>168</v>
      </c>
      <c r="B188" s="2"/>
      <c r="C188" s="27">
        <f t="shared" si="23"/>
        <v>0</v>
      </c>
      <c r="D188" s="6">
        <f t="shared" si="24"/>
        <v>0</v>
      </c>
      <c r="E188" s="6">
        <f t="shared" si="21"/>
        <v>0</v>
      </c>
      <c r="F188" s="6">
        <f t="shared" si="26"/>
        <v>500</v>
      </c>
      <c r="G188" s="6">
        <f t="shared" si="25"/>
        <v>0</v>
      </c>
      <c r="H188" s="35">
        <f t="shared" si="22"/>
        <v>62219.085315165583</v>
      </c>
      <c r="I188" s="5"/>
      <c r="J188" s="3"/>
      <c r="K188" s="3"/>
      <c r="L188" s="3"/>
      <c r="M188" s="2"/>
      <c r="N188" s="2"/>
      <c r="O188" s="2"/>
      <c r="P188" s="2"/>
      <c r="Q188" s="2"/>
    </row>
    <row r="189" spans="1:17" ht="15" x14ac:dyDescent="0.2">
      <c r="A189" s="2">
        <f t="shared" si="20"/>
        <v>169</v>
      </c>
      <c r="B189" s="2"/>
      <c r="C189" s="27">
        <f t="shared" si="23"/>
        <v>0</v>
      </c>
      <c r="D189" s="6">
        <f t="shared" si="24"/>
        <v>0</v>
      </c>
      <c r="E189" s="6">
        <f t="shared" si="21"/>
        <v>0</v>
      </c>
      <c r="F189" s="6">
        <f t="shared" si="26"/>
        <v>500</v>
      </c>
      <c r="G189" s="6">
        <f t="shared" si="25"/>
        <v>0</v>
      </c>
      <c r="H189" s="35">
        <f t="shared" si="22"/>
        <v>62219.085315165583</v>
      </c>
      <c r="I189" s="5"/>
      <c r="J189" s="3"/>
      <c r="K189" s="3"/>
      <c r="L189" s="3"/>
      <c r="M189" s="2"/>
      <c r="N189" s="2"/>
      <c r="O189" s="2"/>
      <c r="P189" s="2"/>
      <c r="Q189" s="2"/>
    </row>
    <row r="190" spans="1:17" ht="15" x14ac:dyDescent="0.2">
      <c r="A190" s="2">
        <f t="shared" si="20"/>
        <v>170</v>
      </c>
      <c r="B190" s="2"/>
      <c r="C190" s="27">
        <f t="shared" si="23"/>
        <v>0</v>
      </c>
      <c r="D190" s="6">
        <f t="shared" si="24"/>
        <v>0</v>
      </c>
      <c r="E190" s="6">
        <f t="shared" si="21"/>
        <v>0</v>
      </c>
      <c r="F190" s="6">
        <f t="shared" si="26"/>
        <v>500</v>
      </c>
      <c r="G190" s="6">
        <f t="shared" si="25"/>
        <v>0</v>
      </c>
      <c r="H190" s="35">
        <f t="shared" si="22"/>
        <v>62219.085315165583</v>
      </c>
      <c r="I190" s="5"/>
      <c r="J190" s="3"/>
      <c r="K190" s="3"/>
      <c r="L190" s="3"/>
      <c r="M190" s="2"/>
      <c r="N190" s="2"/>
      <c r="O190" s="2"/>
      <c r="P190" s="2"/>
      <c r="Q190" s="2"/>
    </row>
    <row r="191" spans="1:17" ht="15" x14ac:dyDescent="0.2">
      <c r="A191" s="2">
        <f t="shared" si="20"/>
        <v>171</v>
      </c>
      <c r="B191" s="2"/>
      <c r="C191" s="27">
        <f t="shared" si="23"/>
        <v>0</v>
      </c>
      <c r="D191" s="6">
        <f t="shared" si="24"/>
        <v>0</v>
      </c>
      <c r="E191" s="6">
        <f t="shared" si="21"/>
        <v>0</v>
      </c>
      <c r="F191" s="6">
        <f t="shared" si="26"/>
        <v>500</v>
      </c>
      <c r="G191" s="6">
        <f t="shared" si="25"/>
        <v>0</v>
      </c>
      <c r="H191" s="35">
        <f t="shared" si="22"/>
        <v>62219.085315165583</v>
      </c>
      <c r="I191" s="5"/>
      <c r="J191" s="3"/>
      <c r="K191" s="3"/>
      <c r="L191" s="3"/>
      <c r="M191" s="2"/>
      <c r="N191" s="2"/>
      <c r="O191" s="2"/>
      <c r="P191" s="2"/>
      <c r="Q191" s="2"/>
    </row>
    <row r="192" spans="1:17" ht="15" x14ac:dyDescent="0.2">
      <c r="A192" s="2">
        <f t="shared" si="20"/>
        <v>172</v>
      </c>
      <c r="B192" s="2"/>
      <c r="C192" s="27">
        <f t="shared" si="23"/>
        <v>0</v>
      </c>
      <c r="D192" s="6">
        <f t="shared" si="24"/>
        <v>0</v>
      </c>
      <c r="E192" s="6">
        <f t="shared" si="21"/>
        <v>0</v>
      </c>
      <c r="F192" s="6">
        <f t="shared" si="26"/>
        <v>500</v>
      </c>
      <c r="G192" s="6">
        <f t="shared" si="25"/>
        <v>0</v>
      </c>
      <c r="H192" s="35">
        <f t="shared" si="22"/>
        <v>62219.085315165583</v>
      </c>
      <c r="I192" s="5"/>
      <c r="J192" s="3"/>
      <c r="K192" s="3"/>
      <c r="L192" s="3"/>
      <c r="M192" s="2"/>
      <c r="N192" s="2"/>
      <c r="O192" s="2"/>
      <c r="P192" s="2"/>
      <c r="Q192" s="2"/>
    </row>
    <row r="193" spans="1:17" ht="15" x14ac:dyDescent="0.2">
      <c r="A193" s="2">
        <f t="shared" si="20"/>
        <v>173</v>
      </c>
      <c r="B193" s="2"/>
      <c r="C193" s="27">
        <f t="shared" si="23"/>
        <v>0</v>
      </c>
      <c r="D193" s="6">
        <f t="shared" si="24"/>
        <v>0</v>
      </c>
      <c r="E193" s="6">
        <f t="shared" si="21"/>
        <v>0</v>
      </c>
      <c r="F193" s="6">
        <f t="shared" si="26"/>
        <v>500</v>
      </c>
      <c r="G193" s="6">
        <f t="shared" si="25"/>
        <v>0</v>
      </c>
      <c r="H193" s="35">
        <f t="shared" si="22"/>
        <v>62219.085315165583</v>
      </c>
      <c r="I193" s="5"/>
      <c r="J193" s="3"/>
      <c r="K193" s="3"/>
      <c r="L193" s="3"/>
      <c r="M193" s="2"/>
      <c r="N193" s="2"/>
      <c r="O193" s="2"/>
      <c r="P193" s="2"/>
      <c r="Q193" s="2"/>
    </row>
    <row r="194" spans="1:17" ht="15" x14ac:dyDescent="0.2">
      <c r="A194" s="2">
        <f t="shared" si="20"/>
        <v>174</v>
      </c>
      <c r="B194" s="2"/>
      <c r="C194" s="27">
        <f t="shared" si="23"/>
        <v>0</v>
      </c>
      <c r="D194" s="6">
        <f t="shared" si="24"/>
        <v>0</v>
      </c>
      <c r="E194" s="6">
        <f t="shared" si="21"/>
        <v>0</v>
      </c>
      <c r="F194" s="6">
        <f t="shared" si="26"/>
        <v>500</v>
      </c>
      <c r="G194" s="6">
        <f t="shared" si="25"/>
        <v>0</v>
      </c>
      <c r="H194" s="35">
        <f t="shared" si="22"/>
        <v>62219.085315165583</v>
      </c>
      <c r="I194" s="5"/>
      <c r="J194" s="3"/>
      <c r="K194" s="3"/>
      <c r="L194" s="3"/>
      <c r="M194" s="2"/>
      <c r="N194" s="2"/>
      <c r="O194" s="2"/>
      <c r="P194" s="2"/>
      <c r="Q194" s="2"/>
    </row>
    <row r="195" spans="1:17" ht="15" x14ac:dyDescent="0.2">
      <c r="A195" s="2">
        <f t="shared" si="20"/>
        <v>175</v>
      </c>
      <c r="B195" s="2"/>
      <c r="C195" s="27">
        <f t="shared" si="23"/>
        <v>0</v>
      </c>
      <c r="D195" s="6">
        <f t="shared" si="24"/>
        <v>0</v>
      </c>
      <c r="E195" s="6">
        <f t="shared" si="21"/>
        <v>0</v>
      </c>
      <c r="F195" s="6">
        <f t="shared" si="26"/>
        <v>500</v>
      </c>
      <c r="G195" s="6">
        <f t="shared" si="25"/>
        <v>0</v>
      </c>
      <c r="H195" s="35">
        <f t="shared" si="22"/>
        <v>62219.085315165583</v>
      </c>
      <c r="I195" s="5"/>
      <c r="J195" s="3"/>
      <c r="K195" s="3"/>
      <c r="L195" s="3"/>
      <c r="M195" s="2"/>
      <c r="N195" s="2"/>
      <c r="O195" s="2"/>
      <c r="P195" s="2"/>
      <c r="Q195" s="2"/>
    </row>
    <row r="196" spans="1:17" ht="15" x14ac:dyDescent="0.2">
      <c r="A196" s="2">
        <f t="shared" si="20"/>
        <v>176</v>
      </c>
      <c r="B196" s="2"/>
      <c r="C196" s="27">
        <f t="shared" si="23"/>
        <v>0</v>
      </c>
      <c r="D196" s="6">
        <f t="shared" si="24"/>
        <v>0</v>
      </c>
      <c r="E196" s="6">
        <f t="shared" si="21"/>
        <v>0</v>
      </c>
      <c r="F196" s="6">
        <f t="shared" si="26"/>
        <v>500</v>
      </c>
      <c r="G196" s="6">
        <f t="shared" si="25"/>
        <v>0</v>
      </c>
      <c r="H196" s="35">
        <f t="shared" si="22"/>
        <v>62219.085315165583</v>
      </c>
      <c r="I196" s="5"/>
      <c r="J196" s="3"/>
      <c r="K196" s="3"/>
      <c r="L196" s="3"/>
      <c r="M196" s="2"/>
      <c r="N196" s="2"/>
      <c r="O196" s="2"/>
      <c r="P196" s="2"/>
      <c r="Q196" s="2"/>
    </row>
    <row r="197" spans="1:17" ht="15" x14ac:dyDescent="0.2">
      <c r="A197" s="2">
        <f t="shared" si="20"/>
        <v>177</v>
      </c>
      <c r="B197" s="2"/>
      <c r="C197" s="27">
        <f t="shared" si="23"/>
        <v>0</v>
      </c>
      <c r="D197" s="6">
        <f t="shared" si="24"/>
        <v>0</v>
      </c>
      <c r="E197" s="6">
        <f t="shared" si="21"/>
        <v>0</v>
      </c>
      <c r="F197" s="6">
        <f t="shared" si="26"/>
        <v>500</v>
      </c>
      <c r="G197" s="6">
        <f t="shared" si="25"/>
        <v>0</v>
      </c>
      <c r="H197" s="35">
        <f t="shared" si="22"/>
        <v>62219.085315165583</v>
      </c>
      <c r="I197" s="5"/>
      <c r="J197" s="3"/>
      <c r="K197" s="3"/>
      <c r="L197" s="3"/>
      <c r="M197" s="2"/>
      <c r="N197" s="2"/>
      <c r="O197" s="2"/>
      <c r="P197" s="2"/>
      <c r="Q197" s="2"/>
    </row>
    <row r="198" spans="1:17" ht="15" x14ac:dyDescent="0.2">
      <c r="A198" s="2">
        <f t="shared" si="20"/>
        <v>178</v>
      </c>
      <c r="B198" s="2"/>
      <c r="C198" s="27">
        <f t="shared" si="23"/>
        <v>0</v>
      </c>
      <c r="D198" s="6">
        <f t="shared" si="24"/>
        <v>0</v>
      </c>
      <c r="E198" s="6">
        <f t="shared" si="21"/>
        <v>0</v>
      </c>
      <c r="F198" s="6">
        <f t="shared" si="26"/>
        <v>500</v>
      </c>
      <c r="G198" s="6">
        <f t="shared" si="25"/>
        <v>0</v>
      </c>
      <c r="H198" s="35">
        <f t="shared" si="22"/>
        <v>62219.085315165583</v>
      </c>
      <c r="I198" s="5"/>
      <c r="J198" s="3"/>
      <c r="K198" s="3"/>
      <c r="L198" s="3"/>
      <c r="M198" s="2"/>
      <c r="N198" s="2"/>
      <c r="O198" s="2"/>
      <c r="P198" s="2"/>
      <c r="Q198" s="2"/>
    </row>
    <row r="199" spans="1:17" ht="15" x14ac:dyDescent="0.2">
      <c r="A199" s="2">
        <f t="shared" si="20"/>
        <v>179</v>
      </c>
      <c r="B199" s="2"/>
      <c r="C199" s="27">
        <f t="shared" si="23"/>
        <v>0</v>
      </c>
      <c r="D199" s="6">
        <f t="shared" si="24"/>
        <v>0</v>
      </c>
      <c r="E199" s="6">
        <f t="shared" si="21"/>
        <v>0</v>
      </c>
      <c r="F199" s="6">
        <f t="shared" si="26"/>
        <v>500</v>
      </c>
      <c r="G199" s="6">
        <f t="shared" si="25"/>
        <v>0</v>
      </c>
      <c r="H199" s="35">
        <f t="shared" si="22"/>
        <v>62219.085315165583</v>
      </c>
      <c r="I199" s="5"/>
      <c r="J199" s="3"/>
      <c r="K199" s="3"/>
      <c r="L199" s="3"/>
      <c r="M199" s="2"/>
      <c r="N199" s="2"/>
      <c r="O199" s="2"/>
      <c r="P199" s="2"/>
      <c r="Q199" s="2"/>
    </row>
    <row r="200" spans="1:17" ht="15" x14ac:dyDescent="0.2">
      <c r="A200" s="2">
        <f t="shared" si="20"/>
        <v>180</v>
      </c>
      <c r="B200" s="2"/>
      <c r="C200" s="27">
        <f t="shared" si="23"/>
        <v>0</v>
      </c>
      <c r="D200" s="6">
        <f t="shared" si="24"/>
        <v>0</v>
      </c>
      <c r="E200" s="6">
        <f t="shared" si="21"/>
        <v>0</v>
      </c>
      <c r="F200" s="6">
        <f t="shared" si="26"/>
        <v>500</v>
      </c>
      <c r="G200" s="6">
        <f t="shared" si="25"/>
        <v>0</v>
      </c>
      <c r="H200" s="35">
        <f t="shared" si="22"/>
        <v>62219.085315165583</v>
      </c>
      <c r="I200" s="5"/>
      <c r="J200" s="3"/>
      <c r="K200" s="3"/>
      <c r="L200" s="3"/>
      <c r="M200" s="2"/>
      <c r="N200" s="2"/>
      <c r="O200" s="2"/>
      <c r="P200" s="2"/>
      <c r="Q200" s="2"/>
    </row>
    <row r="201" spans="1:17" ht="15" x14ac:dyDescent="0.2">
      <c r="A201" s="2">
        <f t="shared" si="20"/>
        <v>181</v>
      </c>
      <c r="B201" s="2"/>
      <c r="C201" s="27">
        <f t="shared" si="23"/>
        <v>0</v>
      </c>
      <c r="D201" s="6">
        <f t="shared" si="24"/>
        <v>0</v>
      </c>
      <c r="E201" s="6">
        <f t="shared" si="21"/>
        <v>0</v>
      </c>
      <c r="F201" s="6">
        <f t="shared" si="26"/>
        <v>500</v>
      </c>
      <c r="G201" s="6">
        <f t="shared" si="25"/>
        <v>0</v>
      </c>
      <c r="H201" s="35">
        <f t="shared" si="22"/>
        <v>62219.085315165583</v>
      </c>
      <c r="I201" s="5"/>
      <c r="J201" s="3"/>
      <c r="K201" s="3"/>
      <c r="L201" s="3"/>
      <c r="M201" s="2"/>
      <c r="N201" s="2"/>
      <c r="O201" s="2"/>
      <c r="P201" s="2"/>
      <c r="Q201" s="2"/>
    </row>
    <row r="202" spans="1:17" ht="15" x14ac:dyDescent="0.2">
      <c r="A202" s="2">
        <f t="shared" si="20"/>
        <v>182</v>
      </c>
      <c r="B202" s="2"/>
      <c r="C202" s="27">
        <f t="shared" si="23"/>
        <v>0</v>
      </c>
      <c r="D202" s="6">
        <f t="shared" si="24"/>
        <v>0</v>
      </c>
      <c r="E202" s="6">
        <f t="shared" si="21"/>
        <v>0</v>
      </c>
      <c r="F202" s="6">
        <f t="shared" si="26"/>
        <v>500</v>
      </c>
      <c r="G202" s="6">
        <f t="shared" si="25"/>
        <v>0</v>
      </c>
      <c r="H202" s="35">
        <f t="shared" si="22"/>
        <v>62219.085315165583</v>
      </c>
      <c r="I202" s="5"/>
      <c r="J202" s="3"/>
      <c r="K202" s="3"/>
      <c r="L202" s="3"/>
      <c r="M202" s="2"/>
      <c r="N202" s="2"/>
      <c r="O202" s="2"/>
      <c r="P202" s="2"/>
      <c r="Q202" s="2"/>
    </row>
    <row r="203" spans="1:17" ht="15" x14ac:dyDescent="0.2">
      <c r="A203" s="2">
        <f t="shared" si="20"/>
        <v>183</v>
      </c>
      <c r="B203" s="2"/>
      <c r="C203" s="27">
        <f t="shared" si="23"/>
        <v>0</v>
      </c>
      <c r="D203" s="6">
        <f t="shared" si="24"/>
        <v>0</v>
      </c>
      <c r="E203" s="6">
        <f t="shared" si="21"/>
        <v>0</v>
      </c>
      <c r="F203" s="6">
        <f t="shared" si="26"/>
        <v>500</v>
      </c>
      <c r="G203" s="6">
        <f t="shared" si="25"/>
        <v>0</v>
      </c>
      <c r="H203" s="35">
        <f t="shared" si="22"/>
        <v>62219.085315165583</v>
      </c>
      <c r="I203" s="5"/>
      <c r="J203" s="3"/>
      <c r="K203" s="3"/>
      <c r="L203" s="3"/>
      <c r="M203" s="2"/>
      <c r="N203" s="2"/>
      <c r="O203" s="2"/>
      <c r="P203" s="2"/>
      <c r="Q203" s="2"/>
    </row>
    <row r="204" spans="1:17" ht="15" x14ac:dyDescent="0.2">
      <c r="A204" s="2">
        <f t="shared" si="20"/>
        <v>184</v>
      </c>
      <c r="B204" s="2"/>
      <c r="C204" s="27">
        <f t="shared" si="23"/>
        <v>0</v>
      </c>
      <c r="D204" s="6">
        <f t="shared" si="24"/>
        <v>0</v>
      </c>
      <c r="E204" s="6">
        <f t="shared" si="21"/>
        <v>0</v>
      </c>
      <c r="F204" s="6">
        <f t="shared" si="26"/>
        <v>500</v>
      </c>
      <c r="G204" s="6">
        <f t="shared" si="25"/>
        <v>0</v>
      </c>
      <c r="H204" s="35">
        <f t="shared" si="22"/>
        <v>62219.085315165583</v>
      </c>
      <c r="I204" s="5"/>
      <c r="J204" s="3"/>
      <c r="K204" s="3"/>
      <c r="L204" s="3"/>
      <c r="M204" s="2"/>
      <c r="N204" s="2"/>
      <c r="O204" s="2"/>
      <c r="P204" s="2"/>
      <c r="Q204" s="2"/>
    </row>
    <row r="205" spans="1:17" ht="15" x14ac:dyDescent="0.2">
      <c r="A205" s="2">
        <f t="shared" si="20"/>
        <v>185</v>
      </c>
      <c r="B205" s="2"/>
      <c r="C205" s="27">
        <f t="shared" si="23"/>
        <v>0</v>
      </c>
      <c r="D205" s="6">
        <f t="shared" si="24"/>
        <v>0</v>
      </c>
      <c r="E205" s="6">
        <f t="shared" si="21"/>
        <v>0</v>
      </c>
      <c r="F205" s="6">
        <f t="shared" si="26"/>
        <v>500</v>
      </c>
      <c r="G205" s="6">
        <f t="shared" si="25"/>
        <v>0</v>
      </c>
      <c r="H205" s="35">
        <f t="shared" si="22"/>
        <v>62219.085315165583</v>
      </c>
      <c r="I205" s="5"/>
      <c r="J205" s="3"/>
      <c r="K205" s="3"/>
      <c r="L205" s="3"/>
      <c r="M205" s="2"/>
      <c r="N205" s="2"/>
      <c r="O205" s="2"/>
      <c r="P205" s="2"/>
      <c r="Q205" s="2"/>
    </row>
    <row r="206" spans="1:17" ht="15" x14ac:dyDescent="0.2">
      <c r="A206" s="2">
        <f t="shared" si="20"/>
        <v>186</v>
      </c>
      <c r="B206" s="2"/>
      <c r="C206" s="27">
        <f t="shared" si="23"/>
        <v>0</v>
      </c>
      <c r="D206" s="6">
        <f t="shared" si="24"/>
        <v>0</v>
      </c>
      <c r="E206" s="6">
        <f t="shared" si="21"/>
        <v>0</v>
      </c>
      <c r="F206" s="6">
        <f t="shared" si="26"/>
        <v>500</v>
      </c>
      <c r="G206" s="6">
        <f t="shared" si="25"/>
        <v>0</v>
      </c>
      <c r="H206" s="35">
        <f t="shared" si="22"/>
        <v>62219.085315165583</v>
      </c>
      <c r="I206" s="5"/>
      <c r="J206" s="3"/>
      <c r="K206" s="3"/>
      <c r="L206" s="3"/>
      <c r="M206" s="2"/>
      <c r="N206" s="2"/>
      <c r="O206" s="2"/>
      <c r="P206" s="2"/>
      <c r="Q206" s="2"/>
    </row>
    <row r="207" spans="1:17" ht="15" x14ac:dyDescent="0.2">
      <c r="A207" s="2">
        <f t="shared" si="20"/>
        <v>187</v>
      </c>
      <c r="B207" s="2"/>
      <c r="C207" s="27">
        <f t="shared" si="23"/>
        <v>0</v>
      </c>
      <c r="D207" s="6">
        <f t="shared" si="24"/>
        <v>0</v>
      </c>
      <c r="E207" s="6">
        <f t="shared" si="21"/>
        <v>0</v>
      </c>
      <c r="F207" s="6">
        <f t="shared" si="26"/>
        <v>500</v>
      </c>
      <c r="G207" s="6">
        <f t="shared" si="25"/>
        <v>0</v>
      </c>
      <c r="H207" s="35">
        <f t="shared" si="22"/>
        <v>62219.085315165583</v>
      </c>
      <c r="I207" s="5"/>
      <c r="J207" s="3"/>
      <c r="K207" s="3"/>
      <c r="L207" s="3"/>
      <c r="M207" s="2"/>
      <c r="N207" s="2"/>
      <c r="O207" s="2"/>
      <c r="P207" s="2"/>
      <c r="Q207" s="2"/>
    </row>
    <row r="208" spans="1:17" ht="15" x14ac:dyDescent="0.2">
      <c r="A208" s="2">
        <f t="shared" si="20"/>
        <v>188</v>
      </c>
      <c r="B208" s="2"/>
      <c r="C208" s="27">
        <f t="shared" si="23"/>
        <v>0</v>
      </c>
      <c r="D208" s="6">
        <f t="shared" si="24"/>
        <v>0</v>
      </c>
      <c r="E208" s="6">
        <f t="shared" si="21"/>
        <v>0</v>
      </c>
      <c r="F208" s="6">
        <f t="shared" si="26"/>
        <v>500</v>
      </c>
      <c r="G208" s="6">
        <f t="shared" si="25"/>
        <v>0</v>
      </c>
      <c r="H208" s="35">
        <f t="shared" si="22"/>
        <v>62219.085315165583</v>
      </c>
      <c r="I208" s="5"/>
      <c r="J208" s="3"/>
      <c r="K208" s="3"/>
      <c r="L208" s="3"/>
      <c r="M208" s="2"/>
      <c r="N208" s="2"/>
      <c r="O208" s="2"/>
      <c r="P208" s="2"/>
      <c r="Q208" s="2"/>
    </row>
    <row r="209" spans="1:17" ht="15" x14ac:dyDescent="0.2">
      <c r="A209" s="2">
        <f t="shared" si="20"/>
        <v>189</v>
      </c>
      <c r="B209" s="2"/>
      <c r="C209" s="27">
        <f t="shared" si="23"/>
        <v>0</v>
      </c>
      <c r="D209" s="6">
        <f t="shared" si="24"/>
        <v>0</v>
      </c>
      <c r="E209" s="6">
        <f t="shared" si="21"/>
        <v>0</v>
      </c>
      <c r="F209" s="6">
        <f t="shared" si="26"/>
        <v>500</v>
      </c>
      <c r="G209" s="6">
        <f t="shared" si="25"/>
        <v>0</v>
      </c>
      <c r="H209" s="35">
        <f t="shared" si="22"/>
        <v>62219.085315165583</v>
      </c>
      <c r="I209" s="5"/>
      <c r="J209" s="3"/>
      <c r="K209" s="3"/>
      <c r="L209" s="3"/>
      <c r="M209" s="2"/>
      <c r="N209" s="2"/>
      <c r="O209" s="2"/>
      <c r="P209" s="2"/>
      <c r="Q209" s="2"/>
    </row>
    <row r="210" spans="1:17" ht="15" x14ac:dyDescent="0.2">
      <c r="A210" s="2">
        <f t="shared" si="20"/>
        <v>190</v>
      </c>
      <c r="B210" s="2"/>
      <c r="C210" s="27">
        <f t="shared" si="23"/>
        <v>0</v>
      </c>
      <c r="D210" s="6">
        <f t="shared" si="24"/>
        <v>0</v>
      </c>
      <c r="E210" s="6">
        <f t="shared" si="21"/>
        <v>0</v>
      </c>
      <c r="F210" s="6">
        <f t="shared" si="26"/>
        <v>500</v>
      </c>
      <c r="G210" s="6">
        <f t="shared" si="25"/>
        <v>0</v>
      </c>
      <c r="H210" s="35">
        <f t="shared" si="22"/>
        <v>62219.085315165583</v>
      </c>
      <c r="I210" s="5"/>
      <c r="J210" s="3"/>
      <c r="K210" s="3"/>
      <c r="L210" s="3"/>
      <c r="M210" s="2"/>
      <c r="N210" s="2"/>
      <c r="O210" s="2"/>
      <c r="P210" s="2"/>
      <c r="Q210" s="2"/>
    </row>
    <row r="211" spans="1:17" ht="15" x14ac:dyDescent="0.2">
      <c r="A211" s="2">
        <f t="shared" si="20"/>
        <v>191</v>
      </c>
      <c r="B211" s="2"/>
      <c r="C211" s="27">
        <f t="shared" si="23"/>
        <v>0</v>
      </c>
      <c r="D211" s="6">
        <f t="shared" si="24"/>
        <v>0</v>
      </c>
      <c r="E211" s="6">
        <f t="shared" si="21"/>
        <v>0</v>
      </c>
      <c r="F211" s="6">
        <f t="shared" si="26"/>
        <v>500</v>
      </c>
      <c r="G211" s="6">
        <f t="shared" si="25"/>
        <v>0</v>
      </c>
      <c r="H211" s="35">
        <f t="shared" si="22"/>
        <v>62219.085315165583</v>
      </c>
      <c r="I211" s="5"/>
      <c r="J211" s="3"/>
      <c r="K211" s="3"/>
      <c r="L211" s="3"/>
      <c r="M211" s="2"/>
      <c r="N211" s="2"/>
      <c r="O211" s="2"/>
      <c r="P211" s="2"/>
      <c r="Q211" s="2"/>
    </row>
    <row r="212" spans="1:17" ht="15" x14ac:dyDescent="0.2">
      <c r="A212" s="2">
        <f t="shared" si="20"/>
        <v>192</v>
      </c>
      <c r="B212" s="2"/>
      <c r="C212" s="27">
        <f t="shared" si="23"/>
        <v>0</v>
      </c>
      <c r="D212" s="6">
        <f t="shared" si="24"/>
        <v>0</v>
      </c>
      <c r="E212" s="6">
        <f t="shared" si="21"/>
        <v>0</v>
      </c>
      <c r="F212" s="6">
        <f t="shared" si="26"/>
        <v>500</v>
      </c>
      <c r="G212" s="6">
        <f t="shared" si="25"/>
        <v>0</v>
      </c>
      <c r="H212" s="35">
        <f t="shared" si="22"/>
        <v>62219.085315165583</v>
      </c>
      <c r="I212" s="5"/>
      <c r="J212" s="3"/>
      <c r="K212" s="3"/>
      <c r="L212" s="3"/>
      <c r="M212" s="2"/>
      <c r="N212" s="2"/>
      <c r="O212" s="2"/>
      <c r="P212" s="2"/>
      <c r="Q212" s="2"/>
    </row>
    <row r="213" spans="1:17" ht="15" x14ac:dyDescent="0.2">
      <c r="A213" s="2">
        <f t="shared" si="20"/>
        <v>193</v>
      </c>
      <c r="B213" s="2"/>
      <c r="C213" s="27">
        <f t="shared" si="23"/>
        <v>0</v>
      </c>
      <c r="D213" s="6">
        <f t="shared" si="24"/>
        <v>0</v>
      </c>
      <c r="E213" s="6">
        <f t="shared" si="21"/>
        <v>0</v>
      </c>
      <c r="F213" s="6">
        <f t="shared" si="26"/>
        <v>500</v>
      </c>
      <c r="G213" s="6">
        <f t="shared" si="25"/>
        <v>0</v>
      </c>
      <c r="H213" s="35">
        <f t="shared" si="22"/>
        <v>62219.085315165583</v>
      </c>
      <c r="I213" s="5"/>
      <c r="J213" s="3"/>
      <c r="K213" s="3"/>
      <c r="L213" s="3"/>
      <c r="M213" s="2"/>
      <c r="N213" s="2"/>
      <c r="O213" s="2"/>
      <c r="P213" s="2"/>
      <c r="Q213" s="2"/>
    </row>
    <row r="214" spans="1:17" ht="15" x14ac:dyDescent="0.2">
      <c r="A214" s="2">
        <f t="shared" ref="A214:A277" si="27">+A213+1</f>
        <v>194</v>
      </c>
      <c r="B214" s="2"/>
      <c r="C214" s="27">
        <f t="shared" si="23"/>
        <v>0</v>
      </c>
      <c r="D214" s="6">
        <f t="shared" si="24"/>
        <v>0</v>
      </c>
      <c r="E214" s="6">
        <f t="shared" si="21"/>
        <v>0</v>
      </c>
      <c r="F214" s="6">
        <f t="shared" si="26"/>
        <v>500</v>
      </c>
      <c r="G214" s="6">
        <f t="shared" si="25"/>
        <v>0</v>
      </c>
      <c r="H214" s="35">
        <f t="shared" si="22"/>
        <v>62219.085315165583</v>
      </c>
      <c r="I214" s="5"/>
      <c r="J214" s="3"/>
      <c r="K214" s="3"/>
      <c r="L214" s="3"/>
      <c r="M214" s="2"/>
      <c r="N214" s="2"/>
      <c r="O214" s="2"/>
      <c r="P214" s="2"/>
      <c r="Q214" s="2"/>
    </row>
    <row r="215" spans="1:17" ht="15" x14ac:dyDescent="0.2">
      <c r="A215" s="2">
        <f t="shared" si="27"/>
        <v>195</v>
      </c>
      <c r="B215" s="2"/>
      <c r="C215" s="27">
        <f t="shared" si="23"/>
        <v>0</v>
      </c>
      <c r="D215" s="6">
        <f t="shared" si="24"/>
        <v>0</v>
      </c>
      <c r="E215" s="6">
        <f t="shared" ref="E215:E278" si="28">IF(G214&gt;(C215-D215),C215-D215,G214)</f>
        <v>0</v>
      </c>
      <c r="F215" s="6">
        <f t="shared" si="26"/>
        <v>500</v>
      </c>
      <c r="G215" s="6">
        <f t="shared" si="25"/>
        <v>0</v>
      </c>
      <c r="H215" s="35">
        <f t="shared" ref="H215:H278" si="29">H214+D215</f>
        <v>62219.085315165583</v>
      </c>
      <c r="I215" s="5"/>
      <c r="J215" s="3"/>
      <c r="K215" s="3"/>
      <c r="L215" s="3"/>
      <c r="M215" s="2"/>
      <c r="N215" s="2"/>
      <c r="O215" s="2"/>
      <c r="P215" s="2"/>
      <c r="Q215" s="2"/>
    </row>
    <row r="216" spans="1:17" ht="15" x14ac:dyDescent="0.2">
      <c r="A216" s="2">
        <f t="shared" si="27"/>
        <v>196</v>
      </c>
      <c r="B216" s="2"/>
      <c r="C216" s="27">
        <f t="shared" si="23"/>
        <v>0</v>
      </c>
      <c r="D216" s="6">
        <f t="shared" si="24"/>
        <v>0</v>
      </c>
      <c r="E216" s="6">
        <f t="shared" si="28"/>
        <v>0</v>
      </c>
      <c r="F216" s="6">
        <f t="shared" si="26"/>
        <v>500</v>
      </c>
      <c r="G216" s="6">
        <f t="shared" si="25"/>
        <v>0</v>
      </c>
      <c r="H216" s="35">
        <f t="shared" si="29"/>
        <v>62219.085315165583</v>
      </c>
      <c r="I216" s="5"/>
      <c r="J216" s="3"/>
      <c r="K216" s="3"/>
      <c r="L216" s="3"/>
      <c r="M216" s="2"/>
      <c r="N216" s="2"/>
      <c r="O216" s="2"/>
      <c r="P216" s="2"/>
      <c r="Q216" s="2"/>
    </row>
    <row r="217" spans="1:17" ht="15" x14ac:dyDescent="0.2">
      <c r="A217" s="2">
        <f t="shared" si="27"/>
        <v>197</v>
      </c>
      <c r="B217" s="2"/>
      <c r="C217" s="27">
        <f t="shared" si="23"/>
        <v>0</v>
      </c>
      <c r="D217" s="6">
        <f t="shared" si="24"/>
        <v>0</v>
      </c>
      <c r="E217" s="6">
        <f t="shared" si="28"/>
        <v>0</v>
      </c>
      <c r="F217" s="6">
        <f t="shared" si="26"/>
        <v>500</v>
      </c>
      <c r="G217" s="6">
        <f t="shared" si="25"/>
        <v>0</v>
      </c>
      <c r="H217" s="35">
        <f t="shared" si="29"/>
        <v>62219.085315165583</v>
      </c>
      <c r="I217" s="5"/>
      <c r="J217" s="3"/>
      <c r="K217" s="3"/>
      <c r="L217" s="3"/>
      <c r="M217" s="2"/>
      <c r="N217" s="2"/>
      <c r="O217" s="2"/>
      <c r="P217" s="2"/>
      <c r="Q217" s="2"/>
    </row>
    <row r="218" spans="1:17" ht="15" x14ac:dyDescent="0.2">
      <c r="A218" s="2">
        <f t="shared" si="27"/>
        <v>198</v>
      </c>
      <c r="B218" s="2"/>
      <c r="C218" s="27">
        <f t="shared" si="23"/>
        <v>0</v>
      </c>
      <c r="D218" s="6">
        <f t="shared" si="24"/>
        <v>0</v>
      </c>
      <c r="E218" s="6">
        <f t="shared" si="28"/>
        <v>0</v>
      </c>
      <c r="F218" s="6">
        <f t="shared" si="26"/>
        <v>500</v>
      </c>
      <c r="G218" s="6">
        <f t="shared" si="25"/>
        <v>0</v>
      </c>
      <c r="H218" s="35">
        <f t="shared" si="29"/>
        <v>62219.085315165583</v>
      </c>
      <c r="I218" s="5"/>
      <c r="J218" s="3"/>
      <c r="K218" s="3"/>
      <c r="L218" s="3"/>
      <c r="M218" s="2"/>
      <c r="N218" s="2"/>
      <c r="O218" s="2"/>
      <c r="P218" s="2"/>
      <c r="Q218" s="2"/>
    </row>
    <row r="219" spans="1:17" ht="15" x14ac:dyDescent="0.2">
      <c r="A219" s="2">
        <f t="shared" si="27"/>
        <v>199</v>
      </c>
      <c r="B219" s="2"/>
      <c r="C219" s="27">
        <f t="shared" si="23"/>
        <v>0</v>
      </c>
      <c r="D219" s="6">
        <f t="shared" si="24"/>
        <v>0</v>
      </c>
      <c r="E219" s="6">
        <f t="shared" si="28"/>
        <v>0</v>
      </c>
      <c r="F219" s="6">
        <f t="shared" si="26"/>
        <v>500</v>
      </c>
      <c r="G219" s="6">
        <f t="shared" si="25"/>
        <v>0</v>
      </c>
      <c r="H219" s="35">
        <f t="shared" si="29"/>
        <v>62219.085315165583</v>
      </c>
      <c r="I219" s="5"/>
      <c r="J219" s="3"/>
      <c r="K219" s="3"/>
      <c r="L219" s="3"/>
      <c r="M219" s="2"/>
      <c r="N219" s="2"/>
      <c r="O219" s="2"/>
      <c r="P219" s="2"/>
      <c r="Q219" s="2"/>
    </row>
    <row r="220" spans="1:17" ht="15" x14ac:dyDescent="0.2">
      <c r="A220" s="2">
        <f t="shared" si="27"/>
        <v>200</v>
      </c>
      <c r="B220" s="2"/>
      <c r="C220" s="27">
        <f t="shared" si="23"/>
        <v>0</v>
      </c>
      <c r="D220" s="6">
        <f t="shared" si="24"/>
        <v>0</v>
      </c>
      <c r="E220" s="6">
        <f t="shared" si="28"/>
        <v>0</v>
      </c>
      <c r="F220" s="6">
        <f t="shared" si="26"/>
        <v>500</v>
      </c>
      <c r="G220" s="6">
        <f t="shared" si="25"/>
        <v>0</v>
      </c>
      <c r="H220" s="35">
        <f t="shared" si="29"/>
        <v>62219.085315165583</v>
      </c>
      <c r="I220" s="5"/>
      <c r="J220" s="3"/>
      <c r="K220" s="3"/>
      <c r="L220" s="3"/>
      <c r="M220" s="2"/>
      <c r="N220" s="2"/>
      <c r="O220" s="2"/>
      <c r="P220" s="2"/>
      <c r="Q220" s="2"/>
    </row>
    <row r="221" spans="1:17" ht="15" x14ac:dyDescent="0.2">
      <c r="A221" s="2">
        <f t="shared" si="27"/>
        <v>201</v>
      </c>
      <c r="B221" s="2"/>
      <c r="C221" s="27">
        <f t="shared" si="23"/>
        <v>0</v>
      </c>
      <c r="D221" s="6">
        <f t="shared" si="24"/>
        <v>0</v>
      </c>
      <c r="E221" s="6">
        <f t="shared" si="28"/>
        <v>0</v>
      </c>
      <c r="F221" s="6">
        <f t="shared" si="26"/>
        <v>500</v>
      </c>
      <c r="G221" s="6">
        <f t="shared" si="25"/>
        <v>0</v>
      </c>
      <c r="H221" s="35">
        <f t="shared" si="29"/>
        <v>62219.085315165583</v>
      </c>
      <c r="I221" s="5"/>
      <c r="J221" s="3"/>
      <c r="K221" s="3"/>
      <c r="L221" s="3"/>
      <c r="M221" s="2"/>
      <c r="N221" s="2"/>
      <c r="O221" s="2"/>
      <c r="P221" s="2"/>
      <c r="Q221" s="2"/>
    </row>
    <row r="222" spans="1:17" ht="15" x14ac:dyDescent="0.2">
      <c r="A222" s="2">
        <f t="shared" si="27"/>
        <v>202</v>
      </c>
      <c r="B222" s="2"/>
      <c r="C222" s="27">
        <f t="shared" si="23"/>
        <v>0</v>
      </c>
      <c r="D222" s="6">
        <f t="shared" si="24"/>
        <v>0</v>
      </c>
      <c r="E222" s="6">
        <f t="shared" si="28"/>
        <v>0</v>
      </c>
      <c r="F222" s="6">
        <f t="shared" si="26"/>
        <v>500</v>
      </c>
      <c r="G222" s="6">
        <f t="shared" si="25"/>
        <v>0</v>
      </c>
      <c r="H222" s="35">
        <f t="shared" si="29"/>
        <v>62219.085315165583</v>
      </c>
      <c r="I222" s="5"/>
      <c r="J222" s="3"/>
      <c r="K222" s="3"/>
      <c r="L222" s="3"/>
      <c r="M222" s="2"/>
      <c r="N222" s="2"/>
      <c r="O222" s="2"/>
      <c r="P222" s="2"/>
      <c r="Q222" s="2"/>
    </row>
    <row r="223" spans="1:17" ht="15" x14ac:dyDescent="0.2">
      <c r="A223" s="2">
        <f t="shared" si="27"/>
        <v>203</v>
      </c>
      <c r="B223" s="2"/>
      <c r="C223" s="27">
        <f t="shared" si="23"/>
        <v>0</v>
      </c>
      <c r="D223" s="6">
        <f t="shared" si="24"/>
        <v>0</v>
      </c>
      <c r="E223" s="6">
        <f t="shared" si="28"/>
        <v>0</v>
      </c>
      <c r="F223" s="6">
        <f t="shared" si="26"/>
        <v>500</v>
      </c>
      <c r="G223" s="6">
        <f t="shared" si="25"/>
        <v>0</v>
      </c>
      <c r="H223" s="35">
        <f t="shared" si="29"/>
        <v>62219.085315165583</v>
      </c>
      <c r="I223" s="5"/>
      <c r="J223" s="3"/>
      <c r="K223" s="3"/>
      <c r="L223" s="3"/>
      <c r="M223" s="2"/>
      <c r="N223" s="2"/>
      <c r="O223" s="2"/>
      <c r="P223" s="2"/>
      <c r="Q223" s="2"/>
    </row>
    <row r="224" spans="1:17" ht="15" x14ac:dyDescent="0.2">
      <c r="A224" s="2">
        <f t="shared" si="27"/>
        <v>204</v>
      </c>
      <c r="B224" s="2"/>
      <c r="C224" s="27">
        <f t="shared" si="23"/>
        <v>0</v>
      </c>
      <c r="D224" s="6">
        <f t="shared" si="24"/>
        <v>0</v>
      </c>
      <c r="E224" s="6">
        <f t="shared" si="28"/>
        <v>0</v>
      </c>
      <c r="F224" s="6">
        <f t="shared" si="26"/>
        <v>500</v>
      </c>
      <c r="G224" s="6">
        <f t="shared" si="25"/>
        <v>0</v>
      </c>
      <c r="H224" s="35">
        <f t="shared" si="29"/>
        <v>62219.085315165583</v>
      </c>
      <c r="I224" s="5"/>
      <c r="J224" s="3"/>
      <c r="K224" s="3"/>
      <c r="L224" s="3"/>
      <c r="M224" s="2"/>
      <c r="N224" s="2"/>
      <c r="O224" s="2"/>
      <c r="P224" s="2"/>
      <c r="Q224" s="2"/>
    </row>
    <row r="225" spans="1:17" ht="15" x14ac:dyDescent="0.2">
      <c r="A225" s="2">
        <f t="shared" si="27"/>
        <v>205</v>
      </c>
      <c r="B225" s="2"/>
      <c r="C225" s="27">
        <f t="shared" si="23"/>
        <v>0</v>
      </c>
      <c r="D225" s="6">
        <f t="shared" si="24"/>
        <v>0</v>
      </c>
      <c r="E225" s="6">
        <f t="shared" si="28"/>
        <v>0</v>
      </c>
      <c r="F225" s="6">
        <f t="shared" si="26"/>
        <v>500</v>
      </c>
      <c r="G225" s="6">
        <f t="shared" si="25"/>
        <v>0</v>
      </c>
      <c r="H225" s="35">
        <f t="shared" si="29"/>
        <v>62219.085315165583</v>
      </c>
      <c r="I225" s="5"/>
      <c r="J225" s="3"/>
      <c r="K225" s="3"/>
      <c r="L225" s="3"/>
      <c r="M225" s="2"/>
      <c r="N225" s="2"/>
      <c r="O225" s="2"/>
      <c r="P225" s="2"/>
      <c r="Q225" s="2"/>
    </row>
    <row r="226" spans="1:17" ht="15" x14ac:dyDescent="0.2">
      <c r="A226" s="2">
        <f t="shared" si="27"/>
        <v>206</v>
      </c>
      <c r="B226" s="2"/>
      <c r="C226" s="27">
        <f t="shared" ref="C226:C289" si="30">IF(G225&gt;(C225-D225),$H$7,G225+D226)</f>
        <v>0</v>
      </c>
      <c r="D226" s="6">
        <f t="shared" ref="D226:D289" si="31">G225*$G$3/12</f>
        <v>0</v>
      </c>
      <c r="E226" s="6">
        <f t="shared" si="28"/>
        <v>0</v>
      </c>
      <c r="F226" s="6">
        <f t="shared" si="26"/>
        <v>500</v>
      </c>
      <c r="G226" s="6">
        <f t="shared" ref="G226:G289" si="32">MAX(G225+G225*$G$3/12-C226-F226,0)</f>
        <v>0</v>
      </c>
      <c r="H226" s="35">
        <f t="shared" si="29"/>
        <v>62219.085315165583</v>
      </c>
      <c r="I226" s="5"/>
      <c r="J226" s="3"/>
      <c r="K226" s="3"/>
      <c r="L226" s="3"/>
      <c r="M226" s="2"/>
      <c r="N226" s="2"/>
      <c r="O226" s="2"/>
      <c r="P226" s="2"/>
      <c r="Q226" s="2"/>
    </row>
    <row r="227" spans="1:17" ht="15" x14ac:dyDescent="0.2">
      <c r="A227" s="2">
        <f t="shared" si="27"/>
        <v>207</v>
      </c>
      <c r="B227" s="2"/>
      <c r="C227" s="27">
        <f t="shared" si="30"/>
        <v>0</v>
      </c>
      <c r="D227" s="6">
        <f t="shared" si="31"/>
        <v>0</v>
      </c>
      <c r="E227" s="6">
        <f t="shared" si="28"/>
        <v>0</v>
      </c>
      <c r="F227" s="6">
        <f t="shared" si="26"/>
        <v>500</v>
      </c>
      <c r="G227" s="6">
        <f t="shared" si="32"/>
        <v>0</v>
      </c>
      <c r="H227" s="35">
        <f t="shared" si="29"/>
        <v>62219.085315165583</v>
      </c>
      <c r="I227" s="5"/>
      <c r="J227" s="3"/>
      <c r="K227" s="3"/>
      <c r="L227" s="3"/>
      <c r="M227" s="2"/>
      <c r="N227" s="2"/>
      <c r="O227" s="2"/>
      <c r="P227" s="2"/>
      <c r="Q227" s="2"/>
    </row>
    <row r="228" spans="1:17" ht="15" x14ac:dyDescent="0.2">
      <c r="A228" s="2">
        <f t="shared" si="27"/>
        <v>208</v>
      </c>
      <c r="B228" s="2"/>
      <c r="C228" s="27">
        <f t="shared" si="30"/>
        <v>0</v>
      </c>
      <c r="D228" s="6">
        <f t="shared" si="31"/>
        <v>0</v>
      </c>
      <c r="E228" s="6">
        <f t="shared" si="28"/>
        <v>0</v>
      </c>
      <c r="F228" s="6">
        <f t="shared" si="26"/>
        <v>500</v>
      </c>
      <c r="G228" s="6">
        <f t="shared" si="32"/>
        <v>0</v>
      </c>
      <c r="H228" s="35">
        <f t="shared" si="29"/>
        <v>62219.085315165583</v>
      </c>
      <c r="I228" s="5"/>
      <c r="J228" s="3"/>
      <c r="K228" s="3"/>
      <c r="L228" s="3"/>
      <c r="M228" s="2"/>
      <c r="N228" s="2"/>
      <c r="O228" s="2"/>
      <c r="P228" s="2"/>
      <c r="Q228" s="2"/>
    </row>
    <row r="229" spans="1:17" ht="15" x14ac:dyDescent="0.2">
      <c r="A229" s="2">
        <f t="shared" si="27"/>
        <v>209</v>
      </c>
      <c r="B229" s="2"/>
      <c r="C229" s="27">
        <f t="shared" si="30"/>
        <v>0</v>
      </c>
      <c r="D229" s="6">
        <f t="shared" si="31"/>
        <v>0</v>
      </c>
      <c r="E229" s="6">
        <f t="shared" si="28"/>
        <v>0</v>
      </c>
      <c r="F229" s="6">
        <f t="shared" si="26"/>
        <v>500</v>
      </c>
      <c r="G229" s="6">
        <f t="shared" si="32"/>
        <v>0</v>
      </c>
      <c r="H229" s="35">
        <f t="shared" si="29"/>
        <v>62219.085315165583</v>
      </c>
      <c r="I229" s="5"/>
      <c r="J229" s="3"/>
      <c r="K229" s="3"/>
      <c r="L229" s="3"/>
      <c r="M229" s="2"/>
      <c r="N229" s="2"/>
      <c r="O229" s="2"/>
      <c r="P229" s="2"/>
      <c r="Q229" s="2"/>
    </row>
    <row r="230" spans="1:17" ht="15" x14ac:dyDescent="0.2">
      <c r="A230" s="2">
        <f t="shared" si="27"/>
        <v>210</v>
      </c>
      <c r="B230" s="2"/>
      <c r="C230" s="27">
        <f t="shared" si="30"/>
        <v>0</v>
      </c>
      <c r="D230" s="6">
        <f t="shared" si="31"/>
        <v>0</v>
      </c>
      <c r="E230" s="6">
        <f t="shared" si="28"/>
        <v>0</v>
      </c>
      <c r="F230" s="6">
        <f t="shared" si="26"/>
        <v>500</v>
      </c>
      <c r="G230" s="6">
        <f t="shared" si="32"/>
        <v>0</v>
      </c>
      <c r="H230" s="35">
        <f t="shared" si="29"/>
        <v>62219.085315165583</v>
      </c>
      <c r="I230" s="5"/>
      <c r="J230" s="3"/>
      <c r="K230" s="3"/>
      <c r="L230" s="3"/>
      <c r="M230" s="2"/>
      <c r="N230" s="2"/>
      <c r="O230" s="2"/>
      <c r="P230" s="2"/>
      <c r="Q230" s="2"/>
    </row>
    <row r="231" spans="1:17" ht="15" x14ac:dyDescent="0.2">
      <c r="A231" s="2">
        <f t="shared" si="27"/>
        <v>211</v>
      </c>
      <c r="B231" s="2"/>
      <c r="C231" s="27">
        <f t="shared" si="30"/>
        <v>0</v>
      </c>
      <c r="D231" s="6">
        <f t="shared" si="31"/>
        <v>0</v>
      </c>
      <c r="E231" s="6">
        <f t="shared" si="28"/>
        <v>0</v>
      </c>
      <c r="F231" s="6">
        <f t="shared" si="26"/>
        <v>500</v>
      </c>
      <c r="G231" s="6">
        <f t="shared" si="32"/>
        <v>0</v>
      </c>
      <c r="H231" s="35">
        <f t="shared" si="29"/>
        <v>62219.085315165583</v>
      </c>
      <c r="I231" s="5"/>
      <c r="J231" s="3"/>
      <c r="K231" s="3"/>
      <c r="L231" s="3"/>
      <c r="M231" s="2"/>
      <c r="N231" s="2"/>
      <c r="O231" s="2"/>
      <c r="P231" s="2"/>
      <c r="Q231" s="2"/>
    </row>
    <row r="232" spans="1:17" ht="15" x14ac:dyDescent="0.2">
      <c r="A232" s="2">
        <f t="shared" si="27"/>
        <v>212</v>
      </c>
      <c r="B232" s="2"/>
      <c r="C232" s="27">
        <f t="shared" si="30"/>
        <v>0</v>
      </c>
      <c r="D232" s="6">
        <f t="shared" si="31"/>
        <v>0</v>
      </c>
      <c r="E232" s="6">
        <f t="shared" si="28"/>
        <v>0</v>
      </c>
      <c r="F232" s="6">
        <f t="shared" si="26"/>
        <v>500</v>
      </c>
      <c r="G232" s="6">
        <f t="shared" si="32"/>
        <v>0</v>
      </c>
      <c r="H232" s="35">
        <f t="shared" si="29"/>
        <v>62219.085315165583</v>
      </c>
      <c r="I232" s="5"/>
      <c r="J232" s="3"/>
      <c r="K232" s="3"/>
      <c r="L232" s="3"/>
      <c r="M232" s="2"/>
      <c r="N232" s="2"/>
      <c r="O232" s="2"/>
      <c r="P232" s="2"/>
      <c r="Q232" s="2"/>
    </row>
    <row r="233" spans="1:17" ht="15" x14ac:dyDescent="0.2">
      <c r="A233" s="2">
        <f t="shared" si="27"/>
        <v>213</v>
      </c>
      <c r="B233" s="2"/>
      <c r="C233" s="27">
        <f t="shared" si="30"/>
        <v>0</v>
      </c>
      <c r="D233" s="6">
        <f t="shared" si="31"/>
        <v>0</v>
      </c>
      <c r="E233" s="6">
        <f t="shared" si="28"/>
        <v>0</v>
      </c>
      <c r="F233" s="6">
        <f t="shared" ref="F233:F296" si="33">$G$8</f>
        <v>500</v>
      </c>
      <c r="G233" s="6">
        <f t="shared" si="32"/>
        <v>0</v>
      </c>
      <c r="H233" s="35">
        <f t="shared" si="29"/>
        <v>62219.085315165583</v>
      </c>
      <c r="I233" s="5"/>
      <c r="J233" s="3"/>
      <c r="K233" s="3"/>
      <c r="L233" s="3"/>
      <c r="M233" s="2"/>
      <c r="N233" s="2"/>
      <c r="O233" s="2"/>
      <c r="P233" s="2"/>
      <c r="Q233" s="2"/>
    </row>
    <row r="234" spans="1:17" ht="15" x14ac:dyDescent="0.2">
      <c r="A234" s="2">
        <f t="shared" si="27"/>
        <v>214</v>
      </c>
      <c r="B234" s="2"/>
      <c r="C234" s="27">
        <f t="shared" si="30"/>
        <v>0</v>
      </c>
      <c r="D234" s="6">
        <f t="shared" si="31"/>
        <v>0</v>
      </c>
      <c r="E234" s="6">
        <f t="shared" si="28"/>
        <v>0</v>
      </c>
      <c r="F234" s="6">
        <f t="shared" si="33"/>
        <v>500</v>
      </c>
      <c r="G234" s="6">
        <f t="shared" si="32"/>
        <v>0</v>
      </c>
      <c r="H234" s="35">
        <f t="shared" si="29"/>
        <v>62219.085315165583</v>
      </c>
      <c r="I234" s="5"/>
      <c r="J234" s="3"/>
      <c r="K234" s="3"/>
      <c r="L234" s="3"/>
      <c r="M234" s="2"/>
      <c r="N234" s="2"/>
      <c r="O234" s="2"/>
      <c r="P234" s="2"/>
      <c r="Q234" s="2"/>
    </row>
    <row r="235" spans="1:17" ht="15" x14ac:dyDescent="0.2">
      <c r="A235" s="2">
        <f t="shared" si="27"/>
        <v>215</v>
      </c>
      <c r="B235" s="2"/>
      <c r="C235" s="27">
        <f t="shared" si="30"/>
        <v>0</v>
      </c>
      <c r="D235" s="6">
        <f t="shared" si="31"/>
        <v>0</v>
      </c>
      <c r="E235" s="6">
        <f t="shared" si="28"/>
        <v>0</v>
      </c>
      <c r="F235" s="6">
        <f t="shared" si="33"/>
        <v>500</v>
      </c>
      <c r="G235" s="6">
        <f t="shared" si="32"/>
        <v>0</v>
      </c>
      <c r="H235" s="35">
        <f t="shared" si="29"/>
        <v>62219.085315165583</v>
      </c>
      <c r="I235" s="5"/>
      <c r="J235" s="3"/>
      <c r="K235" s="3"/>
      <c r="L235" s="3"/>
      <c r="M235" s="2"/>
      <c r="N235" s="2"/>
      <c r="O235" s="2"/>
      <c r="P235" s="2"/>
      <c r="Q235" s="2"/>
    </row>
    <row r="236" spans="1:17" ht="15" x14ac:dyDescent="0.2">
      <c r="A236" s="2">
        <f t="shared" si="27"/>
        <v>216</v>
      </c>
      <c r="B236" s="2"/>
      <c r="C236" s="27">
        <f t="shared" si="30"/>
        <v>0</v>
      </c>
      <c r="D236" s="6">
        <f t="shared" si="31"/>
        <v>0</v>
      </c>
      <c r="E236" s="6">
        <f t="shared" si="28"/>
        <v>0</v>
      </c>
      <c r="F236" s="6">
        <f t="shared" si="33"/>
        <v>500</v>
      </c>
      <c r="G236" s="6">
        <f t="shared" si="32"/>
        <v>0</v>
      </c>
      <c r="H236" s="35">
        <f t="shared" si="29"/>
        <v>62219.085315165583</v>
      </c>
      <c r="I236" s="5"/>
      <c r="J236" s="3"/>
      <c r="K236" s="3"/>
      <c r="L236" s="3"/>
      <c r="M236" s="2"/>
      <c r="N236" s="2"/>
      <c r="O236" s="2"/>
      <c r="P236" s="2"/>
      <c r="Q236" s="2"/>
    </row>
    <row r="237" spans="1:17" ht="15" x14ac:dyDescent="0.2">
      <c r="A237" s="2">
        <f t="shared" si="27"/>
        <v>217</v>
      </c>
      <c r="B237" s="2"/>
      <c r="C237" s="27">
        <f t="shared" si="30"/>
        <v>0</v>
      </c>
      <c r="D237" s="6">
        <f t="shared" si="31"/>
        <v>0</v>
      </c>
      <c r="E237" s="6">
        <f t="shared" si="28"/>
        <v>0</v>
      </c>
      <c r="F237" s="6">
        <f t="shared" si="33"/>
        <v>500</v>
      </c>
      <c r="G237" s="6">
        <f t="shared" si="32"/>
        <v>0</v>
      </c>
      <c r="H237" s="35">
        <f t="shared" si="29"/>
        <v>62219.085315165583</v>
      </c>
      <c r="I237" s="5"/>
      <c r="J237" s="3"/>
      <c r="K237" s="3"/>
      <c r="L237" s="3"/>
      <c r="M237" s="2"/>
      <c r="N237" s="2"/>
      <c r="O237" s="2"/>
      <c r="P237" s="2"/>
      <c r="Q237" s="2"/>
    </row>
    <row r="238" spans="1:17" ht="15" x14ac:dyDescent="0.2">
      <c r="A238" s="2">
        <f t="shared" si="27"/>
        <v>218</v>
      </c>
      <c r="B238" s="2"/>
      <c r="C238" s="27">
        <f t="shared" si="30"/>
        <v>0</v>
      </c>
      <c r="D238" s="6">
        <f t="shared" si="31"/>
        <v>0</v>
      </c>
      <c r="E238" s="6">
        <f t="shared" si="28"/>
        <v>0</v>
      </c>
      <c r="F238" s="6">
        <f t="shared" si="33"/>
        <v>500</v>
      </c>
      <c r="G238" s="6">
        <f t="shared" si="32"/>
        <v>0</v>
      </c>
      <c r="H238" s="35">
        <f t="shared" si="29"/>
        <v>62219.085315165583</v>
      </c>
      <c r="I238" s="5"/>
      <c r="J238" s="3"/>
      <c r="K238" s="3"/>
      <c r="L238" s="3"/>
      <c r="M238" s="2"/>
      <c r="N238" s="2"/>
      <c r="O238" s="2"/>
      <c r="P238" s="2"/>
      <c r="Q238" s="2"/>
    </row>
    <row r="239" spans="1:17" ht="15" x14ac:dyDescent="0.2">
      <c r="A239" s="2">
        <f t="shared" si="27"/>
        <v>219</v>
      </c>
      <c r="B239" s="2"/>
      <c r="C239" s="27">
        <f t="shared" si="30"/>
        <v>0</v>
      </c>
      <c r="D239" s="6">
        <f t="shared" si="31"/>
        <v>0</v>
      </c>
      <c r="E239" s="6">
        <f t="shared" si="28"/>
        <v>0</v>
      </c>
      <c r="F239" s="6">
        <f t="shared" si="33"/>
        <v>500</v>
      </c>
      <c r="G239" s="6">
        <f t="shared" si="32"/>
        <v>0</v>
      </c>
      <c r="H239" s="35">
        <f t="shared" si="29"/>
        <v>62219.085315165583</v>
      </c>
      <c r="I239" s="5"/>
      <c r="J239" s="3"/>
      <c r="K239" s="3"/>
      <c r="L239" s="3"/>
      <c r="M239" s="2"/>
      <c r="N239" s="2"/>
      <c r="O239" s="2"/>
      <c r="P239" s="2"/>
      <c r="Q239" s="2"/>
    </row>
    <row r="240" spans="1:17" ht="15" x14ac:dyDescent="0.2">
      <c r="A240" s="2">
        <f t="shared" si="27"/>
        <v>220</v>
      </c>
      <c r="B240" s="2"/>
      <c r="C240" s="27">
        <f t="shared" si="30"/>
        <v>0</v>
      </c>
      <c r="D240" s="6">
        <f t="shared" si="31"/>
        <v>0</v>
      </c>
      <c r="E240" s="6">
        <f t="shared" si="28"/>
        <v>0</v>
      </c>
      <c r="F240" s="6">
        <f t="shared" si="33"/>
        <v>500</v>
      </c>
      <c r="G240" s="6">
        <f t="shared" si="32"/>
        <v>0</v>
      </c>
      <c r="H240" s="35">
        <f t="shared" si="29"/>
        <v>62219.085315165583</v>
      </c>
      <c r="I240" s="5"/>
      <c r="J240" s="3"/>
      <c r="K240" s="3"/>
      <c r="L240" s="3"/>
      <c r="M240" s="2"/>
      <c r="N240" s="2"/>
      <c r="O240" s="2"/>
      <c r="P240" s="2"/>
      <c r="Q240" s="2"/>
    </row>
    <row r="241" spans="1:17" ht="15" x14ac:dyDescent="0.2">
      <c r="A241" s="2">
        <f t="shared" si="27"/>
        <v>221</v>
      </c>
      <c r="B241" s="2"/>
      <c r="C241" s="27">
        <f t="shared" si="30"/>
        <v>0</v>
      </c>
      <c r="D241" s="6">
        <f t="shared" si="31"/>
        <v>0</v>
      </c>
      <c r="E241" s="6">
        <f t="shared" si="28"/>
        <v>0</v>
      </c>
      <c r="F241" s="6">
        <f t="shared" si="33"/>
        <v>500</v>
      </c>
      <c r="G241" s="6">
        <f t="shared" si="32"/>
        <v>0</v>
      </c>
      <c r="H241" s="35">
        <f t="shared" si="29"/>
        <v>62219.085315165583</v>
      </c>
      <c r="I241" s="5"/>
      <c r="J241" s="3"/>
      <c r="K241" s="3"/>
      <c r="L241" s="3"/>
      <c r="M241" s="2"/>
      <c r="N241" s="2"/>
      <c r="O241" s="2"/>
      <c r="P241" s="2"/>
      <c r="Q241" s="2"/>
    </row>
    <row r="242" spans="1:17" ht="15" x14ac:dyDescent="0.2">
      <c r="A242" s="2">
        <f t="shared" si="27"/>
        <v>222</v>
      </c>
      <c r="B242" s="2"/>
      <c r="C242" s="27">
        <f t="shared" si="30"/>
        <v>0</v>
      </c>
      <c r="D242" s="6">
        <f t="shared" si="31"/>
        <v>0</v>
      </c>
      <c r="E242" s="6">
        <f t="shared" si="28"/>
        <v>0</v>
      </c>
      <c r="F242" s="6">
        <f t="shared" si="33"/>
        <v>500</v>
      </c>
      <c r="G242" s="6">
        <f t="shared" si="32"/>
        <v>0</v>
      </c>
      <c r="H242" s="35">
        <f t="shared" si="29"/>
        <v>62219.085315165583</v>
      </c>
      <c r="I242" s="5"/>
      <c r="J242" s="3"/>
      <c r="K242" s="3"/>
      <c r="L242" s="3"/>
      <c r="M242" s="2"/>
      <c r="N242" s="2"/>
      <c r="O242" s="2"/>
      <c r="P242" s="2"/>
      <c r="Q242" s="2"/>
    </row>
    <row r="243" spans="1:17" ht="15" x14ac:dyDescent="0.2">
      <c r="A243" s="2">
        <f t="shared" si="27"/>
        <v>223</v>
      </c>
      <c r="B243" s="2"/>
      <c r="C243" s="27">
        <f t="shared" si="30"/>
        <v>0</v>
      </c>
      <c r="D243" s="6">
        <f t="shared" si="31"/>
        <v>0</v>
      </c>
      <c r="E243" s="6">
        <f t="shared" si="28"/>
        <v>0</v>
      </c>
      <c r="F243" s="6">
        <f t="shared" si="33"/>
        <v>500</v>
      </c>
      <c r="G243" s="6">
        <f t="shared" si="32"/>
        <v>0</v>
      </c>
      <c r="H243" s="35">
        <f t="shared" si="29"/>
        <v>62219.085315165583</v>
      </c>
      <c r="I243" s="5"/>
      <c r="J243" s="3"/>
      <c r="K243" s="3"/>
      <c r="L243" s="3"/>
      <c r="M243" s="2"/>
      <c r="N243" s="2"/>
      <c r="O243" s="2"/>
      <c r="P243" s="2"/>
      <c r="Q243" s="2"/>
    </row>
    <row r="244" spans="1:17" ht="15" x14ac:dyDescent="0.2">
      <c r="A244" s="2">
        <f t="shared" si="27"/>
        <v>224</v>
      </c>
      <c r="B244" s="2"/>
      <c r="C244" s="27">
        <f t="shared" si="30"/>
        <v>0</v>
      </c>
      <c r="D244" s="6">
        <f t="shared" si="31"/>
        <v>0</v>
      </c>
      <c r="E244" s="6">
        <f t="shared" si="28"/>
        <v>0</v>
      </c>
      <c r="F244" s="6">
        <f t="shared" si="33"/>
        <v>500</v>
      </c>
      <c r="G244" s="6">
        <f t="shared" si="32"/>
        <v>0</v>
      </c>
      <c r="H244" s="35">
        <f t="shared" si="29"/>
        <v>62219.085315165583</v>
      </c>
      <c r="I244" s="5"/>
      <c r="J244" s="3"/>
      <c r="K244" s="3"/>
      <c r="L244" s="3"/>
      <c r="M244" s="2"/>
      <c r="N244" s="2"/>
      <c r="O244" s="2"/>
      <c r="P244" s="2"/>
      <c r="Q244" s="2"/>
    </row>
    <row r="245" spans="1:17" ht="15" x14ac:dyDescent="0.2">
      <c r="A245" s="2">
        <f t="shared" si="27"/>
        <v>225</v>
      </c>
      <c r="B245" s="2"/>
      <c r="C245" s="27">
        <f t="shared" si="30"/>
        <v>0</v>
      </c>
      <c r="D245" s="6">
        <f t="shared" si="31"/>
        <v>0</v>
      </c>
      <c r="E245" s="6">
        <f t="shared" si="28"/>
        <v>0</v>
      </c>
      <c r="F245" s="6">
        <f t="shared" si="33"/>
        <v>500</v>
      </c>
      <c r="G245" s="6">
        <f t="shared" si="32"/>
        <v>0</v>
      </c>
      <c r="H245" s="35">
        <f t="shared" si="29"/>
        <v>62219.085315165583</v>
      </c>
      <c r="I245" s="5"/>
      <c r="J245" s="3"/>
      <c r="K245" s="3"/>
      <c r="L245" s="3"/>
      <c r="M245" s="2"/>
      <c r="N245" s="2"/>
      <c r="O245" s="2"/>
      <c r="P245" s="2"/>
      <c r="Q245" s="2"/>
    </row>
    <row r="246" spans="1:17" ht="15" x14ac:dyDescent="0.2">
      <c r="A246" s="2">
        <f t="shared" si="27"/>
        <v>226</v>
      </c>
      <c r="B246" s="2"/>
      <c r="C246" s="27">
        <f t="shared" si="30"/>
        <v>0</v>
      </c>
      <c r="D246" s="6">
        <f t="shared" si="31"/>
        <v>0</v>
      </c>
      <c r="E246" s="6">
        <f t="shared" si="28"/>
        <v>0</v>
      </c>
      <c r="F246" s="6">
        <f t="shared" si="33"/>
        <v>500</v>
      </c>
      <c r="G246" s="6">
        <f t="shared" si="32"/>
        <v>0</v>
      </c>
      <c r="H246" s="35">
        <f t="shared" si="29"/>
        <v>62219.085315165583</v>
      </c>
      <c r="I246" s="5"/>
      <c r="J246" s="3"/>
      <c r="K246" s="3"/>
      <c r="L246" s="3"/>
      <c r="M246" s="2"/>
      <c r="N246" s="2"/>
      <c r="O246" s="2"/>
      <c r="P246" s="2"/>
      <c r="Q246" s="2"/>
    </row>
    <row r="247" spans="1:17" ht="15" x14ac:dyDescent="0.2">
      <c r="A247" s="2">
        <f t="shared" si="27"/>
        <v>227</v>
      </c>
      <c r="B247" s="2"/>
      <c r="C247" s="27">
        <f t="shared" si="30"/>
        <v>0</v>
      </c>
      <c r="D247" s="6">
        <f t="shared" si="31"/>
        <v>0</v>
      </c>
      <c r="E247" s="6">
        <f t="shared" si="28"/>
        <v>0</v>
      </c>
      <c r="F247" s="6">
        <f t="shared" si="33"/>
        <v>500</v>
      </c>
      <c r="G247" s="6">
        <f t="shared" si="32"/>
        <v>0</v>
      </c>
      <c r="H247" s="35">
        <f t="shared" si="29"/>
        <v>62219.085315165583</v>
      </c>
      <c r="I247" s="5"/>
      <c r="J247" s="3"/>
      <c r="K247" s="3"/>
      <c r="L247" s="3"/>
      <c r="M247" s="2"/>
      <c r="N247" s="2"/>
      <c r="O247" s="2"/>
      <c r="P247" s="2"/>
      <c r="Q247" s="2"/>
    </row>
    <row r="248" spans="1:17" ht="15" x14ac:dyDescent="0.2">
      <c r="A248" s="2">
        <f t="shared" si="27"/>
        <v>228</v>
      </c>
      <c r="B248" s="2"/>
      <c r="C248" s="27">
        <f t="shared" si="30"/>
        <v>0</v>
      </c>
      <c r="D248" s="6">
        <f t="shared" si="31"/>
        <v>0</v>
      </c>
      <c r="E248" s="6">
        <f t="shared" si="28"/>
        <v>0</v>
      </c>
      <c r="F248" s="6">
        <f t="shared" si="33"/>
        <v>500</v>
      </c>
      <c r="G248" s="6">
        <f t="shared" si="32"/>
        <v>0</v>
      </c>
      <c r="H248" s="35">
        <f t="shared" si="29"/>
        <v>62219.085315165583</v>
      </c>
      <c r="I248" s="5"/>
      <c r="J248" s="3"/>
      <c r="K248" s="3"/>
      <c r="L248" s="3"/>
      <c r="M248" s="2"/>
      <c r="N248" s="2"/>
      <c r="O248" s="2"/>
      <c r="P248" s="2"/>
      <c r="Q248" s="2"/>
    </row>
    <row r="249" spans="1:17" ht="15" x14ac:dyDescent="0.2">
      <c r="A249" s="2">
        <f t="shared" si="27"/>
        <v>229</v>
      </c>
      <c r="B249" s="2"/>
      <c r="C249" s="27">
        <f t="shared" si="30"/>
        <v>0</v>
      </c>
      <c r="D249" s="6">
        <f t="shared" si="31"/>
        <v>0</v>
      </c>
      <c r="E249" s="6">
        <f t="shared" si="28"/>
        <v>0</v>
      </c>
      <c r="F249" s="6">
        <f t="shared" si="33"/>
        <v>500</v>
      </c>
      <c r="G249" s="6">
        <f t="shared" si="32"/>
        <v>0</v>
      </c>
      <c r="H249" s="35">
        <f t="shared" si="29"/>
        <v>62219.085315165583</v>
      </c>
      <c r="I249" s="5"/>
      <c r="J249" s="3"/>
      <c r="K249" s="3"/>
      <c r="L249" s="3"/>
      <c r="M249" s="2"/>
      <c r="N249" s="2"/>
      <c r="O249" s="2"/>
      <c r="P249" s="2"/>
      <c r="Q249" s="2"/>
    </row>
    <row r="250" spans="1:17" ht="15" x14ac:dyDescent="0.2">
      <c r="A250" s="2">
        <f t="shared" si="27"/>
        <v>230</v>
      </c>
      <c r="B250" s="2"/>
      <c r="C250" s="27">
        <f t="shared" si="30"/>
        <v>0</v>
      </c>
      <c r="D250" s="6">
        <f t="shared" si="31"/>
        <v>0</v>
      </c>
      <c r="E250" s="6">
        <f t="shared" si="28"/>
        <v>0</v>
      </c>
      <c r="F250" s="6">
        <f t="shared" si="33"/>
        <v>500</v>
      </c>
      <c r="G250" s="6">
        <f t="shared" si="32"/>
        <v>0</v>
      </c>
      <c r="H250" s="35">
        <f t="shared" si="29"/>
        <v>62219.085315165583</v>
      </c>
      <c r="I250" s="5"/>
      <c r="J250" s="3"/>
      <c r="K250" s="3"/>
      <c r="L250" s="3"/>
      <c r="M250" s="2"/>
      <c r="N250" s="2"/>
      <c r="O250" s="2"/>
      <c r="P250" s="2"/>
      <c r="Q250" s="2"/>
    </row>
    <row r="251" spans="1:17" ht="15" x14ac:dyDescent="0.2">
      <c r="A251" s="2">
        <f t="shared" si="27"/>
        <v>231</v>
      </c>
      <c r="B251" s="2"/>
      <c r="C251" s="27">
        <f t="shared" si="30"/>
        <v>0</v>
      </c>
      <c r="D251" s="6">
        <f t="shared" si="31"/>
        <v>0</v>
      </c>
      <c r="E251" s="6">
        <f t="shared" si="28"/>
        <v>0</v>
      </c>
      <c r="F251" s="6">
        <f t="shared" si="33"/>
        <v>500</v>
      </c>
      <c r="G251" s="6">
        <f t="shared" si="32"/>
        <v>0</v>
      </c>
      <c r="H251" s="35">
        <f t="shared" si="29"/>
        <v>62219.085315165583</v>
      </c>
      <c r="I251" s="5"/>
      <c r="J251" s="3"/>
      <c r="K251" s="3"/>
      <c r="L251" s="3"/>
      <c r="M251" s="2"/>
      <c r="N251" s="2"/>
      <c r="O251" s="2"/>
      <c r="P251" s="2"/>
      <c r="Q251" s="2"/>
    </row>
    <row r="252" spans="1:17" ht="15" x14ac:dyDescent="0.2">
      <c r="A252" s="2">
        <f t="shared" si="27"/>
        <v>232</v>
      </c>
      <c r="B252" s="2"/>
      <c r="C252" s="27">
        <f t="shared" si="30"/>
        <v>0</v>
      </c>
      <c r="D252" s="6">
        <f t="shared" si="31"/>
        <v>0</v>
      </c>
      <c r="E252" s="6">
        <f t="shared" si="28"/>
        <v>0</v>
      </c>
      <c r="F252" s="6">
        <f t="shared" si="33"/>
        <v>500</v>
      </c>
      <c r="G252" s="6">
        <f t="shared" si="32"/>
        <v>0</v>
      </c>
      <c r="H252" s="35">
        <f t="shared" si="29"/>
        <v>62219.085315165583</v>
      </c>
      <c r="I252" s="5"/>
      <c r="J252" s="3"/>
      <c r="K252" s="3"/>
      <c r="L252" s="3"/>
      <c r="M252" s="2"/>
      <c r="N252" s="2"/>
      <c r="O252" s="2"/>
      <c r="P252" s="2"/>
      <c r="Q252" s="2"/>
    </row>
    <row r="253" spans="1:17" ht="15" x14ac:dyDescent="0.2">
      <c r="A253" s="2">
        <f t="shared" si="27"/>
        <v>233</v>
      </c>
      <c r="B253" s="2"/>
      <c r="C253" s="27">
        <f t="shared" si="30"/>
        <v>0</v>
      </c>
      <c r="D253" s="6">
        <f t="shared" si="31"/>
        <v>0</v>
      </c>
      <c r="E253" s="6">
        <f t="shared" si="28"/>
        <v>0</v>
      </c>
      <c r="F253" s="6">
        <f t="shared" si="33"/>
        <v>500</v>
      </c>
      <c r="G253" s="6">
        <f t="shared" si="32"/>
        <v>0</v>
      </c>
      <c r="H253" s="35">
        <f t="shared" si="29"/>
        <v>62219.085315165583</v>
      </c>
      <c r="I253" s="5"/>
      <c r="J253" s="3"/>
      <c r="K253" s="3"/>
      <c r="L253" s="3"/>
      <c r="M253" s="2"/>
      <c r="N253" s="2"/>
      <c r="O253" s="2"/>
      <c r="P253" s="2"/>
      <c r="Q253" s="2"/>
    </row>
    <row r="254" spans="1:17" ht="15" x14ac:dyDescent="0.2">
      <c r="A254" s="2">
        <f t="shared" si="27"/>
        <v>234</v>
      </c>
      <c r="B254" s="2"/>
      <c r="C254" s="27">
        <f t="shared" si="30"/>
        <v>0</v>
      </c>
      <c r="D254" s="6">
        <f t="shared" si="31"/>
        <v>0</v>
      </c>
      <c r="E254" s="6">
        <f t="shared" si="28"/>
        <v>0</v>
      </c>
      <c r="F254" s="6">
        <f t="shared" si="33"/>
        <v>500</v>
      </c>
      <c r="G254" s="6">
        <f t="shared" si="32"/>
        <v>0</v>
      </c>
      <c r="H254" s="35">
        <f t="shared" si="29"/>
        <v>62219.085315165583</v>
      </c>
      <c r="I254" s="5"/>
      <c r="J254" s="3"/>
      <c r="K254" s="3"/>
      <c r="L254" s="3"/>
      <c r="M254" s="2"/>
      <c r="N254" s="2"/>
      <c r="O254" s="2"/>
      <c r="P254" s="2"/>
      <c r="Q254" s="2"/>
    </row>
    <row r="255" spans="1:17" ht="15" x14ac:dyDescent="0.2">
      <c r="A255" s="2">
        <f t="shared" si="27"/>
        <v>235</v>
      </c>
      <c r="B255" s="2"/>
      <c r="C255" s="27">
        <f t="shared" si="30"/>
        <v>0</v>
      </c>
      <c r="D255" s="6">
        <f t="shared" si="31"/>
        <v>0</v>
      </c>
      <c r="E255" s="6">
        <f t="shared" si="28"/>
        <v>0</v>
      </c>
      <c r="F255" s="6">
        <f t="shared" si="33"/>
        <v>500</v>
      </c>
      <c r="G255" s="6">
        <f t="shared" si="32"/>
        <v>0</v>
      </c>
      <c r="H255" s="35">
        <f t="shared" si="29"/>
        <v>62219.085315165583</v>
      </c>
      <c r="I255" s="5"/>
      <c r="J255" s="3"/>
      <c r="K255" s="3"/>
      <c r="L255" s="3"/>
      <c r="M255" s="2"/>
      <c r="N255" s="2"/>
      <c r="O255" s="2"/>
      <c r="P255" s="2"/>
      <c r="Q255" s="2"/>
    </row>
    <row r="256" spans="1:17" ht="15" x14ac:dyDescent="0.2">
      <c r="A256" s="2">
        <f t="shared" si="27"/>
        <v>236</v>
      </c>
      <c r="B256" s="2"/>
      <c r="C256" s="27">
        <f t="shared" si="30"/>
        <v>0</v>
      </c>
      <c r="D256" s="6">
        <f t="shared" si="31"/>
        <v>0</v>
      </c>
      <c r="E256" s="6">
        <f t="shared" si="28"/>
        <v>0</v>
      </c>
      <c r="F256" s="6">
        <f t="shared" si="33"/>
        <v>500</v>
      </c>
      <c r="G256" s="6">
        <f t="shared" si="32"/>
        <v>0</v>
      </c>
      <c r="H256" s="35">
        <f t="shared" si="29"/>
        <v>62219.085315165583</v>
      </c>
      <c r="I256" s="5"/>
      <c r="J256" s="3"/>
      <c r="K256" s="3"/>
      <c r="L256" s="3"/>
      <c r="M256" s="2"/>
      <c r="N256" s="2"/>
      <c r="O256" s="2"/>
      <c r="P256" s="2"/>
      <c r="Q256" s="2"/>
    </row>
    <row r="257" spans="1:17" ht="15" x14ac:dyDescent="0.2">
      <c r="A257" s="2">
        <f t="shared" si="27"/>
        <v>237</v>
      </c>
      <c r="B257" s="2"/>
      <c r="C257" s="27">
        <f t="shared" si="30"/>
        <v>0</v>
      </c>
      <c r="D257" s="6">
        <f t="shared" si="31"/>
        <v>0</v>
      </c>
      <c r="E257" s="6">
        <f t="shared" si="28"/>
        <v>0</v>
      </c>
      <c r="F257" s="6">
        <f t="shared" si="33"/>
        <v>500</v>
      </c>
      <c r="G257" s="6">
        <f t="shared" si="32"/>
        <v>0</v>
      </c>
      <c r="H257" s="35">
        <f t="shared" si="29"/>
        <v>62219.085315165583</v>
      </c>
      <c r="I257" s="5"/>
      <c r="J257" s="3"/>
      <c r="K257" s="3"/>
      <c r="L257" s="3"/>
      <c r="M257" s="2"/>
      <c r="N257" s="2"/>
      <c r="O257" s="2"/>
      <c r="P257" s="2"/>
      <c r="Q257" s="2"/>
    </row>
    <row r="258" spans="1:17" ht="15" x14ac:dyDescent="0.2">
      <c r="A258" s="2">
        <f t="shared" si="27"/>
        <v>238</v>
      </c>
      <c r="B258" s="2"/>
      <c r="C258" s="27">
        <f t="shared" si="30"/>
        <v>0</v>
      </c>
      <c r="D258" s="6">
        <f t="shared" si="31"/>
        <v>0</v>
      </c>
      <c r="E258" s="6">
        <f t="shared" si="28"/>
        <v>0</v>
      </c>
      <c r="F258" s="6">
        <f t="shared" si="33"/>
        <v>500</v>
      </c>
      <c r="G258" s="6">
        <f t="shared" si="32"/>
        <v>0</v>
      </c>
      <c r="H258" s="35">
        <f t="shared" si="29"/>
        <v>62219.085315165583</v>
      </c>
      <c r="I258" s="5"/>
      <c r="J258" s="3"/>
      <c r="K258" s="3"/>
      <c r="L258" s="3"/>
      <c r="M258" s="2"/>
      <c r="N258" s="2"/>
      <c r="O258" s="2"/>
      <c r="P258" s="2"/>
      <c r="Q258" s="2"/>
    </row>
    <row r="259" spans="1:17" ht="15" x14ac:dyDescent="0.2">
      <c r="A259" s="2">
        <f t="shared" si="27"/>
        <v>239</v>
      </c>
      <c r="B259" s="2"/>
      <c r="C259" s="27">
        <f t="shared" si="30"/>
        <v>0</v>
      </c>
      <c r="D259" s="6">
        <f t="shared" si="31"/>
        <v>0</v>
      </c>
      <c r="E259" s="6">
        <f t="shared" si="28"/>
        <v>0</v>
      </c>
      <c r="F259" s="6">
        <f t="shared" si="33"/>
        <v>500</v>
      </c>
      <c r="G259" s="6">
        <f t="shared" si="32"/>
        <v>0</v>
      </c>
      <c r="H259" s="35">
        <f t="shared" si="29"/>
        <v>62219.085315165583</v>
      </c>
      <c r="I259" s="5"/>
      <c r="J259" s="3"/>
      <c r="K259" s="3"/>
      <c r="L259" s="3"/>
      <c r="M259" s="2"/>
      <c r="N259" s="2"/>
      <c r="O259" s="2"/>
      <c r="P259" s="2"/>
      <c r="Q259" s="2"/>
    </row>
    <row r="260" spans="1:17" ht="15" x14ac:dyDescent="0.2">
      <c r="A260" s="2">
        <f t="shared" si="27"/>
        <v>240</v>
      </c>
      <c r="B260" s="2"/>
      <c r="C260" s="27">
        <f t="shared" si="30"/>
        <v>0</v>
      </c>
      <c r="D260" s="6">
        <f t="shared" si="31"/>
        <v>0</v>
      </c>
      <c r="E260" s="6">
        <f t="shared" si="28"/>
        <v>0</v>
      </c>
      <c r="F260" s="6">
        <f t="shared" si="33"/>
        <v>500</v>
      </c>
      <c r="G260" s="6">
        <f t="shared" si="32"/>
        <v>0</v>
      </c>
      <c r="H260" s="35">
        <f t="shared" si="29"/>
        <v>62219.085315165583</v>
      </c>
      <c r="I260" s="5"/>
      <c r="J260" s="3"/>
      <c r="K260" s="3"/>
      <c r="L260" s="3"/>
      <c r="M260" s="2"/>
      <c r="N260" s="2"/>
      <c r="O260" s="2"/>
      <c r="P260" s="2"/>
      <c r="Q260" s="2"/>
    </row>
    <row r="261" spans="1:17" ht="15" x14ac:dyDescent="0.2">
      <c r="A261" s="2">
        <f t="shared" si="27"/>
        <v>241</v>
      </c>
      <c r="B261" s="2"/>
      <c r="C261" s="27">
        <f t="shared" si="30"/>
        <v>0</v>
      </c>
      <c r="D261" s="6">
        <f t="shared" si="31"/>
        <v>0</v>
      </c>
      <c r="E261" s="6">
        <f t="shared" si="28"/>
        <v>0</v>
      </c>
      <c r="F261" s="6">
        <f t="shared" si="33"/>
        <v>500</v>
      </c>
      <c r="G261" s="6">
        <f t="shared" si="32"/>
        <v>0</v>
      </c>
      <c r="H261" s="35">
        <f t="shared" si="29"/>
        <v>62219.085315165583</v>
      </c>
      <c r="I261" s="5"/>
      <c r="J261" s="3"/>
      <c r="K261" s="3"/>
      <c r="L261" s="3"/>
      <c r="M261" s="2"/>
      <c r="N261" s="2"/>
      <c r="O261" s="2"/>
      <c r="P261" s="2"/>
      <c r="Q261" s="2"/>
    </row>
    <row r="262" spans="1:17" ht="15" x14ac:dyDescent="0.2">
      <c r="A262" s="2">
        <f t="shared" si="27"/>
        <v>242</v>
      </c>
      <c r="B262" s="2"/>
      <c r="C262" s="27">
        <f t="shared" si="30"/>
        <v>0</v>
      </c>
      <c r="D262" s="6">
        <f t="shared" si="31"/>
        <v>0</v>
      </c>
      <c r="E262" s="6">
        <f t="shared" si="28"/>
        <v>0</v>
      </c>
      <c r="F262" s="6">
        <f t="shared" si="33"/>
        <v>500</v>
      </c>
      <c r="G262" s="6">
        <f t="shared" si="32"/>
        <v>0</v>
      </c>
      <c r="H262" s="35">
        <f t="shared" si="29"/>
        <v>62219.085315165583</v>
      </c>
      <c r="I262" s="5"/>
      <c r="J262" s="3"/>
      <c r="K262" s="3"/>
      <c r="L262" s="3"/>
      <c r="M262" s="2"/>
      <c r="N262" s="2"/>
      <c r="O262" s="2"/>
      <c r="P262" s="2"/>
      <c r="Q262" s="2"/>
    </row>
    <row r="263" spans="1:17" ht="15" x14ac:dyDescent="0.2">
      <c r="A263" s="2">
        <f t="shared" si="27"/>
        <v>243</v>
      </c>
      <c r="B263" s="2"/>
      <c r="C263" s="27">
        <f t="shared" si="30"/>
        <v>0</v>
      </c>
      <c r="D263" s="6">
        <f t="shared" si="31"/>
        <v>0</v>
      </c>
      <c r="E263" s="6">
        <f t="shared" si="28"/>
        <v>0</v>
      </c>
      <c r="F263" s="6">
        <f t="shared" si="33"/>
        <v>500</v>
      </c>
      <c r="G263" s="6">
        <f t="shared" si="32"/>
        <v>0</v>
      </c>
      <c r="H263" s="35">
        <f t="shared" si="29"/>
        <v>62219.085315165583</v>
      </c>
      <c r="I263" s="5"/>
      <c r="J263" s="3"/>
      <c r="K263" s="3"/>
      <c r="L263" s="3"/>
      <c r="M263" s="2"/>
      <c r="N263" s="2"/>
      <c r="O263" s="2"/>
      <c r="P263" s="2"/>
      <c r="Q263" s="2"/>
    </row>
    <row r="264" spans="1:17" ht="15" x14ac:dyDescent="0.2">
      <c r="A264" s="2">
        <f t="shared" si="27"/>
        <v>244</v>
      </c>
      <c r="B264" s="2"/>
      <c r="C264" s="27">
        <f t="shared" si="30"/>
        <v>0</v>
      </c>
      <c r="D264" s="6">
        <f t="shared" si="31"/>
        <v>0</v>
      </c>
      <c r="E264" s="6">
        <f t="shared" si="28"/>
        <v>0</v>
      </c>
      <c r="F264" s="6">
        <f t="shared" si="33"/>
        <v>500</v>
      </c>
      <c r="G264" s="6">
        <f t="shared" si="32"/>
        <v>0</v>
      </c>
      <c r="H264" s="35">
        <f t="shared" si="29"/>
        <v>62219.085315165583</v>
      </c>
      <c r="I264" s="5"/>
      <c r="J264" s="3"/>
      <c r="K264" s="3"/>
      <c r="L264" s="3"/>
      <c r="M264" s="2"/>
      <c r="N264" s="2"/>
      <c r="O264" s="2"/>
      <c r="P264" s="2"/>
      <c r="Q264" s="2"/>
    </row>
    <row r="265" spans="1:17" ht="15" x14ac:dyDescent="0.2">
      <c r="A265" s="2">
        <f t="shared" si="27"/>
        <v>245</v>
      </c>
      <c r="B265" s="2"/>
      <c r="C265" s="27">
        <f t="shared" si="30"/>
        <v>0</v>
      </c>
      <c r="D265" s="6">
        <f t="shared" si="31"/>
        <v>0</v>
      </c>
      <c r="E265" s="6">
        <f t="shared" si="28"/>
        <v>0</v>
      </c>
      <c r="F265" s="6">
        <f t="shared" si="33"/>
        <v>500</v>
      </c>
      <c r="G265" s="6">
        <f t="shared" si="32"/>
        <v>0</v>
      </c>
      <c r="H265" s="35">
        <f t="shared" si="29"/>
        <v>62219.085315165583</v>
      </c>
      <c r="I265" s="5"/>
      <c r="J265" s="3"/>
      <c r="K265" s="3"/>
      <c r="L265" s="3"/>
      <c r="M265" s="2"/>
      <c r="N265" s="2"/>
      <c r="O265" s="2"/>
      <c r="P265" s="2"/>
      <c r="Q265" s="2"/>
    </row>
    <row r="266" spans="1:17" ht="15" x14ac:dyDescent="0.2">
      <c r="A266" s="2">
        <f t="shared" si="27"/>
        <v>246</v>
      </c>
      <c r="B266" s="2"/>
      <c r="C266" s="27">
        <f t="shared" si="30"/>
        <v>0</v>
      </c>
      <c r="D266" s="6">
        <f t="shared" si="31"/>
        <v>0</v>
      </c>
      <c r="E266" s="6">
        <f t="shared" si="28"/>
        <v>0</v>
      </c>
      <c r="F266" s="6">
        <f t="shared" si="33"/>
        <v>500</v>
      </c>
      <c r="G266" s="6">
        <f t="shared" si="32"/>
        <v>0</v>
      </c>
      <c r="H266" s="35">
        <f t="shared" si="29"/>
        <v>62219.085315165583</v>
      </c>
      <c r="I266" s="5"/>
      <c r="J266" s="3"/>
      <c r="K266" s="3"/>
      <c r="L266" s="3"/>
      <c r="M266" s="2"/>
      <c r="N266" s="2"/>
      <c r="O266" s="2"/>
      <c r="P266" s="2"/>
      <c r="Q266" s="2"/>
    </row>
    <row r="267" spans="1:17" ht="15" x14ac:dyDescent="0.2">
      <c r="A267" s="2">
        <f t="shared" si="27"/>
        <v>247</v>
      </c>
      <c r="B267" s="2"/>
      <c r="C267" s="27">
        <f t="shared" si="30"/>
        <v>0</v>
      </c>
      <c r="D267" s="6">
        <f t="shared" si="31"/>
        <v>0</v>
      </c>
      <c r="E267" s="6">
        <f t="shared" si="28"/>
        <v>0</v>
      </c>
      <c r="F267" s="6">
        <f t="shared" si="33"/>
        <v>500</v>
      </c>
      <c r="G267" s="6">
        <f t="shared" si="32"/>
        <v>0</v>
      </c>
      <c r="H267" s="35">
        <f t="shared" si="29"/>
        <v>62219.085315165583</v>
      </c>
      <c r="I267" s="5"/>
      <c r="J267" s="3"/>
      <c r="K267" s="3"/>
      <c r="L267" s="3"/>
      <c r="M267" s="2"/>
      <c r="N267" s="2"/>
      <c r="O267" s="2"/>
      <c r="P267" s="2"/>
      <c r="Q267" s="2"/>
    </row>
    <row r="268" spans="1:17" ht="15" x14ac:dyDescent="0.2">
      <c r="A268" s="2">
        <f t="shared" si="27"/>
        <v>248</v>
      </c>
      <c r="B268" s="2"/>
      <c r="C268" s="27">
        <f t="shared" si="30"/>
        <v>0</v>
      </c>
      <c r="D268" s="6">
        <f t="shared" si="31"/>
        <v>0</v>
      </c>
      <c r="E268" s="6">
        <f t="shared" si="28"/>
        <v>0</v>
      </c>
      <c r="F268" s="6">
        <f t="shared" si="33"/>
        <v>500</v>
      </c>
      <c r="G268" s="6">
        <f t="shared" si="32"/>
        <v>0</v>
      </c>
      <c r="H268" s="35">
        <f t="shared" si="29"/>
        <v>62219.085315165583</v>
      </c>
      <c r="I268" s="5"/>
      <c r="J268" s="3"/>
      <c r="K268" s="3"/>
      <c r="L268" s="3"/>
      <c r="M268" s="2"/>
      <c r="N268" s="2"/>
      <c r="O268" s="2"/>
      <c r="P268" s="2"/>
      <c r="Q268" s="2"/>
    </row>
    <row r="269" spans="1:17" ht="15" x14ac:dyDescent="0.2">
      <c r="A269" s="2">
        <f t="shared" si="27"/>
        <v>249</v>
      </c>
      <c r="B269" s="2"/>
      <c r="C269" s="27">
        <f t="shared" si="30"/>
        <v>0</v>
      </c>
      <c r="D269" s="6">
        <f t="shared" si="31"/>
        <v>0</v>
      </c>
      <c r="E269" s="6">
        <f t="shared" si="28"/>
        <v>0</v>
      </c>
      <c r="F269" s="6">
        <f t="shared" si="33"/>
        <v>500</v>
      </c>
      <c r="G269" s="6">
        <f t="shared" si="32"/>
        <v>0</v>
      </c>
      <c r="H269" s="35">
        <f t="shared" si="29"/>
        <v>62219.085315165583</v>
      </c>
      <c r="I269" s="5"/>
      <c r="J269" s="3"/>
      <c r="K269" s="3"/>
      <c r="L269" s="3"/>
      <c r="M269" s="2"/>
      <c r="N269" s="2"/>
      <c r="O269" s="2"/>
      <c r="P269" s="2"/>
      <c r="Q269" s="2"/>
    </row>
    <row r="270" spans="1:17" ht="15" x14ac:dyDescent="0.2">
      <c r="A270" s="2">
        <f t="shared" si="27"/>
        <v>250</v>
      </c>
      <c r="B270" s="2"/>
      <c r="C270" s="27">
        <f t="shared" si="30"/>
        <v>0</v>
      </c>
      <c r="D270" s="6">
        <f t="shared" si="31"/>
        <v>0</v>
      </c>
      <c r="E270" s="6">
        <f t="shared" si="28"/>
        <v>0</v>
      </c>
      <c r="F270" s="6">
        <f t="shared" si="33"/>
        <v>500</v>
      </c>
      <c r="G270" s="6">
        <f t="shared" si="32"/>
        <v>0</v>
      </c>
      <c r="H270" s="35">
        <f t="shared" si="29"/>
        <v>62219.085315165583</v>
      </c>
      <c r="I270" s="5"/>
      <c r="J270" s="3"/>
      <c r="K270" s="3"/>
      <c r="L270" s="3"/>
      <c r="M270" s="2"/>
      <c r="N270" s="2"/>
      <c r="O270" s="2"/>
      <c r="P270" s="2"/>
      <c r="Q270" s="2"/>
    </row>
    <row r="271" spans="1:17" ht="15" x14ac:dyDescent="0.2">
      <c r="A271" s="2">
        <f t="shared" si="27"/>
        <v>251</v>
      </c>
      <c r="B271" s="2"/>
      <c r="C271" s="27">
        <f t="shared" si="30"/>
        <v>0</v>
      </c>
      <c r="D271" s="6">
        <f t="shared" si="31"/>
        <v>0</v>
      </c>
      <c r="E271" s="6">
        <f t="shared" si="28"/>
        <v>0</v>
      </c>
      <c r="F271" s="6">
        <f t="shared" si="33"/>
        <v>500</v>
      </c>
      <c r="G271" s="6">
        <f t="shared" si="32"/>
        <v>0</v>
      </c>
      <c r="H271" s="35">
        <f t="shared" si="29"/>
        <v>62219.085315165583</v>
      </c>
      <c r="I271" s="5"/>
      <c r="J271" s="3"/>
      <c r="K271" s="3"/>
      <c r="L271" s="3"/>
      <c r="M271" s="2"/>
      <c r="N271" s="2"/>
      <c r="O271" s="2"/>
      <c r="P271" s="2"/>
      <c r="Q271" s="2"/>
    </row>
    <row r="272" spans="1:17" ht="15" x14ac:dyDescent="0.2">
      <c r="A272" s="2">
        <f t="shared" si="27"/>
        <v>252</v>
      </c>
      <c r="B272" s="2"/>
      <c r="C272" s="27">
        <f t="shared" si="30"/>
        <v>0</v>
      </c>
      <c r="D272" s="6">
        <f t="shared" si="31"/>
        <v>0</v>
      </c>
      <c r="E272" s="6">
        <f t="shared" si="28"/>
        <v>0</v>
      </c>
      <c r="F272" s="6">
        <f t="shared" si="33"/>
        <v>500</v>
      </c>
      <c r="G272" s="6">
        <f t="shared" si="32"/>
        <v>0</v>
      </c>
      <c r="H272" s="35">
        <f t="shared" si="29"/>
        <v>62219.085315165583</v>
      </c>
      <c r="I272" s="5"/>
      <c r="J272" s="3"/>
      <c r="K272" s="3"/>
      <c r="L272" s="3"/>
      <c r="M272" s="2"/>
      <c r="N272" s="2"/>
      <c r="O272" s="2"/>
      <c r="P272" s="2"/>
      <c r="Q272" s="2"/>
    </row>
    <row r="273" spans="1:17" ht="15" x14ac:dyDescent="0.2">
      <c r="A273" s="2">
        <f t="shared" si="27"/>
        <v>253</v>
      </c>
      <c r="B273" s="2"/>
      <c r="C273" s="27">
        <f t="shared" si="30"/>
        <v>0</v>
      </c>
      <c r="D273" s="6">
        <f t="shared" si="31"/>
        <v>0</v>
      </c>
      <c r="E273" s="6">
        <f t="shared" si="28"/>
        <v>0</v>
      </c>
      <c r="F273" s="6">
        <f t="shared" si="33"/>
        <v>500</v>
      </c>
      <c r="G273" s="6">
        <f t="shared" si="32"/>
        <v>0</v>
      </c>
      <c r="H273" s="35">
        <f t="shared" si="29"/>
        <v>62219.085315165583</v>
      </c>
      <c r="I273" s="5"/>
      <c r="J273" s="3"/>
      <c r="K273" s="3"/>
      <c r="L273" s="3"/>
      <c r="M273" s="2"/>
      <c r="N273" s="2"/>
      <c r="O273" s="2"/>
      <c r="P273" s="2"/>
      <c r="Q273" s="2"/>
    </row>
    <row r="274" spans="1:17" ht="15" x14ac:dyDescent="0.2">
      <c r="A274" s="2">
        <f t="shared" si="27"/>
        <v>254</v>
      </c>
      <c r="B274" s="2"/>
      <c r="C274" s="27">
        <f t="shared" si="30"/>
        <v>0</v>
      </c>
      <c r="D274" s="6">
        <f t="shared" si="31"/>
        <v>0</v>
      </c>
      <c r="E274" s="6">
        <f t="shared" si="28"/>
        <v>0</v>
      </c>
      <c r="F274" s="6">
        <f t="shared" si="33"/>
        <v>500</v>
      </c>
      <c r="G274" s="6">
        <f t="shared" si="32"/>
        <v>0</v>
      </c>
      <c r="H274" s="35">
        <f t="shared" si="29"/>
        <v>62219.085315165583</v>
      </c>
      <c r="I274" s="5"/>
      <c r="J274" s="3"/>
      <c r="K274" s="3"/>
      <c r="L274" s="3"/>
      <c r="M274" s="2"/>
      <c r="N274" s="2"/>
      <c r="O274" s="2"/>
      <c r="P274" s="2"/>
      <c r="Q274" s="2"/>
    </row>
    <row r="275" spans="1:17" ht="15" x14ac:dyDescent="0.2">
      <c r="A275" s="2">
        <f t="shared" si="27"/>
        <v>255</v>
      </c>
      <c r="B275" s="2"/>
      <c r="C275" s="27">
        <f t="shared" si="30"/>
        <v>0</v>
      </c>
      <c r="D275" s="6">
        <f t="shared" si="31"/>
        <v>0</v>
      </c>
      <c r="E275" s="6">
        <f t="shared" si="28"/>
        <v>0</v>
      </c>
      <c r="F275" s="6">
        <f t="shared" si="33"/>
        <v>500</v>
      </c>
      <c r="G275" s="6">
        <f t="shared" si="32"/>
        <v>0</v>
      </c>
      <c r="H275" s="35">
        <f t="shared" si="29"/>
        <v>62219.085315165583</v>
      </c>
      <c r="I275" s="5"/>
      <c r="J275" s="3"/>
      <c r="K275" s="3"/>
      <c r="L275" s="3"/>
      <c r="M275" s="2"/>
      <c r="N275" s="2"/>
      <c r="O275" s="2"/>
      <c r="P275" s="2"/>
      <c r="Q275" s="2"/>
    </row>
    <row r="276" spans="1:17" ht="15" x14ac:dyDescent="0.2">
      <c r="A276" s="2">
        <f t="shared" si="27"/>
        <v>256</v>
      </c>
      <c r="B276" s="2"/>
      <c r="C276" s="27">
        <f t="shared" si="30"/>
        <v>0</v>
      </c>
      <c r="D276" s="6">
        <f t="shared" si="31"/>
        <v>0</v>
      </c>
      <c r="E276" s="6">
        <f t="shared" si="28"/>
        <v>0</v>
      </c>
      <c r="F276" s="6">
        <f t="shared" si="33"/>
        <v>500</v>
      </c>
      <c r="G276" s="6">
        <f t="shared" si="32"/>
        <v>0</v>
      </c>
      <c r="H276" s="35">
        <f t="shared" si="29"/>
        <v>62219.085315165583</v>
      </c>
      <c r="I276" s="5"/>
      <c r="J276" s="3"/>
      <c r="K276" s="3"/>
      <c r="L276" s="3"/>
      <c r="M276" s="2"/>
      <c r="N276" s="2"/>
      <c r="O276" s="2"/>
      <c r="P276" s="2"/>
      <c r="Q276" s="2"/>
    </row>
    <row r="277" spans="1:17" ht="15" x14ac:dyDescent="0.2">
      <c r="A277" s="2">
        <f t="shared" si="27"/>
        <v>257</v>
      </c>
      <c r="B277" s="2"/>
      <c r="C277" s="27">
        <f t="shared" si="30"/>
        <v>0</v>
      </c>
      <c r="D277" s="6">
        <f t="shared" si="31"/>
        <v>0</v>
      </c>
      <c r="E277" s="6">
        <f t="shared" si="28"/>
        <v>0</v>
      </c>
      <c r="F277" s="6">
        <f t="shared" si="33"/>
        <v>500</v>
      </c>
      <c r="G277" s="6">
        <f t="shared" si="32"/>
        <v>0</v>
      </c>
      <c r="H277" s="35">
        <f t="shared" si="29"/>
        <v>62219.085315165583</v>
      </c>
      <c r="I277" s="5"/>
      <c r="J277" s="3"/>
      <c r="K277" s="3"/>
      <c r="L277" s="3"/>
      <c r="M277" s="2"/>
      <c r="N277" s="2"/>
      <c r="O277" s="2"/>
      <c r="P277" s="2"/>
      <c r="Q277" s="2"/>
    </row>
    <row r="278" spans="1:17" ht="15" x14ac:dyDescent="0.2">
      <c r="A278" s="2">
        <f t="shared" ref="A278:A341" si="34">+A277+1</f>
        <v>258</v>
      </c>
      <c r="B278" s="2"/>
      <c r="C278" s="27">
        <f t="shared" si="30"/>
        <v>0</v>
      </c>
      <c r="D278" s="6">
        <f t="shared" si="31"/>
        <v>0</v>
      </c>
      <c r="E278" s="6">
        <f t="shared" si="28"/>
        <v>0</v>
      </c>
      <c r="F278" s="6">
        <f t="shared" si="33"/>
        <v>500</v>
      </c>
      <c r="G278" s="6">
        <f t="shared" si="32"/>
        <v>0</v>
      </c>
      <c r="H278" s="35">
        <f t="shared" si="29"/>
        <v>62219.085315165583</v>
      </c>
      <c r="I278" s="5"/>
      <c r="J278" s="3"/>
      <c r="K278" s="3"/>
      <c r="L278" s="3"/>
      <c r="M278" s="2"/>
      <c r="N278" s="2"/>
      <c r="O278" s="2"/>
      <c r="P278" s="2"/>
      <c r="Q278" s="2"/>
    </row>
    <row r="279" spans="1:17" ht="15" x14ac:dyDescent="0.2">
      <c r="A279" s="2">
        <f t="shared" si="34"/>
        <v>259</v>
      </c>
      <c r="B279" s="2"/>
      <c r="C279" s="27">
        <f t="shared" si="30"/>
        <v>0</v>
      </c>
      <c r="D279" s="6">
        <f t="shared" si="31"/>
        <v>0</v>
      </c>
      <c r="E279" s="6">
        <f t="shared" ref="E279:E342" si="35">IF(G278&gt;(C279-D279),C279-D279,G278)</f>
        <v>0</v>
      </c>
      <c r="F279" s="6">
        <f t="shared" si="33"/>
        <v>500</v>
      </c>
      <c r="G279" s="6">
        <f t="shared" si="32"/>
        <v>0</v>
      </c>
      <c r="H279" s="35">
        <f t="shared" ref="H279:H342" si="36">H278+D279</f>
        <v>62219.085315165583</v>
      </c>
      <c r="I279" s="5"/>
      <c r="J279" s="3"/>
      <c r="K279" s="3"/>
      <c r="L279" s="3"/>
      <c r="M279" s="2"/>
      <c r="N279" s="2"/>
      <c r="O279" s="2"/>
      <c r="P279" s="2"/>
      <c r="Q279" s="2"/>
    </row>
    <row r="280" spans="1:17" ht="15" x14ac:dyDescent="0.2">
      <c r="A280" s="2">
        <f t="shared" si="34"/>
        <v>260</v>
      </c>
      <c r="B280" s="2"/>
      <c r="C280" s="27">
        <f t="shared" si="30"/>
        <v>0</v>
      </c>
      <c r="D280" s="6">
        <f t="shared" si="31"/>
        <v>0</v>
      </c>
      <c r="E280" s="6">
        <f t="shared" si="35"/>
        <v>0</v>
      </c>
      <c r="F280" s="6">
        <f t="shared" si="33"/>
        <v>500</v>
      </c>
      <c r="G280" s="6">
        <f t="shared" si="32"/>
        <v>0</v>
      </c>
      <c r="H280" s="35">
        <f t="shared" si="36"/>
        <v>62219.085315165583</v>
      </c>
      <c r="I280" s="5"/>
      <c r="J280" s="3"/>
      <c r="K280" s="3"/>
      <c r="L280" s="3"/>
      <c r="M280" s="2"/>
      <c r="N280" s="2"/>
      <c r="O280" s="2"/>
      <c r="P280" s="2"/>
      <c r="Q280" s="2"/>
    </row>
    <row r="281" spans="1:17" ht="15" x14ac:dyDescent="0.2">
      <c r="A281" s="2">
        <f t="shared" si="34"/>
        <v>261</v>
      </c>
      <c r="B281" s="2"/>
      <c r="C281" s="27">
        <f t="shared" si="30"/>
        <v>0</v>
      </c>
      <c r="D281" s="6">
        <f t="shared" si="31"/>
        <v>0</v>
      </c>
      <c r="E281" s="6">
        <f t="shared" si="35"/>
        <v>0</v>
      </c>
      <c r="F281" s="6">
        <f t="shared" si="33"/>
        <v>500</v>
      </c>
      <c r="G281" s="6">
        <f t="shared" si="32"/>
        <v>0</v>
      </c>
      <c r="H281" s="35">
        <f t="shared" si="36"/>
        <v>62219.085315165583</v>
      </c>
      <c r="I281" s="5"/>
      <c r="J281" s="3"/>
      <c r="K281" s="3"/>
      <c r="L281" s="3"/>
      <c r="M281" s="2"/>
      <c r="N281" s="2"/>
      <c r="O281" s="2"/>
      <c r="P281" s="2"/>
      <c r="Q281" s="2"/>
    </row>
    <row r="282" spans="1:17" ht="15" x14ac:dyDescent="0.2">
      <c r="A282" s="2">
        <f t="shared" si="34"/>
        <v>262</v>
      </c>
      <c r="B282" s="2"/>
      <c r="C282" s="27">
        <f t="shared" si="30"/>
        <v>0</v>
      </c>
      <c r="D282" s="6">
        <f t="shared" si="31"/>
        <v>0</v>
      </c>
      <c r="E282" s="6">
        <f t="shared" si="35"/>
        <v>0</v>
      </c>
      <c r="F282" s="6">
        <f t="shared" si="33"/>
        <v>500</v>
      </c>
      <c r="G282" s="6">
        <f t="shared" si="32"/>
        <v>0</v>
      </c>
      <c r="H282" s="35">
        <f t="shared" si="36"/>
        <v>62219.085315165583</v>
      </c>
      <c r="I282" s="5"/>
      <c r="J282" s="3"/>
      <c r="K282" s="3"/>
      <c r="L282" s="3"/>
      <c r="M282" s="2"/>
      <c r="N282" s="2"/>
      <c r="O282" s="2"/>
      <c r="P282" s="2"/>
      <c r="Q282" s="2"/>
    </row>
    <row r="283" spans="1:17" ht="15" x14ac:dyDescent="0.2">
      <c r="A283" s="2">
        <f t="shared" si="34"/>
        <v>263</v>
      </c>
      <c r="B283" s="2"/>
      <c r="C283" s="27">
        <f t="shared" si="30"/>
        <v>0</v>
      </c>
      <c r="D283" s="6">
        <f t="shared" si="31"/>
        <v>0</v>
      </c>
      <c r="E283" s="6">
        <f t="shared" si="35"/>
        <v>0</v>
      </c>
      <c r="F283" s="6">
        <f t="shared" si="33"/>
        <v>500</v>
      </c>
      <c r="G283" s="6">
        <f t="shared" si="32"/>
        <v>0</v>
      </c>
      <c r="H283" s="35">
        <f t="shared" si="36"/>
        <v>62219.085315165583</v>
      </c>
      <c r="I283" s="5"/>
      <c r="J283" s="3"/>
      <c r="K283" s="3"/>
      <c r="L283" s="3"/>
      <c r="M283" s="2"/>
      <c r="N283" s="2"/>
      <c r="O283" s="2"/>
      <c r="P283" s="2"/>
      <c r="Q283" s="2"/>
    </row>
    <row r="284" spans="1:17" ht="15" x14ac:dyDescent="0.2">
      <c r="A284" s="2">
        <f t="shared" si="34"/>
        <v>264</v>
      </c>
      <c r="B284" s="2"/>
      <c r="C284" s="27">
        <f t="shared" si="30"/>
        <v>0</v>
      </c>
      <c r="D284" s="6">
        <f t="shared" si="31"/>
        <v>0</v>
      </c>
      <c r="E284" s="6">
        <f t="shared" si="35"/>
        <v>0</v>
      </c>
      <c r="F284" s="6">
        <f t="shared" si="33"/>
        <v>500</v>
      </c>
      <c r="G284" s="6">
        <f t="shared" si="32"/>
        <v>0</v>
      </c>
      <c r="H284" s="35">
        <f t="shared" si="36"/>
        <v>62219.085315165583</v>
      </c>
      <c r="I284" s="5"/>
      <c r="J284" s="3"/>
      <c r="K284" s="3"/>
      <c r="L284" s="3"/>
      <c r="M284" s="2"/>
      <c r="N284" s="2"/>
      <c r="O284" s="2"/>
      <c r="P284" s="2"/>
      <c r="Q284" s="2"/>
    </row>
    <row r="285" spans="1:17" ht="15" x14ac:dyDescent="0.2">
      <c r="A285" s="2">
        <f t="shared" si="34"/>
        <v>265</v>
      </c>
      <c r="B285" s="2"/>
      <c r="C285" s="27">
        <f t="shared" si="30"/>
        <v>0</v>
      </c>
      <c r="D285" s="6">
        <f t="shared" si="31"/>
        <v>0</v>
      </c>
      <c r="E285" s="6">
        <f t="shared" si="35"/>
        <v>0</v>
      </c>
      <c r="F285" s="6">
        <f t="shared" si="33"/>
        <v>500</v>
      </c>
      <c r="G285" s="6">
        <f t="shared" si="32"/>
        <v>0</v>
      </c>
      <c r="H285" s="35">
        <f t="shared" si="36"/>
        <v>62219.085315165583</v>
      </c>
      <c r="I285" s="5"/>
      <c r="J285" s="3"/>
      <c r="K285" s="3"/>
      <c r="L285" s="3"/>
      <c r="M285" s="2"/>
      <c r="N285" s="2"/>
      <c r="O285" s="2"/>
      <c r="P285" s="2"/>
      <c r="Q285" s="2"/>
    </row>
    <row r="286" spans="1:17" ht="15" x14ac:dyDescent="0.2">
      <c r="A286" s="2">
        <f t="shared" si="34"/>
        <v>266</v>
      </c>
      <c r="B286" s="2"/>
      <c r="C286" s="27">
        <f t="shared" si="30"/>
        <v>0</v>
      </c>
      <c r="D286" s="6">
        <f t="shared" si="31"/>
        <v>0</v>
      </c>
      <c r="E286" s="6">
        <f t="shared" si="35"/>
        <v>0</v>
      </c>
      <c r="F286" s="6">
        <f t="shared" si="33"/>
        <v>500</v>
      </c>
      <c r="G286" s="6">
        <f t="shared" si="32"/>
        <v>0</v>
      </c>
      <c r="H286" s="35">
        <f t="shared" si="36"/>
        <v>62219.085315165583</v>
      </c>
      <c r="I286" s="5"/>
      <c r="J286" s="3"/>
      <c r="K286" s="3"/>
      <c r="L286" s="3"/>
      <c r="M286" s="2"/>
      <c r="N286" s="2"/>
      <c r="O286" s="2"/>
      <c r="P286" s="2"/>
      <c r="Q286" s="2"/>
    </row>
    <row r="287" spans="1:17" ht="15" x14ac:dyDescent="0.2">
      <c r="A287" s="2">
        <f t="shared" si="34"/>
        <v>267</v>
      </c>
      <c r="B287" s="2"/>
      <c r="C287" s="27">
        <f t="shared" si="30"/>
        <v>0</v>
      </c>
      <c r="D287" s="6">
        <f t="shared" si="31"/>
        <v>0</v>
      </c>
      <c r="E287" s="6">
        <f t="shared" si="35"/>
        <v>0</v>
      </c>
      <c r="F287" s="6">
        <f t="shared" si="33"/>
        <v>500</v>
      </c>
      <c r="G287" s="6">
        <f t="shared" si="32"/>
        <v>0</v>
      </c>
      <c r="H287" s="35">
        <f t="shared" si="36"/>
        <v>62219.085315165583</v>
      </c>
      <c r="I287" s="5"/>
      <c r="J287" s="3"/>
      <c r="K287" s="3"/>
      <c r="L287" s="3"/>
      <c r="M287" s="2"/>
      <c r="N287" s="2"/>
      <c r="O287" s="2"/>
      <c r="P287" s="2"/>
      <c r="Q287" s="2"/>
    </row>
    <row r="288" spans="1:17" ht="15" x14ac:dyDescent="0.2">
      <c r="A288" s="2">
        <f t="shared" si="34"/>
        <v>268</v>
      </c>
      <c r="B288" s="2"/>
      <c r="C288" s="27">
        <f t="shared" si="30"/>
        <v>0</v>
      </c>
      <c r="D288" s="6">
        <f t="shared" si="31"/>
        <v>0</v>
      </c>
      <c r="E288" s="6">
        <f t="shared" si="35"/>
        <v>0</v>
      </c>
      <c r="F288" s="6">
        <f t="shared" si="33"/>
        <v>500</v>
      </c>
      <c r="G288" s="6">
        <f t="shared" si="32"/>
        <v>0</v>
      </c>
      <c r="H288" s="35">
        <f t="shared" si="36"/>
        <v>62219.085315165583</v>
      </c>
      <c r="I288" s="5"/>
      <c r="J288" s="3"/>
      <c r="K288" s="3"/>
      <c r="L288" s="3"/>
      <c r="M288" s="2"/>
      <c r="N288" s="2"/>
      <c r="O288" s="2"/>
      <c r="P288" s="2"/>
      <c r="Q288" s="2"/>
    </row>
    <row r="289" spans="1:17" ht="15" x14ac:dyDescent="0.2">
      <c r="A289" s="2">
        <f t="shared" si="34"/>
        <v>269</v>
      </c>
      <c r="B289" s="2"/>
      <c r="C289" s="27">
        <f t="shared" si="30"/>
        <v>0</v>
      </c>
      <c r="D289" s="6">
        <f t="shared" si="31"/>
        <v>0</v>
      </c>
      <c r="E289" s="6">
        <f t="shared" si="35"/>
        <v>0</v>
      </c>
      <c r="F289" s="6">
        <f t="shared" si="33"/>
        <v>500</v>
      </c>
      <c r="G289" s="6">
        <f t="shared" si="32"/>
        <v>0</v>
      </c>
      <c r="H289" s="35">
        <f t="shared" si="36"/>
        <v>62219.085315165583</v>
      </c>
      <c r="I289" s="5"/>
      <c r="J289" s="3"/>
      <c r="K289" s="3"/>
      <c r="L289" s="3"/>
      <c r="M289" s="2"/>
      <c r="N289" s="2"/>
      <c r="O289" s="2"/>
      <c r="P289" s="2"/>
      <c r="Q289" s="2"/>
    </row>
    <row r="290" spans="1:17" ht="15" x14ac:dyDescent="0.2">
      <c r="A290" s="2">
        <f t="shared" si="34"/>
        <v>270</v>
      </c>
      <c r="B290" s="2"/>
      <c r="C290" s="27">
        <f t="shared" ref="C290:C353" si="37">IF(G289&gt;(C289-D289),$H$7,G289+D290)</f>
        <v>0</v>
      </c>
      <c r="D290" s="6">
        <f t="shared" ref="D290:D353" si="38">G289*$G$3/12</f>
        <v>0</v>
      </c>
      <c r="E290" s="6">
        <f t="shared" si="35"/>
        <v>0</v>
      </c>
      <c r="F290" s="6">
        <f t="shared" si="33"/>
        <v>500</v>
      </c>
      <c r="G290" s="6">
        <f t="shared" ref="G290:G353" si="39">MAX(G289+G289*$G$3/12-C290-F290,0)</f>
        <v>0</v>
      </c>
      <c r="H290" s="35">
        <f t="shared" si="36"/>
        <v>62219.085315165583</v>
      </c>
      <c r="I290" s="5"/>
      <c r="J290" s="3"/>
      <c r="K290" s="3"/>
      <c r="L290" s="3"/>
      <c r="M290" s="2"/>
      <c r="N290" s="2"/>
      <c r="O290" s="2"/>
      <c r="P290" s="2"/>
      <c r="Q290" s="2"/>
    </row>
    <row r="291" spans="1:17" ht="15" x14ac:dyDescent="0.2">
      <c r="A291" s="2">
        <f t="shared" si="34"/>
        <v>271</v>
      </c>
      <c r="B291" s="2"/>
      <c r="C291" s="27">
        <f t="shared" si="37"/>
        <v>0</v>
      </c>
      <c r="D291" s="6">
        <f t="shared" si="38"/>
        <v>0</v>
      </c>
      <c r="E291" s="6">
        <f t="shared" si="35"/>
        <v>0</v>
      </c>
      <c r="F291" s="6">
        <f t="shared" si="33"/>
        <v>500</v>
      </c>
      <c r="G291" s="6">
        <f t="shared" si="39"/>
        <v>0</v>
      </c>
      <c r="H291" s="35">
        <f t="shared" si="36"/>
        <v>62219.085315165583</v>
      </c>
      <c r="I291" s="5"/>
      <c r="J291" s="3"/>
      <c r="K291" s="3"/>
      <c r="L291" s="3"/>
      <c r="M291" s="2"/>
      <c r="N291" s="2"/>
      <c r="O291" s="2"/>
      <c r="P291" s="2"/>
      <c r="Q291" s="2"/>
    </row>
    <row r="292" spans="1:17" ht="15" x14ac:dyDescent="0.2">
      <c r="A292" s="2">
        <f t="shared" si="34"/>
        <v>272</v>
      </c>
      <c r="B292" s="2"/>
      <c r="C292" s="27">
        <f t="shared" si="37"/>
        <v>0</v>
      </c>
      <c r="D292" s="6">
        <f t="shared" si="38"/>
        <v>0</v>
      </c>
      <c r="E292" s="6">
        <f t="shared" si="35"/>
        <v>0</v>
      </c>
      <c r="F292" s="6">
        <f t="shared" si="33"/>
        <v>500</v>
      </c>
      <c r="G292" s="6">
        <f t="shared" si="39"/>
        <v>0</v>
      </c>
      <c r="H292" s="35">
        <f t="shared" si="36"/>
        <v>62219.085315165583</v>
      </c>
      <c r="I292" s="5"/>
      <c r="J292" s="3"/>
      <c r="K292" s="3"/>
      <c r="L292" s="3"/>
      <c r="M292" s="2"/>
      <c r="N292" s="2"/>
      <c r="O292" s="2"/>
      <c r="P292" s="2"/>
      <c r="Q292" s="2"/>
    </row>
    <row r="293" spans="1:17" ht="15" x14ac:dyDescent="0.2">
      <c r="A293" s="2">
        <f t="shared" si="34"/>
        <v>273</v>
      </c>
      <c r="B293" s="2"/>
      <c r="C293" s="27">
        <f t="shared" si="37"/>
        <v>0</v>
      </c>
      <c r="D293" s="6">
        <f t="shared" si="38"/>
        <v>0</v>
      </c>
      <c r="E293" s="6">
        <f t="shared" si="35"/>
        <v>0</v>
      </c>
      <c r="F293" s="6">
        <f t="shared" si="33"/>
        <v>500</v>
      </c>
      <c r="G293" s="6">
        <f t="shared" si="39"/>
        <v>0</v>
      </c>
      <c r="H293" s="35">
        <f t="shared" si="36"/>
        <v>62219.085315165583</v>
      </c>
      <c r="I293" s="5"/>
      <c r="J293" s="3"/>
      <c r="K293" s="3"/>
      <c r="L293" s="3"/>
      <c r="M293" s="2"/>
      <c r="N293" s="2"/>
      <c r="O293" s="2"/>
      <c r="P293" s="2"/>
      <c r="Q293" s="2"/>
    </row>
    <row r="294" spans="1:17" ht="15" x14ac:dyDescent="0.2">
      <c r="A294" s="2">
        <f t="shared" si="34"/>
        <v>274</v>
      </c>
      <c r="B294" s="2"/>
      <c r="C294" s="27">
        <f t="shared" si="37"/>
        <v>0</v>
      </c>
      <c r="D294" s="6">
        <f t="shared" si="38"/>
        <v>0</v>
      </c>
      <c r="E294" s="6">
        <f t="shared" si="35"/>
        <v>0</v>
      </c>
      <c r="F294" s="6">
        <f t="shared" si="33"/>
        <v>500</v>
      </c>
      <c r="G294" s="6">
        <f t="shared" si="39"/>
        <v>0</v>
      </c>
      <c r="H294" s="35">
        <f t="shared" si="36"/>
        <v>62219.085315165583</v>
      </c>
      <c r="I294" s="5"/>
      <c r="J294" s="3"/>
      <c r="K294" s="3"/>
      <c r="L294" s="3"/>
      <c r="M294" s="2"/>
      <c r="N294" s="2"/>
      <c r="O294" s="2"/>
      <c r="P294" s="2"/>
      <c r="Q294" s="2"/>
    </row>
    <row r="295" spans="1:17" ht="15" x14ac:dyDescent="0.2">
      <c r="A295" s="2">
        <f t="shared" si="34"/>
        <v>275</v>
      </c>
      <c r="B295" s="2"/>
      <c r="C295" s="27">
        <f t="shared" si="37"/>
        <v>0</v>
      </c>
      <c r="D295" s="6">
        <f t="shared" si="38"/>
        <v>0</v>
      </c>
      <c r="E295" s="6">
        <f t="shared" si="35"/>
        <v>0</v>
      </c>
      <c r="F295" s="6">
        <f t="shared" si="33"/>
        <v>500</v>
      </c>
      <c r="G295" s="6">
        <f t="shared" si="39"/>
        <v>0</v>
      </c>
      <c r="H295" s="35">
        <f t="shared" si="36"/>
        <v>62219.085315165583</v>
      </c>
      <c r="I295" s="5"/>
      <c r="J295" s="3"/>
      <c r="K295" s="3"/>
      <c r="L295" s="3"/>
      <c r="M295" s="2"/>
      <c r="N295" s="2"/>
      <c r="O295" s="2"/>
      <c r="P295" s="2"/>
      <c r="Q295" s="2"/>
    </row>
    <row r="296" spans="1:17" ht="15" x14ac:dyDescent="0.2">
      <c r="A296" s="2">
        <f t="shared" si="34"/>
        <v>276</v>
      </c>
      <c r="B296" s="2"/>
      <c r="C296" s="27">
        <f t="shared" si="37"/>
        <v>0</v>
      </c>
      <c r="D296" s="6">
        <f t="shared" si="38"/>
        <v>0</v>
      </c>
      <c r="E296" s="6">
        <f t="shared" si="35"/>
        <v>0</v>
      </c>
      <c r="F296" s="6">
        <f t="shared" si="33"/>
        <v>500</v>
      </c>
      <c r="G296" s="6">
        <f t="shared" si="39"/>
        <v>0</v>
      </c>
      <c r="H296" s="35">
        <f t="shared" si="36"/>
        <v>62219.085315165583</v>
      </c>
      <c r="I296" s="5"/>
      <c r="J296" s="3"/>
      <c r="K296" s="3"/>
      <c r="L296" s="3"/>
      <c r="M296" s="2"/>
      <c r="N296" s="2"/>
      <c r="O296" s="2"/>
      <c r="P296" s="2"/>
      <c r="Q296" s="2"/>
    </row>
    <row r="297" spans="1:17" ht="15" x14ac:dyDescent="0.2">
      <c r="A297" s="2">
        <f t="shared" si="34"/>
        <v>277</v>
      </c>
      <c r="B297" s="2"/>
      <c r="C297" s="27">
        <f t="shared" si="37"/>
        <v>0</v>
      </c>
      <c r="D297" s="6">
        <f t="shared" si="38"/>
        <v>0</v>
      </c>
      <c r="E297" s="6">
        <f t="shared" si="35"/>
        <v>0</v>
      </c>
      <c r="F297" s="6">
        <f t="shared" ref="F297:F314" si="40">$G$8</f>
        <v>500</v>
      </c>
      <c r="G297" s="6">
        <f t="shared" si="39"/>
        <v>0</v>
      </c>
      <c r="H297" s="35">
        <f t="shared" si="36"/>
        <v>62219.085315165583</v>
      </c>
      <c r="I297" s="5"/>
      <c r="J297" s="3"/>
      <c r="K297" s="3"/>
      <c r="L297" s="3"/>
      <c r="M297" s="2"/>
      <c r="N297" s="2"/>
      <c r="O297" s="2"/>
      <c r="P297" s="2"/>
      <c r="Q297" s="2"/>
    </row>
    <row r="298" spans="1:17" ht="15" x14ac:dyDescent="0.2">
      <c r="A298" s="2">
        <f t="shared" si="34"/>
        <v>278</v>
      </c>
      <c r="B298" s="2"/>
      <c r="C298" s="27">
        <f t="shared" si="37"/>
        <v>0</v>
      </c>
      <c r="D298" s="6">
        <f t="shared" si="38"/>
        <v>0</v>
      </c>
      <c r="E298" s="6">
        <f t="shared" si="35"/>
        <v>0</v>
      </c>
      <c r="F298" s="6">
        <f t="shared" si="40"/>
        <v>500</v>
      </c>
      <c r="G298" s="6">
        <f t="shared" si="39"/>
        <v>0</v>
      </c>
      <c r="H298" s="35">
        <f t="shared" si="36"/>
        <v>62219.085315165583</v>
      </c>
      <c r="I298" s="5"/>
      <c r="J298" s="3"/>
      <c r="K298" s="3"/>
      <c r="L298" s="3"/>
      <c r="M298" s="2"/>
      <c r="N298" s="2"/>
      <c r="O298" s="2"/>
      <c r="P298" s="2"/>
      <c r="Q298" s="2"/>
    </row>
    <row r="299" spans="1:17" ht="15" x14ac:dyDescent="0.2">
      <c r="A299" s="2">
        <f t="shared" si="34"/>
        <v>279</v>
      </c>
      <c r="B299" s="2"/>
      <c r="C299" s="27">
        <f t="shared" si="37"/>
        <v>0</v>
      </c>
      <c r="D299" s="6">
        <f t="shared" si="38"/>
        <v>0</v>
      </c>
      <c r="E299" s="6">
        <f t="shared" si="35"/>
        <v>0</v>
      </c>
      <c r="F299" s="6">
        <f t="shared" si="40"/>
        <v>500</v>
      </c>
      <c r="G299" s="6">
        <f t="shared" si="39"/>
        <v>0</v>
      </c>
      <c r="H299" s="35">
        <f t="shared" si="36"/>
        <v>62219.085315165583</v>
      </c>
      <c r="I299" s="5"/>
      <c r="J299" s="3"/>
      <c r="K299" s="3"/>
      <c r="L299" s="3"/>
      <c r="M299" s="2"/>
      <c r="N299" s="2"/>
      <c r="O299" s="2"/>
      <c r="P299" s="2"/>
      <c r="Q299" s="2"/>
    </row>
    <row r="300" spans="1:17" ht="15" x14ac:dyDescent="0.2">
      <c r="A300" s="2">
        <f t="shared" si="34"/>
        <v>280</v>
      </c>
      <c r="B300" s="2"/>
      <c r="C300" s="27">
        <f t="shared" si="37"/>
        <v>0</v>
      </c>
      <c r="D300" s="6">
        <f t="shared" si="38"/>
        <v>0</v>
      </c>
      <c r="E300" s="6">
        <f t="shared" si="35"/>
        <v>0</v>
      </c>
      <c r="F300" s="6">
        <f t="shared" si="40"/>
        <v>500</v>
      </c>
      <c r="G300" s="6">
        <f t="shared" si="39"/>
        <v>0</v>
      </c>
      <c r="H300" s="35">
        <f t="shared" si="36"/>
        <v>62219.085315165583</v>
      </c>
      <c r="I300" s="5"/>
      <c r="J300" s="3"/>
      <c r="K300" s="3"/>
      <c r="L300" s="3"/>
      <c r="M300" s="2"/>
      <c r="N300" s="2"/>
      <c r="O300" s="2"/>
      <c r="P300" s="2"/>
      <c r="Q300" s="2"/>
    </row>
    <row r="301" spans="1:17" ht="15" x14ac:dyDescent="0.2">
      <c r="A301" s="2">
        <f t="shared" si="34"/>
        <v>281</v>
      </c>
      <c r="B301" s="2"/>
      <c r="C301" s="27">
        <f t="shared" si="37"/>
        <v>0</v>
      </c>
      <c r="D301" s="6">
        <f t="shared" si="38"/>
        <v>0</v>
      </c>
      <c r="E301" s="6">
        <f t="shared" si="35"/>
        <v>0</v>
      </c>
      <c r="F301" s="6">
        <f t="shared" si="40"/>
        <v>500</v>
      </c>
      <c r="G301" s="6">
        <f t="shared" si="39"/>
        <v>0</v>
      </c>
      <c r="H301" s="35">
        <f t="shared" si="36"/>
        <v>62219.085315165583</v>
      </c>
      <c r="I301" s="5"/>
      <c r="J301" s="3"/>
      <c r="K301" s="3"/>
      <c r="L301" s="3"/>
      <c r="M301" s="2"/>
      <c r="N301" s="2"/>
      <c r="O301" s="2"/>
      <c r="P301" s="2"/>
      <c r="Q301" s="2"/>
    </row>
    <row r="302" spans="1:17" ht="15" x14ac:dyDescent="0.2">
      <c r="A302" s="2">
        <f t="shared" si="34"/>
        <v>282</v>
      </c>
      <c r="B302" s="2"/>
      <c r="C302" s="27">
        <f t="shared" si="37"/>
        <v>0</v>
      </c>
      <c r="D302" s="6">
        <f t="shared" si="38"/>
        <v>0</v>
      </c>
      <c r="E302" s="6">
        <f t="shared" si="35"/>
        <v>0</v>
      </c>
      <c r="F302" s="6">
        <f t="shared" si="40"/>
        <v>500</v>
      </c>
      <c r="G302" s="6">
        <f t="shared" si="39"/>
        <v>0</v>
      </c>
      <c r="H302" s="35">
        <f t="shared" si="36"/>
        <v>62219.085315165583</v>
      </c>
      <c r="I302" s="5"/>
      <c r="J302" s="3"/>
      <c r="K302" s="3"/>
      <c r="L302" s="3"/>
      <c r="M302" s="2"/>
      <c r="N302" s="2"/>
      <c r="O302" s="2"/>
      <c r="P302" s="2"/>
      <c r="Q302" s="2"/>
    </row>
    <row r="303" spans="1:17" ht="15" x14ac:dyDescent="0.2">
      <c r="A303" s="2">
        <f t="shared" si="34"/>
        <v>283</v>
      </c>
      <c r="B303" s="2"/>
      <c r="C303" s="27">
        <f t="shared" si="37"/>
        <v>0</v>
      </c>
      <c r="D303" s="6">
        <f t="shared" si="38"/>
        <v>0</v>
      </c>
      <c r="E303" s="6">
        <f t="shared" si="35"/>
        <v>0</v>
      </c>
      <c r="F303" s="6">
        <f t="shared" si="40"/>
        <v>500</v>
      </c>
      <c r="G303" s="6">
        <f t="shared" si="39"/>
        <v>0</v>
      </c>
      <c r="H303" s="35">
        <f t="shared" si="36"/>
        <v>62219.085315165583</v>
      </c>
      <c r="I303" s="5"/>
      <c r="J303" s="3"/>
      <c r="K303" s="3"/>
      <c r="L303" s="3"/>
      <c r="M303" s="2"/>
      <c r="N303" s="2"/>
      <c r="O303" s="2"/>
      <c r="P303" s="2"/>
      <c r="Q303" s="2"/>
    </row>
    <row r="304" spans="1:17" ht="15" x14ac:dyDescent="0.2">
      <c r="A304" s="2">
        <f t="shared" si="34"/>
        <v>284</v>
      </c>
      <c r="B304" s="2"/>
      <c r="C304" s="27">
        <f t="shared" si="37"/>
        <v>0</v>
      </c>
      <c r="D304" s="6">
        <f t="shared" si="38"/>
        <v>0</v>
      </c>
      <c r="E304" s="6">
        <f t="shared" si="35"/>
        <v>0</v>
      </c>
      <c r="F304" s="6">
        <f t="shared" si="40"/>
        <v>500</v>
      </c>
      <c r="G304" s="6">
        <f t="shared" si="39"/>
        <v>0</v>
      </c>
      <c r="H304" s="35">
        <f t="shared" si="36"/>
        <v>62219.085315165583</v>
      </c>
      <c r="I304" s="5"/>
      <c r="J304" s="3"/>
      <c r="K304" s="3"/>
      <c r="L304" s="3"/>
      <c r="M304" s="2"/>
      <c r="N304" s="2"/>
      <c r="O304" s="2"/>
      <c r="P304" s="2"/>
      <c r="Q304" s="2"/>
    </row>
    <row r="305" spans="1:17" ht="15" x14ac:dyDescent="0.2">
      <c r="A305" s="2">
        <f t="shared" si="34"/>
        <v>285</v>
      </c>
      <c r="B305" s="2"/>
      <c r="C305" s="27">
        <f t="shared" si="37"/>
        <v>0</v>
      </c>
      <c r="D305" s="6">
        <f t="shared" si="38"/>
        <v>0</v>
      </c>
      <c r="E305" s="6">
        <f t="shared" si="35"/>
        <v>0</v>
      </c>
      <c r="F305" s="6">
        <f t="shared" si="40"/>
        <v>500</v>
      </c>
      <c r="G305" s="6">
        <f t="shared" si="39"/>
        <v>0</v>
      </c>
      <c r="H305" s="35">
        <f t="shared" si="36"/>
        <v>62219.085315165583</v>
      </c>
      <c r="I305" s="5"/>
      <c r="J305" s="3"/>
      <c r="K305" s="3"/>
      <c r="L305" s="3"/>
      <c r="M305" s="2"/>
      <c r="N305" s="2"/>
      <c r="O305" s="2"/>
      <c r="P305" s="2"/>
      <c r="Q305" s="2"/>
    </row>
    <row r="306" spans="1:17" ht="15" x14ac:dyDescent="0.2">
      <c r="A306" s="2">
        <f t="shared" si="34"/>
        <v>286</v>
      </c>
      <c r="B306" s="2"/>
      <c r="C306" s="27">
        <f t="shared" si="37"/>
        <v>0</v>
      </c>
      <c r="D306" s="6">
        <f t="shared" si="38"/>
        <v>0</v>
      </c>
      <c r="E306" s="6">
        <f t="shared" si="35"/>
        <v>0</v>
      </c>
      <c r="F306" s="6">
        <f t="shared" si="40"/>
        <v>500</v>
      </c>
      <c r="G306" s="6">
        <f t="shared" si="39"/>
        <v>0</v>
      </c>
      <c r="H306" s="35">
        <f t="shared" si="36"/>
        <v>62219.085315165583</v>
      </c>
      <c r="I306" s="5"/>
      <c r="J306" s="3"/>
      <c r="K306" s="3"/>
      <c r="L306" s="3"/>
      <c r="M306" s="2"/>
      <c r="N306" s="2"/>
      <c r="O306" s="2"/>
      <c r="P306" s="2"/>
      <c r="Q306" s="2"/>
    </row>
    <row r="307" spans="1:17" ht="15" x14ac:dyDescent="0.2">
      <c r="A307" s="2">
        <f t="shared" si="34"/>
        <v>287</v>
      </c>
      <c r="B307" s="2"/>
      <c r="C307" s="27">
        <f t="shared" si="37"/>
        <v>0</v>
      </c>
      <c r="D307" s="6">
        <f t="shared" si="38"/>
        <v>0</v>
      </c>
      <c r="E307" s="6">
        <f t="shared" si="35"/>
        <v>0</v>
      </c>
      <c r="F307" s="6">
        <f t="shared" si="40"/>
        <v>500</v>
      </c>
      <c r="G307" s="6">
        <f t="shared" si="39"/>
        <v>0</v>
      </c>
      <c r="H307" s="35">
        <f t="shared" si="36"/>
        <v>62219.085315165583</v>
      </c>
      <c r="I307" s="5"/>
      <c r="J307" s="3"/>
      <c r="K307" s="3"/>
      <c r="L307" s="3"/>
      <c r="M307" s="2"/>
      <c r="N307" s="2"/>
      <c r="O307" s="2"/>
      <c r="P307" s="2"/>
      <c r="Q307" s="2"/>
    </row>
    <row r="308" spans="1:17" ht="15" x14ac:dyDescent="0.2">
      <c r="A308" s="2">
        <f t="shared" si="34"/>
        <v>288</v>
      </c>
      <c r="B308" s="2"/>
      <c r="C308" s="27">
        <f t="shared" si="37"/>
        <v>0</v>
      </c>
      <c r="D308" s="6">
        <f t="shared" si="38"/>
        <v>0</v>
      </c>
      <c r="E308" s="6">
        <f t="shared" si="35"/>
        <v>0</v>
      </c>
      <c r="F308" s="6">
        <f t="shared" si="40"/>
        <v>500</v>
      </c>
      <c r="G308" s="6">
        <f t="shared" si="39"/>
        <v>0</v>
      </c>
      <c r="H308" s="35">
        <f t="shared" si="36"/>
        <v>62219.085315165583</v>
      </c>
      <c r="I308" s="5"/>
      <c r="J308" s="3"/>
      <c r="K308" s="3"/>
      <c r="L308" s="3"/>
      <c r="M308" s="2"/>
      <c r="N308" s="2"/>
      <c r="O308" s="2"/>
      <c r="P308" s="2"/>
      <c r="Q308" s="2"/>
    </row>
    <row r="309" spans="1:17" ht="15" x14ac:dyDescent="0.2">
      <c r="A309" s="2">
        <f t="shared" si="34"/>
        <v>289</v>
      </c>
      <c r="B309" s="2"/>
      <c r="C309" s="27">
        <f t="shared" si="37"/>
        <v>0</v>
      </c>
      <c r="D309" s="6">
        <f t="shared" si="38"/>
        <v>0</v>
      </c>
      <c r="E309" s="6">
        <f t="shared" si="35"/>
        <v>0</v>
      </c>
      <c r="F309" s="6">
        <f t="shared" si="40"/>
        <v>500</v>
      </c>
      <c r="G309" s="6">
        <f t="shared" si="39"/>
        <v>0</v>
      </c>
      <c r="H309" s="35">
        <f t="shared" si="36"/>
        <v>62219.085315165583</v>
      </c>
      <c r="I309" s="5"/>
      <c r="J309" s="3"/>
      <c r="K309" s="3"/>
      <c r="L309" s="3"/>
      <c r="M309" s="2"/>
      <c r="N309" s="2"/>
      <c r="O309" s="2"/>
      <c r="P309" s="2"/>
      <c r="Q309" s="2"/>
    </row>
    <row r="310" spans="1:17" ht="15" x14ac:dyDescent="0.2">
      <c r="A310" s="2">
        <f t="shared" si="34"/>
        <v>290</v>
      </c>
      <c r="B310" s="2"/>
      <c r="C310" s="27">
        <f t="shared" si="37"/>
        <v>0</v>
      </c>
      <c r="D310" s="6">
        <f t="shared" si="38"/>
        <v>0</v>
      </c>
      <c r="E310" s="6">
        <f t="shared" si="35"/>
        <v>0</v>
      </c>
      <c r="F310" s="6">
        <f t="shared" si="40"/>
        <v>500</v>
      </c>
      <c r="G310" s="6">
        <f t="shared" si="39"/>
        <v>0</v>
      </c>
      <c r="H310" s="35">
        <f t="shared" si="36"/>
        <v>62219.085315165583</v>
      </c>
      <c r="I310" s="5"/>
      <c r="J310" s="3"/>
      <c r="K310" s="3"/>
      <c r="L310" s="3"/>
      <c r="M310" s="2"/>
      <c r="N310" s="2"/>
      <c r="O310" s="2"/>
      <c r="P310" s="2"/>
      <c r="Q310" s="2"/>
    </row>
    <row r="311" spans="1:17" ht="15" x14ac:dyDescent="0.2">
      <c r="A311" s="2">
        <f t="shared" si="34"/>
        <v>291</v>
      </c>
      <c r="B311" s="2"/>
      <c r="C311" s="27">
        <f t="shared" si="37"/>
        <v>0</v>
      </c>
      <c r="D311" s="6">
        <f t="shared" si="38"/>
        <v>0</v>
      </c>
      <c r="E311" s="6">
        <f t="shared" si="35"/>
        <v>0</v>
      </c>
      <c r="F311" s="6">
        <f t="shared" si="40"/>
        <v>500</v>
      </c>
      <c r="G311" s="6">
        <f t="shared" si="39"/>
        <v>0</v>
      </c>
      <c r="H311" s="35">
        <f t="shared" si="36"/>
        <v>62219.085315165583</v>
      </c>
      <c r="I311" s="5"/>
      <c r="J311" s="3"/>
      <c r="K311" s="3"/>
      <c r="L311" s="3"/>
      <c r="M311" s="2"/>
      <c r="N311" s="2"/>
      <c r="O311" s="2"/>
      <c r="P311" s="2"/>
      <c r="Q311" s="2"/>
    </row>
    <row r="312" spans="1:17" ht="15" x14ac:dyDescent="0.2">
      <c r="A312" s="2">
        <f t="shared" si="34"/>
        <v>292</v>
      </c>
      <c r="B312" s="2"/>
      <c r="C312" s="27">
        <f t="shared" si="37"/>
        <v>0</v>
      </c>
      <c r="D312" s="6">
        <f t="shared" si="38"/>
        <v>0</v>
      </c>
      <c r="E312" s="6">
        <f t="shared" si="35"/>
        <v>0</v>
      </c>
      <c r="F312" s="6">
        <f t="shared" si="40"/>
        <v>500</v>
      </c>
      <c r="G312" s="6">
        <f t="shared" si="39"/>
        <v>0</v>
      </c>
      <c r="H312" s="35">
        <f t="shared" si="36"/>
        <v>62219.085315165583</v>
      </c>
      <c r="I312" s="5"/>
      <c r="J312" s="3"/>
      <c r="K312" s="3"/>
      <c r="L312" s="3"/>
      <c r="M312" s="2"/>
      <c r="N312" s="2"/>
      <c r="O312" s="2"/>
      <c r="P312" s="2"/>
      <c r="Q312" s="2"/>
    </row>
    <row r="313" spans="1:17" ht="15" x14ac:dyDescent="0.2">
      <c r="A313" s="2">
        <f t="shared" si="34"/>
        <v>293</v>
      </c>
      <c r="B313" s="2"/>
      <c r="C313" s="27">
        <f t="shared" si="37"/>
        <v>0</v>
      </c>
      <c r="D313" s="6">
        <f t="shared" si="38"/>
        <v>0</v>
      </c>
      <c r="E313" s="6">
        <f t="shared" si="35"/>
        <v>0</v>
      </c>
      <c r="F313" s="6">
        <f t="shared" si="40"/>
        <v>500</v>
      </c>
      <c r="G313" s="6">
        <f t="shared" si="39"/>
        <v>0</v>
      </c>
      <c r="H313" s="35">
        <f t="shared" si="36"/>
        <v>62219.085315165583</v>
      </c>
      <c r="I313" s="5"/>
      <c r="J313" s="3"/>
      <c r="K313" s="3"/>
      <c r="L313" s="3"/>
      <c r="M313" s="2"/>
      <c r="N313" s="2"/>
      <c r="O313" s="2"/>
      <c r="P313" s="2"/>
      <c r="Q313" s="2"/>
    </row>
    <row r="314" spans="1:17" ht="15" x14ac:dyDescent="0.2">
      <c r="A314" s="2">
        <f t="shared" si="34"/>
        <v>294</v>
      </c>
      <c r="B314" s="2"/>
      <c r="C314" s="27">
        <f t="shared" si="37"/>
        <v>0</v>
      </c>
      <c r="D314" s="6">
        <f t="shared" si="38"/>
        <v>0</v>
      </c>
      <c r="E314" s="6">
        <f t="shared" si="35"/>
        <v>0</v>
      </c>
      <c r="F314" s="6">
        <f t="shared" si="40"/>
        <v>500</v>
      </c>
      <c r="G314" s="6">
        <f t="shared" si="39"/>
        <v>0</v>
      </c>
      <c r="H314" s="35">
        <f t="shared" si="36"/>
        <v>62219.085315165583</v>
      </c>
      <c r="I314" s="5"/>
      <c r="J314" s="3"/>
      <c r="K314" s="3"/>
      <c r="L314" s="3"/>
      <c r="M314" s="2"/>
      <c r="N314" s="2"/>
      <c r="O314" s="2"/>
      <c r="P314" s="2"/>
      <c r="Q314" s="2"/>
    </row>
    <row r="315" spans="1:17" ht="15" x14ac:dyDescent="0.2">
      <c r="A315" s="2">
        <f t="shared" si="34"/>
        <v>295</v>
      </c>
      <c r="B315" s="2"/>
      <c r="C315" s="27">
        <f t="shared" si="37"/>
        <v>0</v>
      </c>
      <c r="D315" s="6">
        <f t="shared" si="38"/>
        <v>0</v>
      </c>
      <c r="E315" s="6">
        <f t="shared" si="35"/>
        <v>0</v>
      </c>
      <c r="F315" s="6">
        <v>1000</v>
      </c>
      <c r="G315" s="6">
        <f t="shared" si="39"/>
        <v>0</v>
      </c>
      <c r="H315" s="35">
        <f t="shared" si="36"/>
        <v>62219.085315165583</v>
      </c>
      <c r="I315" s="5"/>
      <c r="J315" s="3"/>
      <c r="K315" s="3"/>
      <c r="L315" s="3"/>
      <c r="M315" s="2"/>
      <c r="N315" s="2"/>
      <c r="O315" s="2"/>
      <c r="P315" s="2"/>
      <c r="Q315" s="2"/>
    </row>
    <row r="316" spans="1:17" ht="15" x14ac:dyDescent="0.2">
      <c r="A316" s="2">
        <f t="shared" si="34"/>
        <v>296</v>
      </c>
      <c r="B316" s="2"/>
      <c r="C316" s="27">
        <f t="shared" si="37"/>
        <v>0</v>
      </c>
      <c r="D316" s="6">
        <f t="shared" si="38"/>
        <v>0</v>
      </c>
      <c r="E316" s="6">
        <f t="shared" si="35"/>
        <v>0</v>
      </c>
      <c r="F316" s="6">
        <v>1000</v>
      </c>
      <c r="G316" s="6">
        <f t="shared" si="39"/>
        <v>0</v>
      </c>
      <c r="H316" s="35">
        <f t="shared" si="36"/>
        <v>62219.085315165583</v>
      </c>
      <c r="I316" s="5"/>
      <c r="J316" s="3"/>
      <c r="K316" s="3"/>
      <c r="L316" s="3"/>
      <c r="M316" s="2"/>
      <c r="N316" s="2"/>
      <c r="O316" s="2"/>
      <c r="P316" s="2"/>
      <c r="Q316" s="2"/>
    </row>
    <row r="317" spans="1:17" ht="15" x14ac:dyDescent="0.2">
      <c r="A317" s="2">
        <f t="shared" si="34"/>
        <v>297</v>
      </c>
      <c r="B317" s="2"/>
      <c r="C317" s="27">
        <f t="shared" si="37"/>
        <v>0</v>
      </c>
      <c r="D317" s="6">
        <f t="shared" si="38"/>
        <v>0</v>
      </c>
      <c r="E317" s="6">
        <f t="shared" si="35"/>
        <v>0</v>
      </c>
      <c r="F317" s="6">
        <v>1000</v>
      </c>
      <c r="G317" s="6">
        <f t="shared" si="39"/>
        <v>0</v>
      </c>
      <c r="H317" s="35">
        <f t="shared" si="36"/>
        <v>62219.085315165583</v>
      </c>
      <c r="I317" s="5"/>
      <c r="J317" s="3"/>
      <c r="K317" s="3"/>
      <c r="L317" s="3"/>
      <c r="M317" s="2"/>
      <c r="N317" s="2"/>
      <c r="O317" s="2"/>
      <c r="P317" s="2"/>
      <c r="Q317" s="2"/>
    </row>
    <row r="318" spans="1:17" ht="15" x14ac:dyDescent="0.2">
      <c r="A318" s="2">
        <f t="shared" si="34"/>
        <v>298</v>
      </c>
      <c r="B318" s="2"/>
      <c r="C318" s="27">
        <f t="shared" si="37"/>
        <v>0</v>
      </c>
      <c r="D318" s="6">
        <f t="shared" si="38"/>
        <v>0</v>
      </c>
      <c r="E318" s="6">
        <f t="shared" si="35"/>
        <v>0</v>
      </c>
      <c r="F318" s="6"/>
      <c r="G318" s="6">
        <f t="shared" si="39"/>
        <v>0</v>
      </c>
      <c r="H318" s="35">
        <f t="shared" si="36"/>
        <v>62219.085315165583</v>
      </c>
      <c r="I318" s="5"/>
      <c r="J318" s="3"/>
      <c r="K318" s="3"/>
      <c r="L318" s="3"/>
      <c r="M318" s="2"/>
      <c r="N318" s="2"/>
      <c r="O318" s="2"/>
      <c r="P318" s="2"/>
      <c r="Q318" s="2"/>
    </row>
    <row r="319" spans="1:17" ht="15" x14ac:dyDescent="0.2">
      <c r="A319" s="2">
        <f t="shared" si="34"/>
        <v>299</v>
      </c>
      <c r="B319" s="2"/>
      <c r="C319" s="27">
        <f t="shared" si="37"/>
        <v>0</v>
      </c>
      <c r="D319" s="6">
        <f t="shared" si="38"/>
        <v>0</v>
      </c>
      <c r="E319" s="6">
        <f t="shared" si="35"/>
        <v>0</v>
      </c>
      <c r="F319" s="6"/>
      <c r="G319" s="6">
        <f t="shared" si="39"/>
        <v>0</v>
      </c>
      <c r="H319" s="35">
        <f t="shared" si="36"/>
        <v>62219.085315165583</v>
      </c>
      <c r="I319" s="5"/>
      <c r="J319" s="3"/>
      <c r="K319" s="3"/>
      <c r="L319" s="3"/>
      <c r="M319" s="2"/>
      <c r="N319" s="2"/>
      <c r="O319" s="2"/>
      <c r="P319" s="2"/>
      <c r="Q319" s="2"/>
    </row>
    <row r="320" spans="1:17" ht="15" x14ac:dyDescent="0.2">
      <c r="A320" s="2">
        <f t="shared" si="34"/>
        <v>300</v>
      </c>
      <c r="B320" s="2"/>
      <c r="C320" s="27">
        <f t="shared" si="37"/>
        <v>0</v>
      </c>
      <c r="D320" s="6">
        <f t="shared" si="38"/>
        <v>0</v>
      </c>
      <c r="E320" s="6">
        <f t="shared" si="35"/>
        <v>0</v>
      </c>
      <c r="F320" s="6"/>
      <c r="G320" s="6">
        <f t="shared" si="39"/>
        <v>0</v>
      </c>
      <c r="H320" s="35">
        <f t="shared" si="36"/>
        <v>62219.085315165583</v>
      </c>
      <c r="I320" s="5"/>
      <c r="J320" s="3"/>
      <c r="K320" s="3"/>
      <c r="L320" s="3"/>
      <c r="M320" s="2"/>
      <c r="N320" s="2"/>
      <c r="O320" s="2"/>
      <c r="P320" s="2"/>
      <c r="Q320" s="2"/>
    </row>
    <row r="321" spans="1:17" ht="15" x14ac:dyDescent="0.2">
      <c r="A321" s="2">
        <f t="shared" si="34"/>
        <v>301</v>
      </c>
      <c r="B321" s="2"/>
      <c r="C321" s="27">
        <f t="shared" si="37"/>
        <v>0</v>
      </c>
      <c r="D321" s="6">
        <f t="shared" si="38"/>
        <v>0</v>
      </c>
      <c r="E321" s="6">
        <f t="shared" si="35"/>
        <v>0</v>
      </c>
      <c r="F321" s="6"/>
      <c r="G321" s="6">
        <f t="shared" si="39"/>
        <v>0</v>
      </c>
      <c r="H321" s="35">
        <f t="shared" si="36"/>
        <v>62219.085315165583</v>
      </c>
      <c r="I321" s="5"/>
      <c r="J321" s="3"/>
      <c r="K321" s="3"/>
      <c r="L321" s="3"/>
      <c r="M321" s="2"/>
      <c r="N321" s="2"/>
      <c r="O321" s="2"/>
      <c r="P321" s="2"/>
      <c r="Q321" s="2"/>
    </row>
    <row r="322" spans="1:17" ht="15" x14ac:dyDescent="0.2">
      <c r="A322" s="2">
        <f t="shared" si="34"/>
        <v>302</v>
      </c>
      <c r="B322" s="2"/>
      <c r="C322" s="27">
        <f t="shared" si="37"/>
        <v>0</v>
      </c>
      <c r="D322" s="6">
        <f t="shared" si="38"/>
        <v>0</v>
      </c>
      <c r="E322" s="6">
        <f t="shared" si="35"/>
        <v>0</v>
      </c>
      <c r="F322" s="6"/>
      <c r="G322" s="6">
        <f t="shared" si="39"/>
        <v>0</v>
      </c>
      <c r="H322" s="35">
        <f t="shared" si="36"/>
        <v>62219.085315165583</v>
      </c>
      <c r="I322" s="5"/>
      <c r="J322" s="3"/>
      <c r="K322" s="3"/>
      <c r="L322" s="3"/>
      <c r="M322" s="2"/>
      <c r="N322" s="2"/>
      <c r="O322" s="2"/>
      <c r="P322" s="2"/>
      <c r="Q322" s="2"/>
    </row>
    <row r="323" spans="1:17" ht="15" x14ac:dyDescent="0.2">
      <c r="A323" s="2">
        <f t="shared" si="34"/>
        <v>303</v>
      </c>
      <c r="B323" s="2"/>
      <c r="C323" s="27">
        <f t="shared" si="37"/>
        <v>0</v>
      </c>
      <c r="D323" s="6">
        <f t="shared" si="38"/>
        <v>0</v>
      </c>
      <c r="E323" s="6">
        <f t="shared" si="35"/>
        <v>0</v>
      </c>
      <c r="F323" s="6"/>
      <c r="G323" s="6">
        <f t="shared" si="39"/>
        <v>0</v>
      </c>
      <c r="H323" s="35">
        <f t="shared" si="36"/>
        <v>62219.085315165583</v>
      </c>
      <c r="I323" s="5"/>
      <c r="J323" s="3"/>
      <c r="K323" s="3"/>
      <c r="L323" s="3"/>
      <c r="M323" s="2"/>
      <c r="N323" s="2"/>
      <c r="O323" s="2"/>
      <c r="P323" s="2"/>
      <c r="Q323" s="2"/>
    </row>
    <row r="324" spans="1:17" ht="15" x14ac:dyDescent="0.2">
      <c r="A324" s="2">
        <f t="shared" si="34"/>
        <v>304</v>
      </c>
      <c r="B324" s="2"/>
      <c r="C324" s="27">
        <f t="shared" si="37"/>
        <v>0</v>
      </c>
      <c r="D324" s="6">
        <f t="shared" si="38"/>
        <v>0</v>
      </c>
      <c r="E324" s="6">
        <f t="shared" si="35"/>
        <v>0</v>
      </c>
      <c r="F324" s="6"/>
      <c r="G324" s="6">
        <f t="shared" si="39"/>
        <v>0</v>
      </c>
      <c r="H324" s="35">
        <f t="shared" si="36"/>
        <v>62219.085315165583</v>
      </c>
      <c r="I324" s="5"/>
      <c r="J324" s="3"/>
      <c r="K324" s="3"/>
      <c r="L324" s="3"/>
      <c r="M324" s="2"/>
      <c r="N324" s="2"/>
      <c r="O324" s="2"/>
      <c r="P324" s="2"/>
      <c r="Q324" s="2"/>
    </row>
    <row r="325" spans="1:17" ht="15" x14ac:dyDescent="0.2">
      <c r="A325" s="2">
        <f t="shared" si="34"/>
        <v>305</v>
      </c>
      <c r="B325" s="2"/>
      <c r="C325" s="27">
        <f t="shared" si="37"/>
        <v>0</v>
      </c>
      <c r="D325" s="6">
        <f t="shared" si="38"/>
        <v>0</v>
      </c>
      <c r="E325" s="6">
        <f t="shared" si="35"/>
        <v>0</v>
      </c>
      <c r="F325" s="6"/>
      <c r="G325" s="6">
        <f t="shared" si="39"/>
        <v>0</v>
      </c>
      <c r="H325" s="35">
        <f t="shared" si="36"/>
        <v>62219.085315165583</v>
      </c>
      <c r="I325" s="5"/>
      <c r="J325" s="3"/>
      <c r="K325" s="3"/>
      <c r="L325" s="3"/>
      <c r="M325" s="2"/>
      <c r="N325" s="2"/>
      <c r="O325" s="2"/>
      <c r="P325" s="2"/>
      <c r="Q325" s="2"/>
    </row>
    <row r="326" spans="1:17" ht="15" x14ac:dyDescent="0.2">
      <c r="A326" s="2">
        <f t="shared" si="34"/>
        <v>306</v>
      </c>
      <c r="B326" s="2"/>
      <c r="C326" s="27">
        <f t="shared" si="37"/>
        <v>0</v>
      </c>
      <c r="D326" s="6">
        <f t="shared" si="38"/>
        <v>0</v>
      </c>
      <c r="E326" s="6">
        <f t="shared" si="35"/>
        <v>0</v>
      </c>
      <c r="F326" s="6"/>
      <c r="G326" s="6">
        <f t="shared" si="39"/>
        <v>0</v>
      </c>
      <c r="H326" s="35">
        <f t="shared" si="36"/>
        <v>62219.085315165583</v>
      </c>
      <c r="I326" s="5"/>
      <c r="J326" s="3"/>
      <c r="K326" s="3"/>
      <c r="L326" s="3"/>
      <c r="M326" s="2"/>
      <c r="N326" s="2"/>
      <c r="O326" s="2"/>
      <c r="P326" s="2"/>
      <c r="Q326" s="2"/>
    </row>
    <row r="327" spans="1:17" ht="15" x14ac:dyDescent="0.2">
      <c r="A327" s="2">
        <f t="shared" si="34"/>
        <v>307</v>
      </c>
      <c r="B327" s="2"/>
      <c r="C327" s="27">
        <f t="shared" si="37"/>
        <v>0</v>
      </c>
      <c r="D327" s="6">
        <f t="shared" si="38"/>
        <v>0</v>
      </c>
      <c r="E327" s="6">
        <f t="shared" si="35"/>
        <v>0</v>
      </c>
      <c r="F327" s="6"/>
      <c r="G327" s="6">
        <f t="shared" si="39"/>
        <v>0</v>
      </c>
      <c r="H327" s="35">
        <f t="shared" si="36"/>
        <v>62219.085315165583</v>
      </c>
      <c r="I327" s="5"/>
      <c r="J327" s="3"/>
      <c r="K327" s="3"/>
      <c r="L327" s="3"/>
      <c r="M327" s="2"/>
      <c r="N327" s="2"/>
      <c r="O327" s="2"/>
      <c r="P327" s="2"/>
      <c r="Q327" s="2"/>
    </row>
    <row r="328" spans="1:17" ht="15" x14ac:dyDescent="0.2">
      <c r="A328" s="2">
        <f t="shared" si="34"/>
        <v>308</v>
      </c>
      <c r="B328" s="2"/>
      <c r="C328" s="27">
        <f t="shared" si="37"/>
        <v>0</v>
      </c>
      <c r="D328" s="6">
        <f t="shared" si="38"/>
        <v>0</v>
      </c>
      <c r="E328" s="6">
        <f t="shared" si="35"/>
        <v>0</v>
      </c>
      <c r="F328" s="6"/>
      <c r="G328" s="6">
        <f t="shared" si="39"/>
        <v>0</v>
      </c>
      <c r="H328" s="35">
        <f t="shared" si="36"/>
        <v>62219.085315165583</v>
      </c>
      <c r="I328" s="5"/>
      <c r="J328" s="3"/>
      <c r="K328" s="3"/>
      <c r="L328" s="3"/>
      <c r="M328" s="2"/>
      <c r="N328" s="2"/>
      <c r="O328" s="2"/>
      <c r="P328" s="2"/>
      <c r="Q328" s="2"/>
    </row>
    <row r="329" spans="1:17" ht="15" x14ac:dyDescent="0.2">
      <c r="A329" s="2">
        <f t="shared" si="34"/>
        <v>309</v>
      </c>
      <c r="B329" s="2"/>
      <c r="C329" s="27">
        <f t="shared" si="37"/>
        <v>0</v>
      </c>
      <c r="D329" s="6">
        <f t="shared" si="38"/>
        <v>0</v>
      </c>
      <c r="E329" s="6">
        <f t="shared" si="35"/>
        <v>0</v>
      </c>
      <c r="F329" s="6"/>
      <c r="G329" s="6">
        <f t="shared" si="39"/>
        <v>0</v>
      </c>
      <c r="H329" s="35">
        <f t="shared" si="36"/>
        <v>62219.085315165583</v>
      </c>
      <c r="I329" s="5"/>
      <c r="J329" s="3"/>
      <c r="K329" s="3"/>
      <c r="L329" s="3"/>
      <c r="M329" s="2"/>
      <c r="N329" s="2"/>
      <c r="O329" s="2"/>
      <c r="P329" s="2"/>
      <c r="Q329" s="2"/>
    </row>
    <row r="330" spans="1:17" ht="15" x14ac:dyDescent="0.2">
      <c r="A330" s="2">
        <f t="shared" si="34"/>
        <v>310</v>
      </c>
      <c r="B330" s="2"/>
      <c r="C330" s="27">
        <f t="shared" si="37"/>
        <v>0</v>
      </c>
      <c r="D330" s="6">
        <f t="shared" si="38"/>
        <v>0</v>
      </c>
      <c r="E330" s="6">
        <f t="shared" si="35"/>
        <v>0</v>
      </c>
      <c r="F330" s="6"/>
      <c r="G330" s="6">
        <f t="shared" si="39"/>
        <v>0</v>
      </c>
      <c r="H330" s="35">
        <f t="shared" si="36"/>
        <v>62219.085315165583</v>
      </c>
      <c r="I330" s="5"/>
      <c r="J330" s="3"/>
      <c r="K330" s="3"/>
      <c r="L330" s="3"/>
      <c r="M330" s="2"/>
      <c r="N330" s="2"/>
      <c r="O330" s="2"/>
      <c r="P330" s="2"/>
      <c r="Q330" s="2"/>
    </row>
    <row r="331" spans="1:17" ht="15" x14ac:dyDescent="0.2">
      <c r="A331" s="2">
        <f t="shared" si="34"/>
        <v>311</v>
      </c>
      <c r="B331" s="2"/>
      <c r="C331" s="27">
        <f t="shared" si="37"/>
        <v>0</v>
      </c>
      <c r="D331" s="6">
        <f t="shared" si="38"/>
        <v>0</v>
      </c>
      <c r="E331" s="6">
        <f t="shared" si="35"/>
        <v>0</v>
      </c>
      <c r="F331" s="6"/>
      <c r="G331" s="6">
        <f t="shared" si="39"/>
        <v>0</v>
      </c>
      <c r="H331" s="35">
        <f t="shared" si="36"/>
        <v>62219.085315165583</v>
      </c>
      <c r="I331" s="5"/>
      <c r="J331" s="3"/>
      <c r="K331" s="3"/>
      <c r="L331" s="3"/>
      <c r="M331" s="2"/>
      <c r="N331" s="2"/>
      <c r="O331" s="2"/>
      <c r="P331" s="2"/>
      <c r="Q331" s="2"/>
    </row>
    <row r="332" spans="1:17" ht="15" x14ac:dyDescent="0.2">
      <c r="A332" s="2">
        <f t="shared" si="34"/>
        <v>312</v>
      </c>
      <c r="B332" s="2"/>
      <c r="C332" s="27">
        <f t="shared" si="37"/>
        <v>0</v>
      </c>
      <c r="D332" s="6">
        <f t="shared" si="38"/>
        <v>0</v>
      </c>
      <c r="E332" s="6">
        <f t="shared" si="35"/>
        <v>0</v>
      </c>
      <c r="F332" s="6"/>
      <c r="G332" s="6">
        <f t="shared" si="39"/>
        <v>0</v>
      </c>
      <c r="H332" s="35">
        <f t="shared" si="36"/>
        <v>62219.085315165583</v>
      </c>
      <c r="I332" s="5"/>
      <c r="J332" s="3"/>
      <c r="K332" s="3"/>
      <c r="L332" s="3"/>
      <c r="M332" s="2"/>
      <c r="N332" s="2"/>
      <c r="O332" s="2"/>
      <c r="P332" s="2"/>
      <c r="Q332" s="2"/>
    </row>
    <row r="333" spans="1:17" ht="15" x14ac:dyDescent="0.2">
      <c r="A333" s="2">
        <f t="shared" si="34"/>
        <v>313</v>
      </c>
      <c r="B333" s="2"/>
      <c r="C333" s="27">
        <f t="shared" si="37"/>
        <v>0</v>
      </c>
      <c r="D333" s="6">
        <f t="shared" si="38"/>
        <v>0</v>
      </c>
      <c r="E333" s="6">
        <f t="shared" si="35"/>
        <v>0</v>
      </c>
      <c r="F333" s="6"/>
      <c r="G333" s="6">
        <f t="shared" si="39"/>
        <v>0</v>
      </c>
      <c r="H333" s="35">
        <f t="shared" si="36"/>
        <v>62219.085315165583</v>
      </c>
      <c r="I333" s="5"/>
      <c r="J333" s="3"/>
      <c r="K333" s="3"/>
      <c r="L333" s="3"/>
      <c r="M333" s="2"/>
      <c r="N333" s="2"/>
      <c r="O333" s="2"/>
      <c r="P333" s="2"/>
      <c r="Q333" s="2"/>
    </row>
    <row r="334" spans="1:17" ht="15" x14ac:dyDescent="0.2">
      <c r="A334" s="2">
        <f t="shared" si="34"/>
        <v>314</v>
      </c>
      <c r="B334" s="2"/>
      <c r="C334" s="27">
        <f t="shared" si="37"/>
        <v>0</v>
      </c>
      <c r="D334" s="6">
        <f t="shared" si="38"/>
        <v>0</v>
      </c>
      <c r="E334" s="6">
        <f t="shared" si="35"/>
        <v>0</v>
      </c>
      <c r="F334" s="6"/>
      <c r="G334" s="6">
        <f t="shared" si="39"/>
        <v>0</v>
      </c>
      <c r="H334" s="35">
        <f t="shared" si="36"/>
        <v>62219.085315165583</v>
      </c>
      <c r="I334" s="5"/>
      <c r="J334" s="3"/>
      <c r="K334" s="3"/>
      <c r="L334" s="3"/>
      <c r="M334" s="2"/>
      <c r="N334" s="2"/>
      <c r="O334" s="2"/>
      <c r="P334" s="2"/>
      <c r="Q334" s="2"/>
    </row>
    <row r="335" spans="1:17" ht="15" x14ac:dyDescent="0.2">
      <c r="A335" s="2">
        <f t="shared" si="34"/>
        <v>315</v>
      </c>
      <c r="B335" s="2"/>
      <c r="C335" s="27">
        <f t="shared" si="37"/>
        <v>0</v>
      </c>
      <c r="D335" s="6">
        <f t="shared" si="38"/>
        <v>0</v>
      </c>
      <c r="E335" s="6">
        <f t="shared" si="35"/>
        <v>0</v>
      </c>
      <c r="F335" s="6"/>
      <c r="G335" s="6">
        <f t="shared" si="39"/>
        <v>0</v>
      </c>
      <c r="H335" s="35">
        <f t="shared" si="36"/>
        <v>62219.085315165583</v>
      </c>
      <c r="I335" s="5"/>
      <c r="J335" s="3"/>
      <c r="K335" s="3"/>
      <c r="L335" s="3"/>
      <c r="M335" s="2"/>
      <c r="N335" s="2"/>
      <c r="O335" s="2"/>
      <c r="P335" s="2"/>
      <c r="Q335" s="2"/>
    </row>
    <row r="336" spans="1:17" ht="15" x14ac:dyDescent="0.2">
      <c r="A336" s="2">
        <f t="shared" si="34"/>
        <v>316</v>
      </c>
      <c r="B336" s="2"/>
      <c r="C336" s="27">
        <f t="shared" si="37"/>
        <v>0</v>
      </c>
      <c r="D336" s="6">
        <f t="shared" si="38"/>
        <v>0</v>
      </c>
      <c r="E336" s="6">
        <f t="shared" si="35"/>
        <v>0</v>
      </c>
      <c r="F336" s="6"/>
      <c r="G336" s="6">
        <f t="shared" si="39"/>
        <v>0</v>
      </c>
      <c r="H336" s="35">
        <f t="shared" si="36"/>
        <v>62219.085315165583</v>
      </c>
      <c r="I336" s="5"/>
      <c r="J336" s="3"/>
      <c r="K336" s="3"/>
      <c r="L336" s="3"/>
      <c r="M336" s="2"/>
      <c r="N336" s="2"/>
      <c r="O336" s="2"/>
      <c r="P336" s="2"/>
      <c r="Q336" s="2"/>
    </row>
    <row r="337" spans="1:17" ht="15" x14ac:dyDescent="0.2">
      <c r="A337" s="2">
        <f t="shared" si="34"/>
        <v>317</v>
      </c>
      <c r="B337" s="2"/>
      <c r="C337" s="27">
        <f t="shared" si="37"/>
        <v>0</v>
      </c>
      <c r="D337" s="6">
        <f t="shared" si="38"/>
        <v>0</v>
      </c>
      <c r="E337" s="6">
        <f t="shared" si="35"/>
        <v>0</v>
      </c>
      <c r="F337" s="6"/>
      <c r="G337" s="6">
        <f t="shared" si="39"/>
        <v>0</v>
      </c>
      <c r="H337" s="35">
        <f t="shared" si="36"/>
        <v>62219.085315165583</v>
      </c>
      <c r="I337" s="5"/>
      <c r="J337" s="3"/>
      <c r="K337" s="3"/>
      <c r="L337" s="3"/>
      <c r="M337" s="2"/>
      <c r="N337" s="2"/>
      <c r="O337" s="2"/>
      <c r="P337" s="2"/>
      <c r="Q337" s="2"/>
    </row>
    <row r="338" spans="1:17" ht="15" x14ac:dyDescent="0.2">
      <c r="A338" s="2">
        <f t="shared" si="34"/>
        <v>318</v>
      </c>
      <c r="B338" s="2"/>
      <c r="C338" s="27">
        <f t="shared" si="37"/>
        <v>0</v>
      </c>
      <c r="D338" s="6">
        <f t="shared" si="38"/>
        <v>0</v>
      </c>
      <c r="E338" s="6">
        <f t="shared" si="35"/>
        <v>0</v>
      </c>
      <c r="F338" s="6"/>
      <c r="G338" s="6">
        <f t="shared" si="39"/>
        <v>0</v>
      </c>
      <c r="H338" s="35">
        <f t="shared" si="36"/>
        <v>62219.085315165583</v>
      </c>
      <c r="I338" s="5"/>
      <c r="J338" s="3"/>
      <c r="K338" s="3"/>
      <c r="L338" s="3"/>
      <c r="M338" s="2"/>
      <c r="N338" s="2"/>
      <c r="O338" s="2"/>
      <c r="P338" s="2"/>
      <c r="Q338" s="2"/>
    </row>
    <row r="339" spans="1:17" ht="15" x14ac:dyDescent="0.2">
      <c r="A339" s="2">
        <f t="shared" si="34"/>
        <v>319</v>
      </c>
      <c r="B339" s="2"/>
      <c r="C339" s="27">
        <f t="shared" si="37"/>
        <v>0</v>
      </c>
      <c r="D339" s="6">
        <f t="shared" si="38"/>
        <v>0</v>
      </c>
      <c r="E339" s="6">
        <f t="shared" si="35"/>
        <v>0</v>
      </c>
      <c r="F339" s="6"/>
      <c r="G339" s="6">
        <f t="shared" si="39"/>
        <v>0</v>
      </c>
      <c r="H339" s="35">
        <f t="shared" si="36"/>
        <v>62219.085315165583</v>
      </c>
      <c r="I339" s="5"/>
      <c r="J339" s="3"/>
      <c r="K339" s="3"/>
      <c r="L339" s="3"/>
      <c r="M339" s="2"/>
      <c r="N339" s="2"/>
      <c r="O339" s="2"/>
      <c r="P339" s="2"/>
      <c r="Q339" s="2"/>
    </row>
    <row r="340" spans="1:17" ht="15" x14ac:dyDescent="0.2">
      <c r="A340" s="2">
        <f t="shared" si="34"/>
        <v>320</v>
      </c>
      <c r="B340" s="2"/>
      <c r="C340" s="27">
        <f t="shared" si="37"/>
        <v>0</v>
      </c>
      <c r="D340" s="6">
        <f t="shared" si="38"/>
        <v>0</v>
      </c>
      <c r="E340" s="6">
        <f t="shared" si="35"/>
        <v>0</v>
      </c>
      <c r="F340" s="6"/>
      <c r="G340" s="6">
        <f t="shared" si="39"/>
        <v>0</v>
      </c>
      <c r="H340" s="35">
        <f t="shared" si="36"/>
        <v>62219.085315165583</v>
      </c>
      <c r="I340" s="5"/>
      <c r="J340" s="3"/>
      <c r="K340" s="3"/>
      <c r="L340" s="3"/>
      <c r="M340" s="2"/>
      <c r="N340" s="2"/>
      <c r="O340" s="2"/>
      <c r="P340" s="2"/>
      <c r="Q340" s="2"/>
    </row>
    <row r="341" spans="1:17" ht="15" x14ac:dyDescent="0.2">
      <c r="A341" s="2">
        <f t="shared" si="34"/>
        <v>321</v>
      </c>
      <c r="B341" s="2"/>
      <c r="C341" s="27">
        <f t="shared" si="37"/>
        <v>0</v>
      </c>
      <c r="D341" s="6">
        <f t="shared" si="38"/>
        <v>0</v>
      </c>
      <c r="E341" s="6">
        <f t="shared" si="35"/>
        <v>0</v>
      </c>
      <c r="F341" s="6"/>
      <c r="G341" s="6">
        <f t="shared" si="39"/>
        <v>0</v>
      </c>
      <c r="H341" s="35">
        <f t="shared" si="36"/>
        <v>62219.085315165583</v>
      </c>
      <c r="I341" s="5"/>
      <c r="J341" s="3"/>
      <c r="K341" s="3"/>
      <c r="L341" s="3"/>
      <c r="M341" s="2"/>
      <c r="N341" s="2"/>
      <c r="O341" s="2"/>
      <c r="P341" s="2"/>
      <c r="Q341" s="2"/>
    </row>
    <row r="342" spans="1:17" ht="15" x14ac:dyDescent="0.2">
      <c r="A342" s="2">
        <f t="shared" ref="A342:A380" si="41">+A341+1</f>
        <v>322</v>
      </c>
      <c r="B342" s="2"/>
      <c r="C342" s="27">
        <f t="shared" si="37"/>
        <v>0</v>
      </c>
      <c r="D342" s="6">
        <f t="shared" si="38"/>
        <v>0</v>
      </c>
      <c r="E342" s="6">
        <f t="shared" si="35"/>
        <v>0</v>
      </c>
      <c r="F342" s="6"/>
      <c r="G342" s="6">
        <f t="shared" si="39"/>
        <v>0</v>
      </c>
      <c r="H342" s="35">
        <f t="shared" si="36"/>
        <v>62219.085315165583</v>
      </c>
      <c r="I342" s="5"/>
      <c r="J342" s="3"/>
      <c r="K342" s="3"/>
      <c r="L342" s="3"/>
      <c r="M342" s="2"/>
      <c r="N342" s="2"/>
      <c r="O342" s="2"/>
      <c r="P342" s="2"/>
      <c r="Q342" s="2"/>
    </row>
    <row r="343" spans="1:17" ht="15" x14ac:dyDescent="0.2">
      <c r="A343" s="2">
        <f t="shared" si="41"/>
        <v>323</v>
      </c>
      <c r="B343" s="2"/>
      <c r="C343" s="27">
        <f t="shared" si="37"/>
        <v>0</v>
      </c>
      <c r="D343" s="6">
        <f t="shared" si="38"/>
        <v>0</v>
      </c>
      <c r="E343" s="6">
        <f t="shared" ref="E343:E381" si="42">IF(G342&gt;(C343-D343),C343-D343,G342)</f>
        <v>0</v>
      </c>
      <c r="F343" s="6"/>
      <c r="G343" s="6">
        <f t="shared" si="39"/>
        <v>0</v>
      </c>
      <c r="H343" s="35">
        <f t="shared" ref="H343:H381" si="43">H342+D343</f>
        <v>62219.085315165583</v>
      </c>
      <c r="I343" s="5"/>
      <c r="J343" s="3"/>
      <c r="K343" s="3"/>
      <c r="L343" s="3"/>
      <c r="M343" s="2"/>
      <c r="N343" s="2"/>
      <c r="O343" s="2"/>
      <c r="P343" s="2"/>
      <c r="Q343" s="2"/>
    </row>
    <row r="344" spans="1:17" ht="15" x14ac:dyDescent="0.2">
      <c r="A344" s="2">
        <f t="shared" si="41"/>
        <v>324</v>
      </c>
      <c r="B344" s="2"/>
      <c r="C344" s="27">
        <f t="shared" si="37"/>
        <v>0</v>
      </c>
      <c r="D344" s="6">
        <f t="shared" si="38"/>
        <v>0</v>
      </c>
      <c r="E344" s="6">
        <f t="shared" si="42"/>
        <v>0</v>
      </c>
      <c r="F344" s="6"/>
      <c r="G344" s="6">
        <f t="shared" si="39"/>
        <v>0</v>
      </c>
      <c r="H344" s="35">
        <f t="shared" si="43"/>
        <v>62219.085315165583</v>
      </c>
      <c r="I344" s="5"/>
      <c r="J344" s="3"/>
      <c r="K344" s="3"/>
      <c r="L344" s="3"/>
      <c r="M344" s="2"/>
      <c r="N344" s="2"/>
      <c r="O344" s="2"/>
      <c r="P344" s="2"/>
      <c r="Q344" s="2"/>
    </row>
    <row r="345" spans="1:17" ht="15" x14ac:dyDescent="0.2">
      <c r="A345" s="2">
        <f t="shared" si="41"/>
        <v>325</v>
      </c>
      <c r="B345" s="2"/>
      <c r="C345" s="27">
        <f t="shared" si="37"/>
        <v>0</v>
      </c>
      <c r="D345" s="6">
        <f t="shared" si="38"/>
        <v>0</v>
      </c>
      <c r="E345" s="6">
        <f t="shared" si="42"/>
        <v>0</v>
      </c>
      <c r="F345" s="6"/>
      <c r="G345" s="6">
        <f t="shared" si="39"/>
        <v>0</v>
      </c>
      <c r="H345" s="35">
        <f t="shared" si="43"/>
        <v>62219.085315165583</v>
      </c>
      <c r="I345" s="5"/>
      <c r="J345" s="3"/>
      <c r="K345" s="3"/>
      <c r="L345" s="3"/>
      <c r="M345" s="2"/>
      <c r="N345" s="2"/>
      <c r="O345" s="2"/>
      <c r="P345" s="2"/>
      <c r="Q345" s="2"/>
    </row>
    <row r="346" spans="1:17" ht="15" x14ac:dyDescent="0.2">
      <c r="A346" s="2">
        <f t="shared" si="41"/>
        <v>326</v>
      </c>
      <c r="B346" s="2"/>
      <c r="C346" s="27">
        <f t="shared" si="37"/>
        <v>0</v>
      </c>
      <c r="D346" s="6">
        <f t="shared" si="38"/>
        <v>0</v>
      </c>
      <c r="E346" s="6">
        <f t="shared" si="42"/>
        <v>0</v>
      </c>
      <c r="F346" s="6"/>
      <c r="G346" s="6">
        <f t="shared" si="39"/>
        <v>0</v>
      </c>
      <c r="H346" s="35">
        <f t="shared" si="43"/>
        <v>62219.085315165583</v>
      </c>
      <c r="I346" s="5"/>
      <c r="J346" s="3"/>
      <c r="K346" s="3"/>
      <c r="L346" s="3"/>
      <c r="M346" s="2"/>
      <c r="N346" s="2"/>
      <c r="O346" s="2"/>
      <c r="P346" s="2"/>
      <c r="Q346" s="2"/>
    </row>
    <row r="347" spans="1:17" ht="15" x14ac:dyDescent="0.2">
      <c r="A347" s="2">
        <f t="shared" si="41"/>
        <v>327</v>
      </c>
      <c r="B347" s="2"/>
      <c r="C347" s="27">
        <f t="shared" si="37"/>
        <v>0</v>
      </c>
      <c r="D347" s="6">
        <f t="shared" si="38"/>
        <v>0</v>
      </c>
      <c r="E347" s="6">
        <f t="shared" si="42"/>
        <v>0</v>
      </c>
      <c r="F347" s="6"/>
      <c r="G347" s="6">
        <f t="shared" si="39"/>
        <v>0</v>
      </c>
      <c r="H347" s="35">
        <f t="shared" si="43"/>
        <v>62219.085315165583</v>
      </c>
      <c r="I347" s="5"/>
      <c r="J347" s="3"/>
      <c r="K347" s="3"/>
      <c r="L347" s="3"/>
      <c r="M347" s="2"/>
      <c r="N347" s="2"/>
      <c r="O347" s="2"/>
      <c r="P347" s="2"/>
      <c r="Q347" s="2"/>
    </row>
    <row r="348" spans="1:17" ht="15" x14ac:dyDescent="0.2">
      <c r="A348" s="2">
        <f t="shared" si="41"/>
        <v>328</v>
      </c>
      <c r="B348" s="2"/>
      <c r="C348" s="27">
        <f t="shared" si="37"/>
        <v>0</v>
      </c>
      <c r="D348" s="6">
        <f t="shared" si="38"/>
        <v>0</v>
      </c>
      <c r="E348" s="6">
        <f t="shared" si="42"/>
        <v>0</v>
      </c>
      <c r="F348" s="6"/>
      <c r="G348" s="6">
        <f t="shared" si="39"/>
        <v>0</v>
      </c>
      <c r="H348" s="35">
        <f t="shared" si="43"/>
        <v>62219.085315165583</v>
      </c>
      <c r="I348" s="5"/>
      <c r="J348" s="3"/>
      <c r="K348" s="3"/>
      <c r="L348" s="3"/>
      <c r="M348" s="2"/>
      <c r="N348" s="2"/>
      <c r="O348" s="2"/>
      <c r="P348" s="2"/>
      <c r="Q348" s="2"/>
    </row>
    <row r="349" spans="1:17" ht="15" x14ac:dyDescent="0.2">
      <c r="A349" s="2">
        <f t="shared" si="41"/>
        <v>329</v>
      </c>
      <c r="B349" s="2"/>
      <c r="C349" s="27">
        <f t="shared" si="37"/>
        <v>0</v>
      </c>
      <c r="D349" s="6">
        <f t="shared" si="38"/>
        <v>0</v>
      </c>
      <c r="E349" s="6">
        <f t="shared" si="42"/>
        <v>0</v>
      </c>
      <c r="F349" s="6"/>
      <c r="G349" s="6">
        <f t="shared" si="39"/>
        <v>0</v>
      </c>
      <c r="H349" s="35">
        <f t="shared" si="43"/>
        <v>62219.085315165583</v>
      </c>
      <c r="I349" s="5"/>
      <c r="J349" s="3"/>
      <c r="K349" s="3"/>
      <c r="L349" s="3"/>
      <c r="M349" s="2"/>
      <c r="N349" s="2"/>
      <c r="O349" s="2"/>
      <c r="P349" s="2"/>
      <c r="Q349" s="2"/>
    </row>
    <row r="350" spans="1:17" ht="15" x14ac:dyDescent="0.2">
      <c r="A350" s="2">
        <f t="shared" si="41"/>
        <v>330</v>
      </c>
      <c r="B350" s="2"/>
      <c r="C350" s="27">
        <f t="shared" si="37"/>
        <v>0</v>
      </c>
      <c r="D350" s="6">
        <f t="shared" si="38"/>
        <v>0</v>
      </c>
      <c r="E350" s="6">
        <f t="shared" si="42"/>
        <v>0</v>
      </c>
      <c r="F350" s="6"/>
      <c r="G350" s="6">
        <f t="shared" si="39"/>
        <v>0</v>
      </c>
      <c r="H350" s="35">
        <f t="shared" si="43"/>
        <v>62219.085315165583</v>
      </c>
      <c r="I350" s="5"/>
      <c r="J350" s="3"/>
      <c r="K350" s="3"/>
      <c r="L350" s="3"/>
      <c r="M350" s="2"/>
      <c r="N350" s="2"/>
      <c r="O350" s="2"/>
      <c r="P350" s="2"/>
      <c r="Q350" s="2"/>
    </row>
    <row r="351" spans="1:17" ht="15" x14ac:dyDescent="0.2">
      <c r="A351" s="2">
        <f t="shared" si="41"/>
        <v>331</v>
      </c>
      <c r="B351" s="2"/>
      <c r="C351" s="27">
        <f t="shared" si="37"/>
        <v>0</v>
      </c>
      <c r="D351" s="6">
        <f t="shared" si="38"/>
        <v>0</v>
      </c>
      <c r="E351" s="6">
        <f t="shared" si="42"/>
        <v>0</v>
      </c>
      <c r="F351" s="6"/>
      <c r="G351" s="6">
        <f t="shared" si="39"/>
        <v>0</v>
      </c>
      <c r="H351" s="35">
        <f t="shared" si="43"/>
        <v>62219.085315165583</v>
      </c>
      <c r="I351" s="5"/>
      <c r="J351" s="3"/>
      <c r="K351" s="3"/>
      <c r="L351" s="3"/>
      <c r="M351" s="2"/>
      <c r="N351" s="2"/>
      <c r="O351" s="2"/>
      <c r="P351" s="2"/>
      <c r="Q351" s="2"/>
    </row>
    <row r="352" spans="1:17" ht="15" x14ac:dyDescent="0.2">
      <c r="A352" s="2">
        <f t="shared" si="41"/>
        <v>332</v>
      </c>
      <c r="B352" s="2"/>
      <c r="C352" s="27">
        <f t="shared" si="37"/>
        <v>0</v>
      </c>
      <c r="D352" s="6">
        <f t="shared" si="38"/>
        <v>0</v>
      </c>
      <c r="E352" s="6">
        <f t="shared" si="42"/>
        <v>0</v>
      </c>
      <c r="F352" s="6"/>
      <c r="G352" s="6">
        <f t="shared" si="39"/>
        <v>0</v>
      </c>
      <c r="H352" s="35">
        <f t="shared" si="43"/>
        <v>62219.085315165583</v>
      </c>
      <c r="I352" s="5"/>
      <c r="J352" s="3"/>
      <c r="K352" s="3"/>
      <c r="L352" s="3"/>
      <c r="M352" s="2"/>
      <c r="N352" s="2"/>
      <c r="O352" s="2"/>
      <c r="P352" s="2"/>
      <c r="Q352" s="2"/>
    </row>
    <row r="353" spans="1:17" ht="15" x14ac:dyDescent="0.2">
      <c r="A353" s="2">
        <f t="shared" si="41"/>
        <v>333</v>
      </c>
      <c r="B353" s="2"/>
      <c r="C353" s="27">
        <f t="shared" si="37"/>
        <v>0</v>
      </c>
      <c r="D353" s="6">
        <f t="shared" si="38"/>
        <v>0</v>
      </c>
      <c r="E353" s="6">
        <f t="shared" si="42"/>
        <v>0</v>
      </c>
      <c r="F353" s="6"/>
      <c r="G353" s="6">
        <f t="shared" si="39"/>
        <v>0</v>
      </c>
      <c r="H353" s="35">
        <f t="shared" si="43"/>
        <v>62219.085315165583</v>
      </c>
      <c r="I353" s="5"/>
      <c r="J353" s="3"/>
      <c r="K353" s="3"/>
      <c r="L353" s="3"/>
      <c r="M353" s="2"/>
      <c r="N353" s="2"/>
      <c r="O353" s="2"/>
      <c r="P353" s="2"/>
      <c r="Q353" s="2"/>
    </row>
    <row r="354" spans="1:17" ht="15" x14ac:dyDescent="0.2">
      <c r="A354" s="2">
        <f t="shared" si="41"/>
        <v>334</v>
      </c>
      <c r="B354" s="2"/>
      <c r="C354" s="27">
        <f t="shared" ref="C354:C417" si="44">IF(G353&gt;(C353-D353),$H$7,G353+D354)</f>
        <v>0</v>
      </c>
      <c r="D354" s="6">
        <f t="shared" ref="D354:D380" si="45">G353*$G$3/12</f>
        <v>0</v>
      </c>
      <c r="E354" s="6">
        <f t="shared" si="42"/>
        <v>0</v>
      </c>
      <c r="F354" s="6"/>
      <c r="G354" s="6">
        <f t="shared" ref="G354:G417" si="46">MAX(G353+G353*$G$3/12-C354-F354,0)</f>
        <v>0</v>
      </c>
      <c r="H354" s="35">
        <f t="shared" si="43"/>
        <v>62219.085315165583</v>
      </c>
      <c r="I354" s="5"/>
      <c r="J354" s="3"/>
      <c r="K354" s="3"/>
      <c r="L354" s="3"/>
      <c r="M354" s="2"/>
      <c r="N354" s="2"/>
      <c r="O354" s="2"/>
      <c r="P354" s="2"/>
      <c r="Q354" s="2"/>
    </row>
    <row r="355" spans="1:17" ht="15" x14ac:dyDescent="0.2">
      <c r="A355" s="2">
        <f t="shared" si="41"/>
        <v>335</v>
      </c>
      <c r="B355" s="2"/>
      <c r="C355" s="27">
        <f t="shared" si="44"/>
        <v>0</v>
      </c>
      <c r="D355" s="6">
        <f t="shared" si="45"/>
        <v>0</v>
      </c>
      <c r="E355" s="6">
        <f t="shared" si="42"/>
        <v>0</v>
      </c>
      <c r="F355" s="6"/>
      <c r="G355" s="6">
        <f t="shared" si="46"/>
        <v>0</v>
      </c>
      <c r="H355" s="35">
        <f t="shared" si="43"/>
        <v>62219.085315165583</v>
      </c>
      <c r="I355" s="5"/>
      <c r="J355" s="3"/>
      <c r="K355" s="3"/>
      <c r="L355" s="3"/>
      <c r="M355" s="2"/>
      <c r="N355" s="2"/>
      <c r="O355" s="2"/>
      <c r="P355" s="2"/>
      <c r="Q355" s="2"/>
    </row>
    <row r="356" spans="1:17" ht="15" x14ac:dyDescent="0.2">
      <c r="A356" s="2">
        <f t="shared" si="41"/>
        <v>336</v>
      </c>
      <c r="B356" s="2"/>
      <c r="C356" s="27">
        <f t="shared" si="44"/>
        <v>0</v>
      </c>
      <c r="D356" s="6">
        <f t="shared" si="45"/>
        <v>0</v>
      </c>
      <c r="E356" s="6">
        <f t="shared" si="42"/>
        <v>0</v>
      </c>
      <c r="F356" s="6"/>
      <c r="G356" s="6">
        <f t="shared" si="46"/>
        <v>0</v>
      </c>
      <c r="H356" s="35">
        <f t="shared" si="43"/>
        <v>62219.085315165583</v>
      </c>
      <c r="I356" s="5"/>
      <c r="J356" s="3"/>
      <c r="K356" s="3"/>
      <c r="L356" s="3"/>
      <c r="M356" s="2"/>
      <c r="N356" s="2"/>
      <c r="O356" s="2"/>
      <c r="P356" s="2"/>
      <c r="Q356" s="2"/>
    </row>
    <row r="357" spans="1:17" ht="15" x14ac:dyDescent="0.2">
      <c r="A357" s="2">
        <f t="shared" si="41"/>
        <v>337</v>
      </c>
      <c r="B357" s="2"/>
      <c r="C357" s="27">
        <f t="shared" si="44"/>
        <v>0</v>
      </c>
      <c r="D357" s="6">
        <f t="shared" si="45"/>
        <v>0</v>
      </c>
      <c r="E357" s="6">
        <f t="shared" si="42"/>
        <v>0</v>
      </c>
      <c r="F357" s="6"/>
      <c r="G357" s="6">
        <f t="shared" si="46"/>
        <v>0</v>
      </c>
      <c r="H357" s="35">
        <f t="shared" si="43"/>
        <v>62219.085315165583</v>
      </c>
      <c r="I357" s="5"/>
      <c r="J357" s="3"/>
      <c r="K357" s="3"/>
      <c r="L357" s="3"/>
      <c r="M357" s="2"/>
      <c r="N357" s="2"/>
      <c r="O357" s="2"/>
      <c r="P357" s="2"/>
      <c r="Q357" s="2"/>
    </row>
    <row r="358" spans="1:17" ht="15" x14ac:dyDescent="0.2">
      <c r="A358" s="2">
        <f t="shared" si="41"/>
        <v>338</v>
      </c>
      <c r="B358" s="2"/>
      <c r="C358" s="27">
        <f t="shared" si="44"/>
        <v>0</v>
      </c>
      <c r="D358" s="6">
        <f t="shared" si="45"/>
        <v>0</v>
      </c>
      <c r="E358" s="6">
        <f t="shared" si="42"/>
        <v>0</v>
      </c>
      <c r="F358" s="6"/>
      <c r="G358" s="6">
        <f t="shared" si="46"/>
        <v>0</v>
      </c>
      <c r="H358" s="35">
        <f t="shared" si="43"/>
        <v>62219.085315165583</v>
      </c>
      <c r="I358" s="5"/>
      <c r="J358" s="3"/>
      <c r="K358" s="3"/>
      <c r="L358" s="3"/>
      <c r="M358" s="2"/>
      <c r="N358" s="2"/>
      <c r="O358" s="2"/>
      <c r="P358" s="2"/>
      <c r="Q358" s="2"/>
    </row>
    <row r="359" spans="1:17" ht="15" x14ac:dyDescent="0.2">
      <c r="A359" s="2">
        <f t="shared" si="41"/>
        <v>339</v>
      </c>
      <c r="B359" s="2"/>
      <c r="C359" s="27">
        <f t="shared" si="44"/>
        <v>0</v>
      </c>
      <c r="D359" s="6">
        <f t="shared" si="45"/>
        <v>0</v>
      </c>
      <c r="E359" s="6">
        <f t="shared" si="42"/>
        <v>0</v>
      </c>
      <c r="F359" s="6"/>
      <c r="G359" s="6">
        <f t="shared" si="46"/>
        <v>0</v>
      </c>
      <c r="H359" s="35">
        <f t="shared" si="43"/>
        <v>62219.085315165583</v>
      </c>
      <c r="I359" s="5"/>
      <c r="J359" s="3"/>
      <c r="K359" s="3"/>
      <c r="L359" s="3"/>
      <c r="M359" s="2"/>
      <c r="N359" s="2"/>
      <c r="O359" s="2"/>
      <c r="P359" s="2"/>
      <c r="Q359" s="2"/>
    </row>
    <row r="360" spans="1:17" ht="15" x14ac:dyDescent="0.2">
      <c r="A360" s="2">
        <f t="shared" si="41"/>
        <v>340</v>
      </c>
      <c r="B360" s="2"/>
      <c r="C360" s="27">
        <f t="shared" si="44"/>
        <v>0</v>
      </c>
      <c r="D360" s="6">
        <f t="shared" si="45"/>
        <v>0</v>
      </c>
      <c r="E360" s="6">
        <f t="shared" si="42"/>
        <v>0</v>
      </c>
      <c r="F360" s="6"/>
      <c r="G360" s="6">
        <f t="shared" si="46"/>
        <v>0</v>
      </c>
      <c r="H360" s="35">
        <f t="shared" si="43"/>
        <v>62219.085315165583</v>
      </c>
      <c r="I360" s="5"/>
      <c r="J360" s="3"/>
      <c r="K360" s="3"/>
      <c r="L360" s="3"/>
      <c r="M360" s="2"/>
      <c r="N360" s="2"/>
      <c r="O360" s="2"/>
      <c r="P360" s="2"/>
      <c r="Q360" s="2"/>
    </row>
    <row r="361" spans="1:17" ht="15" x14ac:dyDescent="0.2">
      <c r="A361" s="2">
        <f t="shared" si="41"/>
        <v>341</v>
      </c>
      <c r="B361" s="2"/>
      <c r="C361" s="27">
        <f t="shared" si="44"/>
        <v>0</v>
      </c>
      <c r="D361" s="6">
        <f t="shared" si="45"/>
        <v>0</v>
      </c>
      <c r="E361" s="6">
        <f t="shared" si="42"/>
        <v>0</v>
      </c>
      <c r="F361" s="6"/>
      <c r="G361" s="6">
        <f t="shared" si="46"/>
        <v>0</v>
      </c>
      <c r="H361" s="35">
        <f t="shared" si="43"/>
        <v>62219.085315165583</v>
      </c>
      <c r="I361" s="5"/>
      <c r="J361" s="3"/>
      <c r="K361" s="3"/>
      <c r="L361" s="3"/>
      <c r="M361" s="2"/>
      <c r="N361" s="2"/>
      <c r="O361" s="2"/>
      <c r="P361" s="2"/>
      <c r="Q361" s="2"/>
    </row>
    <row r="362" spans="1:17" ht="15" x14ac:dyDescent="0.2">
      <c r="A362" s="2">
        <f t="shared" si="41"/>
        <v>342</v>
      </c>
      <c r="B362" s="2"/>
      <c r="C362" s="27">
        <f t="shared" si="44"/>
        <v>0</v>
      </c>
      <c r="D362" s="6">
        <f t="shared" si="45"/>
        <v>0</v>
      </c>
      <c r="E362" s="6">
        <f t="shared" si="42"/>
        <v>0</v>
      </c>
      <c r="F362" s="6"/>
      <c r="G362" s="6">
        <f t="shared" si="46"/>
        <v>0</v>
      </c>
      <c r="H362" s="35">
        <f t="shared" si="43"/>
        <v>62219.085315165583</v>
      </c>
      <c r="I362" s="5"/>
      <c r="J362" s="3"/>
      <c r="K362" s="3"/>
      <c r="L362" s="3"/>
      <c r="M362" s="2"/>
      <c r="N362" s="2"/>
      <c r="O362" s="2"/>
      <c r="P362" s="2"/>
      <c r="Q362" s="2"/>
    </row>
    <row r="363" spans="1:17" ht="15" x14ac:dyDescent="0.2">
      <c r="A363" s="2">
        <f t="shared" si="41"/>
        <v>343</v>
      </c>
      <c r="B363" s="2"/>
      <c r="C363" s="27">
        <f t="shared" si="44"/>
        <v>0</v>
      </c>
      <c r="D363" s="6">
        <f t="shared" si="45"/>
        <v>0</v>
      </c>
      <c r="E363" s="6">
        <f t="shared" si="42"/>
        <v>0</v>
      </c>
      <c r="F363" s="6"/>
      <c r="G363" s="6">
        <f t="shared" si="46"/>
        <v>0</v>
      </c>
      <c r="H363" s="35">
        <f t="shared" si="43"/>
        <v>62219.085315165583</v>
      </c>
      <c r="I363" s="5"/>
      <c r="J363" s="3"/>
      <c r="K363" s="3"/>
      <c r="L363" s="3"/>
      <c r="M363" s="2"/>
      <c r="N363" s="2"/>
      <c r="O363" s="2"/>
      <c r="P363" s="2"/>
      <c r="Q363" s="2"/>
    </row>
    <row r="364" spans="1:17" ht="15" x14ac:dyDescent="0.2">
      <c r="A364" s="2">
        <f t="shared" si="41"/>
        <v>344</v>
      </c>
      <c r="B364" s="2"/>
      <c r="C364" s="27">
        <f t="shared" si="44"/>
        <v>0</v>
      </c>
      <c r="D364" s="6">
        <f t="shared" si="45"/>
        <v>0</v>
      </c>
      <c r="E364" s="6">
        <f t="shared" si="42"/>
        <v>0</v>
      </c>
      <c r="F364" s="6"/>
      <c r="G364" s="6">
        <f t="shared" si="46"/>
        <v>0</v>
      </c>
      <c r="H364" s="35">
        <f t="shared" si="43"/>
        <v>62219.085315165583</v>
      </c>
      <c r="I364" s="5"/>
      <c r="J364" s="3"/>
      <c r="K364" s="3"/>
      <c r="L364" s="3"/>
      <c r="M364" s="2"/>
      <c r="N364" s="2"/>
      <c r="O364" s="2"/>
      <c r="P364" s="2"/>
      <c r="Q364" s="2"/>
    </row>
    <row r="365" spans="1:17" ht="15" x14ac:dyDescent="0.2">
      <c r="A365" s="2">
        <f t="shared" si="41"/>
        <v>345</v>
      </c>
      <c r="B365" s="2"/>
      <c r="C365" s="27">
        <f t="shared" si="44"/>
        <v>0</v>
      </c>
      <c r="D365" s="6">
        <f t="shared" si="45"/>
        <v>0</v>
      </c>
      <c r="E365" s="6">
        <f t="shared" si="42"/>
        <v>0</v>
      </c>
      <c r="F365" s="6"/>
      <c r="G365" s="6">
        <f t="shared" si="46"/>
        <v>0</v>
      </c>
      <c r="H365" s="35">
        <f t="shared" si="43"/>
        <v>62219.085315165583</v>
      </c>
      <c r="I365" s="5"/>
      <c r="J365" s="3"/>
      <c r="K365" s="3"/>
      <c r="L365" s="3"/>
      <c r="M365" s="2"/>
      <c r="N365" s="2"/>
      <c r="O365" s="2"/>
      <c r="P365" s="2"/>
      <c r="Q365" s="2"/>
    </row>
    <row r="366" spans="1:17" ht="15" x14ac:dyDescent="0.2">
      <c r="A366" s="2">
        <f t="shared" si="41"/>
        <v>346</v>
      </c>
      <c r="B366" s="2"/>
      <c r="C366" s="27">
        <f t="shared" si="44"/>
        <v>0</v>
      </c>
      <c r="D366" s="6">
        <f t="shared" si="45"/>
        <v>0</v>
      </c>
      <c r="E366" s="6">
        <f t="shared" si="42"/>
        <v>0</v>
      </c>
      <c r="F366" s="6"/>
      <c r="G366" s="6">
        <f t="shared" si="46"/>
        <v>0</v>
      </c>
      <c r="H366" s="35">
        <f t="shared" si="43"/>
        <v>62219.085315165583</v>
      </c>
      <c r="I366" s="5"/>
      <c r="J366" s="3"/>
      <c r="K366" s="3"/>
      <c r="L366" s="3"/>
      <c r="M366" s="2"/>
      <c r="N366" s="2"/>
      <c r="O366" s="2"/>
      <c r="P366" s="2"/>
      <c r="Q366" s="2"/>
    </row>
    <row r="367" spans="1:17" ht="15" x14ac:dyDescent="0.2">
      <c r="A367" s="2">
        <f t="shared" si="41"/>
        <v>347</v>
      </c>
      <c r="B367" s="2"/>
      <c r="C367" s="27">
        <f t="shared" si="44"/>
        <v>0</v>
      </c>
      <c r="D367" s="6">
        <f t="shared" si="45"/>
        <v>0</v>
      </c>
      <c r="E367" s="6">
        <f t="shared" si="42"/>
        <v>0</v>
      </c>
      <c r="F367" s="6"/>
      <c r="G367" s="6">
        <f t="shared" si="46"/>
        <v>0</v>
      </c>
      <c r="H367" s="35">
        <f t="shared" si="43"/>
        <v>62219.085315165583</v>
      </c>
      <c r="I367" s="5"/>
      <c r="J367" s="3"/>
      <c r="K367" s="3"/>
      <c r="L367" s="3"/>
      <c r="M367" s="2"/>
      <c r="N367" s="2"/>
      <c r="O367" s="2"/>
      <c r="P367" s="2"/>
      <c r="Q367" s="2"/>
    </row>
    <row r="368" spans="1:17" ht="15" x14ac:dyDescent="0.2">
      <c r="A368" s="2">
        <f t="shared" si="41"/>
        <v>348</v>
      </c>
      <c r="B368" s="2"/>
      <c r="C368" s="27">
        <f t="shared" si="44"/>
        <v>0</v>
      </c>
      <c r="D368" s="6">
        <f t="shared" si="45"/>
        <v>0</v>
      </c>
      <c r="E368" s="6">
        <f t="shared" si="42"/>
        <v>0</v>
      </c>
      <c r="F368" s="6"/>
      <c r="G368" s="6">
        <f t="shared" si="46"/>
        <v>0</v>
      </c>
      <c r="H368" s="35">
        <f t="shared" si="43"/>
        <v>62219.085315165583</v>
      </c>
      <c r="I368" s="5"/>
      <c r="J368" s="3"/>
      <c r="K368" s="3"/>
      <c r="L368" s="3"/>
      <c r="M368" s="2"/>
      <c r="N368" s="2"/>
      <c r="O368" s="2"/>
      <c r="P368" s="2"/>
      <c r="Q368" s="2"/>
    </row>
    <row r="369" spans="1:17" ht="15" x14ac:dyDescent="0.2">
      <c r="A369" s="2">
        <f t="shared" si="41"/>
        <v>349</v>
      </c>
      <c r="B369" s="2"/>
      <c r="C369" s="27">
        <f t="shared" si="44"/>
        <v>0</v>
      </c>
      <c r="D369" s="6">
        <f t="shared" si="45"/>
        <v>0</v>
      </c>
      <c r="E369" s="6">
        <f t="shared" si="42"/>
        <v>0</v>
      </c>
      <c r="F369" s="6"/>
      <c r="G369" s="6">
        <f t="shared" si="46"/>
        <v>0</v>
      </c>
      <c r="H369" s="35">
        <f t="shared" si="43"/>
        <v>62219.085315165583</v>
      </c>
      <c r="I369" s="5"/>
      <c r="J369" s="3"/>
      <c r="K369" s="3"/>
      <c r="L369" s="3"/>
      <c r="M369" s="2"/>
      <c r="N369" s="2"/>
      <c r="O369" s="2"/>
      <c r="P369" s="2"/>
      <c r="Q369" s="2"/>
    </row>
    <row r="370" spans="1:17" ht="15" x14ac:dyDescent="0.2">
      <c r="A370" s="2">
        <f t="shared" si="41"/>
        <v>350</v>
      </c>
      <c r="B370" s="2"/>
      <c r="C370" s="27">
        <f t="shared" si="44"/>
        <v>0</v>
      </c>
      <c r="D370" s="6">
        <f t="shared" si="45"/>
        <v>0</v>
      </c>
      <c r="E370" s="6">
        <f t="shared" si="42"/>
        <v>0</v>
      </c>
      <c r="F370" s="6"/>
      <c r="G370" s="6">
        <f t="shared" si="46"/>
        <v>0</v>
      </c>
      <c r="H370" s="35">
        <f t="shared" si="43"/>
        <v>62219.085315165583</v>
      </c>
      <c r="I370" s="5"/>
      <c r="J370" s="3"/>
      <c r="K370" s="3"/>
      <c r="L370" s="3"/>
      <c r="M370" s="2"/>
      <c r="N370" s="2"/>
      <c r="O370" s="2"/>
      <c r="P370" s="2"/>
      <c r="Q370" s="2"/>
    </row>
    <row r="371" spans="1:17" ht="15" x14ac:dyDescent="0.2">
      <c r="A371" s="2">
        <f t="shared" si="41"/>
        <v>351</v>
      </c>
      <c r="B371" s="2"/>
      <c r="C371" s="27">
        <f t="shared" si="44"/>
        <v>0</v>
      </c>
      <c r="D371" s="6">
        <f t="shared" si="45"/>
        <v>0</v>
      </c>
      <c r="E371" s="6">
        <f t="shared" si="42"/>
        <v>0</v>
      </c>
      <c r="F371" s="6"/>
      <c r="G371" s="6">
        <f t="shared" si="46"/>
        <v>0</v>
      </c>
      <c r="H371" s="35">
        <f t="shared" si="43"/>
        <v>62219.085315165583</v>
      </c>
      <c r="I371" s="5"/>
      <c r="J371" s="3"/>
      <c r="K371" s="3"/>
      <c r="L371" s="3"/>
      <c r="M371" s="2"/>
      <c r="N371" s="2"/>
      <c r="O371" s="2"/>
      <c r="P371" s="2"/>
      <c r="Q371" s="2"/>
    </row>
    <row r="372" spans="1:17" ht="15" x14ac:dyDescent="0.2">
      <c r="A372" s="2">
        <f t="shared" si="41"/>
        <v>352</v>
      </c>
      <c r="B372" s="2"/>
      <c r="C372" s="27">
        <f t="shared" si="44"/>
        <v>0</v>
      </c>
      <c r="D372" s="6">
        <f t="shared" si="45"/>
        <v>0</v>
      </c>
      <c r="E372" s="6">
        <f t="shared" si="42"/>
        <v>0</v>
      </c>
      <c r="F372" s="6"/>
      <c r="G372" s="6">
        <f t="shared" si="46"/>
        <v>0</v>
      </c>
      <c r="H372" s="35">
        <f t="shared" si="43"/>
        <v>62219.085315165583</v>
      </c>
      <c r="I372" s="5"/>
      <c r="J372" s="3"/>
      <c r="K372" s="3"/>
      <c r="L372" s="3"/>
      <c r="M372" s="2"/>
      <c r="N372" s="2"/>
      <c r="O372" s="2"/>
      <c r="P372" s="2"/>
      <c r="Q372" s="2"/>
    </row>
    <row r="373" spans="1:17" ht="15" x14ac:dyDescent="0.2">
      <c r="A373" s="2">
        <f t="shared" si="41"/>
        <v>353</v>
      </c>
      <c r="B373" s="2"/>
      <c r="C373" s="27">
        <f t="shared" si="44"/>
        <v>0</v>
      </c>
      <c r="D373" s="6">
        <f t="shared" si="45"/>
        <v>0</v>
      </c>
      <c r="E373" s="6">
        <f t="shared" si="42"/>
        <v>0</v>
      </c>
      <c r="F373" s="6"/>
      <c r="G373" s="6">
        <f t="shared" si="46"/>
        <v>0</v>
      </c>
      <c r="H373" s="35">
        <f t="shared" si="43"/>
        <v>62219.085315165583</v>
      </c>
      <c r="I373" s="5"/>
      <c r="J373" s="3"/>
      <c r="K373" s="3"/>
      <c r="L373" s="3"/>
      <c r="M373" s="2"/>
      <c r="N373" s="2"/>
      <c r="O373" s="2"/>
      <c r="P373" s="2"/>
      <c r="Q373" s="2"/>
    </row>
    <row r="374" spans="1:17" ht="15" x14ac:dyDescent="0.2">
      <c r="A374" s="2">
        <f t="shared" si="41"/>
        <v>354</v>
      </c>
      <c r="B374" s="2"/>
      <c r="C374" s="27">
        <f t="shared" si="44"/>
        <v>0</v>
      </c>
      <c r="D374" s="6">
        <f t="shared" si="45"/>
        <v>0</v>
      </c>
      <c r="E374" s="6">
        <f t="shared" si="42"/>
        <v>0</v>
      </c>
      <c r="F374" s="6"/>
      <c r="G374" s="6">
        <f t="shared" si="46"/>
        <v>0</v>
      </c>
      <c r="H374" s="35">
        <f t="shared" si="43"/>
        <v>62219.085315165583</v>
      </c>
      <c r="I374" s="5"/>
      <c r="J374" s="3"/>
      <c r="K374" s="3"/>
      <c r="L374" s="3"/>
      <c r="M374" s="2"/>
      <c r="N374" s="2"/>
      <c r="O374" s="2"/>
      <c r="P374" s="2"/>
      <c r="Q374" s="2"/>
    </row>
    <row r="375" spans="1:17" ht="15" x14ac:dyDescent="0.2">
      <c r="A375" s="2">
        <f t="shared" si="41"/>
        <v>355</v>
      </c>
      <c r="B375" s="2"/>
      <c r="C375" s="27">
        <f t="shared" si="44"/>
        <v>0</v>
      </c>
      <c r="D375" s="6">
        <f t="shared" si="45"/>
        <v>0</v>
      </c>
      <c r="E375" s="6">
        <f t="shared" si="42"/>
        <v>0</v>
      </c>
      <c r="F375" s="6"/>
      <c r="G375" s="6">
        <f t="shared" si="46"/>
        <v>0</v>
      </c>
      <c r="H375" s="35">
        <f t="shared" si="43"/>
        <v>62219.085315165583</v>
      </c>
      <c r="I375" s="5"/>
      <c r="J375" s="3"/>
      <c r="K375" s="3"/>
      <c r="L375" s="3"/>
      <c r="M375" s="2"/>
      <c r="N375" s="2"/>
      <c r="O375" s="2"/>
      <c r="P375" s="2"/>
      <c r="Q375" s="2"/>
    </row>
    <row r="376" spans="1:17" ht="15" x14ac:dyDescent="0.2">
      <c r="A376" s="2">
        <f t="shared" si="41"/>
        <v>356</v>
      </c>
      <c r="B376" s="2"/>
      <c r="C376" s="27">
        <f t="shared" si="44"/>
        <v>0</v>
      </c>
      <c r="D376" s="6">
        <f t="shared" si="45"/>
        <v>0</v>
      </c>
      <c r="E376" s="6">
        <f t="shared" si="42"/>
        <v>0</v>
      </c>
      <c r="F376" s="6"/>
      <c r="G376" s="6">
        <f t="shared" si="46"/>
        <v>0</v>
      </c>
      <c r="H376" s="35">
        <f t="shared" si="43"/>
        <v>62219.085315165583</v>
      </c>
      <c r="I376" s="5"/>
      <c r="J376" s="3"/>
      <c r="K376" s="3"/>
      <c r="L376" s="3"/>
      <c r="M376" s="2"/>
      <c r="N376" s="2"/>
      <c r="O376" s="2"/>
      <c r="P376" s="2"/>
      <c r="Q376" s="2"/>
    </row>
    <row r="377" spans="1:17" ht="15" x14ac:dyDescent="0.2">
      <c r="A377" s="2">
        <f t="shared" si="41"/>
        <v>357</v>
      </c>
      <c r="B377" s="2"/>
      <c r="C377" s="27">
        <f t="shared" si="44"/>
        <v>0</v>
      </c>
      <c r="D377" s="6">
        <f t="shared" si="45"/>
        <v>0</v>
      </c>
      <c r="E377" s="6">
        <f t="shared" si="42"/>
        <v>0</v>
      </c>
      <c r="F377" s="6"/>
      <c r="G377" s="6">
        <f t="shared" si="46"/>
        <v>0</v>
      </c>
      <c r="H377" s="35">
        <f t="shared" si="43"/>
        <v>62219.085315165583</v>
      </c>
      <c r="I377" s="5"/>
      <c r="J377" s="3"/>
      <c r="K377" s="3"/>
      <c r="L377" s="3"/>
      <c r="M377" s="2"/>
      <c r="N377" s="2"/>
      <c r="O377" s="2"/>
      <c r="P377" s="2"/>
      <c r="Q377" s="2"/>
    </row>
    <row r="378" spans="1:17" ht="15" x14ac:dyDescent="0.2">
      <c r="A378" s="2">
        <f t="shared" si="41"/>
        <v>358</v>
      </c>
      <c r="B378" s="2"/>
      <c r="C378" s="27">
        <f t="shared" si="44"/>
        <v>0</v>
      </c>
      <c r="D378" s="6">
        <f t="shared" si="45"/>
        <v>0</v>
      </c>
      <c r="E378" s="6">
        <f t="shared" si="42"/>
        <v>0</v>
      </c>
      <c r="F378" s="6"/>
      <c r="G378" s="6">
        <f t="shared" si="46"/>
        <v>0</v>
      </c>
      <c r="H378" s="35">
        <f t="shared" si="43"/>
        <v>62219.085315165583</v>
      </c>
      <c r="I378" s="5"/>
      <c r="J378" s="3"/>
      <c r="K378" s="3"/>
      <c r="L378" s="3"/>
      <c r="M378" s="2"/>
      <c r="N378" s="2"/>
      <c r="O378" s="2"/>
      <c r="P378" s="2"/>
      <c r="Q378" s="2"/>
    </row>
    <row r="379" spans="1:17" ht="15" x14ac:dyDescent="0.2">
      <c r="A379" s="2">
        <f t="shared" si="41"/>
        <v>359</v>
      </c>
      <c r="B379" s="2"/>
      <c r="C379" s="27">
        <f t="shared" si="44"/>
        <v>0</v>
      </c>
      <c r="D379" s="6">
        <f t="shared" si="45"/>
        <v>0</v>
      </c>
      <c r="E379" s="6">
        <f t="shared" si="42"/>
        <v>0</v>
      </c>
      <c r="F379" s="6"/>
      <c r="G379" s="6">
        <f t="shared" si="46"/>
        <v>0</v>
      </c>
      <c r="H379" s="35">
        <f t="shared" si="43"/>
        <v>62219.085315165583</v>
      </c>
      <c r="I379" s="5"/>
      <c r="J379" s="3"/>
      <c r="K379" s="3"/>
      <c r="L379" s="3"/>
      <c r="M379" s="2"/>
      <c r="N379" s="2"/>
      <c r="O379" s="2"/>
      <c r="P379" s="2"/>
      <c r="Q379" s="2"/>
    </row>
    <row r="380" spans="1:17" ht="15" x14ac:dyDescent="0.2">
      <c r="A380" s="2">
        <f t="shared" si="41"/>
        <v>360</v>
      </c>
      <c r="B380" s="2"/>
      <c r="C380" s="27">
        <f t="shared" si="44"/>
        <v>0</v>
      </c>
      <c r="D380" s="6">
        <f t="shared" si="45"/>
        <v>0</v>
      </c>
      <c r="E380" s="6">
        <f t="shared" si="42"/>
        <v>0</v>
      </c>
      <c r="F380" s="6"/>
      <c r="G380" s="7">
        <f t="shared" si="46"/>
        <v>0</v>
      </c>
      <c r="H380" s="35">
        <f t="shared" si="43"/>
        <v>62219.085315165583</v>
      </c>
      <c r="I380" s="5"/>
      <c r="J380" s="3"/>
      <c r="K380" s="3"/>
      <c r="L380" s="3"/>
      <c r="M380" s="2"/>
      <c r="N380" s="2"/>
      <c r="O380" s="2"/>
      <c r="P380" s="2"/>
      <c r="Q380" s="2"/>
    </row>
    <row r="381" spans="1:17" ht="15" x14ac:dyDescent="0.2">
      <c r="A381" s="2"/>
      <c r="B381" s="2"/>
      <c r="C381" s="27">
        <f t="shared" si="44"/>
        <v>0</v>
      </c>
      <c r="D381" s="6"/>
      <c r="E381" s="6">
        <f t="shared" si="42"/>
        <v>0</v>
      </c>
      <c r="F381" s="6"/>
      <c r="G381" s="7"/>
      <c r="H381" s="35">
        <f t="shared" si="43"/>
        <v>62219.085315165583</v>
      </c>
      <c r="I381" s="5"/>
      <c r="J381" s="3"/>
      <c r="K381" s="3"/>
      <c r="L381" s="3"/>
      <c r="M381" s="2"/>
      <c r="N381" s="2"/>
      <c r="O381" s="2"/>
      <c r="P381" s="2"/>
      <c r="Q381" s="2"/>
    </row>
    <row r="382" spans="1:17" ht="15" x14ac:dyDescent="0.2">
      <c r="A382" s="2"/>
      <c r="B382" s="2"/>
      <c r="C382" s="6"/>
      <c r="D382" s="6"/>
      <c r="E382" s="6"/>
      <c r="F382" s="6"/>
      <c r="G382" s="7"/>
      <c r="H382" s="3"/>
      <c r="I382" s="5"/>
      <c r="J382" s="3"/>
      <c r="K382" s="3"/>
      <c r="L382" s="3"/>
      <c r="M382" s="2"/>
      <c r="N382" s="2"/>
      <c r="O382" s="2"/>
      <c r="P382" s="2"/>
      <c r="Q382" s="2"/>
    </row>
    <row r="383" spans="1:17" ht="15" x14ac:dyDescent="0.2">
      <c r="A383" s="2"/>
      <c r="B383" s="2"/>
      <c r="C383" s="6"/>
      <c r="D383" s="6"/>
      <c r="E383" s="6"/>
      <c r="F383" s="6"/>
      <c r="G383" s="7"/>
      <c r="H383" s="3"/>
      <c r="I383" s="5"/>
      <c r="J383" s="3"/>
      <c r="K383" s="3"/>
      <c r="L383" s="3"/>
      <c r="M383" s="2"/>
      <c r="N383" s="2"/>
      <c r="O383" s="2"/>
      <c r="P383" s="2"/>
      <c r="Q383" s="2"/>
    </row>
    <row r="384" spans="1:17" ht="15" x14ac:dyDescent="0.2">
      <c r="A384" s="2"/>
      <c r="B384" s="2"/>
      <c r="C384" s="6"/>
      <c r="D384" s="6"/>
      <c r="E384" s="6"/>
      <c r="F384" s="6"/>
      <c r="G384" s="7"/>
      <c r="H384" s="3"/>
      <c r="I384" s="5"/>
      <c r="J384" s="3"/>
      <c r="K384" s="3"/>
      <c r="L384" s="3"/>
      <c r="M384" s="2"/>
      <c r="N384" s="2"/>
      <c r="O384" s="2"/>
      <c r="P384" s="2"/>
      <c r="Q384" s="2"/>
    </row>
    <row r="385" spans="1:17" ht="15" x14ac:dyDescent="0.2">
      <c r="A385" s="2"/>
      <c r="B385" s="2"/>
      <c r="C385" s="6"/>
      <c r="D385" s="6"/>
      <c r="E385" s="6"/>
      <c r="F385" s="6"/>
      <c r="G385" s="7"/>
      <c r="H385" s="3"/>
      <c r="I385" s="5"/>
      <c r="J385" s="3"/>
      <c r="K385" s="3"/>
      <c r="L385" s="3"/>
      <c r="M385" s="2"/>
      <c r="N385" s="2"/>
      <c r="O385" s="2"/>
      <c r="P385" s="2"/>
      <c r="Q385" s="2"/>
    </row>
    <row r="386" spans="1:17" ht="15" x14ac:dyDescent="0.2">
      <c r="A386" s="2"/>
      <c r="B386" s="2"/>
      <c r="C386" s="6"/>
      <c r="D386" s="6"/>
      <c r="E386" s="6"/>
      <c r="F386" s="6"/>
      <c r="G386" s="7"/>
      <c r="H386" s="3"/>
      <c r="I386" s="5"/>
      <c r="J386" s="3"/>
      <c r="K386" s="3"/>
      <c r="L386" s="3"/>
      <c r="M386" s="2"/>
      <c r="N386" s="2"/>
      <c r="O386" s="2"/>
      <c r="P386" s="2"/>
      <c r="Q386" s="2"/>
    </row>
    <row r="387" spans="1:17" ht="15" x14ac:dyDescent="0.2">
      <c r="A387" s="2"/>
      <c r="B387" s="2"/>
      <c r="C387" s="6"/>
      <c r="D387" s="6"/>
      <c r="E387" s="6"/>
      <c r="F387" s="6"/>
      <c r="G387" s="7"/>
      <c r="H387" s="3"/>
      <c r="I387" s="5"/>
      <c r="J387" s="3"/>
      <c r="K387" s="3"/>
      <c r="L387" s="3"/>
      <c r="M387" s="2"/>
      <c r="N387" s="2"/>
      <c r="O387" s="2"/>
      <c r="P387" s="2"/>
      <c r="Q387" s="2"/>
    </row>
    <row r="388" spans="1:17" ht="15" x14ac:dyDescent="0.2">
      <c r="A388" s="2"/>
      <c r="B388" s="2"/>
      <c r="C388" s="6"/>
      <c r="D388" s="6"/>
      <c r="E388" s="6"/>
      <c r="F388" s="6"/>
      <c r="G388" s="7"/>
      <c r="H388" s="3"/>
      <c r="I388" s="5"/>
      <c r="J388" s="3"/>
      <c r="K388" s="3"/>
      <c r="L388" s="3"/>
      <c r="M388" s="2"/>
      <c r="N388" s="2"/>
      <c r="O388" s="2"/>
      <c r="P388" s="2"/>
      <c r="Q388" s="2"/>
    </row>
    <row r="389" spans="1:17" ht="15" x14ac:dyDescent="0.2">
      <c r="A389" s="2"/>
      <c r="B389" s="2"/>
      <c r="C389" s="6"/>
      <c r="D389" s="6"/>
      <c r="E389" s="6"/>
      <c r="F389" s="6"/>
      <c r="G389" s="7"/>
      <c r="H389" s="3"/>
      <c r="I389" s="5"/>
      <c r="J389" s="3"/>
      <c r="K389" s="3"/>
      <c r="L389" s="3"/>
      <c r="M389" s="2"/>
      <c r="N389" s="2"/>
      <c r="O389" s="2"/>
      <c r="P389" s="2"/>
      <c r="Q389" s="2"/>
    </row>
    <row r="390" spans="1:17" ht="15" x14ac:dyDescent="0.2">
      <c r="A390" s="2"/>
      <c r="B390" s="2"/>
      <c r="C390" s="6"/>
      <c r="D390" s="6"/>
      <c r="E390" s="6"/>
      <c r="F390" s="6"/>
      <c r="G390" s="7"/>
      <c r="H390" s="3"/>
      <c r="I390" s="5"/>
      <c r="J390" s="3"/>
      <c r="K390" s="3"/>
      <c r="L390" s="3"/>
      <c r="M390" s="2"/>
      <c r="N390" s="2"/>
      <c r="O390" s="2"/>
      <c r="P390" s="2"/>
      <c r="Q390" s="2"/>
    </row>
    <row r="391" spans="1:17" ht="15" x14ac:dyDescent="0.2">
      <c r="A391" s="2"/>
      <c r="B391" s="2"/>
      <c r="C391" s="6"/>
      <c r="D391" s="6"/>
      <c r="E391" s="6"/>
      <c r="F391" s="6"/>
      <c r="G391" s="7"/>
      <c r="H391" s="3"/>
      <c r="I391" s="5"/>
      <c r="J391" s="3"/>
      <c r="K391" s="3"/>
      <c r="L391" s="3"/>
      <c r="M391" s="2"/>
      <c r="N391" s="2"/>
      <c r="O391" s="2"/>
      <c r="P391" s="2"/>
      <c r="Q391" s="2"/>
    </row>
    <row r="392" spans="1:17" ht="15" x14ac:dyDescent="0.2">
      <c r="A392" s="2"/>
      <c r="B392" s="2"/>
      <c r="C392" s="6"/>
      <c r="D392" s="6"/>
      <c r="E392" s="6"/>
      <c r="F392" s="6"/>
      <c r="G392" s="7"/>
      <c r="H392" s="3"/>
      <c r="I392" s="5"/>
      <c r="J392" s="3"/>
      <c r="K392" s="3"/>
      <c r="L392" s="3"/>
      <c r="M392" s="2"/>
      <c r="N392" s="2"/>
      <c r="O392" s="2"/>
      <c r="P392" s="2"/>
      <c r="Q392" s="2"/>
    </row>
    <row r="393" spans="1:17" ht="15" x14ac:dyDescent="0.2">
      <c r="A393" s="2"/>
      <c r="B393" s="2"/>
      <c r="C393" s="6"/>
      <c r="D393" s="6"/>
      <c r="E393" s="6"/>
      <c r="F393" s="6"/>
      <c r="G393" s="7"/>
      <c r="H393" s="3"/>
      <c r="I393" s="5"/>
      <c r="J393" s="3"/>
      <c r="K393" s="3"/>
      <c r="L393" s="3"/>
      <c r="M393" s="2"/>
      <c r="N393" s="2"/>
      <c r="O393" s="2"/>
      <c r="P393" s="2"/>
      <c r="Q393" s="2"/>
    </row>
    <row r="394" spans="1:17" ht="15" x14ac:dyDescent="0.2">
      <c r="A394" s="2"/>
      <c r="B394" s="2"/>
      <c r="C394" s="6"/>
      <c r="D394" s="6"/>
      <c r="E394" s="6"/>
      <c r="F394" s="6"/>
      <c r="G394" s="7"/>
      <c r="H394" s="3"/>
      <c r="I394" s="5"/>
      <c r="J394" s="3"/>
      <c r="K394" s="3"/>
      <c r="L394" s="3"/>
      <c r="M394" s="2"/>
      <c r="N394" s="2"/>
      <c r="O394" s="2"/>
      <c r="P394" s="2"/>
      <c r="Q394" s="2"/>
    </row>
    <row r="395" spans="1:17" ht="15" x14ac:dyDescent="0.2">
      <c r="A395" s="2"/>
      <c r="B395" s="2"/>
      <c r="C395" s="6"/>
      <c r="D395" s="6"/>
      <c r="E395" s="6"/>
      <c r="F395" s="6"/>
      <c r="G395" s="7"/>
      <c r="H395" s="3"/>
      <c r="I395" s="5"/>
      <c r="J395" s="3"/>
      <c r="K395" s="3"/>
      <c r="L395" s="3"/>
      <c r="M395" s="2"/>
      <c r="N395" s="2"/>
      <c r="O395" s="2"/>
      <c r="P395" s="2"/>
      <c r="Q395" s="2"/>
    </row>
    <row r="396" spans="1:17" ht="15" x14ac:dyDescent="0.2">
      <c r="A396" s="2"/>
      <c r="B396" s="2"/>
      <c r="C396" s="6"/>
      <c r="D396" s="6"/>
      <c r="E396" s="6"/>
      <c r="F396" s="6"/>
      <c r="G396" s="7"/>
      <c r="H396" s="3"/>
      <c r="I396" s="5"/>
      <c r="J396" s="3"/>
      <c r="K396" s="3"/>
      <c r="L396" s="3"/>
      <c r="M396" s="2"/>
      <c r="N396" s="2"/>
      <c r="O396" s="2"/>
      <c r="P396" s="2"/>
      <c r="Q396" s="2"/>
    </row>
    <row r="397" spans="1:17" ht="15" x14ac:dyDescent="0.2">
      <c r="A397" s="2"/>
      <c r="B397" s="2"/>
      <c r="C397" s="6"/>
      <c r="D397" s="6"/>
      <c r="E397" s="6"/>
      <c r="F397" s="6"/>
      <c r="G397" s="7"/>
      <c r="H397" s="3"/>
      <c r="I397" s="5"/>
      <c r="J397" s="3"/>
      <c r="K397" s="3"/>
      <c r="L397" s="3"/>
      <c r="M397" s="2"/>
      <c r="N397" s="2"/>
      <c r="O397" s="2"/>
      <c r="P397" s="2"/>
      <c r="Q397" s="2"/>
    </row>
    <row r="398" spans="1:17" ht="15" x14ac:dyDescent="0.2">
      <c r="A398" s="2"/>
      <c r="B398" s="2"/>
      <c r="C398" s="6"/>
      <c r="D398" s="6"/>
      <c r="E398" s="6"/>
      <c r="F398" s="6"/>
      <c r="G398" s="7"/>
      <c r="H398" s="3"/>
      <c r="I398" s="5"/>
      <c r="J398" s="3"/>
      <c r="K398" s="3"/>
      <c r="L398" s="3"/>
      <c r="M398" s="2"/>
      <c r="N398" s="2"/>
      <c r="O398" s="2"/>
      <c r="P398" s="2"/>
      <c r="Q398" s="2"/>
    </row>
    <row r="399" spans="1:17" ht="15" x14ac:dyDescent="0.2">
      <c r="A399" s="2"/>
      <c r="B399" s="2"/>
      <c r="C399" s="6"/>
      <c r="D399" s="6"/>
      <c r="E399" s="6"/>
      <c r="F399" s="6"/>
      <c r="G399" s="7"/>
      <c r="H399" s="3"/>
      <c r="I399" s="5"/>
      <c r="J399" s="3"/>
      <c r="K399" s="3"/>
      <c r="L399" s="3"/>
      <c r="M399" s="2"/>
      <c r="N399" s="2"/>
      <c r="O399" s="2"/>
      <c r="P399" s="2"/>
      <c r="Q399" s="2"/>
    </row>
    <row r="400" spans="1:17" ht="15" x14ac:dyDescent="0.2">
      <c r="A400" s="2"/>
      <c r="B400" s="2"/>
      <c r="C400" s="6"/>
      <c r="D400" s="6"/>
      <c r="E400" s="6"/>
      <c r="F400" s="6"/>
      <c r="G400" s="7"/>
      <c r="H400" s="3"/>
      <c r="I400" s="5"/>
      <c r="J400" s="3"/>
      <c r="K400" s="3"/>
      <c r="L400" s="3"/>
      <c r="M400" s="2"/>
      <c r="N400" s="2"/>
      <c r="O400" s="2"/>
      <c r="P400" s="2"/>
      <c r="Q400" s="2"/>
    </row>
    <row r="401" spans="1:17" ht="15" x14ac:dyDescent="0.2">
      <c r="A401" s="2"/>
      <c r="B401" s="2"/>
      <c r="C401" s="6"/>
      <c r="D401" s="6"/>
      <c r="E401" s="6"/>
      <c r="F401" s="6"/>
      <c r="G401" s="7"/>
      <c r="H401" s="3"/>
      <c r="I401" s="5"/>
      <c r="J401" s="3"/>
      <c r="K401" s="3"/>
      <c r="L401" s="3"/>
      <c r="M401" s="2"/>
      <c r="N401" s="2"/>
      <c r="O401" s="2"/>
      <c r="P401" s="2"/>
      <c r="Q401" s="2"/>
    </row>
    <row r="402" spans="1:17" ht="15" x14ac:dyDescent="0.2">
      <c r="A402" s="2"/>
      <c r="B402" s="2"/>
      <c r="C402" s="6"/>
      <c r="D402" s="6"/>
      <c r="E402" s="6"/>
      <c r="F402" s="6"/>
      <c r="G402" s="7"/>
      <c r="H402" s="3"/>
      <c r="I402" s="5"/>
      <c r="J402" s="3"/>
      <c r="K402" s="3"/>
      <c r="L402" s="3"/>
      <c r="M402" s="2"/>
      <c r="N402" s="2"/>
      <c r="O402" s="2"/>
      <c r="P402" s="2"/>
      <c r="Q402" s="2"/>
    </row>
    <row r="403" spans="1:17" ht="15" x14ac:dyDescent="0.2">
      <c r="A403" s="2"/>
      <c r="B403" s="2"/>
      <c r="C403" s="6"/>
      <c r="D403" s="6"/>
      <c r="E403" s="6"/>
      <c r="F403" s="6"/>
      <c r="G403" s="7"/>
      <c r="H403" s="3"/>
      <c r="I403" s="5"/>
      <c r="J403" s="3"/>
      <c r="K403" s="3"/>
      <c r="L403" s="3"/>
      <c r="M403" s="2"/>
      <c r="N403" s="2"/>
      <c r="O403" s="2"/>
      <c r="P403" s="2"/>
      <c r="Q403" s="2"/>
    </row>
    <row r="404" spans="1:17" ht="15" x14ac:dyDescent="0.2">
      <c r="A404" s="2"/>
      <c r="B404" s="2"/>
      <c r="C404" s="6"/>
      <c r="D404" s="6"/>
      <c r="E404" s="6"/>
      <c r="F404" s="6"/>
      <c r="G404" s="7"/>
      <c r="H404" s="3"/>
      <c r="I404" s="2"/>
      <c r="J404" s="3"/>
      <c r="K404" s="3"/>
      <c r="L404" s="3"/>
      <c r="M404" s="2"/>
      <c r="N404" s="2"/>
      <c r="O404" s="2"/>
      <c r="P404" s="2"/>
      <c r="Q404" s="2"/>
    </row>
    <row r="405" spans="1:17" ht="15" x14ac:dyDescent="0.2">
      <c r="A405" s="2"/>
      <c r="B405" s="2"/>
      <c r="C405" s="6"/>
      <c r="D405" s="6"/>
      <c r="E405" s="6"/>
      <c r="F405" s="6"/>
      <c r="G405" s="7"/>
      <c r="H405" s="3"/>
      <c r="I405" s="2"/>
      <c r="J405" s="3"/>
      <c r="K405" s="3"/>
      <c r="L405" s="3"/>
      <c r="M405" s="2"/>
      <c r="N405" s="2"/>
      <c r="O405" s="2"/>
      <c r="P405" s="2"/>
      <c r="Q405" s="2"/>
    </row>
    <row r="406" spans="1:17" ht="15" x14ac:dyDescent="0.2">
      <c r="A406" s="2"/>
      <c r="B406" s="2"/>
      <c r="C406" s="6"/>
      <c r="D406" s="6"/>
      <c r="E406" s="6"/>
      <c r="F406" s="6"/>
      <c r="G406" s="7"/>
      <c r="H406" s="3"/>
      <c r="I406" s="2"/>
      <c r="J406" s="3"/>
      <c r="K406" s="3"/>
      <c r="L406" s="3"/>
      <c r="M406" s="2"/>
      <c r="N406" s="2"/>
      <c r="O406" s="2"/>
      <c r="P406" s="2"/>
      <c r="Q406" s="2"/>
    </row>
    <row r="407" spans="1:17" ht="15" x14ac:dyDescent="0.2">
      <c r="A407" s="2"/>
      <c r="B407" s="2"/>
      <c r="C407" s="6"/>
      <c r="D407" s="6"/>
      <c r="E407" s="6"/>
      <c r="F407" s="6"/>
      <c r="G407" s="7"/>
      <c r="H407" s="3"/>
      <c r="I407" s="2"/>
      <c r="J407" s="3"/>
      <c r="K407" s="3"/>
      <c r="L407" s="3"/>
      <c r="M407" s="2"/>
      <c r="N407" s="2"/>
      <c r="O407" s="2"/>
      <c r="P407" s="2"/>
      <c r="Q407" s="2"/>
    </row>
    <row r="408" spans="1:17" ht="15" x14ac:dyDescent="0.2">
      <c r="A408" s="2"/>
      <c r="B408" s="2"/>
      <c r="C408" s="6"/>
      <c r="D408" s="6"/>
      <c r="E408" s="6"/>
      <c r="F408" s="6"/>
      <c r="G408" s="7"/>
      <c r="H408" s="3"/>
      <c r="I408" s="2"/>
      <c r="J408" s="3"/>
      <c r="K408" s="3"/>
      <c r="L408" s="3"/>
      <c r="M408" s="2"/>
      <c r="N408" s="2"/>
      <c r="O408" s="2"/>
      <c r="P408" s="2"/>
      <c r="Q408" s="2"/>
    </row>
    <row r="409" spans="1:17" ht="15" x14ac:dyDescent="0.2">
      <c r="A409" s="2"/>
      <c r="B409" s="2"/>
      <c r="C409" s="6"/>
      <c r="D409" s="6"/>
      <c r="E409" s="6"/>
      <c r="F409" s="6"/>
      <c r="G409" s="7"/>
      <c r="H409" s="3"/>
      <c r="I409" s="2"/>
      <c r="J409" s="3"/>
      <c r="K409" s="3"/>
      <c r="L409" s="3"/>
      <c r="M409" s="2"/>
      <c r="N409" s="2"/>
      <c r="O409" s="2"/>
      <c r="P409" s="2"/>
      <c r="Q409" s="2"/>
    </row>
    <row r="410" spans="1:17" ht="15" x14ac:dyDescent="0.2">
      <c r="A410" s="2"/>
      <c r="B410" s="2"/>
      <c r="C410" s="6"/>
      <c r="D410" s="6"/>
      <c r="E410" s="6"/>
      <c r="F410" s="6"/>
      <c r="G410" s="7"/>
      <c r="H410" s="3"/>
      <c r="I410" s="2"/>
      <c r="J410" s="3"/>
      <c r="K410" s="3"/>
      <c r="L410" s="3"/>
      <c r="M410" s="2"/>
      <c r="N410" s="2"/>
      <c r="O410" s="2"/>
      <c r="P410" s="2"/>
      <c r="Q410" s="2"/>
    </row>
    <row r="411" spans="1:17" ht="15" x14ac:dyDescent="0.2">
      <c r="A411" s="2"/>
      <c r="B411" s="2"/>
      <c r="C411" s="6"/>
      <c r="D411" s="6"/>
      <c r="E411" s="6"/>
      <c r="F411" s="6"/>
      <c r="G411" s="7"/>
      <c r="H411" s="3"/>
      <c r="I411" s="2"/>
      <c r="J411" s="3"/>
      <c r="K411" s="3"/>
      <c r="L411" s="3"/>
      <c r="M411" s="2"/>
      <c r="N411" s="2"/>
      <c r="O411" s="2"/>
      <c r="P411" s="2"/>
      <c r="Q411" s="2"/>
    </row>
    <row r="412" spans="1:17" ht="15" x14ac:dyDescent="0.2">
      <c r="A412" s="2"/>
      <c r="B412" s="2"/>
      <c r="C412" s="6"/>
      <c r="D412" s="6"/>
      <c r="E412" s="6"/>
      <c r="F412" s="6"/>
      <c r="G412" s="7"/>
      <c r="H412" s="3"/>
      <c r="I412" s="2"/>
      <c r="J412" s="3"/>
      <c r="K412" s="3"/>
      <c r="L412" s="3"/>
      <c r="M412" s="2"/>
      <c r="N412" s="2"/>
      <c r="O412" s="2"/>
      <c r="P412" s="2"/>
      <c r="Q412" s="2"/>
    </row>
    <row r="413" spans="1:17" ht="15" x14ac:dyDescent="0.2">
      <c r="A413" s="2"/>
      <c r="B413" s="2"/>
      <c r="C413" s="6"/>
      <c r="D413" s="6"/>
      <c r="E413" s="6"/>
      <c r="F413" s="6"/>
      <c r="G413" s="7"/>
      <c r="H413" s="3"/>
      <c r="I413" s="2"/>
      <c r="J413" s="3"/>
      <c r="K413" s="3"/>
      <c r="L413" s="3"/>
      <c r="M413" s="2"/>
      <c r="N413" s="2"/>
      <c r="O413" s="2"/>
      <c r="P413" s="2"/>
      <c r="Q413" s="2"/>
    </row>
    <row r="414" spans="1:17" ht="15" x14ac:dyDescent="0.2">
      <c r="A414" s="2"/>
      <c r="B414" s="2"/>
      <c r="C414" s="6"/>
      <c r="D414" s="6"/>
      <c r="E414" s="6"/>
      <c r="F414" s="6"/>
      <c r="G414" s="7"/>
      <c r="H414" s="3"/>
      <c r="I414" s="2"/>
      <c r="J414" s="3"/>
      <c r="K414" s="3"/>
      <c r="L414" s="3"/>
      <c r="M414" s="2"/>
      <c r="N414" s="2"/>
      <c r="O414" s="2"/>
      <c r="P414" s="2"/>
      <c r="Q414" s="2"/>
    </row>
    <row r="415" spans="1:17" ht="15" x14ac:dyDescent="0.2">
      <c r="A415" s="2"/>
      <c r="B415" s="2"/>
      <c r="C415" s="6"/>
      <c r="D415" s="6"/>
      <c r="E415" s="6"/>
      <c r="F415" s="6"/>
      <c r="G415" s="7"/>
      <c r="H415" s="3"/>
      <c r="I415" s="2"/>
      <c r="J415" s="3"/>
      <c r="K415" s="3"/>
      <c r="L415" s="3"/>
      <c r="M415" s="2"/>
      <c r="N415" s="2"/>
      <c r="O415" s="2"/>
      <c r="P415" s="2"/>
      <c r="Q415" s="2"/>
    </row>
    <row r="416" spans="1:17" ht="15" x14ac:dyDescent="0.2">
      <c r="A416" s="2"/>
      <c r="B416" s="2"/>
      <c r="C416" s="6"/>
      <c r="D416" s="6"/>
      <c r="E416" s="6"/>
      <c r="F416" s="6"/>
      <c r="G416" s="7"/>
      <c r="H416" s="3"/>
      <c r="I416" s="2"/>
      <c r="J416" s="3"/>
      <c r="K416" s="3"/>
      <c r="L416" s="3"/>
      <c r="M416" s="2"/>
      <c r="N416" s="2"/>
      <c r="O416" s="2"/>
      <c r="P416" s="2"/>
      <c r="Q416" s="2"/>
    </row>
    <row r="417" spans="1:17" ht="15" x14ac:dyDescent="0.2">
      <c r="A417" s="2"/>
      <c r="B417" s="2"/>
      <c r="C417" s="6"/>
      <c r="D417" s="6"/>
      <c r="E417" s="6"/>
      <c r="F417" s="6"/>
      <c r="G417" s="7"/>
      <c r="H417" s="3"/>
      <c r="I417" s="2"/>
      <c r="J417" s="3"/>
      <c r="K417" s="3"/>
      <c r="L417" s="3"/>
      <c r="M417" s="2"/>
      <c r="N417" s="2"/>
      <c r="O417" s="2"/>
      <c r="P417" s="2"/>
      <c r="Q417" s="2"/>
    </row>
    <row r="418" spans="1:17" ht="15" x14ac:dyDescent="0.2">
      <c r="A418" s="2"/>
      <c r="B418" s="2"/>
      <c r="C418" s="6"/>
      <c r="D418" s="6"/>
      <c r="E418" s="6"/>
      <c r="F418" s="6"/>
      <c r="G418" s="7"/>
      <c r="H418" s="3"/>
      <c r="I418" s="2"/>
      <c r="J418" s="3"/>
      <c r="K418" s="3"/>
      <c r="L418" s="3"/>
      <c r="M418" s="2"/>
      <c r="N418" s="2"/>
      <c r="O418" s="2"/>
      <c r="P418" s="2"/>
      <c r="Q418" s="2"/>
    </row>
    <row r="419" spans="1:17" ht="15" x14ac:dyDescent="0.2">
      <c r="A419" s="2"/>
      <c r="B419" s="2"/>
      <c r="C419" s="6"/>
      <c r="D419" s="6"/>
      <c r="E419" s="6"/>
      <c r="F419" s="6"/>
      <c r="G419" s="7"/>
      <c r="H419" s="3"/>
      <c r="I419" s="2"/>
      <c r="J419" s="3"/>
      <c r="K419" s="3"/>
      <c r="L419" s="3"/>
      <c r="M419" s="2"/>
      <c r="N419" s="2"/>
      <c r="O419" s="2"/>
      <c r="P419" s="2"/>
      <c r="Q419" s="2"/>
    </row>
    <row r="420" spans="1:17" ht="15" x14ac:dyDescent="0.2">
      <c r="A420" s="2"/>
      <c r="B420" s="2"/>
      <c r="C420" s="6"/>
      <c r="D420" s="6"/>
      <c r="E420" s="6"/>
      <c r="F420" s="6"/>
      <c r="G420" s="7"/>
      <c r="H420" s="3"/>
      <c r="I420" s="2"/>
      <c r="J420" s="3"/>
      <c r="K420" s="3"/>
      <c r="L420" s="3"/>
      <c r="M420" s="2"/>
      <c r="N420" s="2"/>
      <c r="O420" s="2"/>
      <c r="P420" s="2"/>
      <c r="Q420" s="2"/>
    </row>
    <row r="421" spans="1:17" ht="15" x14ac:dyDescent="0.2">
      <c r="A421" s="2"/>
      <c r="B421" s="2"/>
      <c r="C421" s="6"/>
      <c r="D421" s="6"/>
      <c r="E421" s="6"/>
      <c r="F421" s="6"/>
      <c r="G421" s="7"/>
      <c r="H421" s="3"/>
      <c r="I421" s="2"/>
      <c r="J421" s="3"/>
      <c r="K421" s="3"/>
      <c r="L421" s="3"/>
      <c r="M421" s="2"/>
      <c r="N421" s="2"/>
      <c r="O421" s="2"/>
      <c r="P421" s="2"/>
      <c r="Q421" s="2"/>
    </row>
    <row r="422" spans="1:17" ht="15" x14ac:dyDescent="0.2">
      <c r="A422" s="2"/>
      <c r="B422" s="2"/>
      <c r="C422" s="6"/>
      <c r="D422" s="6"/>
      <c r="E422" s="6"/>
      <c r="F422" s="6"/>
      <c r="G422" s="7"/>
      <c r="H422" s="3"/>
      <c r="I422" s="2"/>
      <c r="J422" s="3"/>
      <c r="K422" s="3"/>
      <c r="L422" s="3"/>
      <c r="M422" s="2"/>
      <c r="N422" s="2"/>
      <c r="O422" s="2"/>
      <c r="P422" s="2"/>
      <c r="Q422" s="2"/>
    </row>
    <row r="423" spans="1:17" ht="15" x14ac:dyDescent="0.2">
      <c r="A423" s="2"/>
      <c r="B423" s="2"/>
      <c r="C423" s="6"/>
      <c r="D423" s="6"/>
      <c r="E423" s="6"/>
      <c r="F423" s="6"/>
      <c r="G423" s="7"/>
      <c r="H423" s="3"/>
      <c r="I423" s="2"/>
      <c r="J423" s="3"/>
      <c r="K423" s="3"/>
      <c r="L423" s="3"/>
      <c r="M423" s="2"/>
      <c r="N423" s="2"/>
      <c r="O423" s="2"/>
      <c r="P423" s="2"/>
      <c r="Q423" s="2"/>
    </row>
    <row r="424" spans="1:17" ht="15" x14ac:dyDescent="0.2">
      <c r="A424" s="2"/>
      <c r="B424" s="2"/>
      <c r="C424" s="6"/>
      <c r="D424" s="6"/>
      <c r="E424" s="6"/>
      <c r="F424" s="6"/>
      <c r="G424" s="7"/>
      <c r="H424" s="3"/>
      <c r="I424" s="2"/>
      <c r="J424" s="3"/>
      <c r="K424" s="3"/>
      <c r="L424" s="3"/>
      <c r="M424" s="2"/>
      <c r="N424" s="2"/>
      <c r="O424" s="2"/>
      <c r="P424" s="2"/>
      <c r="Q424" s="2"/>
    </row>
    <row r="425" spans="1:17" ht="15" x14ac:dyDescent="0.2">
      <c r="A425" s="2"/>
      <c r="B425" s="2"/>
      <c r="C425" s="6"/>
      <c r="D425" s="6"/>
      <c r="E425" s="6"/>
      <c r="F425" s="6"/>
      <c r="G425" s="7"/>
      <c r="H425" s="3"/>
      <c r="I425" s="2"/>
      <c r="J425" s="3"/>
      <c r="K425" s="3"/>
      <c r="L425" s="3"/>
      <c r="M425" s="2"/>
      <c r="N425" s="2"/>
      <c r="O425" s="2"/>
      <c r="P425" s="2"/>
      <c r="Q425" s="2"/>
    </row>
    <row r="426" spans="1:17" ht="15" x14ac:dyDescent="0.2">
      <c r="A426" s="2"/>
      <c r="B426" s="2"/>
      <c r="C426" s="6"/>
      <c r="D426" s="6"/>
      <c r="E426" s="6"/>
      <c r="F426" s="6"/>
      <c r="G426" s="7"/>
      <c r="H426" s="3"/>
      <c r="I426" s="2"/>
      <c r="J426" s="3"/>
      <c r="K426" s="3"/>
      <c r="L426" s="3"/>
      <c r="M426" s="2"/>
      <c r="N426" s="2"/>
      <c r="O426" s="2"/>
      <c r="P426" s="2"/>
      <c r="Q426" s="2"/>
    </row>
    <row r="427" spans="1:17" ht="15" x14ac:dyDescent="0.2">
      <c r="A427" s="2"/>
      <c r="B427" s="2"/>
      <c r="C427" s="6"/>
      <c r="D427" s="6"/>
      <c r="E427" s="6"/>
      <c r="F427" s="6"/>
      <c r="G427" s="7"/>
      <c r="H427" s="3"/>
      <c r="I427" s="2"/>
      <c r="J427" s="3"/>
      <c r="K427" s="3"/>
      <c r="L427" s="3"/>
      <c r="M427" s="2"/>
      <c r="N427" s="2"/>
      <c r="O427" s="2"/>
      <c r="P427" s="2"/>
      <c r="Q427" s="2"/>
    </row>
    <row r="428" spans="1:17" ht="15" x14ac:dyDescent="0.2">
      <c r="A428" s="2"/>
      <c r="B428" s="2"/>
      <c r="C428" s="6"/>
      <c r="D428" s="6"/>
      <c r="E428" s="6"/>
      <c r="F428" s="6"/>
      <c r="G428" s="7"/>
      <c r="H428" s="3"/>
      <c r="I428" s="2"/>
      <c r="J428" s="3"/>
      <c r="K428" s="3"/>
      <c r="L428" s="3"/>
      <c r="M428" s="2"/>
      <c r="N428" s="2"/>
      <c r="O428" s="2"/>
      <c r="P428" s="2"/>
      <c r="Q428" s="2"/>
    </row>
    <row r="429" spans="1:17" ht="15" x14ac:dyDescent="0.2">
      <c r="A429" s="2"/>
      <c r="B429" s="2"/>
      <c r="C429" s="6"/>
      <c r="D429" s="6"/>
      <c r="E429" s="6"/>
      <c r="F429" s="6"/>
      <c r="G429" s="7"/>
      <c r="H429" s="3"/>
      <c r="I429" s="2"/>
      <c r="J429" s="3"/>
      <c r="K429" s="3"/>
      <c r="L429" s="3"/>
      <c r="M429" s="2"/>
      <c r="N429" s="2"/>
      <c r="O429" s="2"/>
      <c r="P429" s="2"/>
      <c r="Q429" s="2"/>
    </row>
    <row r="430" spans="1:17" ht="15" x14ac:dyDescent="0.2">
      <c r="A430" s="2"/>
      <c r="B430" s="2"/>
      <c r="C430" s="6"/>
      <c r="D430" s="6"/>
      <c r="E430" s="6"/>
      <c r="F430" s="6"/>
      <c r="G430" s="7"/>
      <c r="H430" s="3"/>
      <c r="I430" s="2"/>
      <c r="J430" s="3"/>
      <c r="K430" s="3"/>
      <c r="L430" s="3"/>
      <c r="M430" s="2"/>
      <c r="N430" s="2"/>
      <c r="O430" s="2"/>
      <c r="P430" s="2"/>
      <c r="Q430" s="2"/>
    </row>
    <row r="431" spans="1:17" ht="15" x14ac:dyDescent="0.2">
      <c r="A431" s="2"/>
      <c r="B431" s="2"/>
      <c r="C431" s="6"/>
      <c r="D431" s="6"/>
      <c r="E431" s="6"/>
      <c r="F431" s="6"/>
      <c r="G431" s="7"/>
      <c r="H431" s="3"/>
      <c r="I431" s="2"/>
      <c r="J431" s="3"/>
      <c r="K431" s="3"/>
      <c r="L431" s="3"/>
      <c r="M431" s="2"/>
      <c r="N431" s="2"/>
      <c r="O431" s="2"/>
      <c r="P431" s="2"/>
      <c r="Q431" s="2"/>
    </row>
    <row r="432" spans="1:17" ht="15" x14ac:dyDescent="0.2">
      <c r="A432" s="2"/>
      <c r="B432" s="2"/>
      <c r="C432" s="6"/>
      <c r="D432" s="6"/>
      <c r="E432" s="6"/>
      <c r="F432" s="6"/>
      <c r="G432" s="7"/>
      <c r="H432" s="3"/>
      <c r="I432" s="2"/>
      <c r="J432" s="3"/>
      <c r="K432" s="3"/>
      <c r="L432" s="3"/>
      <c r="M432" s="2"/>
      <c r="N432" s="2"/>
      <c r="O432" s="2"/>
      <c r="P432" s="2"/>
      <c r="Q432" s="2"/>
    </row>
    <row r="433" spans="1:17" ht="15" x14ac:dyDescent="0.2">
      <c r="A433" s="2"/>
      <c r="B433" s="2"/>
      <c r="C433" s="6"/>
      <c r="D433" s="6"/>
      <c r="E433" s="6"/>
      <c r="F433" s="6"/>
      <c r="G433" s="7"/>
      <c r="H433" s="3"/>
      <c r="I433" s="2"/>
      <c r="J433" s="3"/>
      <c r="K433" s="3"/>
      <c r="L433" s="3"/>
      <c r="M433" s="2"/>
      <c r="N433" s="2"/>
      <c r="O433" s="2"/>
      <c r="P433" s="2"/>
      <c r="Q433" s="2"/>
    </row>
    <row r="434" spans="1:17" ht="15" x14ac:dyDescent="0.2">
      <c r="A434" s="2"/>
      <c r="B434" s="2"/>
      <c r="C434" s="6"/>
      <c r="D434" s="6"/>
      <c r="E434" s="6"/>
      <c r="F434" s="6"/>
      <c r="G434" s="7"/>
      <c r="H434" s="3"/>
      <c r="I434" s="2"/>
      <c r="J434" s="3"/>
      <c r="K434" s="3"/>
      <c r="L434" s="3"/>
      <c r="M434" s="2"/>
      <c r="N434" s="2"/>
      <c r="O434" s="2"/>
      <c r="P434" s="2"/>
      <c r="Q434" s="2"/>
    </row>
    <row r="435" spans="1:17" ht="15" x14ac:dyDescent="0.2">
      <c r="A435" s="2"/>
      <c r="B435" s="2"/>
      <c r="C435" s="6"/>
      <c r="D435" s="6"/>
      <c r="E435" s="6"/>
      <c r="F435" s="6"/>
      <c r="G435" s="7"/>
      <c r="H435" s="3"/>
      <c r="I435" s="2"/>
      <c r="J435" s="3"/>
      <c r="K435" s="3"/>
      <c r="L435" s="3"/>
      <c r="M435" s="2"/>
      <c r="N435" s="2"/>
      <c r="O435" s="2"/>
      <c r="P435" s="2"/>
      <c r="Q435" s="2"/>
    </row>
    <row r="436" spans="1:17" ht="15" x14ac:dyDescent="0.2">
      <c r="A436" s="2"/>
      <c r="B436" s="2"/>
      <c r="C436" s="6"/>
      <c r="D436" s="6"/>
      <c r="E436" s="6"/>
      <c r="F436" s="6"/>
      <c r="G436" s="7"/>
      <c r="H436" s="3"/>
      <c r="I436" s="2"/>
      <c r="J436" s="3"/>
      <c r="K436" s="3"/>
      <c r="L436" s="3"/>
      <c r="M436" s="2"/>
      <c r="N436" s="2"/>
      <c r="O436" s="2"/>
      <c r="P436" s="2"/>
      <c r="Q436" s="2"/>
    </row>
    <row r="437" spans="1:17" ht="15" x14ac:dyDescent="0.2">
      <c r="A437" s="2"/>
      <c r="B437" s="2"/>
      <c r="C437" s="6"/>
      <c r="D437" s="6"/>
      <c r="E437" s="6"/>
      <c r="F437" s="6"/>
      <c r="G437" s="7"/>
      <c r="H437" s="3"/>
      <c r="I437" s="2"/>
      <c r="J437" s="3"/>
      <c r="K437" s="3"/>
      <c r="L437" s="3"/>
      <c r="M437" s="2"/>
      <c r="N437" s="2"/>
      <c r="O437" s="2"/>
      <c r="P437" s="2"/>
      <c r="Q437" s="2"/>
    </row>
    <row r="438" spans="1:17" ht="15" x14ac:dyDescent="0.2">
      <c r="A438" s="2"/>
      <c r="B438" s="2"/>
      <c r="C438" s="6"/>
      <c r="D438" s="6"/>
      <c r="E438" s="6"/>
      <c r="F438" s="6"/>
      <c r="G438" s="7"/>
      <c r="H438" s="3"/>
      <c r="I438" s="2"/>
      <c r="J438" s="3"/>
      <c r="K438" s="3"/>
      <c r="L438" s="3"/>
      <c r="M438" s="2"/>
      <c r="N438" s="2"/>
      <c r="O438" s="2"/>
      <c r="P438" s="2"/>
      <c r="Q438" s="2"/>
    </row>
    <row r="439" spans="1:17" ht="15" x14ac:dyDescent="0.2">
      <c r="A439" s="2"/>
      <c r="B439" s="2"/>
      <c r="C439" s="6"/>
      <c r="D439" s="6"/>
      <c r="E439" s="6"/>
      <c r="F439" s="6"/>
      <c r="G439" s="7"/>
      <c r="H439" s="3"/>
      <c r="I439" s="2"/>
      <c r="J439" s="3"/>
      <c r="K439" s="3"/>
      <c r="L439" s="3"/>
      <c r="M439" s="2"/>
      <c r="N439" s="2"/>
      <c r="O439" s="2"/>
      <c r="P439" s="2"/>
      <c r="Q439" s="2"/>
    </row>
    <row r="440" spans="1:17" ht="15" x14ac:dyDescent="0.2">
      <c r="A440" s="2"/>
      <c r="B440" s="2"/>
      <c r="C440" s="6"/>
      <c r="D440" s="6"/>
      <c r="E440" s="6"/>
      <c r="F440" s="6"/>
      <c r="G440" s="7"/>
      <c r="H440" s="3"/>
      <c r="I440" s="2"/>
      <c r="J440" s="3"/>
      <c r="K440" s="3"/>
      <c r="L440" s="3"/>
      <c r="M440" s="2"/>
      <c r="N440" s="2"/>
      <c r="O440" s="2"/>
      <c r="P440" s="2"/>
      <c r="Q440" s="2"/>
    </row>
    <row r="441" spans="1:17" ht="15" x14ac:dyDescent="0.2">
      <c r="O441" s="2"/>
      <c r="P441" s="2"/>
      <c r="Q441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5"/>
  <sheetViews>
    <sheetView workbookViewId="0">
      <selection activeCell="G11" sqref="G11"/>
    </sheetView>
  </sheetViews>
  <sheetFormatPr defaultRowHeight="12.75" x14ac:dyDescent="0.2"/>
  <cols>
    <col min="1" max="1" width="12.5703125" customWidth="1"/>
    <col min="2" max="2" width="15.5703125" customWidth="1"/>
    <col min="3" max="3" width="13.28515625" bestFit="1" customWidth="1"/>
    <col min="4" max="4" width="17.5703125" customWidth="1"/>
    <col min="5" max="5" width="16" customWidth="1"/>
    <col min="6" max="6" width="18" customWidth="1"/>
    <col min="7" max="7" width="20.140625" customWidth="1"/>
    <col min="8" max="8" width="19.28515625" style="1" customWidth="1"/>
    <col min="9" max="9" width="6.28515625" customWidth="1"/>
  </cols>
  <sheetData>
    <row r="1" spans="1:9" ht="18" x14ac:dyDescent="0.25">
      <c r="A1" s="28" t="s">
        <v>16</v>
      </c>
      <c r="B1" s="28"/>
      <c r="C1" s="28"/>
      <c r="D1" s="28"/>
      <c r="E1" s="28"/>
      <c r="F1" s="28"/>
      <c r="G1" s="28"/>
      <c r="H1" s="10"/>
    </row>
    <row r="2" spans="1:9" ht="18" x14ac:dyDescent="0.25">
      <c r="A2" s="28"/>
      <c r="B2" s="28"/>
      <c r="H2" s="10"/>
    </row>
    <row r="3" spans="1:9" ht="15" x14ac:dyDescent="0.2">
      <c r="A3" s="12"/>
      <c r="B3" s="12"/>
      <c r="C3" s="12" t="s">
        <v>9</v>
      </c>
      <c r="D3" s="12"/>
      <c r="E3" s="12"/>
      <c r="F3" s="12"/>
      <c r="G3" s="4">
        <v>3.6249999999999998E-2</v>
      </c>
      <c r="H3" s="12"/>
    </row>
    <row r="4" spans="1:9" ht="15" x14ac:dyDescent="0.2">
      <c r="A4" s="7"/>
      <c r="B4" s="7"/>
      <c r="C4" s="7" t="s">
        <v>10</v>
      </c>
      <c r="D4" s="7"/>
      <c r="E4" s="7"/>
      <c r="F4" s="7"/>
      <c r="G4" s="15">
        <v>360</v>
      </c>
      <c r="H4" s="7" t="s">
        <v>18</v>
      </c>
      <c r="I4" s="11"/>
    </row>
    <row r="5" spans="1:9" ht="15" x14ac:dyDescent="0.2">
      <c r="A5" s="2"/>
      <c r="B5" s="2"/>
      <c r="C5" s="2" t="s">
        <v>11</v>
      </c>
      <c r="D5" s="2"/>
      <c r="E5" s="2"/>
      <c r="F5" s="2"/>
      <c r="G5" s="8">
        <v>334400</v>
      </c>
      <c r="H5" s="8"/>
      <c r="I5" s="11"/>
    </row>
    <row r="6" spans="1:9" s="14" customFormat="1" ht="15" x14ac:dyDescent="0.2">
      <c r="A6" s="2"/>
      <c r="B6" s="2"/>
      <c r="C6" s="2"/>
      <c r="D6" s="2"/>
      <c r="E6" s="2"/>
      <c r="F6" s="2"/>
      <c r="G6" s="8"/>
      <c r="H6" s="8"/>
      <c r="I6" s="13"/>
    </row>
    <row r="7" spans="1:9" s="17" customFormat="1" ht="18.75" x14ac:dyDescent="0.3">
      <c r="A7" s="28" t="s">
        <v>4</v>
      </c>
      <c r="B7" s="28"/>
      <c r="C7" s="28" t="s">
        <v>7</v>
      </c>
      <c r="D7" s="29"/>
      <c r="E7" s="29"/>
      <c r="F7" s="2"/>
      <c r="G7" s="24">
        <f>-PMT($G$3/12,$G$4,$G$5,0,0)</f>
        <v>1525.0355539621464</v>
      </c>
      <c r="H7" s="10">
        <f>ROUNDUP($G$7,2)</f>
        <v>1525.04</v>
      </c>
      <c r="I7" s="16"/>
    </row>
    <row r="8" spans="1:9" s="17" customFormat="1" ht="18.75" x14ac:dyDescent="0.3">
      <c r="A8" s="28"/>
      <c r="B8" s="28"/>
      <c r="C8" s="28" t="s">
        <v>19</v>
      </c>
      <c r="D8" s="29"/>
      <c r="E8" s="29"/>
      <c r="F8" s="2"/>
      <c r="G8" s="24">
        <v>0</v>
      </c>
      <c r="H8" s="10"/>
    </row>
    <row r="9" spans="1:9" s="17" customFormat="1" ht="15" x14ac:dyDescent="0.2">
      <c r="I9" s="9"/>
    </row>
    <row r="10" spans="1:9" s="17" customFormat="1" ht="15.75" x14ac:dyDescent="0.25">
      <c r="A10" s="32" t="s">
        <v>42</v>
      </c>
      <c r="C10" s="55" t="s">
        <v>41</v>
      </c>
      <c r="G10" s="17">
        <v>214611.51</v>
      </c>
      <c r="I10" s="9"/>
    </row>
    <row r="11" spans="1:9" s="17" customFormat="1" ht="15" x14ac:dyDescent="0.2">
      <c r="I11" s="9"/>
    </row>
    <row r="12" spans="1:9" s="17" customFormat="1" ht="18.75" x14ac:dyDescent="0.3">
      <c r="A12" s="28"/>
      <c r="B12" s="28"/>
      <c r="C12" s="36"/>
      <c r="D12" s="29"/>
      <c r="E12" s="29"/>
      <c r="F12" s="30" t="s">
        <v>8</v>
      </c>
      <c r="G12" s="24"/>
      <c r="H12" s="10"/>
      <c r="I12" s="9"/>
    </row>
    <row r="13" spans="1:9" ht="15.75" x14ac:dyDescent="0.25">
      <c r="A13" s="2"/>
      <c r="B13" s="2"/>
      <c r="C13" s="2"/>
      <c r="D13" s="2"/>
      <c r="E13" s="2"/>
      <c r="F13" s="30" t="s">
        <v>12</v>
      </c>
      <c r="G13" s="21"/>
      <c r="H13" s="3"/>
      <c r="I13" s="2"/>
    </row>
    <row r="14" spans="1:9" ht="15.75" x14ac:dyDescent="0.25">
      <c r="A14" s="2"/>
      <c r="B14" s="2"/>
      <c r="C14" s="23" t="s">
        <v>4</v>
      </c>
      <c r="D14" s="23"/>
      <c r="E14" s="23"/>
      <c r="F14" s="30" t="s">
        <v>13</v>
      </c>
      <c r="G14" s="23" t="s">
        <v>6</v>
      </c>
      <c r="H14" s="33" t="s">
        <v>15</v>
      </c>
      <c r="I14" s="2"/>
    </row>
    <row r="15" spans="1:9" ht="17.25" x14ac:dyDescent="0.35">
      <c r="A15" s="20" t="s">
        <v>0</v>
      </c>
      <c r="B15" s="20" t="s">
        <v>17</v>
      </c>
      <c r="C15" s="22" t="s">
        <v>3</v>
      </c>
      <c r="D15" s="22" t="s">
        <v>1</v>
      </c>
      <c r="E15" s="22" t="s">
        <v>2</v>
      </c>
      <c r="F15" s="31" t="s">
        <v>14</v>
      </c>
      <c r="G15" s="22" t="s">
        <v>5</v>
      </c>
      <c r="H15" s="34" t="s">
        <v>1</v>
      </c>
      <c r="I15" s="18"/>
    </row>
    <row r="16" spans="1:9" s="19" customFormat="1" ht="15" x14ac:dyDescent="0.2">
      <c r="A16" s="2">
        <v>1</v>
      </c>
      <c r="B16" s="37">
        <v>41650</v>
      </c>
      <c r="C16" s="26">
        <f>$H$7</f>
        <v>1525.04</v>
      </c>
      <c r="D16" s="25">
        <f>$G$5*$G$3/12</f>
        <v>1010.1666666666666</v>
      </c>
      <c r="E16" s="25">
        <f>C16-D16</f>
        <v>514.87333333333333</v>
      </c>
      <c r="F16" s="6">
        <f t="shared" ref="F16:F28" si="0">$G$8</f>
        <v>0</v>
      </c>
      <c r="G16" s="26">
        <f>MAX($G$5+$G$5*G3/12-C16-F16,0)</f>
        <v>333885.12666666671</v>
      </c>
      <c r="H16" s="35">
        <f>D16</f>
        <v>1010.1666666666666</v>
      </c>
      <c r="I16" s="5"/>
    </row>
    <row r="17" spans="1:9" ht="15" x14ac:dyDescent="0.2">
      <c r="A17" s="2">
        <f t="shared" ref="A17:A79" si="1">+A16+1</f>
        <v>2</v>
      </c>
      <c r="B17" s="37">
        <v>41651</v>
      </c>
      <c r="C17" s="27">
        <f t="shared" ref="C17:C80" si="2">IF(G16&gt;(C16-D16),$H$7,G16+D17)</f>
        <v>1525.04</v>
      </c>
      <c r="D17" s="46">
        <f t="shared" ref="D17:D80" si="3">G16*$G$3/12</f>
        <v>1008.6113201388889</v>
      </c>
      <c r="E17" s="46">
        <f>IF(G16&gt;(C17-D17),C17-D17,G16)</f>
        <v>516.42867986111105</v>
      </c>
      <c r="F17" s="6">
        <f t="shared" si="0"/>
        <v>0</v>
      </c>
      <c r="G17" s="46">
        <f t="shared" ref="G17:G80" si="4">MAX(G16+G16*$G$3/12-C17-F17,0)</f>
        <v>333368.69798680564</v>
      </c>
      <c r="H17" s="35">
        <f>H16+D17</f>
        <v>2018.7779868055554</v>
      </c>
      <c r="I17" s="5"/>
    </row>
    <row r="18" spans="1:9" ht="15" x14ac:dyDescent="0.2">
      <c r="A18" s="2">
        <f t="shared" si="1"/>
        <v>3</v>
      </c>
      <c r="B18" s="37">
        <v>42005</v>
      </c>
      <c r="C18" s="27">
        <f t="shared" si="2"/>
        <v>1525.04</v>
      </c>
      <c r="D18" s="46">
        <f t="shared" si="3"/>
        <v>1007.0512751684754</v>
      </c>
      <c r="E18" s="46">
        <f t="shared" ref="E18:E81" si="5">IF(G17&gt;(C18-D18),C18-D18,G17)</f>
        <v>517.98872483152456</v>
      </c>
      <c r="F18" s="6">
        <f t="shared" si="0"/>
        <v>0</v>
      </c>
      <c r="G18" s="46">
        <f t="shared" si="4"/>
        <v>332850.70926197415</v>
      </c>
      <c r="H18" s="35">
        <f t="shared" ref="H18:H80" si="6">H17+D18</f>
        <v>3025.8292619740309</v>
      </c>
      <c r="I18" s="5"/>
    </row>
    <row r="19" spans="1:9" ht="15" x14ac:dyDescent="0.2">
      <c r="A19" s="2">
        <f t="shared" si="1"/>
        <v>4</v>
      </c>
      <c r="B19" s="37">
        <v>42006</v>
      </c>
      <c r="C19" s="27">
        <f t="shared" si="2"/>
        <v>1525.04</v>
      </c>
      <c r="D19" s="46">
        <f t="shared" si="3"/>
        <v>1005.4865175622135</v>
      </c>
      <c r="E19" s="46">
        <f t="shared" si="5"/>
        <v>519.55348243778644</v>
      </c>
      <c r="F19" s="6">
        <f t="shared" si="0"/>
        <v>0</v>
      </c>
      <c r="G19" s="46">
        <f t="shared" si="4"/>
        <v>332331.15577953641</v>
      </c>
      <c r="H19" s="35">
        <f t="shared" si="6"/>
        <v>4031.3157795362445</v>
      </c>
      <c r="I19" s="5"/>
    </row>
    <row r="20" spans="1:9" ht="15" x14ac:dyDescent="0.2">
      <c r="A20" s="2">
        <f t="shared" si="1"/>
        <v>5</v>
      </c>
      <c r="B20" s="37">
        <v>42007</v>
      </c>
      <c r="C20" s="27">
        <f t="shared" si="2"/>
        <v>1525.04</v>
      </c>
      <c r="D20" s="46">
        <f t="shared" si="3"/>
        <v>1003.9170330840161</v>
      </c>
      <c r="E20" s="46">
        <f>IF(G19&gt;(C20-D20),C20-D20,G19)</f>
        <v>521.12296691598385</v>
      </c>
      <c r="F20" s="6">
        <f t="shared" si="0"/>
        <v>0</v>
      </c>
      <c r="G20" s="46">
        <f t="shared" si="4"/>
        <v>331810.03281262045</v>
      </c>
      <c r="H20" s="35">
        <f t="shared" si="6"/>
        <v>5035.232812620261</v>
      </c>
      <c r="I20" s="5"/>
    </row>
    <row r="21" spans="1:9" ht="15" x14ac:dyDescent="0.2">
      <c r="A21" s="2">
        <f t="shared" si="1"/>
        <v>6</v>
      </c>
      <c r="B21" s="37">
        <v>42008</v>
      </c>
      <c r="C21" s="27">
        <f t="shared" si="2"/>
        <v>1525.04</v>
      </c>
      <c r="D21" s="46">
        <f t="shared" si="3"/>
        <v>1002.3428074547909</v>
      </c>
      <c r="E21" s="46">
        <f t="shared" si="5"/>
        <v>522.69719254520908</v>
      </c>
      <c r="F21" s="6">
        <f t="shared" si="0"/>
        <v>0</v>
      </c>
      <c r="G21" s="46">
        <f t="shared" si="4"/>
        <v>331287.33562007529</v>
      </c>
      <c r="H21" s="35">
        <f t="shared" si="6"/>
        <v>6037.575620075052</v>
      </c>
      <c r="I21" s="5"/>
    </row>
    <row r="22" spans="1:9" ht="15" x14ac:dyDescent="0.2">
      <c r="A22" s="2">
        <f t="shared" si="1"/>
        <v>7</v>
      </c>
      <c r="B22" s="37">
        <v>42009</v>
      </c>
      <c r="C22" s="27">
        <f t="shared" si="2"/>
        <v>1525.04</v>
      </c>
      <c r="D22" s="46">
        <f t="shared" si="3"/>
        <v>1000.7638263523107</v>
      </c>
      <c r="E22" s="46">
        <f t="shared" si="5"/>
        <v>524.27617364768923</v>
      </c>
      <c r="F22" s="6">
        <f t="shared" si="0"/>
        <v>0</v>
      </c>
      <c r="G22" s="46">
        <f t="shared" si="4"/>
        <v>330763.05944642762</v>
      </c>
      <c r="H22" s="35">
        <f t="shared" si="6"/>
        <v>7038.3394464273624</v>
      </c>
      <c r="I22" s="5"/>
    </row>
    <row r="23" spans="1:9" ht="15" x14ac:dyDescent="0.2">
      <c r="A23" s="2">
        <f t="shared" si="1"/>
        <v>8</v>
      </c>
      <c r="B23" s="37">
        <v>42010</v>
      </c>
      <c r="C23" s="27">
        <f t="shared" si="2"/>
        <v>1525.04</v>
      </c>
      <c r="D23" s="46">
        <f t="shared" si="3"/>
        <v>999.18007541108329</v>
      </c>
      <c r="E23" s="46">
        <f t="shared" si="5"/>
        <v>525.85992458891667</v>
      </c>
      <c r="F23" s="6">
        <f t="shared" si="0"/>
        <v>0</v>
      </c>
      <c r="G23" s="46">
        <f t="shared" si="4"/>
        <v>330237.19952183875</v>
      </c>
      <c r="H23" s="35">
        <f t="shared" si="6"/>
        <v>8037.5195218384461</v>
      </c>
      <c r="I23" s="5"/>
    </row>
    <row r="24" spans="1:9" ht="15" x14ac:dyDescent="0.2">
      <c r="A24" s="2">
        <f t="shared" si="1"/>
        <v>9</v>
      </c>
      <c r="B24" s="37">
        <v>42011</v>
      </c>
      <c r="C24" s="27">
        <f t="shared" si="2"/>
        <v>1525.04</v>
      </c>
      <c r="D24" s="46">
        <f t="shared" si="3"/>
        <v>997.59154022222117</v>
      </c>
      <c r="E24" s="46">
        <f t="shared" si="5"/>
        <v>527.44845977777879</v>
      </c>
      <c r="F24" s="6">
        <f t="shared" si="0"/>
        <v>0</v>
      </c>
      <c r="G24" s="46">
        <f t="shared" si="4"/>
        <v>329709.751062061</v>
      </c>
      <c r="H24" s="35">
        <f t="shared" si="6"/>
        <v>9035.1110620606669</v>
      </c>
      <c r="I24" s="5"/>
    </row>
    <row r="25" spans="1:9" ht="15" x14ac:dyDescent="0.2">
      <c r="A25" s="2">
        <f t="shared" si="1"/>
        <v>10</v>
      </c>
      <c r="B25" s="37">
        <v>42012</v>
      </c>
      <c r="C25" s="27">
        <f t="shared" si="2"/>
        <v>1525.04</v>
      </c>
      <c r="D25" s="46">
        <f t="shared" si="3"/>
        <v>995.99820633330921</v>
      </c>
      <c r="E25" s="46">
        <f t="shared" si="5"/>
        <v>529.04179366669075</v>
      </c>
      <c r="F25" s="6">
        <f t="shared" si="0"/>
        <v>0</v>
      </c>
      <c r="G25" s="46">
        <f t="shared" si="4"/>
        <v>329180.70926839433</v>
      </c>
      <c r="H25" s="35">
        <f t="shared" si="6"/>
        <v>10031.109268393977</v>
      </c>
      <c r="I25" s="5"/>
    </row>
    <row r="26" spans="1:9" ht="15" x14ac:dyDescent="0.2">
      <c r="A26" s="2">
        <f t="shared" si="1"/>
        <v>11</v>
      </c>
      <c r="B26" s="37">
        <v>42013</v>
      </c>
      <c r="C26" s="27">
        <f t="shared" si="2"/>
        <v>1525.04</v>
      </c>
      <c r="D26" s="46">
        <f t="shared" si="3"/>
        <v>994.40005924827449</v>
      </c>
      <c r="E26" s="46">
        <f t="shared" si="5"/>
        <v>530.63994075172548</v>
      </c>
      <c r="F26" s="6">
        <f t="shared" si="0"/>
        <v>0</v>
      </c>
      <c r="G26" s="46">
        <f t="shared" si="4"/>
        <v>328650.06932764262</v>
      </c>
      <c r="H26" s="35">
        <f t="shared" si="6"/>
        <v>11025.509327642252</v>
      </c>
      <c r="I26" s="5"/>
    </row>
    <row r="27" spans="1:9" ht="15" x14ac:dyDescent="0.2">
      <c r="A27" s="2">
        <f t="shared" si="1"/>
        <v>12</v>
      </c>
      <c r="B27" s="37">
        <v>42014</v>
      </c>
      <c r="C27" s="27">
        <f t="shared" si="2"/>
        <v>1525.04</v>
      </c>
      <c r="D27" s="46">
        <f t="shared" si="3"/>
        <v>992.79708442725371</v>
      </c>
      <c r="E27" s="46">
        <f t="shared" si="5"/>
        <v>532.24291557274626</v>
      </c>
      <c r="F27" s="6">
        <f t="shared" si="0"/>
        <v>0</v>
      </c>
      <c r="G27" s="46">
        <f t="shared" si="4"/>
        <v>328117.8264120699</v>
      </c>
      <c r="H27" s="35">
        <f t="shared" si="6"/>
        <v>12018.306412069505</v>
      </c>
      <c r="I27" s="5"/>
    </row>
    <row r="28" spans="1:9" ht="15" x14ac:dyDescent="0.2">
      <c r="A28" s="2">
        <f>+A27+1</f>
        <v>13</v>
      </c>
      <c r="B28" s="37">
        <v>42015</v>
      </c>
      <c r="C28" s="27">
        <f t="shared" si="2"/>
        <v>1525.04</v>
      </c>
      <c r="D28" s="46">
        <f t="shared" si="3"/>
        <v>991.18926728646113</v>
      </c>
      <c r="E28" s="46">
        <f>IF(G27&gt;(C28-D28),C28-D28,G27)</f>
        <v>533.85073271353883</v>
      </c>
      <c r="F28" s="6">
        <f t="shared" si="0"/>
        <v>0</v>
      </c>
      <c r="G28" s="46">
        <f t="shared" si="4"/>
        <v>327583.97567935637</v>
      </c>
      <c r="H28" s="35">
        <f>H27+D28</f>
        <v>13009.495679355967</v>
      </c>
      <c r="I28" s="5"/>
    </row>
    <row r="29" spans="1:9" ht="15" x14ac:dyDescent="0.2">
      <c r="A29" s="2">
        <f t="shared" si="1"/>
        <v>14</v>
      </c>
      <c r="B29" s="37">
        <v>42016</v>
      </c>
      <c r="C29" s="27">
        <f t="shared" si="2"/>
        <v>1525.04</v>
      </c>
      <c r="D29" s="46">
        <f t="shared" si="3"/>
        <v>989.57659319805555</v>
      </c>
      <c r="E29" s="46">
        <f t="shared" si="5"/>
        <v>535.46340680194442</v>
      </c>
      <c r="F29" s="6">
        <f t="shared" ref="F29:F92" si="7">$G$8</f>
        <v>0</v>
      </c>
      <c r="G29" s="46">
        <f t="shared" si="4"/>
        <v>327048.51227255445</v>
      </c>
      <c r="H29" s="35">
        <f t="shared" si="6"/>
        <v>13999.072272554022</v>
      </c>
      <c r="I29" s="5"/>
    </row>
    <row r="30" spans="1:9" ht="15" x14ac:dyDescent="0.2">
      <c r="A30" s="2">
        <f t="shared" si="1"/>
        <v>15</v>
      </c>
      <c r="B30" s="37">
        <v>42370</v>
      </c>
      <c r="C30" s="27">
        <f t="shared" si="2"/>
        <v>1525.04</v>
      </c>
      <c r="D30" s="46">
        <f t="shared" si="3"/>
        <v>987.95904749000817</v>
      </c>
      <c r="E30" s="46">
        <f t="shared" si="5"/>
        <v>537.08095250999179</v>
      </c>
      <c r="F30" s="6">
        <f t="shared" si="7"/>
        <v>0</v>
      </c>
      <c r="G30" s="46">
        <f t="shared" si="4"/>
        <v>326511.4313200445</v>
      </c>
      <c r="H30" s="35">
        <f t="shared" si="6"/>
        <v>14987.031320044031</v>
      </c>
      <c r="I30" s="5"/>
    </row>
    <row r="31" spans="1:9" ht="15" x14ac:dyDescent="0.2">
      <c r="A31" s="2">
        <f t="shared" si="1"/>
        <v>16</v>
      </c>
      <c r="B31" s="37">
        <v>42371</v>
      </c>
      <c r="C31" s="27">
        <f t="shared" si="2"/>
        <v>1525.04</v>
      </c>
      <c r="D31" s="46">
        <f t="shared" si="3"/>
        <v>986.33661544596771</v>
      </c>
      <c r="E31" s="46">
        <f t="shared" si="5"/>
        <v>538.70338455403225</v>
      </c>
      <c r="F31" s="6">
        <f t="shared" si="7"/>
        <v>0</v>
      </c>
      <c r="G31" s="46">
        <f t="shared" si="4"/>
        <v>325972.72793549049</v>
      </c>
      <c r="H31" s="35">
        <f t="shared" si="6"/>
        <v>15973.367935489998</v>
      </c>
      <c r="I31" s="5"/>
    </row>
    <row r="32" spans="1:9" ht="15" x14ac:dyDescent="0.2">
      <c r="A32" s="2">
        <f t="shared" si="1"/>
        <v>17</v>
      </c>
      <c r="B32" s="37">
        <v>42372</v>
      </c>
      <c r="C32" s="27">
        <f t="shared" si="2"/>
        <v>1525.04</v>
      </c>
      <c r="D32" s="46">
        <f t="shared" si="3"/>
        <v>984.70928230512743</v>
      </c>
      <c r="E32" s="46">
        <f t="shared" si="5"/>
        <v>540.33071769487253</v>
      </c>
      <c r="F32" s="6">
        <f t="shared" si="7"/>
        <v>0</v>
      </c>
      <c r="G32" s="46">
        <f t="shared" si="4"/>
        <v>325432.39721779566</v>
      </c>
      <c r="H32" s="35">
        <f t="shared" si="6"/>
        <v>16958.077217795126</v>
      </c>
      <c r="I32" s="5"/>
    </row>
    <row r="33" spans="1:9" ht="15" x14ac:dyDescent="0.2">
      <c r="A33" s="2">
        <f t="shared" si="1"/>
        <v>18</v>
      </c>
      <c r="B33" s="37">
        <v>42373</v>
      </c>
      <c r="C33" s="27">
        <f t="shared" si="2"/>
        <v>1525.04</v>
      </c>
      <c r="D33" s="46">
        <f t="shared" si="3"/>
        <v>983.07703326209094</v>
      </c>
      <c r="E33" s="46">
        <f t="shared" si="5"/>
        <v>541.96296673790903</v>
      </c>
      <c r="F33" s="6">
        <f t="shared" si="7"/>
        <v>0</v>
      </c>
      <c r="G33" s="46">
        <f t="shared" si="4"/>
        <v>324890.4342510578</v>
      </c>
      <c r="H33" s="35">
        <f t="shared" si="6"/>
        <v>17941.154251057218</v>
      </c>
      <c r="I33" s="5"/>
    </row>
    <row r="34" spans="1:9" ht="15" x14ac:dyDescent="0.2">
      <c r="A34" s="2">
        <f t="shared" si="1"/>
        <v>19</v>
      </c>
      <c r="B34" s="37">
        <v>42374</v>
      </c>
      <c r="C34" s="27">
        <f t="shared" si="2"/>
        <v>1525.04</v>
      </c>
      <c r="D34" s="46">
        <f t="shared" si="3"/>
        <v>981.43985346673708</v>
      </c>
      <c r="E34" s="46">
        <f t="shared" si="5"/>
        <v>543.60014653326289</v>
      </c>
      <c r="F34" s="6">
        <f t="shared" si="7"/>
        <v>0</v>
      </c>
      <c r="G34" s="46">
        <f t="shared" si="4"/>
        <v>324346.83410452458</v>
      </c>
      <c r="H34" s="35">
        <f t="shared" si="6"/>
        <v>18922.594104523956</v>
      </c>
      <c r="I34" s="5"/>
    </row>
    <row r="35" spans="1:9" ht="15" x14ac:dyDescent="0.2">
      <c r="A35" s="2">
        <f t="shared" si="1"/>
        <v>20</v>
      </c>
      <c r="B35" s="37">
        <v>42375</v>
      </c>
      <c r="C35" s="27">
        <f t="shared" si="2"/>
        <v>1525.04</v>
      </c>
      <c r="D35" s="46">
        <f t="shared" si="3"/>
        <v>979.79772802408468</v>
      </c>
      <c r="E35" s="46">
        <f t="shared" si="5"/>
        <v>545.24227197591529</v>
      </c>
      <c r="F35" s="6">
        <f t="shared" si="7"/>
        <v>0</v>
      </c>
      <c r="G35" s="46">
        <f t="shared" si="4"/>
        <v>323801.59183254867</v>
      </c>
      <c r="H35" s="35">
        <f t="shared" si="6"/>
        <v>19902.391832548041</v>
      </c>
      <c r="I35" s="5"/>
    </row>
    <row r="36" spans="1:9" ht="15" x14ac:dyDescent="0.2">
      <c r="A36" s="2">
        <f t="shared" si="1"/>
        <v>21</v>
      </c>
      <c r="B36" s="37">
        <v>42376</v>
      </c>
      <c r="C36" s="27">
        <f t="shared" si="2"/>
        <v>1525.04</v>
      </c>
      <c r="D36" s="46">
        <f t="shared" si="3"/>
        <v>978.15064199415735</v>
      </c>
      <c r="E36" s="46">
        <f t="shared" si="5"/>
        <v>546.88935800584261</v>
      </c>
      <c r="F36" s="6">
        <f t="shared" si="7"/>
        <v>0</v>
      </c>
      <c r="G36" s="46">
        <f t="shared" si="4"/>
        <v>323254.70247454284</v>
      </c>
      <c r="H36" s="35">
        <f t="shared" si="6"/>
        <v>20880.542474542199</v>
      </c>
      <c r="I36" s="5"/>
    </row>
    <row r="37" spans="1:9" ht="15" x14ac:dyDescent="0.2">
      <c r="A37" s="2">
        <f t="shared" si="1"/>
        <v>22</v>
      </c>
      <c r="B37" s="37">
        <v>42377</v>
      </c>
      <c r="C37" s="27">
        <f t="shared" si="2"/>
        <v>1525.04</v>
      </c>
      <c r="D37" s="46">
        <f t="shared" si="3"/>
        <v>976.49858039184801</v>
      </c>
      <c r="E37" s="46">
        <f t="shared" si="5"/>
        <v>548.54141960815195</v>
      </c>
      <c r="F37" s="6">
        <f t="shared" si="7"/>
        <v>0</v>
      </c>
      <c r="G37" s="46">
        <f t="shared" si="4"/>
        <v>322706.16105493472</v>
      </c>
      <c r="H37" s="35">
        <f t="shared" si="6"/>
        <v>21857.041054934045</v>
      </c>
      <c r="I37" s="5"/>
    </row>
    <row r="38" spans="1:9" ht="15" x14ac:dyDescent="0.2">
      <c r="A38" s="2">
        <f t="shared" si="1"/>
        <v>23</v>
      </c>
      <c r="B38" s="37">
        <v>42378</v>
      </c>
      <c r="C38" s="27">
        <f t="shared" si="2"/>
        <v>1525.04</v>
      </c>
      <c r="D38" s="46">
        <f t="shared" si="3"/>
        <v>974.84152818678194</v>
      </c>
      <c r="E38" s="46">
        <f t="shared" si="5"/>
        <v>550.19847181321802</v>
      </c>
      <c r="F38" s="6">
        <f t="shared" si="7"/>
        <v>0</v>
      </c>
      <c r="G38" s="46">
        <f t="shared" si="4"/>
        <v>322155.96258312155</v>
      </c>
      <c r="H38" s="35">
        <f t="shared" si="6"/>
        <v>22831.882583120827</v>
      </c>
      <c r="I38" s="5"/>
    </row>
    <row r="39" spans="1:9" ht="15" x14ac:dyDescent="0.2">
      <c r="A39" s="2">
        <f t="shared" si="1"/>
        <v>24</v>
      </c>
      <c r="B39" s="37">
        <v>42379</v>
      </c>
      <c r="C39" s="27">
        <f t="shared" si="2"/>
        <v>1525.04</v>
      </c>
      <c r="D39" s="46">
        <f t="shared" si="3"/>
        <v>973.17947030317964</v>
      </c>
      <c r="E39" s="46">
        <f t="shared" si="5"/>
        <v>551.86052969682032</v>
      </c>
      <c r="F39" s="6">
        <f t="shared" si="7"/>
        <v>0</v>
      </c>
      <c r="G39" s="46">
        <f t="shared" si="4"/>
        <v>321604.10205342475</v>
      </c>
      <c r="H39" s="35">
        <f t="shared" si="6"/>
        <v>23805.062053424008</v>
      </c>
      <c r="I39" s="5"/>
    </row>
    <row r="40" spans="1:9" ht="15" x14ac:dyDescent="0.2">
      <c r="A40" s="2">
        <f t="shared" si="1"/>
        <v>25</v>
      </c>
      <c r="B40" s="37">
        <v>42380</v>
      </c>
      <c r="C40" s="27">
        <f t="shared" si="2"/>
        <v>1525.04</v>
      </c>
      <c r="D40" s="46">
        <f t="shared" si="3"/>
        <v>971.51239161972046</v>
      </c>
      <c r="E40" s="46">
        <f t="shared" si="5"/>
        <v>553.5276083802795</v>
      </c>
      <c r="F40" s="6">
        <f t="shared" si="7"/>
        <v>0</v>
      </c>
      <c r="G40" s="46">
        <f t="shared" si="4"/>
        <v>321050.57444504451</v>
      </c>
      <c r="H40" s="35">
        <f t="shared" si="6"/>
        <v>24776.574445043727</v>
      </c>
      <c r="I40" s="5"/>
    </row>
    <row r="41" spans="1:9" ht="15" x14ac:dyDescent="0.2">
      <c r="A41" s="2">
        <f t="shared" si="1"/>
        <v>26</v>
      </c>
      <c r="B41" s="37">
        <v>42381</v>
      </c>
      <c r="C41" s="27">
        <f t="shared" si="2"/>
        <v>1525.04</v>
      </c>
      <c r="D41" s="46">
        <f t="shared" si="3"/>
        <v>969.84027696940518</v>
      </c>
      <c r="E41" s="46">
        <f t="shared" si="5"/>
        <v>555.19972303059478</v>
      </c>
      <c r="F41" s="6">
        <f t="shared" si="7"/>
        <v>0</v>
      </c>
      <c r="G41" s="46">
        <f t="shared" si="4"/>
        <v>320495.37472201395</v>
      </c>
      <c r="H41" s="35">
        <f t="shared" si="6"/>
        <v>25746.414722013131</v>
      </c>
      <c r="I41" s="5"/>
    </row>
    <row r="42" spans="1:9" ht="15" x14ac:dyDescent="0.2">
      <c r="A42" s="2">
        <f t="shared" si="1"/>
        <v>27</v>
      </c>
      <c r="B42" s="37">
        <v>42736</v>
      </c>
      <c r="C42" s="27">
        <f t="shared" si="2"/>
        <v>1525.04</v>
      </c>
      <c r="D42" s="46">
        <f t="shared" si="3"/>
        <v>968.16311113941708</v>
      </c>
      <c r="E42" s="46">
        <f t="shared" si="5"/>
        <v>556.87688886058288</v>
      </c>
      <c r="F42" s="6">
        <f t="shared" si="7"/>
        <v>0</v>
      </c>
      <c r="G42" s="46">
        <f t="shared" si="4"/>
        <v>319938.49783315341</v>
      </c>
      <c r="H42" s="35">
        <f t="shared" si="6"/>
        <v>26714.577833152547</v>
      </c>
      <c r="I42" s="5"/>
    </row>
    <row r="43" spans="1:9" ht="15" x14ac:dyDescent="0.2">
      <c r="A43" s="2">
        <f t="shared" si="1"/>
        <v>28</v>
      </c>
      <c r="B43" s="37">
        <v>42737</v>
      </c>
      <c r="C43" s="27">
        <f t="shared" si="2"/>
        <v>1525.04</v>
      </c>
      <c r="D43" s="46">
        <f t="shared" si="3"/>
        <v>966.48087887098416</v>
      </c>
      <c r="E43" s="46">
        <f t="shared" si="5"/>
        <v>558.55912112901581</v>
      </c>
      <c r="F43" s="6">
        <f t="shared" si="7"/>
        <v>0</v>
      </c>
      <c r="G43" s="46">
        <f t="shared" si="4"/>
        <v>319379.93871202442</v>
      </c>
      <c r="H43" s="35">
        <f t="shared" si="6"/>
        <v>27681.058712023532</v>
      </c>
      <c r="I43" s="5"/>
    </row>
    <row r="44" spans="1:9" ht="15" x14ac:dyDescent="0.2">
      <c r="A44" s="2">
        <f t="shared" si="1"/>
        <v>29</v>
      </c>
      <c r="B44" s="37">
        <v>42738</v>
      </c>
      <c r="C44" s="27">
        <f t="shared" si="2"/>
        <v>1525.04</v>
      </c>
      <c r="D44" s="46">
        <f t="shared" si="3"/>
        <v>964.79356485924029</v>
      </c>
      <c r="E44" s="46">
        <f t="shared" si="5"/>
        <v>560.24643514075967</v>
      </c>
      <c r="F44" s="6">
        <f t="shared" si="7"/>
        <v>0</v>
      </c>
      <c r="G44" s="46">
        <f t="shared" si="4"/>
        <v>318819.6922768837</v>
      </c>
      <c r="H44" s="35">
        <f t="shared" si="6"/>
        <v>28645.852276882772</v>
      </c>
      <c r="I44" s="5"/>
    </row>
    <row r="45" spans="1:9" ht="15" x14ac:dyDescent="0.2">
      <c r="A45" s="2">
        <f t="shared" si="1"/>
        <v>30</v>
      </c>
      <c r="B45" s="37">
        <v>42739</v>
      </c>
      <c r="C45" s="27">
        <f t="shared" si="2"/>
        <v>1525.04</v>
      </c>
      <c r="D45" s="46">
        <f t="shared" si="3"/>
        <v>963.10115375308612</v>
      </c>
      <c r="E45" s="46">
        <f t="shared" si="5"/>
        <v>561.93884624691384</v>
      </c>
      <c r="F45" s="6">
        <f t="shared" si="7"/>
        <v>0</v>
      </c>
      <c r="G45" s="46">
        <f t="shared" si="4"/>
        <v>318257.75343063677</v>
      </c>
      <c r="H45" s="35">
        <f t="shared" si="6"/>
        <v>29608.953430635858</v>
      </c>
      <c r="I45" s="5"/>
    </row>
    <row r="46" spans="1:9" ht="15" x14ac:dyDescent="0.2">
      <c r="A46" s="2">
        <f t="shared" si="1"/>
        <v>31</v>
      </c>
      <c r="B46" s="37">
        <v>42740</v>
      </c>
      <c r="C46" s="27">
        <f t="shared" si="2"/>
        <v>1525.04</v>
      </c>
      <c r="D46" s="46">
        <f t="shared" si="3"/>
        <v>961.40363015504852</v>
      </c>
      <c r="E46" s="46">
        <f t="shared" si="5"/>
        <v>563.63636984495145</v>
      </c>
      <c r="F46" s="6">
        <f t="shared" si="7"/>
        <v>0</v>
      </c>
      <c r="G46" s="46">
        <f t="shared" si="4"/>
        <v>317694.11706079182</v>
      </c>
      <c r="H46" s="35">
        <f t="shared" si="6"/>
        <v>30570.357060790906</v>
      </c>
      <c r="I46" s="5"/>
    </row>
    <row r="47" spans="1:9" ht="15" x14ac:dyDescent="0.2">
      <c r="A47" s="2">
        <f t="shared" si="1"/>
        <v>32</v>
      </c>
      <c r="B47" s="37">
        <v>42741</v>
      </c>
      <c r="C47" s="27">
        <f t="shared" si="2"/>
        <v>1525.04</v>
      </c>
      <c r="D47" s="46">
        <f t="shared" si="3"/>
        <v>959.70097862114187</v>
      </c>
      <c r="E47" s="46">
        <f t="shared" si="5"/>
        <v>565.33902137885809</v>
      </c>
      <c r="F47" s="6">
        <f t="shared" si="7"/>
        <v>0</v>
      </c>
      <c r="G47" s="46">
        <f t="shared" si="4"/>
        <v>317128.77803941298</v>
      </c>
      <c r="H47" s="35">
        <f t="shared" si="6"/>
        <v>31530.058039412048</v>
      </c>
      <c r="I47" s="5"/>
    </row>
    <row r="48" spans="1:9" ht="15" x14ac:dyDescent="0.2">
      <c r="A48" s="2">
        <f t="shared" si="1"/>
        <v>33</v>
      </c>
      <c r="B48" s="37">
        <v>42742</v>
      </c>
      <c r="C48" s="27">
        <f t="shared" si="2"/>
        <v>1525.04</v>
      </c>
      <c r="D48" s="46">
        <f t="shared" si="3"/>
        <v>957.99318366072657</v>
      </c>
      <c r="E48" s="46">
        <f t="shared" si="5"/>
        <v>567.04681633927339</v>
      </c>
      <c r="F48" s="6">
        <f t="shared" si="7"/>
        <v>0</v>
      </c>
      <c r="G48" s="46">
        <f t="shared" si="4"/>
        <v>316561.73122307373</v>
      </c>
      <c r="H48" s="35">
        <f t="shared" si="6"/>
        <v>32488.051223072776</v>
      </c>
      <c r="I48" s="5"/>
    </row>
    <row r="49" spans="1:9" ht="15" x14ac:dyDescent="0.2">
      <c r="A49" s="2">
        <f t="shared" si="1"/>
        <v>34</v>
      </c>
      <c r="B49" s="37">
        <v>42743</v>
      </c>
      <c r="C49" s="27">
        <f t="shared" si="2"/>
        <v>1525.04</v>
      </c>
      <c r="D49" s="46">
        <f t="shared" si="3"/>
        <v>956.2802297363686</v>
      </c>
      <c r="E49" s="46">
        <f t="shared" si="5"/>
        <v>568.75977026363137</v>
      </c>
      <c r="F49" s="6">
        <f t="shared" si="7"/>
        <v>0</v>
      </c>
      <c r="G49" s="46">
        <f t="shared" si="4"/>
        <v>315992.9714528101</v>
      </c>
      <c r="H49" s="35">
        <f t="shared" si="6"/>
        <v>33444.331452809143</v>
      </c>
      <c r="I49" s="5"/>
    </row>
    <row r="50" spans="1:9" ht="15" x14ac:dyDescent="0.2">
      <c r="A50" s="2">
        <f t="shared" si="1"/>
        <v>35</v>
      </c>
      <c r="B50" s="37">
        <v>42744</v>
      </c>
      <c r="C50" s="27">
        <f t="shared" si="2"/>
        <v>1525.04</v>
      </c>
      <c r="D50" s="46">
        <f t="shared" si="3"/>
        <v>954.56210126369706</v>
      </c>
      <c r="E50" s="46">
        <f t="shared" si="5"/>
        <v>570.4778987363029</v>
      </c>
      <c r="F50" s="6">
        <f t="shared" si="7"/>
        <v>0</v>
      </c>
      <c r="G50" s="46">
        <f t="shared" si="4"/>
        <v>315422.49355407379</v>
      </c>
      <c r="H50" s="35">
        <f t="shared" si="6"/>
        <v>34398.893554072842</v>
      </c>
      <c r="I50" s="5"/>
    </row>
    <row r="51" spans="1:9" ht="15" x14ac:dyDescent="0.2">
      <c r="A51" s="2">
        <f t="shared" si="1"/>
        <v>36</v>
      </c>
      <c r="B51" s="37">
        <v>42745</v>
      </c>
      <c r="C51" s="27">
        <f t="shared" si="2"/>
        <v>1525.04</v>
      </c>
      <c r="D51" s="46">
        <f t="shared" si="3"/>
        <v>952.83878261126449</v>
      </c>
      <c r="E51" s="46">
        <f t="shared" si="5"/>
        <v>572.20121738873547</v>
      </c>
      <c r="F51" s="6">
        <f t="shared" si="7"/>
        <v>0</v>
      </c>
      <c r="G51" s="46">
        <f t="shared" si="4"/>
        <v>314850.29233668506</v>
      </c>
      <c r="H51" s="35">
        <f t="shared" si="6"/>
        <v>35351.732336684108</v>
      </c>
      <c r="I51" s="5"/>
    </row>
    <row r="52" spans="1:9" ht="15" x14ac:dyDescent="0.2">
      <c r="A52" s="2">
        <f t="shared" si="1"/>
        <v>37</v>
      </c>
      <c r="B52" s="37">
        <v>42746</v>
      </c>
      <c r="C52" s="27">
        <f t="shared" si="2"/>
        <v>1525.04</v>
      </c>
      <c r="D52" s="46">
        <f t="shared" si="3"/>
        <v>951.1102581004028</v>
      </c>
      <c r="E52" s="46">
        <f t="shared" si="5"/>
        <v>573.92974189959716</v>
      </c>
      <c r="F52" s="6">
        <f t="shared" si="7"/>
        <v>0</v>
      </c>
      <c r="G52" s="46">
        <f t="shared" si="4"/>
        <v>314276.36259478546</v>
      </c>
      <c r="H52" s="35">
        <f t="shared" si="6"/>
        <v>36302.84259478451</v>
      </c>
      <c r="I52" s="5"/>
    </row>
    <row r="53" spans="1:9" ht="15" x14ac:dyDescent="0.2">
      <c r="A53" s="2">
        <f t="shared" si="1"/>
        <v>38</v>
      </c>
      <c r="B53" s="37">
        <v>42747</v>
      </c>
      <c r="C53" s="27">
        <f t="shared" si="2"/>
        <v>1525.04</v>
      </c>
      <c r="D53" s="46">
        <f t="shared" si="3"/>
        <v>949.37651200508105</v>
      </c>
      <c r="E53" s="46">
        <f t="shared" si="5"/>
        <v>575.66348799491891</v>
      </c>
      <c r="F53" s="6">
        <f t="shared" si="7"/>
        <v>0</v>
      </c>
      <c r="G53" s="46">
        <f t="shared" si="4"/>
        <v>313700.69910679053</v>
      </c>
      <c r="H53" s="35">
        <f t="shared" si="6"/>
        <v>37252.219106789591</v>
      </c>
      <c r="I53" s="5"/>
    </row>
    <row r="54" spans="1:9" ht="15" x14ac:dyDescent="0.2">
      <c r="A54" s="2">
        <f t="shared" si="1"/>
        <v>39</v>
      </c>
      <c r="B54" s="37">
        <v>43101</v>
      </c>
      <c r="C54" s="27">
        <f t="shared" si="2"/>
        <v>1525.04</v>
      </c>
      <c r="D54" s="46">
        <f t="shared" si="3"/>
        <v>947.63752855176301</v>
      </c>
      <c r="E54" s="46">
        <f t="shared" si="5"/>
        <v>577.40247144823695</v>
      </c>
      <c r="F54" s="6">
        <f t="shared" si="7"/>
        <v>0</v>
      </c>
      <c r="G54" s="46">
        <f t="shared" si="4"/>
        <v>313123.2966353423</v>
      </c>
      <c r="H54" s="35">
        <f t="shared" si="6"/>
        <v>38199.856635341355</v>
      </c>
      <c r="I54" s="5"/>
    </row>
    <row r="55" spans="1:9" ht="15" x14ac:dyDescent="0.2">
      <c r="A55" s="2">
        <f t="shared" si="1"/>
        <v>40</v>
      </c>
      <c r="B55" s="37">
        <v>43102</v>
      </c>
      <c r="C55" s="27">
        <f t="shared" si="2"/>
        <v>1525.04</v>
      </c>
      <c r="D55" s="46">
        <f t="shared" si="3"/>
        <v>945.89329191926311</v>
      </c>
      <c r="E55" s="46">
        <f t="shared" si="5"/>
        <v>579.14670808073686</v>
      </c>
      <c r="F55" s="6">
        <f t="shared" si="7"/>
        <v>0</v>
      </c>
      <c r="G55" s="46">
        <f t="shared" si="4"/>
        <v>312544.14992726158</v>
      </c>
      <c r="H55" s="35">
        <f t="shared" si="6"/>
        <v>39145.749927260622</v>
      </c>
      <c r="I55" s="5"/>
    </row>
    <row r="56" spans="1:9" ht="15" x14ac:dyDescent="0.2">
      <c r="A56" s="2">
        <f t="shared" si="1"/>
        <v>41</v>
      </c>
      <c r="B56" s="37">
        <v>43103</v>
      </c>
      <c r="C56" s="27">
        <f t="shared" si="2"/>
        <v>1525.04</v>
      </c>
      <c r="D56" s="46">
        <f t="shared" si="3"/>
        <v>944.1437862386025</v>
      </c>
      <c r="E56" s="46">
        <f t="shared" si="5"/>
        <v>580.89621376139746</v>
      </c>
      <c r="F56" s="6">
        <f t="shared" si="7"/>
        <v>0</v>
      </c>
      <c r="G56" s="46">
        <f t="shared" si="4"/>
        <v>311963.25371350022</v>
      </c>
      <c r="H56" s="35">
        <f t="shared" si="6"/>
        <v>40089.893713499223</v>
      </c>
      <c r="I56" s="5"/>
    </row>
    <row r="57" spans="1:9" ht="15" x14ac:dyDescent="0.2">
      <c r="A57" s="2">
        <f t="shared" si="1"/>
        <v>42</v>
      </c>
      <c r="B57" s="37">
        <v>43104</v>
      </c>
      <c r="C57" s="27">
        <f t="shared" si="2"/>
        <v>1525.04</v>
      </c>
      <c r="D57" s="46">
        <f t="shared" si="3"/>
        <v>942.38899559286517</v>
      </c>
      <c r="E57" s="46">
        <f t="shared" si="5"/>
        <v>582.65100440713479</v>
      </c>
      <c r="F57" s="6">
        <f t="shared" si="7"/>
        <v>0</v>
      </c>
      <c r="G57" s="46">
        <f t="shared" si="4"/>
        <v>311380.60270909313</v>
      </c>
      <c r="H57" s="35">
        <f t="shared" si="6"/>
        <v>41032.282709092091</v>
      </c>
      <c r="I57" s="5"/>
    </row>
    <row r="58" spans="1:9" ht="15" x14ac:dyDescent="0.2">
      <c r="A58" s="2">
        <f t="shared" si="1"/>
        <v>43</v>
      </c>
      <c r="B58" s="37">
        <v>43105</v>
      </c>
      <c r="C58" s="27">
        <f t="shared" si="2"/>
        <v>1525.04</v>
      </c>
      <c r="D58" s="46">
        <f t="shared" si="3"/>
        <v>940.62890401705215</v>
      </c>
      <c r="E58" s="46">
        <f t="shared" si="5"/>
        <v>584.41109598294781</v>
      </c>
      <c r="F58" s="6">
        <f t="shared" si="7"/>
        <v>0</v>
      </c>
      <c r="G58" s="46">
        <f t="shared" si="4"/>
        <v>310796.19161311019</v>
      </c>
      <c r="H58" s="35">
        <f t="shared" si="6"/>
        <v>41972.911613109143</v>
      </c>
      <c r="I58" s="5"/>
    </row>
    <row r="59" spans="1:9" ht="15" x14ac:dyDescent="0.2">
      <c r="A59" s="2">
        <f t="shared" si="1"/>
        <v>44</v>
      </c>
      <c r="B59" s="37">
        <v>43106</v>
      </c>
      <c r="C59" s="27">
        <f t="shared" si="2"/>
        <v>1525.04</v>
      </c>
      <c r="D59" s="46">
        <f t="shared" si="3"/>
        <v>938.86349549793704</v>
      </c>
      <c r="E59" s="46">
        <f t="shared" si="5"/>
        <v>586.17650450206293</v>
      </c>
      <c r="F59" s="6">
        <f t="shared" si="7"/>
        <v>0</v>
      </c>
      <c r="G59" s="46">
        <f t="shared" si="4"/>
        <v>310210.01510860818</v>
      </c>
      <c r="H59" s="35">
        <f t="shared" si="6"/>
        <v>42911.775108607078</v>
      </c>
      <c r="I59" s="5"/>
    </row>
    <row r="60" spans="1:9" ht="15" x14ac:dyDescent="0.2">
      <c r="A60" s="2">
        <f t="shared" si="1"/>
        <v>45</v>
      </c>
      <c r="B60" s="37">
        <v>43107</v>
      </c>
      <c r="C60" s="27">
        <f t="shared" si="2"/>
        <v>1525.04</v>
      </c>
      <c r="D60" s="46">
        <f t="shared" si="3"/>
        <v>937.09275397392048</v>
      </c>
      <c r="E60" s="46">
        <f t="shared" si="5"/>
        <v>587.94724602607948</v>
      </c>
      <c r="F60" s="6">
        <f t="shared" si="7"/>
        <v>0</v>
      </c>
      <c r="G60" s="46">
        <f t="shared" si="4"/>
        <v>309622.0678625821</v>
      </c>
      <c r="H60" s="35">
        <f t="shared" si="6"/>
        <v>43848.867862580999</v>
      </c>
      <c r="I60" s="5"/>
    </row>
    <row r="61" spans="1:9" ht="15" x14ac:dyDescent="0.2">
      <c r="A61" s="2">
        <f t="shared" si="1"/>
        <v>46</v>
      </c>
      <c r="B61" s="37">
        <v>43108</v>
      </c>
      <c r="C61" s="27">
        <f t="shared" si="2"/>
        <v>1525.04</v>
      </c>
      <c r="D61" s="46">
        <f t="shared" si="3"/>
        <v>935.3166633348834</v>
      </c>
      <c r="E61" s="46">
        <f t="shared" si="5"/>
        <v>589.72333666511656</v>
      </c>
      <c r="F61" s="6">
        <f t="shared" si="7"/>
        <v>0</v>
      </c>
      <c r="G61" s="46">
        <f t="shared" si="4"/>
        <v>309032.34452591703</v>
      </c>
      <c r="H61" s="35">
        <f t="shared" si="6"/>
        <v>44784.18452591588</v>
      </c>
      <c r="I61" s="5"/>
    </row>
    <row r="62" spans="1:9" ht="15" x14ac:dyDescent="0.2">
      <c r="A62" s="2">
        <f t="shared" si="1"/>
        <v>47</v>
      </c>
      <c r="B62" s="37">
        <v>43109</v>
      </c>
      <c r="C62" s="27">
        <f t="shared" si="2"/>
        <v>1525.04</v>
      </c>
      <c r="D62" s="46">
        <f t="shared" si="3"/>
        <v>933.53520742204091</v>
      </c>
      <c r="E62" s="46">
        <f t="shared" si="5"/>
        <v>591.50479257795905</v>
      </c>
      <c r="F62" s="6">
        <f t="shared" si="7"/>
        <v>0</v>
      </c>
      <c r="G62" s="46">
        <f t="shared" si="4"/>
        <v>308440.83973333909</v>
      </c>
      <c r="H62" s="35">
        <f t="shared" si="6"/>
        <v>45717.719733337923</v>
      </c>
      <c r="I62" s="5"/>
    </row>
    <row r="63" spans="1:9" ht="15" x14ac:dyDescent="0.2">
      <c r="A63" s="2">
        <f t="shared" si="1"/>
        <v>48</v>
      </c>
      <c r="B63" s="37">
        <v>43110</v>
      </c>
      <c r="C63" s="27">
        <f t="shared" si="2"/>
        <v>1525.04</v>
      </c>
      <c r="D63" s="46">
        <f t="shared" si="3"/>
        <v>931.7483700277952</v>
      </c>
      <c r="E63" s="46">
        <f t="shared" si="5"/>
        <v>593.29162997220476</v>
      </c>
      <c r="F63" s="6">
        <f t="shared" si="7"/>
        <v>0</v>
      </c>
      <c r="G63" s="46">
        <f t="shared" si="4"/>
        <v>307847.54810336692</v>
      </c>
      <c r="H63" s="35">
        <f t="shared" si="6"/>
        <v>46649.468103365718</v>
      </c>
      <c r="I63" s="5"/>
    </row>
    <row r="64" spans="1:9" ht="15" x14ac:dyDescent="0.2">
      <c r="A64" s="2">
        <f t="shared" si="1"/>
        <v>49</v>
      </c>
      <c r="B64" s="37">
        <v>43111</v>
      </c>
      <c r="C64" s="27">
        <f t="shared" si="2"/>
        <v>1525.04</v>
      </c>
      <c r="D64" s="46">
        <f t="shared" si="3"/>
        <v>929.95613489558752</v>
      </c>
      <c r="E64" s="46">
        <f t="shared" si="5"/>
        <v>595.08386510441244</v>
      </c>
      <c r="F64" s="6">
        <f t="shared" si="7"/>
        <v>0</v>
      </c>
      <c r="G64" s="46">
        <f t="shared" si="4"/>
        <v>307252.4642382625</v>
      </c>
      <c r="H64" s="35">
        <f t="shared" si="6"/>
        <v>47579.424238261308</v>
      </c>
      <c r="I64" s="5"/>
    </row>
    <row r="65" spans="1:9" ht="15" x14ac:dyDescent="0.2">
      <c r="A65" s="2">
        <f t="shared" si="1"/>
        <v>50</v>
      </c>
      <c r="B65" s="37">
        <v>43112</v>
      </c>
      <c r="C65" s="27">
        <f t="shared" si="2"/>
        <v>1525.04</v>
      </c>
      <c r="D65" s="46">
        <f t="shared" si="3"/>
        <v>928.1584857197513</v>
      </c>
      <c r="E65" s="46">
        <f t="shared" si="5"/>
        <v>596.88151428024867</v>
      </c>
      <c r="F65" s="6">
        <f t="shared" si="7"/>
        <v>0</v>
      </c>
      <c r="G65" s="46">
        <f t="shared" si="4"/>
        <v>306655.58272398228</v>
      </c>
      <c r="H65" s="35">
        <f t="shared" si="6"/>
        <v>48507.582723981061</v>
      </c>
      <c r="I65" s="5"/>
    </row>
    <row r="66" spans="1:9" ht="15" x14ac:dyDescent="0.2">
      <c r="A66" s="2">
        <f t="shared" si="1"/>
        <v>51</v>
      </c>
      <c r="B66" s="37">
        <v>43466</v>
      </c>
      <c r="C66" s="27">
        <f t="shared" si="2"/>
        <v>1525.04</v>
      </c>
      <c r="D66" s="46">
        <f t="shared" si="3"/>
        <v>926.35540614536319</v>
      </c>
      <c r="E66" s="46">
        <f t="shared" si="5"/>
        <v>598.68459385463677</v>
      </c>
      <c r="F66" s="6">
        <f t="shared" si="7"/>
        <v>0</v>
      </c>
      <c r="G66" s="46">
        <f t="shared" si="4"/>
        <v>306056.89813012769</v>
      </c>
      <c r="H66" s="35">
        <f t="shared" si="6"/>
        <v>49433.938130126422</v>
      </c>
      <c r="I66" s="5"/>
    </row>
    <row r="67" spans="1:9" ht="15" x14ac:dyDescent="0.2">
      <c r="A67" s="2">
        <f t="shared" si="1"/>
        <v>52</v>
      </c>
      <c r="B67" s="37">
        <v>43467</v>
      </c>
      <c r="C67" s="27">
        <f t="shared" si="2"/>
        <v>1525.04</v>
      </c>
      <c r="D67" s="46">
        <f t="shared" si="3"/>
        <v>924.54687976809407</v>
      </c>
      <c r="E67" s="46">
        <f t="shared" si="5"/>
        <v>600.49312023190589</v>
      </c>
      <c r="F67" s="6">
        <f t="shared" si="7"/>
        <v>0</v>
      </c>
      <c r="G67" s="46">
        <f t="shared" si="4"/>
        <v>305456.4050098958</v>
      </c>
      <c r="H67" s="35">
        <f t="shared" si="6"/>
        <v>50358.485009894517</v>
      </c>
      <c r="I67" s="5"/>
    </row>
    <row r="68" spans="1:9" ht="15" x14ac:dyDescent="0.2">
      <c r="A68" s="2">
        <f t="shared" si="1"/>
        <v>53</v>
      </c>
      <c r="B68" s="37">
        <v>43468</v>
      </c>
      <c r="C68" s="27">
        <f t="shared" si="2"/>
        <v>1525.04</v>
      </c>
      <c r="D68" s="46">
        <f t="shared" si="3"/>
        <v>922.7328901340602</v>
      </c>
      <c r="E68" s="46">
        <f t="shared" si="5"/>
        <v>602.30710986593976</v>
      </c>
      <c r="F68" s="6">
        <f t="shared" si="7"/>
        <v>0</v>
      </c>
      <c r="G68" s="46">
        <f t="shared" si="4"/>
        <v>304854.09790002985</v>
      </c>
      <c r="H68" s="35">
        <f t="shared" si="6"/>
        <v>51281.217900028576</v>
      </c>
      <c r="I68" s="5"/>
    </row>
    <row r="69" spans="1:9" ht="15" x14ac:dyDescent="0.2">
      <c r="A69" s="2">
        <f t="shared" si="1"/>
        <v>54</v>
      </c>
      <c r="B69" s="37">
        <v>43469</v>
      </c>
      <c r="C69" s="27">
        <f t="shared" si="2"/>
        <v>1525.04</v>
      </c>
      <c r="D69" s="46">
        <f t="shared" si="3"/>
        <v>920.91342073967337</v>
      </c>
      <c r="E69" s="46">
        <f t="shared" si="5"/>
        <v>604.12657926032659</v>
      </c>
      <c r="F69" s="6">
        <f t="shared" si="7"/>
        <v>0</v>
      </c>
      <c r="G69" s="46">
        <f t="shared" si="4"/>
        <v>304249.97132076957</v>
      </c>
      <c r="H69" s="35">
        <f t="shared" si="6"/>
        <v>52202.131320768247</v>
      </c>
      <c r="I69" s="5"/>
    </row>
    <row r="70" spans="1:9" ht="15" x14ac:dyDescent="0.2">
      <c r="A70" s="2">
        <f t="shared" si="1"/>
        <v>55</v>
      </c>
      <c r="B70" s="37">
        <v>43470</v>
      </c>
      <c r="C70" s="27">
        <f t="shared" si="2"/>
        <v>1525.04</v>
      </c>
      <c r="D70" s="46">
        <f t="shared" si="3"/>
        <v>919.08845503149132</v>
      </c>
      <c r="E70" s="46">
        <f t="shared" si="5"/>
        <v>605.95154496850864</v>
      </c>
      <c r="F70" s="6">
        <f t="shared" si="7"/>
        <v>0</v>
      </c>
      <c r="G70" s="46">
        <f t="shared" si="4"/>
        <v>303644.01977580111</v>
      </c>
      <c r="H70" s="35">
        <f t="shared" si="6"/>
        <v>53121.219775799735</v>
      </c>
      <c r="I70" s="5"/>
    </row>
    <row r="71" spans="1:9" ht="15" x14ac:dyDescent="0.2">
      <c r="A71" s="2">
        <f t="shared" si="1"/>
        <v>56</v>
      </c>
      <c r="B71" s="37">
        <v>43471</v>
      </c>
      <c r="C71" s="27">
        <f t="shared" si="2"/>
        <v>1525.04</v>
      </c>
      <c r="D71" s="46">
        <f t="shared" si="3"/>
        <v>917.25797640606572</v>
      </c>
      <c r="E71" s="46">
        <f t="shared" si="5"/>
        <v>607.78202359393424</v>
      </c>
      <c r="F71" s="6">
        <f t="shared" si="7"/>
        <v>0</v>
      </c>
      <c r="G71" s="46">
        <f t="shared" si="4"/>
        <v>303036.23775220721</v>
      </c>
      <c r="H71" s="35">
        <f t="shared" si="6"/>
        <v>54038.477752205799</v>
      </c>
      <c r="I71" s="5"/>
    </row>
    <row r="72" spans="1:9" ht="15" x14ac:dyDescent="0.2">
      <c r="A72" s="2">
        <f t="shared" si="1"/>
        <v>57</v>
      </c>
      <c r="B72" s="37">
        <v>43472</v>
      </c>
      <c r="C72" s="27">
        <f t="shared" si="2"/>
        <v>1525.04</v>
      </c>
      <c r="D72" s="46">
        <f t="shared" si="3"/>
        <v>915.42196820979245</v>
      </c>
      <c r="E72" s="46">
        <f t="shared" si="5"/>
        <v>609.61803179020751</v>
      </c>
      <c r="F72" s="6">
        <f t="shared" si="7"/>
        <v>0</v>
      </c>
      <c r="G72" s="46">
        <f t="shared" si="4"/>
        <v>302426.61972041702</v>
      </c>
      <c r="H72" s="35">
        <f t="shared" si="6"/>
        <v>54953.899720415589</v>
      </c>
      <c r="I72" s="5"/>
    </row>
    <row r="73" spans="1:9" ht="15" x14ac:dyDescent="0.2">
      <c r="A73" s="2">
        <f t="shared" si="1"/>
        <v>58</v>
      </c>
      <c r="B73" s="37">
        <v>43473</v>
      </c>
      <c r="C73" s="27">
        <f t="shared" si="2"/>
        <v>1525.04</v>
      </c>
      <c r="D73" s="46">
        <f t="shared" si="3"/>
        <v>913.5804137387596</v>
      </c>
      <c r="E73" s="46">
        <f t="shared" si="5"/>
        <v>611.45958626124036</v>
      </c>
      <c r="F73" s="6">
        <f t="shared" si="7"/>
        <v>0</v>
      </c>
      <c r="G73" s="46">
        <f t="shared" si="4"/>
        <v>301815.16013415577</v>
      </c>
      <c r="H73" s="35">
        <f t="shared" si="6"/>
        <v>55867.48013415435</v>
      </c>
      <c r="I73" s="5"/>
    </row>
    <row r="74" spans="1:9" ht="15" x14ac:dyDescent="0.2">
      <c r="A74" s="2">
        <f t="shared" si="1"/>
        <v>59</v>
      </c>
      <c r="B74" s="37">
        <v>43474</v>
      </c>
      <c r="C74" s="27">
        <f t="shared" si="2"/>
        <v>1525.04</v>
      </c>
      <c r="D74" s="46">
        <f t="shared" si="3"/>
        <v>911.73329623859547</v>
      </c>
      <c r="E74" s="46">
        <f t="shared" si="5"/>
        <v>613.30670376140449</v>
      </c>
      <c r="F74" s="6">
        <f t="shared" si="7"/>
        <v>0</v>
      </c>
      <c r="G74" s="46">
        <f t="shared" si="4"/>
        <v>301201.85343039437</v>
      </c>
      <c r="H74" s="35">
        <f t="shared" si="6"/>
        <v>56779.213430392949</v>
      </c>
      <c r="I74" s="5"/>
    </row>
    <row r="75" spans="1:9" ht="15" x14ac:dyDescent="0.2">
      <c r="A75" s="2">
        <f t="shared" si="1"/>
        <v>60</v>
      </c>
      <c r="B75" s="37">
        <v>43475</v>
      </c>
      <c r="C75" s="27">
        <f t="shared" si="2"/>
        <v>1525.04</v>
      </c>
      <c r="D75" s="46">
        <f t="shared" si="3"/>
        <v>909.88059890431623</v>
      </c>
      <c r="E75" s="46">
        <f t="shared" si="5"/>
        <v>615.15940109568373</v>
      </c>
      <c r="F75" s="6">
        <f t="shared" si="7"/>
        <v>0</v>
      </c>
      <c r="G75" s="46">
        <f t="shared" si="4"/>
        <v>300586.69402929873</v>
      </c>
      <c r="H75" s="35">
        <f t="shared" si="6"/>
        <v>57689.094029297266</v>
      </c>
      <c r="I75" s="5"/>
    </row>
    <row r="76" spans="1:9" ht="15" x14ac:dyDescent="0.2">
      <c r="A76" s="2">
        <f t="shared" si="1"/>
        <v>61</v>
      </c>
      <c r="B76" s="37">
        <v>43476</v>
      </c>
      <c r="C76" s="27">
        <f t="shared" si="2"/>
        <v>1525.04</v>
      </c>
      <c r="D76" s="46">
        <f t="shared" si="3"/>
        <v>908.02230488017312</v>
      </c>
      <c r="E76" s="46">
        <f t="shared" si="5"/>
        <v>617.01769511982684</v>
      </c>
      <c r="F76" s="6">
        <f t="shared" si="7"/>
        <v>0</v>
      </c>
      <c r="G76" s="46">
        <f t="shared" si="4"/>
        <v>299969.67633417895</v>
      </c>
      <c r="H76" s="35">
        <f t="shared" si="6"/>
        <v>58597.116334177437</v>
      </c>
      <c r="I76" s="5"/>
    </row>
    <row r="77" spans="1:9" ht="15" x14ac:dyDescent="0.2">
      <c r="A77" s="2">
        <f t="shared" si="1"/>
        <v>62</v>
      </c>
      <c r="B77" s="37">
        <v>43477</v>
      </c>
      <c r="C77" s="27">
        <f t="shared" si="2"/>
        <v>1525.04</v>
      </c>
      <c r="D77" s="46">
        <f t="shared" si="3"/>
        <v>906.15839725949888</v>
      </c>
      <c r="E77" s="46">
        <f t="shared" si="5"/>
        <v>618.88160274050108</v>
      </c>
      <c r="F77" s="6">
        <f t="shared" si="7"/>
        <v>0</v>
      </c>
      <c r="G77" s="46">
        <f t="shared" si="4"/>
        <v>299350.79473143845</v>
      </c>
      <c r="H77" s="35">
        <f t="shared" si="6"/>
        <v>59503.274731436934</v>
      </c>
      <c r="I77" s="5"/>
    </row>
    <row r="78" spans="1:9" ht="15" x14ac:dyDescent="0.2">
      <c r="A78" s="2">
        <f t="shared" si="1"/>
        <v>63</v>
      </c>
      <c r="B78" s="37">
        <v>43831</v>
      </c>
      <c r="C78" s="27">
        <f t="shared" si="2"/>
        <v>1525.04</v>
      </c>
      <c r="D78" s="46">
        <f t="shared" si="3"/>
        <v>904.28885908455356</v>
      </c>
      <c r="E78" s="46">
        <f t="shared" si="5"/>
        <v>620.7511409154464</v>
      </c>
      <c r="F78" s="6">
        <f t="shared" si="7"/>
        <v>0</v>
      </c>
      <c r="G78" s="46">
        <f t="shared" si="4"/>
        <v>298730.04359052301</v>
      </c>
      <c r="H78" s="35">
        <f t="shared" si="6"/>
        <v>60407.563590521488</v>
      </c>
      <c r="I78" s="5"/>
    </row>
    <row r="79" spans="1:9" ht="15" x14ac:dyDescent="0.2">
      <c r="A79" s="2">
        <f t="shared" si="1"/>
        <v>64</v>
      </c>
      <c r="B79" s="37">
        <v>43832</v>
      </c>
      <c r="C79" s="27">
        <f t="shared" si="2"/>
        <v>1525.04</v>
      </c>
      <c r="D79" s="46">
        <f t="shared" si="3"/>
        <v>902.41367334637152</v>
      </c>
      <c r="E79" s="46">
        <f t="shared" si="5"/>
        <v>622.62632665362844</v>
      </c>
      <c r="F79" s="6">
        <f t="shared" si="7"/>
        <v>0</v>
      </c>
      <c r="G79" s="46">
        <f t="shared" si="4"/>
        <v>298107.41726386943</v>
      </c>
      <c r="H79" s="35">
        <f t="shared" si="6"/>
        <v>61309.977263867862</v>
      </c>
      <c r="I79" s="5"/>
    </row>
    <row r="80" spans="1:9" ht="15" x14ac:dyDescent="0.2">
      <c r="A80" s="2">
        <f t="shared" ref="A80:A143" si="8">+A79+1</f>
        <v>65</v>
      </c>
      <c r="B80" s="37">
        <v>43833</v>
      </c>
      <c r="C80" s="27">
        <f t="shared" si="2"/>
        <v>1525.04</v>
      </c>
      <c r="D80" s="46">
        <f t="shared" si="3"/>
        <v>900.53282298460545</v>
      </c>
      <c r="E80" s="46">
        <f t="shared" si="5"/>
        <v>624.50717701539452</v>
      </c>
      <c r="F80" s="6">
        <f t="shared" si="7"/>
        <v>0</v>
      </c>
      <c r="G80" s="46">
        <f t="shared" si="4"/>
        <v>297482.91008685407</v>
      </c>
      <c r="H80" s="35">
        <f t="shared" si="6"/>
        <v>62210.510086852468</v>
      </c>
      <c r="I80" s="5"/>
    </row>
    <row r="81" spans="1:9" ht="15" x14ac:dyDescent="0.2">
      <c r="A81" s="2">
        <f t="shared" si="8"/>
        <v>66</v>
      </c>
      <c r="B81" s="37">
        <v>43834</v>
      </c>
      <c r="C81" s="27">
        <f t="shared" ref="C81:C144" si="9">IF(G80&gt;(C80-D80),$H$7,G80+D81)</f>
        <v>1525.04</v>
      </c>
      <c r="D81" s="46">
        <f t="shared" ref="D81:D144" si="10">G80*$G$3/12</f>
        <v>898.64629088737172</v>
      </c>
      <c r="E81" s="46">
        <f t="shared" si="5"/>
        <v>626.39370911262824</v>
      </c>
      <c r="F81" s="6">
        <f t="shared" si="7"/>
        <v>0</v>
      </c>
      <c r="G81" s="46">
        <f t="shared" ref="G81:G144" si="11">MAX(G80+G80*$G$3/12-C81-F81,0)</f>
        <v>296856.51637774147</v>
      </c>
      <c r="H81" s="35">
        <f t="shared" ref="H81:H144" si="12">H80+D81</f>
        <v>63109.156377739841</v>
      </c>
      <c r="I81" s="5"/>
    </row>
    <row r="82" spans="1:9" ht="15" x14ac:dyDescent="0.2">
      <c r="A82" s="2">
        <f t="shared" si="8"/>
        <v>67</v>
      </c>
      <c r="B82" s="37">
        <v>43835</v>
      </c>
      <c r="C82" s="27">
        <f t="shared" si="9"/>
        <v>1525.04</v>
      </c>
      <c r="D82" s="46">
        <f t="shared" si="10"/>
        <v>896.75405989109402</v>
      </c>
      <c r="E82" s="46">
        <f t="shared" ref="E82:E145" si="13">IF(G81&gt;(C82-D82),C82-D82,G81)</f>
        <v>628.28594010890595</v>
      </c>
      <c r="F82" s="6">
        <f t="shared" si="7"/>
        <v>0</v>
      </c>
      <c r="G82" s="46">
        <f t="shared" si="11"/>
        <v>296228.23043763259</v>
      </c>
      <c r="H82" s="35">
        <f t="shared" si="12"/>
        <v>64005.910437630933</v>
      </c>
      <c r="I82" s="5"/>
    </row>
    <row r="83" spans="1:9" ht="15" x14ac:dyDescent="0.2">
      <c r="A83" s="2">
        <f t="shared" si="8"/>
        <v>68</v>
      </c>
      <c r="B83" s="37">
        <v>43836</v>
      </c>
      <c r="C83" s="27">
        <f t="shared" si="9"/>
        <v>1525.04</v>
      </c>
      <c r="D83" s="46">
        <f t="shared" si="10"/>
        <v>894.85611278034833</v>
      </c>
      <c r="E83" s="46">
        <f t="shared" si="13"/>
        <v>630.18388721965164</v>
      </c>
      <c r="F83" s="6">
        <f t="shared" si="7"/>
        <v>0</v>
      </c>
      <c r="G83" s="46">
        <f t="shared" si="11"/>
        <v>295598.04655041295</v>
      </c>
      <c r="H83" s="35">
        <f t="shared" si="12"/>
        <v>64900.766550411281</v>
      </c>
      <c r="I83" s="5"/>
    </row>
    <row r="84" spans="1:9" ht="15" x14ac:dyDescent="0.2">
      <c r="A84" s="2">
        <f t="shared" si="8"/>
        <v>69</v>
      </c>
      <c r="B84" s="37">
        <v>43837</v>
      </c>
      <c r="C84" s="27">
        <f t="shared" si="9"/>
        <v>1525.04</v>
      </c>
      <c r="D84" s="46">
        <f t="shared" si="10"/>
        <v>892.95243228770585</v>
      </c>
      <c r="E84" s="46">
        <f t="shared" si="13"/>
        <v>632.08756771229412</v>
      </c>
      <c r="F84" s="6">
        <f t="shared" si="7"/>
        <v>0</v>
      </c>
      <c r="G84" s="46">
        <f t="shared" si="11"/>
        <v>294965.95898270066</v>
      </c>
      <c r="H84" s="35">
        <f t="shared" si="12"/>
        <v>65793.718982698992</v>
      </c>
      <c r="I84" s="5"/>
    </row>
    <row r="85" spans="1:9" ht="15" x14ac:dyDescent="0.2">
      <c r="A85" s="2">
        <f t="shared" si="8"/>
        <v>70</v>
      </c>
      <c r="B85" s="37">
        <v>43838</v>
      </c>
      <c r="C85" s="27">
        <f t="shared" si="9"/>
        <v>1525.04</v>
      </c>
      <c r="D85" s="46">
        <f t="shared" si="10"/>
        <v>891.04300109357484</v>
      </c>
      <c r="E85" s="46">
        <f t="shared" si="13"/>
        <v>633.99699890642512</v>
      </c>
      <c r="F85" s="6">
        <f t="shared" si="7"/>
        <v>0</v>
      </c>
      <c r="G85" s="46">
        <f t="shared" si="11"/>
        <v>294331.96198379423</v>
      </c>
      <c r="H85" s="35">
        <f t="shared" si="12"/>
        <v>66684.761983792574</v>
      </c>
      <c r="I85" s="5"/>
    </row>
    <row r="86" spans="1:9" ht="15" x14ac:dyDescent="0.2">
      <c r="A86" s="2">
        <f t="shared" si="8"/>
        <v>71</v>
      </c>
      <c r="B86" s="37">
        <v>43839</v>
      </c>
      <c r="C86" s="27">
        <f t="shared" si="9"/>
        <v>1525.04</v>
      </c>
      <c r="D86" s="46">
        <f t="shared" si="10"/>
        <v>889.12780182604502</v>
      </c>
      <c r="E86" s="46">
        <f t="shared" si="13"/>
        <v>635.91219817395495</v>
      </c>
      <c r="F86" s="6">
        <f t="shared" si="7"/>
        <v>0</v>
      </c>
      <c r="G86" s="46">
        <f t="shared" si="11"/>
        <v>293696.0497856203</v>
      </c>
      <c r="H86" s="35">
        <f t="shared" si="12"/>
        <v>67573.889785618623</v>
      </c>
      <c r="I86" s="5"/>
    </row>
    <row r="87" spans="1:9" ht="15" x14ac:dyDescent="0.2">
      <c r="A87" s="2">
        <f t="shared" si="8"/>
        <v>72</v>
      </c>
      <c r="B87" s="37">
        <v>43840</v>
      </c>
      <c r="C87" s="27">
        <f t="shared" si="9"/>
        <v>1525.04</v>
      </c>
      <c r="D87" s="46">
        <f t="shared" si="10"/>
        <v>887.20681706072799</v>
      </c>
      <c r="E87" s="46">
        <f t="shared" si="13"/>
        <v>637.83318293927198</v>
      </c>
      <c r="F87" s="6">
        <f t="shared" si="7"/>
        <v>0</v>
      </c>
      <c r="G87" s="46">
        <f t="shared" si="11"/>
        <v>293058.21660268103</v>
      </c>
      <c r="H87" s="35">
        <f t="shared" si="12"/>
        <v>68461.096602679347</v>
      </c>
      <c r="I87" s="5"/>
    </row>
    <row r="88" spans="1:9" ht="15" x14ac:dyDescent="0.2">
      <c r="A88" s="2">
        <f t="shared" si="8"/>
        <v>73</v>
      </c>
      <c r="B88" s="37">
        <v>43841</v>
      </c>
      <c r="C88" s="27">
        <f t="shared" si="9"/>
        <v>1525.04</v>
      </c>
      <c r="D88" s="46">
        <f t="shared" si="10"/>
        <v>885.28002932059883</v>
      </c>
      <c r="E88" s="46">
        <f t="shared" si="13"/>
        <v>639.75997067940114</v>
      </c>
      <c r="F88" s="6">
        <f t="shared" si="7"/>
        <v>0</v>
      </c>
      <c r="G88" s="46">
        <f t="shared" si="11"/>
        <v>292418.45663200167</v>
      </c>
      <c r="H88" s="35">
        <f t="shared" si="12"/>
        <v>69346.376631999941</v>
      </c>
      <c r="I88" s="5"/>
    </row>
    <row r="89" spans="1:9" ht="15" x14ac:dyDescent="0.2">
      <c r="A89" s="2">
        <f t="shared" si="8"/>
        <v>74</v>
      </c>
      <c r="B89" s="37">
        <v>43842</v>
      </c>
      <c r="C89" s="27">
        <f t="shared" si="9"/>
        <v>1525.04</v>
      </c>
      <c r="D89" s="46">
        <f t="shared" si="10"/>
        <v>883.34742107583827</v>
      </c>
      <c r="E89" s="46">
        <f t="shared" si="13"/>
        <v>641.69257892416169</v>
      </c>
      <c r="F89" s="6">
        <f t="shared" si="7"/>
        <v>0</v>
      </c>
      <c r="G89" s="46">
        <f t="shared" si="11"/>
        <v>291776.76405307755</v>
      </c>
      <c r="H89" s="35">
        <f t="shared" si="12"/>
        <v>70229.724053075784</v>
      </c>
      <c r="I89" s="5"/>
    </row>
    <row r="90" spans="1:9" ht="15" x14ac:dyDescent="0.2">
      <c r="A90" s="2">
        <f t="shared" si="8"/>
        <v>75</v>
      </c>
      <c r="B90" s="37">
        <v>44197</v>
      </c>
      <c r="C90" s="27">
        <f t="shared" si="9"/>
        <v>1525.04</v>
      </c>
      <c r="D90" s="46">
        <f t="shared" si="10"/>
        <v>881.40897474367182</v>
      </c>
      <c r="E90" s="46">
        <f t="shared" si="13"/>
        <v>643.63102525632814</v>
      </c>
      <c r="F90" s="6">
        <f t="shared" si="7"/>
        <v>0</v>
      </c>
      <c r="G90" s="46">
        <f t="shared" si="11"/>
        <v>291133.13302782126</v>
      </c>
      <c r="H90" s="35">
        <f t="shared" si="12"/>
        <v>71111.133027819451</v>
      </c>
      <c r="I90" s="5"/>
    </row>
    <row r="91" spans="1:9" ht="15" x14ac:dyDescent="0.2">
      <c r="A91" s="2">
        <f t="shared" si="8"/>
        <v>76</v>
      </c>
      <c r="B91" s="37">
        <v>44198</v>
      </c>
      <c r="C91" s="27">
        <f t="shared" si="9"/>
        <v>1525.04</v>
      </c>
      <c r="D91" s="46">
        <f t="shared" si="10"/>
        <v>879.46467268821004</v>
      </c>
      <c r="E91" s="46">
        <f t="shared" si="13"/>
        <v>645.57532731178992</v>
      </c>
      <c r="F91" s="6">
        <f t="shared" si="7"/>
        <v>0</v>
      </c>
      <c r="G91" s="46">
        <f t="shared" si="11"/>
        <v>290487.5577005095</v>
      </c>
      <c r="H91" s="35">
        <f t="shared" si="12"/>
        <v>71990.597700507657</v>
      </c>
      <c r="I91" s="5"/>
    </row>
    <row r="92" spans="1:9" ht="15" x14ac:dyDescent="0.2">
      <c r="A92" s="2">
        <f t="shared" si="8"/>
        <v>77</v>
      </c>
      <c r="B92" s="37">
        <v>44199</v>
      </c>
      <c r="C92" s="27">
        <f t="shared" si="9"/>
        <v>1525.04</v>
      </c>
      <c r="D92" s="46">
        <f t="shared" si="10"/>
        <v>877.51449722028894</v>
      </c>
      <c r="E92" s="46">
        <f t="shared" si="13"/>
        <v>647.52550277971102</v>
      </c>
      <c r="F92" s="6">
        <f t="shared" si="7"/>
        <v>0</v>
      </c>
      <c r="G92" s="46">
        <f t="shared" si="11"/>
        <v>289840.0321977298</v>
      </c>
      <c r="H92" s="35">
        <f t="shared" si="12"/>
        <v>72868.11219772794</v>
      </c>
      <c r="I92" s="5"/>
    </row>
    <row r="93" spans="1:9" ht="15" x14ac:dyDescent="0.2">
      <c r="A93" s="2">
        <f t="shared" si="8"/>
        <v>78</v>
      </c>
      <c r="B93" s="37">
        <v>44200</v>
      </c>
      <c r="C93" s="27">
        <f t="shared" si="9"/>
        <v>1525.04</v>
      </c>
      <c r="D93" s="46">
        <f t="shared" si="10"/>
        <v>875.55843059730876</v>
      </c>
      <c r="E93" s="46">
        <f t="shared" si="13"/>
        <v>649.48156940269121</v>
      </c>
      <c r="F93" s="6">
        <f t="shared" ref="F93:F156" si="14">$G$8</f>
        <v>0</v>
      </c>
      <c r="G93" s="46">
        <f t="shared" si="11"/>
        <v>289190.55062832712</v>
      </c>
      <c r="H93" s="35">
        <f t="shared" si="12"/>
        <v>73743.670628325242</v>
      </c>
      <c r="I93" s="5"/>
    </row>
    <row r="94" spans="1:9" ht="15" x14ac:dyDescent="0.2">
      <c r="A94" s="2">
        <f t="shared" si="8"/>
        <v>79</v>
      </c>
      <c r="B94" s="37">
        <v>44201</v>
      </c>
      <c r="C94" s="27">
        <f t="shared" si="9"/>
        <v>1525.04</v>
      </c>
      <c r="D94" s="46">
        <f t="shared" si="10"/>
        <v>873.59645502307148</v>
      </c>
      <c r="E94" s="46">
        <f t="shared" si="13"/>
        <v>651.44354497692848</v>
      </c>
      <c r="F94" s="6">
        <f t="shared" si="14"/>
        <v>0</v>
      </c>
      <c r="G94" s="46">
        <f t="shared" si="11"/>
        <v>288539.10708335025</v>
      </c>
      <c r="H94" s="35">
        <f t="shared" si="12"/>
        <v>74617.267083348313</v>
      </c>
      <c r="I94" s="5"/>
    </row>
    <row r="95" spans="1:9" ht="15" x14ac:dyDescent="0.2">
      <c r="A95" s="2">
        <f t="shared" si="8"/>
        <v>80</v>
      </c>
      <c r="B95" s="37">
        <v>44202</v>
      </c>
      <c r="C95" s="27">
        <f t="shared" si="9"/>
        <v>1525.04</v>
      </c>
      <c r="D95" s="46">
        <f t="shared" si="10"/>
        <v>871.6285526476205</v>
      </c>
      <c r="E95" s="46">
        <f t="shared" si="13"/>
        <v>653.41144735237947</v>
      </c>
      <c r="F95" s="6">
        <f t="shared" si="14"/>
        <v>0</v>
      </c>
      <c r="G95" s="46">
        <f t="shared" si="11"/>
        <v>287885.69563599786</v>
      </c>
      <c r="H95" s="35">
        <f t="shared" si="12"/>
        <v>75488.895635995941</v>
      </c>
      <c r="I95" s="5"/>
    </row>
    <row r="96" spans="1:9" ht="15" x14ac:dyDescent="0.2">
      <c r="A96" s="2">
        <f t="shared" si="8"/>
        <v>81</v>
      </c>
      <c r="B96" s="37">
        <v>44203</v>
      </c>
      <c r="C96" s="27">
        <f t="shared" si="9"/>
        <v>1525.04</v>
      </c>
      <c r="D96" s="46">
        <f t="shared" si="10"/>
        <v>869.6547055670768</v>
      </c>
      <c r="E96" s="46">
        <f t="shared" si="13"/>
        <v>655.38529443292316</v>
      </c>
      <c r="F96" s="6">
        <f t="shared" si="14"/>
        <v>0</v>
      </c>
      <c r="G96" s="46">
        <f t="shared" si="11"/>
        <v>287230.31034156494</v>
      </c>
      <c r="H96" s="35">
        <f t="shared" si="12"/>
        <v>76358.550341563023</v>
      </c>
      <c r="I96" s="5"/>
    </row>
    <row r="97" spans="1:9" ht="15" x14ac:dyDescent="0.2">
      <c r="A97" s="2">
        <f t="shared" si="8"/>
        <v>82</v>
      </c>
      <c r="B97" s="37">
        <v>44204</v>
      </c>
      <c r="C97" s="27">
        <f t="shared" si="9"/>
        <v>1525.04</v>
      </c>
      <c r="D97" s="46">
        <f t="shared" si="10"/>
        <v>867.67489582347741</v>
      </c>
      <c r="E97" s="46">
        <f t="shared" si="13"/>
        <v>657.36510417652255</v>
      </c>
      <c r="F97" s="6">
        <f t="shared" si="14"/>
        <v>0</v>
      </c>
      <c r="G97" s="46">
        <f t="shared" si="11"/>
        <v>286572.94523738843</v>
      </c>
      <c r="H97" s="35">
        <f t="shared" si="12"/>
        <v>77226.225237386505</v>
      </c>
      <c r="I97" s="5"/>
    </row>
    <row r="98" spans="1:9" ht="15" x14ac:dyDescent="0.2">
      <c r="A98" s="2">
        <f t="shared" si="8"/>
        <v>83</v>
      </c>
      <c r="B98" s="37">
        <v>44205</v>
      </c>
      <c r="C98" s="27">
        <f t="shared" si="9"/>
        <v>1525.04</v>
      </c>
      <c r="D98" s="46">
        <f t="shared" si="10"/>
        <v>865.68910540461081</v>
      </c>
      <c r="E98" s="46">
        <f t="shared" si="13"/>
        <v>659.35089459538915</v>
      </c>
      <c r="F98" s="6">
        <f t="shared" si="14"/>
        <v>0</v>
      </c>
      <c r="G98" s="46">
        <f t="shared" si="11"/>
        <v>285913.59434279305</v>
      </c>
      <c r="H98" s="35">
        <f t="shared" si="12"/>
        <v>78091.914342791119</v>
      </c>
      <c r="I98" s="5"/>
    </row>
    <row r="99" spans="1:9" ht="15" x14ac:dyDescent="0.2">
      <c r="A99" s="39">
        <f t="shared" si="8"/>
        <v>84</v>
      </c>
      <c r="B99" s="40">
        <v>44206</v>
      </c>
      <c r="C99" s="41">
        <f t="shared" si="9"/>
        <v>1525.04</v>
      </c>
      <c r="D99" s="47">
        <f t="shared" si="10"/>
        <v>863.69731624385395</v>
      </c>
      <c r="E99" s="47">
        <f t="shared" si="13"/>
        <v>661.34268375614602</v>
      </c>
      <c r="F99" s="6">
        <f t="shared" si="14"/>
        <v>0</v>
      </c>
      <c r="G99" s="47">
        <f t="shared" si="11"/>
        <v>285252.25165903691</v>
      </c>
      <c r="H99" s="43">
        <f t="shared" si="12"/>
        <v>78955.61165903497</v>
      </c>
      <c r="I99" s="44"/>
    </row>
    <row r="100" spans="1:9" ht="15" x14ac:dyDescent="0.2">
      <c r="A100" s="2">
        <f t="shared" si="8"/>
        <v>85</v>
      </c>
      <c r="B100" s="37">
        <v>44207</v>
      </c>
      <c r="C100" s="27">
        <f t="shared" si="9"/>
        <v>1525.04</v>
      </c>
      <c r="D100" s="46">
        <f t="shared" si="10"/>
        <v>861.69951022000726</v>
      </c>
      <c r="E100" s="46">
        <f t="shared" si="13"/>
        <v>663.34048977999271</v>
      </c>
      <c r="F100" s="6">
        <f t="shared" si="14"/>
        <v>0</v>
      </c>
      <c r="G100" s="46">
        <f t="shared" si="11"/>
        <v>284588.91116925696</v>
      </c>
      <c r="H100" s="35">
        <f t="shared" si="12"/>
        <v>79817.311169254972</v>
      </c>
      <c r="I100" s="5"/>
    </row>
    <row r="101" spans="1:9" ht="15" x14ac:dyDescent="0.2">
      <c r="A101" s="2">
        <f t="shared" si="8"/>
        <v>86</v>
      </c>
      <c r="B101" s="37">
        <v>44208</v>
      </c>
      <c r="C101" s="27">
        <f t="shared" si="9"/>
        <v>1525.04</v>
      </c>
      <c r="D101" s="46">
        <f t="shared" si="10"/>
        <v>859.6956691571304</v>
      </c>
      <c r="E101" s="46">
        <f t="shared" si="13"/>
        <v>665.34433084286957</v>
      </c>
      <c r="F101" s="6">
        <f t="shared" si="14"/>
        <v>0</v>
      </c>
      <c r="G101" s="46">
        <f t="shared" si="11"/>
        <v>283923.56683841412</v>
      </c>
      <c r="H101" s="35">
        <f t="shared" si="12"/>
        <v>80677.006838412097</v>
      </c>
      <c r="I101" s="5"/>
    </row>
    <row r="102" spans="1:9" ht="15" x14ac:dyDescent="0.2">
      <c r="A102" s="2">
        <f t="shared" si="8"/>
        <v>87</v>
      </c>
      <c r="B102" s="37">
        <v>44562</v>
      </c>
      <c r="C102" s="27">
        <f t="shared" si="9"/>
        <v>1525.04</v>
      </c>
      <c r="D102" s="46">
        <f t="shared" si="10"/>
        <v>857.68577482437593</v>
      </c>
      <c r="E102" s="46">
        <f t="shared" si="13"/>
        <v>667.35422517562404</v>
      </c>
      <c r="F102" s="6">
        <f t="shared" si="14"/>
        <v>0</v>
      </c>
      <c r="G102" s="46">
        <f t="shared" si="11"/>
        <v>283256.21261323849</v>
      </c>
      <c r="H102" s="35">
        <f t="shared" si="12"/>
        <v>81534.692613236475</v>
      </c>
      <c r="I102" s="5"/>
    </row>
    <row r="103" spans="1:9" ht="15" x14ac:dyDescent="0.2">
      <c r="A103" s="2">
        <f t="shared" si="8"/>
        <v>88</v>
      </c>
      <c r="B103" s="37">
        <v>44563</v>
      </c>
      <c r="C103" s="27">
        <f t="shared" si="9"/>
        <v>1525.04</v>
      </c>
      <c r="D103" s="46">
        <f t="shared" si="10"/>
        <v>855.66980893582456</v>
      </c>
      <c r="E103" s="46">
        <f t="shared" si="13"/>
        <v>669.3701910641754</v>
      </c>
      <c r="F103" s="6">
        <f t="shared" si="14"/>
        <v>0</v>
      </c>
      <c r="G103" s="46">
        <f t="shared" si="11"/>
        <v>282586.84242217435</v>
      </c>
      <c r="H103" s="35">
        <f t="shared" si="12"/>
        <v>82390.3624221723</v>
      </c>
      <c r="I103" s="5"/>
    </row>
    <row r="104" spans="1:9" ht="15" x14ac:dyDescent="0.2">
      <c r="A104" s="2">
        <f t="shared" si="8"/>
        <v>89</v>
      </c>
      <c r="B104" s="37">
        <v>44564</v>
      </c>
      <c r="C104" s="27">
        <f t="shared" si="9"/>
        <v>1525.04</v>
      </c>
      <c r="D104" s="46">
        <f t="shared" si="10"/>
        <v>853.64775315031829</v>
      </c>
      <c r="E104" s="46">
        <f t="shared" si="13"/>
        <v>671.39224684968167</v>
      </c>
      <c r="F104" s="6">
        <f t="shared" si="14"/>
        <v>0</v>
      </c>
      <c r="G104" s="46">
        <f t="shared" si="11"/>
        <v>281915.45017532469</v>
      </c>
      <c r="H104" s="35">
        <f t="shared" si="12"/>
        <v>83244.010175322619</v>
      </c>
      <c r="I104" s="5"/>
    </row>
    <row r="105" spans="1:9" ht="15" x14ac:dyDescent="0.2">
      <c r="A105" s="2">
        <f t="shared" si="8"/>
        <v>90</v>
      </c>
      <c r="B105" s="37">
        <v>44565</v>
      </c>
      <c r="C105" s="27">
        <f t="shared" si="9"/>
        <v>1525.04</v>
      </c>
      <c r="D105" s="46">
        <f t="shared" si="10"/>
        <v>851.61958907129326</v>
      </c>
      <c r="E105" s="46">
        <f t="shared" si="13"/>
        <v>673.4204109287067</v>
      </c>
      <c r="F105" s="6">
        <f t="shared" si="14"/>
        <v>0</v>
      </c>
      <c r="G105" s="46">
        <f t="shared" si="11"/>
        <v>281242.02976439602</v>
      </c>
      <c r="H105" s="35">
        <f t="shared" si="12"/>
        <v>84095.629764393918</v>
      </c>
      <c r="I105" s="5"/>
    </row>
    <row r="106" spans="1:9" ht="15" x14ac:dyDescent="0.2">
      <c r="A106" s="2">
        <f t="shared" si="8"/>
        <v>91</v>
      </c>
      <c r="B106" s="37">
        <v>44566</v>
      </c>
      <c r="C106" s="27">
        <f t="shared" si="9"/>
        <v>1525.04</v>
      </c>
      <c r="D106" s="46">
        <f t="shared" si="10"/>
        <v>849.58529824661298</v>
      </c>
      <c r="E106" s="46">
        <f t="shared" si="13"/>
        <v>675.45470175338698</v>
      </c>
      <c r="F106" s="6">
        <f t="shared" si="14"/>
        <v>0</v>
      </c>
      <c r="G106" s="46">
        <f t="shared" si="11"/>
        <v>280566.57506264263</v>
      </c>
      <c r="H106" s="35">
        <f t="shared" si="12"/>
        <v>84945.215062640535</v>
      </c>
      <c r="I106" s="5"/>
    </row>
    <row r="107" spans="1:9" ht="15" x14ac:dyDescent="0.2">
      <c r="A107" s="2">
        <f t="shared" si="8"/>
        <v>92</v>
      </c>
      <c r="B107" s="37">
        <v>44567</v>
      </c>
      <c r="C107" s="27">
        <f t="shared" si="9"/>
        <v>1525.04</v>
      </c>
      <c r="D107" s="46">
        <f t="shared" si="10"/>
        <v>847.5448621683995</v>
      </c>
      <c r="E107" s="46">
        <f t="shared" si="13"/>
        <v>677.49513783160046</v>
      </c>
      <c r="F107" s="6">
        <f t="shared" si="14"/>
        <v>0</v>
      </c>
      <c r="G107" s="46">
        <f t="shared" si="11"/>
        <v>279889.07992481103</v>
      </c>
      <c r="H107" s="35">
        <f t="shared" si="12"/>
        <v>85792.759924808939</v>
      </c>
      <c r="I107" s="5"/>
    </row>
    <row r="108" spans="1:9" ht="15" x14ac:dyDescent="0.2">
      <c r="A108" s="2">
        <f t="shared" si="8"/>
        <v>93</v>
      </c>
      <c r="B108" s="37">
        <v>44568</v>
      </c>
      <c r="C108" s="27">
        <f t="shared" si="9"/>
        <v>1525.04</v>
      </c>
      <c r="D108" s="46">
        <f t="shared" si="10"/>
        <v>845.49826227286655</v>
      </c>
      <c r="E108" s="46">
        <f t="shared" si="13"/>
        <v>679.54173772713341</v>
      </c>
      <c r="F108" s="6">
        <f t="shared" si="14"/>
        <v>0</v>
      </c>
      <c r="G108" s="46">
        <f t="shared" si="11"/>
        <v>279209.5381870839</v>
      </c>
      <c r="H108" s="35">
        <f t="shared" si="12"/>
        <v>86638.25818708181</v>
      </c>
      <c r="I108" s="5"/>
    </row>
    <row r="109" spans="1:9" ht="15" x14ac:dyDescent="0.2">
      <c r="A109" s="2">
        <f t="shared" si="8"/>
        <v>94</v>
      </c>
      <c r="B109" s="37">
        <v>44569</v>
      </c>
      <c r="C109" s="27">
        <f t="shared" si="9"/>
        <v>1525.04</v>
      </c>
      <c r="D109" s="46">
        <f t="shared" si="10"/>
        <v>843.4454799401492</v>
      </c>
      <c r="E109" s="46">
        <f t="shared" si="13"/>
        <v>681.59452005985077</v>
      </c>
      <c r="F109" s="6">
        <f t="shared" si="14"/>
        <v>0</v>
      </c>
      <c r="G109" s="46">
        <f t="shared" si="11"/>
        <v>278527.94366702408</v>
      </c>
      <c r="H109" s="35">
        <f t="shared" si="12"/>
        <v>87481.703667021953</v>
      </c>
      <c r="I109" s="5"/>
    </row>
    <row r="110" spans="1:9" ht="15" x14ac:dyDescent="0.2">
      <c r="A110" s="2">
        <f t="shared" si="8"/>
        <v>95</v>
      </c>
      <c r="B110" s="37">
        <v>44570</v>
      </c>
      <c r="C110" s="27">
        <f t="shared" si="9"/>
        <v>1525.04</v>
      </c>
      <c r="D110" s="46">
        <f t="shared" si="10"/>
        <v>841.38649649413526</v>
      </c>
      <c r="E110" s="46">
        <f t="shared" si="13"/>
        <v>683.65350350586471</v>
      </c>
      <c r="F110" s="6">
        <f t="shared" si="14"/>
        <v>0</v>
      </c>
      <c r="G110" s="46">
        <f t="shared" si="11"/>
        <v>277844.29016351822</v>
      </c>
      <c r="H110" s="35">
        <f t="shared" si="12"/>
        <v>88323.090163516084</v>
      </c>
      <c r="I110" s="5"/>
    </row>
    <row r="111" spans="1:9" ht="15" x14ac:dyDescent="0.2">
      <c r="A111" s="2">
        <f t="shared" si="8"/>
        <v>96</v>
      </c>
      <c r="B111" s="37">
        <v>44571</v>
      </c>
      <c r="C111" s="27">
        <f t="shared" si="9"/>
        <v>1525.04</v>
      </c>
      <c r="D111" s="46">
        <f t="shared" si="10"/>
        <v>839.32129320229467</v>
      </c>
      <c r="E111" s="46">
        <f t="shared" si="13"/>
        <v>685.71870679770529</v>
      </c>
      <c r="F111" s="6">
        <f t="shared" si="14"/>
        <v>0</v>
      </c>
      <c r="G111" s="46">
        <f t="shared" si="11"/>
        <v>277158.57145672053</v>
      </c>
      <c r="H111" s="35">
        <f t="shared" si="12"/>
        <v>89162.411456718386</v>
      </c>
      <c r="I111" s="5"/>
    </row>
    <row r="112" spans="1:9" ht="15" x14ac:dyDescent="0.2">
      <c r="A112" s="2">
        <f t="shared" si="8"/>
        <v>97</v>
      </c>
      <c r="B112" s="37">
        <v>44572</v>
      </c>
      <c r="C112" s="27">
        <f t="shared" si="9"/>
        <v>1525.04</v>
      </c>
      <c r="D112" s="46">
        <f t="shared" si="10"/>
        <v>837.24985127550997</v>
      </c>
      <c r="E112" s="46">
        <f t="shared" si="13"/>
        <v>687.79014872449</v>
      </c>
      <c r="F112" s="6">
        <f t="shared" si="14"/>
        <v>0</v>
      </c>
      <c r="G112" s="46">
        <f t="shared" si="11"/>
        <v>276470.78130799608</v>
      </c>
      <c r="H112" s="35">
        <f t="shared" si="12"/>
        <v>89999.661307993898</v>
      </c>
      <c r="I112" s="5"/>
    </row>
    <row r="113" spans="1:9" ht="15" x14ac:dyDescent="0.2">
      <c r="A113" s="2">
        <f t="shared" si="8"/>
        <v>98</v>
      </c>
      <c r="B113" s="37">
        <v>44573</v>
      </c>
      <c r="C113" s="27">
        <f t="shared" si="9"/>
        <v>1525.04</v>
      </c>
      <c r="D113" s="46">
        <f t="shared" si="10"/>
        <v>835.17215186790474</v>
      </c>
      <c r="E113" s="46">
        <f t="shared" si="13"/>
        <v>689.86784813209522</v>
      </c>
      <c r="F113" s="6">
        <f t="shared" si="14"/>
        <v>0</v>
      </c>
      <c r="G113" s="6">
        <f t="shared" si="11"/>
        <v>275780.91345986398</v>
      </c>
      <c r="H113" s="35">
        <f t="shared" si="12"/>
        <v>90834.833459861809</v>
      </c>
      <c r="I113" s="5"/>
    </row>
    <row r="114" spans="1:9" ht="15" x14ac:dyDescent="0.2">
      <c r="A114" s="2">
        <f t="shared" si="8"/>
        <v>99</v>
      </c>
      <c r="B114" s="37">
        <v>44927</v>
      </c>
      <c r="C114" s="27">
        <f t="shared" si="9"/>
        <v>1525.04</v>
      </c>
      <c r="D114" s="46">
        <f t="shared" si="10"/>
        <v>833.08817607667243</v>
      </c>
      <c r="E114" s="46">
        <f t="shared" si="13"/>
        <v>691.95182392332754</v>
      </c>
      <c r="F114" s="6">
        <f t="shared" si="14"/>
        <v>0</v>
      </c>
      <c r="G114" s="6">
        <f t="shared" si="11"/>
        <v>275088.96163594065</v>
      </c>
      <c r="H114" s="35">
        <f t="shared" si="12"/>
        <v>91667.921635938488</v>
      </c>
      <c r="I114" s="5"/>
    </row>
    <row r="115" spans="1:9" ht="15" x14ac:dyDescent="0.2">
      <c r="A115" s="2">
        <f t="shared" si="8"/>
        <v>100</v>
      </c>
      <c r="B115" s="37">
        <v>44928</v>
      </c>
      <c r="C115" s="27">
        <f t="shared" si="9"/>
        <v>1525.04</v>
      </c>
      <c r="D115" s="6">
        <f t="shared" si="10"/>
        <v>830.99790494190393</v>
      </c>
      <c r="E115" s="46">
        <f t="shared" si="13"/>
        <v>694.04209505809604</v>
      </c>
      <c r="F115" s="6">
        <f t="shared" si="14"/>
        <v>0</v>
      </c>
      <c r="G115" s="6">
        <f t="shared" si="11"/>
        <v>274394.91954088258</v>
      </c>
      <c r="H115" s="35">
        <f t="shared" si="12"/>
        <v>92498.919540880393</v>
      </c>
      <c r="I115" s="5"/>
    </row>
    <row r="116" spans="1:9" ht="15" x14ac:dyDescent="0.2">
      <c r="A116" s="2">
        <f t="shared" si="8"/>
        <v>101</v>
      </c>
      <c r="B116" s="37">
        <v>44929</v>
      </c>
      <c r="C116" s="27">
        <f t="shared" si="9"/>
        <v>1525.04</v>
      </c>
      <c r="D116" s="6">
        <f t="shared" si="10"/>
        <v>828.9013194464161</v>
      </c>
      <c r="E116" s="6">
        <f t="shared" si="13"/>
        <v>696.13868055358387</v>
      </c>
      <c r="F116" s="6">
        <f t="shared" si="14"/>
        <v>0</v>
      </c>
      <c r="G116" s="6">
        <f t="shared" si="11"/>
        <v>273698.78086032899</v>
      </c>
      <c r="H116" s="35">
        <f t="shared" si="12"/>
        <v>93327.820860326814</v>
      </c>
      <c r="I116" s="5"/>
    </row>
    <row r="117" spans="1:9" ht="15" x14ac:dyDescent="0.2">
      <c r="A117" s="2">
        <f t="shared" si="8"/>
        <v>102</v>
      </c>
      <c r="B117" s="37">
        <v>44930</v>
      </c>
      <c r="C117" s="27">
        <f t="shared" si="9"/>
        <v>1525.04</v>
      </c>
      <c r="D117" s="6">
        <f t="shared" si="10"/>
        <v>826.7984005155771</v>
      </c>
      <c r="E117" s="6">
        <f t="shared" si="13"/>
        <v>698.24159948442286</v>
      </c>
      <c r="F117" s="6">
        <f t="shared" si="14"/>
        <v>0</v>
      </c>
      <c r="G117" s="6">
        <f t="shared" si="11"/>
        <v>273000.53926084458</v>
      </c>
      <c r="H117" s="35">
        <f t="shared" si="12"/>
        <v>94154.619260842388</v>
      </c>
      <c r="I117" s="5"/>
    </row>
    <row r="118" spans="1:9" ht="15" x14ac:dyDescent="0.2">
      <c r="A118" s="2">
        <f t="shared" si="8"/>
        <v>103</v>
      </c>
      <c r="B118" s="37">
        <v>44931</v>
      </c>
      <c r="C118" s="27">
        <f t="shared" si="9"/>
        <v>1525.04</v>
      </c>
      <c r="D118" s="6">
        <f t="shared" si="10"/>
        <v>824.68912901713463</v>
      </c>
      <c r="E118" s="6">
        <f t="shared" si="13"/>
        <v>700.35087098286533</v>
      </c>
      <c r="F118" s="6">
        <f t="shared" si="14"/>
        <v>0</v>
      </c>
      <c r="G118" s="6">
        <f t="shared" si="11"/>
        <v>272300.18838986172</v>
      </c>
      <c r="H118" s="35">
        <f t="shared" si="12"/>
        <v>94979.308389859521</v>
      </c>
      <c r="I118" s="5"/>
    </row>
    <row r="119" spans="1:9" ht="15" x14ac:dyDescent="0.2">
      <c r="A119" s="2">
        <f t="shared" si="8"/>
        <v>104</v>
      </c>
      <c r="B119" s="37">
        <v>44932</v>
      </c>
      <c r="C119" s="27">
        <f t="shared" si="9"/>
        <v>1525.04</v>
      </c>
      <c r="D119" s="6">
        <f t="shared" si="10"/>
        <v>822.5734857610405</v>
      </c>
      <c r="E119" s="6">
        <f t="shared" si="13"/>
        <v>702.46651423895946</v>
      </c>
      <c r="F119" s="6">
        <f t="shared" si="14"/>
        <v>0</v>
      </c>
      <c r="G119" s="6">
        <f t="shared" si="11"/>
        <v>271597.72187562281</v>
      </c>
      <c r="H119" s="35">
        <f t="shared" si="12"/>
        <v>95801.881875620558</v>
      </c>
      <c r="I119" s="5"/>
    </row>
    <row r="120" spans="1:9" ht="15" x14ac:dyDescent="0.2">
      <c r="A120" s="2">
        <f t="shared" si="8"/>
        <v>105</v>
      </c>
      <c r="B120" s="37">
        <v>44933</v>
      </c>
      <c r="C120" s="27">
        <f t="shared" si="9"/>
        <v>1525.04</v>
      </c>
      <c r="D120" s="6">
        <f t="shared" si="10"/>
        <v>820.45145149927714</v>
      </c>
      <c r="E120" s="6">
        <f t="shared" si="13"/>
        <v>704.58854850072282</v>
      </c>
      <c r="F120" s="6">
        <f t="shared" si="14"/>
        <v>0</v>
      </c>
      <c r="G120" s="6">
        <f t="shared" si="11"/>
        <v>270893.13332712214</v>
      </c>
      <c r="H120" s="35">
        <f t="shared" si="12"/>
        <v>96622.333327119835</v>
      </c>
      <c r="I120" s="5"/>
    </row>
    <row r="121" spans="1:9" ht="15" x14ac:dyDescent="0.2">
      <c r="A121" s="2">
        <f t="shared" si="8"/>
        <v>106</v>
      </c>
      <c r="B121" s="37">
        <v>44934</v>
      </c>
      <c r="C121" s="27">
        <f t="shared" si="9"/>
        <v>1525.04</v>
      </c>
      <c r="D121" s="6">
        <f t="shared" si="10"/>
        <v>818.3230069256814</v>
      </c>
      <c r="E121" s="6">
        <f t="shared" si="13"/>
        <v>706.71699307431857</v>
      </c>
      <c r="F121" s="6">
        <f t="shared" si="14"/>
        <v>0</v>
      </c>
      <c r="G121" s="6">
        <f t="shared" si="11"/>
        <v>270186.41633404786</v>
      </c>
      <c r="H121" s="35">
        <f t="shared" si="12"/>
        <v>97440.656334045518</v>
      </c>
      <c r="I121" s="5"/>
    </row>
    <row r="122" spans="1:9" ht="15" x14ac:dyDescent="0.2">
      <c r="A122" s="2">
        <f t="shared" si="8"/>
        <v>107</v>
      </c>
      <c r="B122" s="37">
        <v>44935</v>
      </c>
      <c r="C122" s="27">
        <f t="shared" si="9"/>
        <v>1525.04</v>
      </c>
      <c r="D122" s="6">
        <f t="shared" si="10"/>
        <v>816.18813267576945</v>
      </c>
      <c r="E122" s="6">
        <f t="shared" si="13"/>
        <v>708.85186732423051</v>
      </c>
      <c r="F122" s="6">
        <f t="shared" si="14"/>
        <v>0</v>
      </c>
      <c r="G122" s="6">
        <f t="shared" si="11"/>
        <v>269477.56446672365</v>
      </c>
      <c r="H122" s="35">
        <f t="shared" si="12"/>
        <v>98256.84446672129</v>
      </c>
      <c r="I122" s="5"/>
    </row>
    <row r="123" spans="1:9" ht="15" x14ac:dyDescent="0.2">
      <c r="A123" s="2">
        <f t="shared" si="8"/>
        <v>108</v>
      </c>
      <c r="B123" s="37">
        <v>44936</v>
      </c>
      <c r="C123" s="27">
        <f t="shared" si="9"/>
        <v>1525.04</v>
      </c>
      <c r="D123" s="6">
        <f t="shared" si="10"/>
        <v>814.04680932656095</v>
      </c>
      <c r="E123" s="6">
        <f t="shared" si="13"/>
        <v>710.99319067343902</v>
      </c>
      <c r="F123" s="6">
        <f t="shared" si="14"/>
        <v>0</v>
      </c>
      <c r="G123" s="6">
        <f t="shared" si="11"/>
        <v>268766.57127605024</v>
      </c>
      <c r="H123" s="35">
        <f t="shared" si="12"/>
        <v>99070.891276047856</v>
      </c>
      <c r="I123" s="5"/>
    </row>
    <row r="124" spans="1:9" ht="15" x14ac:dyDescent="0.2">
      <c r="A124" s="2">
        <f t="shared" si="8"/>
        <v>109</v>
      </c>
      <c r="B124" s="37">
        <v>44937</v>
      </c>
      <c r="C124" s="27">
        <f t="shared" si="9"/>
        <v>1525.04</v>
      </c>
      <c r="D124" s="6">
        <f t="shared" si="10"/>
        <v>811.89901739640163</v>
      </c>
      <c r="E124" s="6">
        <f t="shared" si="13"/>
        <v>713.14098260359833</v>
      </c>
      <c r="F124" s="6">
        <f t="shared" si="14"/>
        <v>0</v>
      </c>
      <c r="G124" s="6">
        <f t="shared" si="11"/>
        <v>268053.43029344664</v>
      </c>
      <c r="H124" s="35">
        <f t="shared" si="12"/>
        <v>99882.790293444254</v>
      </c>
      <c r="I124" s="5"/>
    </row>
    <row r="125" spans="1:9" ht="15" x14ac:dyDescent="0.2">
      <c r="A125" s="2">
        <f t="shared" si="8"/>
        <v>110</v>
      </c>
      <c r="B125" s="37">
        <v>44938</v>
      </c>
      <c r="C125" s="27">
        <f t="shared" si="9"/>
        <v>1525.04</v>
      </c>
      <c r="D125" s="6">
        <f t="shared" si="10"/>
        <v>809.7447373447867</v>
      </c>
      <c r="E125" s="6">
        <f t="shared" si="13"/>
        <v>715.29526265521326</v>
      </c>
      <c r="F125" s="6">
        <f t="shared" si="14"/>
        <v>0</v>
      </c>
      <c r="G125" s="6">
        <f t="shared" si="11"/>
        <v>267338.13503079145</v>
      </c>
      <c r="H125" s="35">
        <f t="shared" si="12"/>
        <v>100692.53503078903</v>
      </c>
      <c r="I125" s="5"/>
    </row>
    <row r="126" spans="1:9" ht="15" x14ac:dyDescent="0.2">
      <c r="A126" s="2">
        <f t="shared" si="8"/>
        <v>111</v>
      </c>
      <c r="B126" s="37">
        <v>45292</v>
      </c>
      <c r="C126" s="27">
        <f t="shared" si="9"/>
        <v>1525.04</v>
      </c>
      <c r="D126" s="6">
        <f t="shared" si="10"/>
        <v>807.58394957218252</v>
      </c>
      <c r="E126" s="6">
        <f t="shared" si="13"/>
        <v>717.45605042781744</v>
      </c>
      <c r="F126" s="6">
        <f t="shared" si="14"/>
        <v>0</v>
      </c>
      <c r="G126" s="6">
        <f t="shared" si="11"/>
        <v>266620.67898036365</v>
      </c>
      <c r="H126" s="35">
        <f t="shared" si="12"/>
        <v>101500.11898036122</v>
      </c>
      <c r="I126" s="5"/>
    </row>
    <row r="127" spans="1:9" ht="15" x14ac:dyDescent="0.2">
      <c r="A127" s="2">
        <f t="shared" si="8"/>
        <v>112</v>
      </c>
      <c r="B127" s="37">
        <v>45293</v>
      </c>
      <c r="C127" s="27">
        <f t="shared" si="9"/>
        <v>1525.04</v>
      </c>
      <c r="D127" s="6">
        <f t="shared" si="10"/>
        <v>805.41663441984849</v>
      </c>
      <c r="E127" s="6">
        <f t="shared" si="13"/>
        <v>719.62336558015147</v>
      </c>
      <c r="F127" s="6">
        <f t="shared" si="14"/>
        <v>0</v>
      </c>
      <c r="G127" s="6">
        <f t="shared" si="11"/>
        <v>265901.05561478355</v>
      </c>
      <c r="H127" s="35">
        <f t="shared" si="12"/>
        <v>102305.53561478107</v>
      </c>
      <c r="I127" s="5"/>
    </row>
    <row r="128" spans="1:9" ht="15" x14ac:dyDescent="0.2">
      <c r="A128" s="2">
        <f t="shared" si="8"/>
        <v>113</v>
      </c>
      <c r="B128" s="37">
        <v>45294</v>
      </c>
      <c r="C128" s="27">
        <f t="shared" si="9"/>
        <v>1525.04</v>
      </c>
      <c r="D128" s="6">
        <f t="shared" si="10"/>
        <v>803.24277216965856</v>
      </c>
      <c r="E128" s="6">
        <f t="shared" si="13"/>
        <v>721.7972278303414</v>
      </c>
      <c r="F128" s="6">
        <f t="shared" si="14"/>
        <v>0</v>
      </c>
      <c r="G128" s="6">
        <f t="shared" si="11"/>
        <v>265179.25838695321</v>
      </c>
      <c r="H128" s="35">
        <f t="shared" si="12"/>
        <v>103108.77838695073</v>
      </c>
      <c r="I128" s="5"/>
    </row>
    <row r="129" spans="1:9" ht="15" x14ac:dyDescent="0.2">
      <c r="A129" s="2">
        <f t="shared" si="8"/>
        <v>114</v>
      </c>
      <c r="B129" s="37">
        <v>45295</v>
      </c>
      <c r="C129" s="27">
        <f t="shared" si="9"/>
        <v>1525.04</v>
      </c>
      <c r="D129" s="6">
        <f t="shared" si="10"/>
        <v>801.06234304392103</v>
      </c>
      <c r="E129" s="6">
        <f t="shared" si="13"/>
        <v>723.97765695607893</v>
      </c>
      <c r="F129" s="6">
        <f t="shared" si="14"/>
        <v>0</v>
      </c>
      <c r="G129" s="6">
        <f t="shared" si="11"/>
        <v>264455.28072999715</v>
      </c>
      <c r="H129" s="35">
        <f t="shared" si="12"/>
        <v>103909.84072999464</v>
      </c>
      <c r="I129" s="5"/>
    </row>
    <row r="130" spans="1:9" ht="15" x14ac:dyDescent="0.2">
      <c r="A130" s="2">
        <f t="shared" si="8"/>
        <v>115</v>
      </c>
      <c r="B130" s="37">
        <v>45296</v>
      </c>
      <c r="C130" s="27">
        <f t="shared" si="9"/>
        <v>1525.04</v>
      </c>
      <c r="D130" s="6">
        <f t="shared" si="10"/>
        <v>798.8753272051996</v>
      </c>
      <c r="E130" s="6">
        <f t="shared" si="13"/>
        <v>726.16467279480037</v>
      </c>
      <c r="F130" s="6">
        <f t="shared" si="14"/>
        <v>0</v>
      </c>
      <c r="G130" s="6">
        <f t="shared" si="11"/>
        <v>263729.11605720239</v>
      </c>
      <c r="H130" s="35">
        <f t="shared" si="12"/>
        <v>104708.71605719984</v>
      </c>
      <c r="I130" s="5"/>
    </row>
    <row r="131" spans="1:9" ht="15" x14ac:dyDescent="0.2">
      <c r="A131" s="2">
        <f t="shared" si="8"/>
        <v>116</v>
      </c>
      <c r="B131" s="37">
        <v>45297</v>
      </c>
      <c r="C131" s="27">
        <f t="shared" si="9"/>
        <v>1525.04</v>
      </c>
      <c r="D131" s="6">
        <f t="shared" si="10"/>
        <v>796.68170475613215</v>
      </c>
      <c r="E131" s="6">
        <f t="shared" si="13"/>
        <v>728.35829524386781</v>
      </c>
      <c r="F131" s="6">
        <f t="shared" si="14"/>
        <v>0</v>
      </c>
      <c r="G131" s="6">
        <f t="shared" si="11"/>
        <v>263000.75776195852</v>
      </c>
      <c r="H131" s="35">
        <f t="shared" si="12"/>
        <v>105505.39776195597</v>
      </c>
      <c r="I131" s="5"/>
    </row>
    <row r="132" spans="1:9" ht="15" x14ac:dyDescent="0.2">
      <c r="A132" s="2">
        <f t="shared" si="8"/>
        <v>117</v>
      </c>
      <c r="B132" s="37">
        <v>45298</v>
      </c>
      <c r="C132" s="27">
        <f t="shared" si="9"/>
        <v>1525.04</v>
      </c>
      <c r="D132" s="6">
        <f t="shared" si="10"/>
        <v>794.48145573924967</v>
      </c>
      <c r="E132" s="6">
        <f t="shared" si="13"/>
        <v>730.5585442607503</v>
      </c>
      <c r="F132" s="6">
        <f t="shared" si="14"/>
        <v>0</v>
      </c>
      <c r="G132" s="6">
        <f t="shared" si="11"/>
        <v>262270.19921769778</v>
      </c>
      <c r="H132" s="35">
        <f t="shared" si="12"/>
        <v>106299.87921769523</v>
      </c>
      <c r="I132" s="5"/>
    </row>
    <row r="133" spans="1:9" ht="15" x14ac:dyDescent="0.2">
      <c r="A133" s="2">
        <f t="shared" si="8"/>
        <v>118</v>
      </c>
      <c r="B133" s="37">
        <v>45299</v>
      </c>
      <c r="C133" s="27">
        <f t="shared" si="9"/>
        <v>1525.04</v>
      </c>
      <c r="D133" s="6">
        <f t="shared" si="10"/>
        <v>792.27456013679523</v>
      </c>
      <c r="E133" s="6">
        <f t="shared" si="13"/>
        <v>732.76543986320473</v>
      </c>
      <c r="F133" s="6">
        <f t="shared" si="14"/>
        <v>0</v>
      </c>
      <c r="G133" s="6">
        <f t="shared" si="11"/>
        <v>261537.43377783455</v>
      </c>
      <c r="H133" s="35">
        <f t="shared" si="12"/>
        <v>107092.15377783202</v>
      </c>
      <c r="I133" s="5"/>
    </row>
    <row r="134" spans="1:9" ht="15" x14ac:dyDescent="0.2">
      <c r="A134" s="2">
        <f t="shared" si="8"/>
        <v>119</v>
      </c>
      <c r="B134" s="37">
        <v>45300</v>
      </c>
      <c r="C134" s="27">
        <f t="shared" si="9"/>
        <v>1525.04</v>
      </c>
      <c r="D134" s="6">
        <f t="shared" si="10"/>
        <v>790.06099787054188</v>
      </c>
      <c r="E134" s="6">
        <f t="shared" si="13"/>
        <v>734.97900212945808</v>
      </c>
      <c r="F134" s="6">
        <f t="shared" si="14"/>
        <v>0</v>
      </c>
      <c r="G134" s="6">
        <f t="shared" si="11"/>
        <v>260802.45477570509</v>
      </c>
      <c r="H134" s="35">
        <f t="shared" si="12"/>
        <v>107882.21477570257</v>
      </c>
      <c r="I134" s="5"/>
    </row>
    <row r="135" spans="1:9" ht="15" x14ac:dyDescent="0.2">
      <c r="A135" s="2">
        <f t="shared" si="8"/>
        <v>120</v>
      </c>
      <c r="B135" s="37">
        <v>45301</v>
      </c>
      <c r="C135" s="27">
        <f t="shared" si="9"/>
        <v>1525.04</v>
      </c>
      <c r="D135" s="6">
        <f t="shared" si="10"/>
        <v>787.84074880160904</v>
      </c>
      <c r="E135" s="6">
        <f t="shared" si="13"/>
        <v>737.19925119839093</v>
      </c>
      <c r="F135" s="6">
        <f t="shared" si="14"/>
        <v>0</v>
      </c>
      <c r="G135" s="6">
        <f t="shared" si="11"/>
        <v>260065.25552450668</v>
      </c>
      <c r="H135" s="35">
        <f t="shared" si="12"/>
        <v>108670.05552450418</v>
      </c>
      <c r="I135" s="5"/>
    </row>
    <row r="136" spans="1:9" ht="15" x14ac:dyDescent="0.2">
      <c r="A136" s="2">
        <f t="shared" si="8"/>
        <v>121</v>
      </c>
      <c r="B136" s="37">
        <v>45302</v>
      </c>
      <c r="C136" s="27">
        <f t="shared" si="9"/>
        <v>1525.04</v>
      </c>
      <c r="D136" s="6">
        <f t="shared" si="10"/>
        <v>785.61379273028058</v>
      </c>
      <c r="E136" s="6">
        <f t="shared" si="13"/>
        <v>739.42620726971938</v>
      </c>
      <c r="F136" s="6">
        <f t="shared" si="14"/>
        <v>0</v>
      </c>
      <c r="G136" s="6">
        <f t="shared" si="11"/>
        <v>259325.82931723696</v>
      </c>
      <c r="H136" s="35">
        <f t="shared" si="12"/>
        <v>109455.66931723445</v>
      </c>
      <c r="I136" s="5"/>
    </row>
    <row r="137" spans="1:9" ht="15" x14ac:dyDescent="0.2">
      <c r="A137" s="2">
        <f t="shared" si="8"/>
        <v>122</v>
      </c>
      <c r="B137" s="37">
        <v>45303</v>
      </c>
      <c r="C137" s="27">
        <f t="shared" si="9"/>
        <v>1525.04</v>
      </c>
      <c r="D137" s="6">
        <f t="shared" si="10"/>
        <v>783.38010939582</v>
      </c>
      <c r="E137" s="6">
        <f t="shared" si="13"/>
        <v>741.65989060417996</v>
      </c>
      <c r="F137" s="6">
        <f t="shared" si="14"/>
        <v>0</v>
      </c>
      <c r="G137" s="6">
        <f t="shared" si="11"/>
        <v>258584.16942663278</v>
      </c>
      <c r="H137" s="35">
        <f t="shared" si="12"/>
        <v>110239.04942663027</v>
      </c>
      <c r="I137" s="5"/>
    </row>
    <row r="138" spans="1:9" ht="15" x14ac:dyDescent="0.2">
      <c r="A138" s="2">
        <f t="shared" si="8"/>
        <v>123</v>
      </c>
      <c r="B138" s="37">
        <v>45658</v>
      </c>
      <c r="C138" s="27">
        <f t="shared" si="9"/>
        <v>1525.04</v>
      </c>
      <c r="D138" s="6">
        <f t="shared" si="10"/>
        <v>781.13967847628646</v>
      </c>
      <c r="E138" s="6">
        <f t="shared" si="13"/>
        <v>743.9003215237135</v>
      </c>
      <c r="F138" s="6">
        <f t="shared" si="14"/>
        <v>0</v>
      </c>
      <c r="G138" s="6">
        <f t="shared" si="11"/>
        <v>257840.26910510907</v>
      </c>
      <c r="H138" s="35">
        <f t="shared" si="12"/>
        <v>111020.18910510656</v>
      </c>
      <c r="I138" s="5"/>
    </row>
    <row r="139" spans="1:9" ht="15" x14ac:dyDescent="0.2">
      <c r="A139" s="2">
        <f t="shared" si="8"/>
        <v>124</v>
      </c>
      <c r="B139" s="37">
        <v>45659</v>
      </c>
      <c r="C139" s="27">
        <f t="shared" si="9"/>
        <v>1525.04</v>
      </c>
      <c r="D139" s="6">
        <f t="shared" si="10"/>
        <v>778.89247958835028</v>
      </c>
      <c r="E139" s="6">
        <f t="shared" si="13"/>
        <v>746.14752041164968</v>
      </c>
      <c r="F139" s="6">
        <f t="shared" si="14"/>
        <v>0</v>
      </c>
      <c r="G139" s="6">
        <f t="shared" si="11"/>
        <v>257094.12158469739</v>
      </c>
      <c r="H139" s="35">
        <f t="shared" si="12"/>
        <v>111799.08158469491</v>
      </c>
      <c r="I139" s="5"/>
    </row>
    <row r="140" spans="1:9" ht="15" x14ac:dyDescent="0.2">
      <c r="A140" s="2">
        <f t="shared" si="8"/>
        <v>125</v>
      </c>
      <c r="B140" s="37">
        <v>45660</v>
      </c>
      <c r="C140" s="27">
        <f t="shared" si="9"/>
        <v>1525.04</v>
      </c>
      <c r="D140" s="6">
        <f t="shared" si="10"/>
        <v>776.6384922871066</v>
      </c>
      <c r="E140" s="6">
        <f t="shared" si="13"/>
        <v>748.40150771289336</v>
      </c>
      <c r="F140" s="6">
        <f t="shared" si="14"/>
        <v>0</v>
      </c>
      <c r="G140" s="6">
        <f t="shared" si="11"/>
        <v>256345.72007698449</v>
      </c>
      <c r="H140" s="35">
        <f t="shared" si="12"/>
        <v>112575.72007698202</v>
      </c>
      <c r="I140" s="5"/>
    </row>
    <row r="141" spans="1:9" ht="15" x14ac:dyDescent="0.2">
      <c r="A141" s="2">
        <f t="shared" si="8"/>
        <v>126</v>
      </c>
      <c r="B141" s="37">
        <v>45661</v>
      </c>
      <c r="C141" s="27">
        <f t="shared" si="9"/>
        <v>1525.04</v>
      </c>
      <c r="D141" s="6">
        <f t="shared" si="10"/>
        <v>774.37769606589063</v>
      </c>
      <c r="E141" s="6">
        <f t="shared" si="13"/>
        <v>750.66230393410933</v>
      </c>
      <c r="F141" s="6">
        <f t="shared" si="14"/>
        <v>0</v>
      </c>
      <c r="G141" s="6">
        <f t="shared" si="11"/>
        <v>255595.05777305039</v>
      </c>
      <c r="H141" s="35">
        <f t="shared" si="12"/>
        <v>113350.09777304791</v>
      </c>
      <c r="I141" s="5"/>
    </row>
    <row r="142" spans="1:9" ht="15" x14ac:dyDescent="0.2">
      <c r="A142" s="2">
        <f t="shared" si="8"/>
        <v>127</v>
      </c>
      <c r="B142" s="37">
        <v>45662</v>
      </c>
      <c r="C142" s="27">
        <f t="shared" si="9"/>
        <v>1525.04</v>
      </c>
      <c r="D142" s="6">
        <f t="shared" si="10"/>
        <v>772.11007035608964</v>
      </c>
      <c r="E142" s="6">
        <f t="shared" si="13"/>
        <v>752.92992964391033</v>
      </c>
      <c r="F142" s="6">
        <f t="shared" si="14"/>
        <v>0</v>
      </c>
      <c r="G142" s="6">
        <f t="shared" si="11"/>
        <v>254842.12784340646</v>
      </c>
      <c r="H142" s="35">
        <f t="shared" si="12"/>
        <v>114122.207843404</v>
      </c>
      <c r="I142" s="5"/>
    </row>
    <row r="143" spans="1:9" ht="15" x14ac:dyDescent="0.2">
      <c r="A143" s="2">
        <f t="shared" si="8"/>
        <v>128</v>
      </c>
      <c r="B143" s="37">
        <v>45663</v>
      </c>
      <c r="C143" s="27">
        <f t="shared" si="9"/>
        <v>1525.04</v>
      </c>
      <c r="D143" s="6">
        <f t="shared" si="10"/>
        <v>769.83559452695692</v>
      </c>
      <c r="E143" s="6">
        <f t="shared" si="13"/>
        <v>755.20440547304304</v>
      </c>
      <c r="F143" s="6">
        <f t="shared" si="14"/>
        <v>0</v>
      </c>
      <c r="G143" s="6">
        <f t="shared" si="11"/>
        <v>254086.92343793341</v>
      </c>
      <c r="H143" s="35">
        <f t="shared" si="12"/>
        <v>114892.04343793096</v>
      </c>
      <c r="I143" s="5"/>
    </row>
    <row r="144" spans="1:9" ht="15" x14ac:dyDescent="0.2">
      <c r="A144" s="2">
        <f t="shared" ref="A144:A207" si="15">+A143+1</f>
        <v>129</v>
      </c>
      <c r="B144" s="37">
        <v>45664</v>
      </c>
      <c r="C144" s="27">
        <f t="shared" si="9"/>
        <v>1525.04</v>
      </c>
      <c r="D144" s="6">
        <f t="shared" si="10"/>
        <v>767.55424788542371</v>
      </c>
      <c r="E144" s="6">
        <f t="shared" si="13"/>
        <v>757.48575211457626</v>
      </c>
      <c r="F144" s="6">
        <f t="shared" si="14"/>
        <v>0</v>
      </c>
      <c r="G144" s="6">
        <f t="shared" si="11"/>
        <v>253329.43768581882</v>
      </c>
      <c r="H144" s="35">
        <f t="shared" si="12"/>
        <v>115659.59768581638</v>
      </c>
      <c r="I144" s="5"/>
    </row>
    <row r="145" spans="1:9" ht="15" x14ac:dyDescent="0.2">
      <c r="A145" s="2">
        <f t="shared" si="15"/>
        <v>130</v>
      </c>
      <c r="B145" s="37">
        <v>45665</v>
      </c>
      <c r="C145" s="27">
        <f t="shared" ref="C145:C208" si="16">IF(G144&gt;(C144-D144),$H$7,G144+D145)</f>
        <v>1525.04</v>
      </c>
      <c r="D145" s="6">
        <f t="shared" ref="D145:D208" si="17">G144*$G$3/12</f>
        <v>765.26600967591094</v>
      </c>
      <c r="E145" s="6">
        <f t="shared" si="13"/>
        <v>759.77399032408903</v>
      </c>
      <c r="F145" s="6">
        <f t="shared" si="14"/>
        <v>0</v>
      </c>
      <c r="G145" s="6">
        <f t="shared" ref="G145:G208" si="18">MAX(G144+G144*$G$3/12-C145-F145,0)</f>
        <v>252569.66369549473</v>
      </c>
      <c r="H145" s="35">
        <f t="shared" ref="H145:H208" si="19">H144+D145</f>
        <v>116424.86369549228</v>
      </c>
      <c r="I145" s="5"/>
    </row>
    <row r="146" spans="1:9" ht="15" x14ac:dyDescent="0.2">
      <c r="A146" s="2">
        <f t="shared" si="15"/>
        <v>131</v>
      </c>
      <c r="B146" s="37">
        <v>45666</v>
      </c>
      <c r="C146" s="27">
        <f t="shared" si="16"/>
        <v>1525.04</v>
      </c>
      <c r="D146" s="6">
        <f t="shared" si="17"/>
        <v>762.97085908014026</v>
      </c>
      <c r="E146" s="6">
        <f t="shared" ref="E146:E209" si="20">IF(G145&gt;(C146-D146),C146-D146,G145)</f>
        <v>762.06914091985971</v>
      </c>
      <c r="F146" s="6">
        <f t="shared" si="14"/>
        <v>0</v>
      </c>
      <c r="G146" s="6">
        <f t="shared" si="18"/>
        <v>251807.59455457487</v>
      </c>
      <c r="H146" s="35">
        <f t="shared" si="19"/>
        <v>117187.83455457243</v>
      </c>
      <c r="I146" s="5"/>
    </row>
    <row r="147" spans="1:9" ht="15" x14ac:dyDescent="0.2">
      <c r="A147" s="2">
        <f t="shared" si="15"/>
        <v>132</v>
      </c>
      <c r="B147" s="37">
        <v>45667</v>
      </c>
      <c r="C147" s="27">
        <f t="shared" si="16"/>
        <v>1525.04</v>
      </c>
      <c r="D147" s="6">
        <f t="shared" si="17"/>
        <v>760.66877521694494</v>
      </c>
      <c r="E147" s="6">
        <f t="shared" si="20"/>
        <v>764.37122478305503</v>
      </c>
      <c r="F147" s="6">
        <f t="shared" si="14"/>
        <v>0</v>
      </c>
      <c r="G147" s="6">
        <f t="shared" si="18"/>
        <v>251043.2233297918</v>
      </c>
      <c r="H147" s="35">
        <f t="shared" si="19"/>
        <v>117948.50332978937</v>
      </c>
      <c r="I147" s="5"/>
    </row>
    <row r="148" spans="1:9" ht="15" x14ac:dyDescent="0.2">
      <c r="A148" s="2">
        <f t="shared" si="15"/>
        <v>133</v>
      </c>
      <c r="B148" s="37">
        <v>45668</v>
      </c>
      <c r="C148" s="27">
        <f t="shared" si="16"/>
        <v>1525.04</v>
      </c>
      <c r="D148" s="6">
        <f t="shared" si="17"/>
        <v>758.35973714207933</v>
      </c>
      <c r="E148" s="6">
        <f t="shared" si="20"/>
        <v>766.68026285792064</v>
      </c>
      <c r="F148" s="6">
        <f t="shared" si="14"/>
        <v>0</v>
      </c>
      <c r="G148" s="6">
        <f t="shared" si="18"/>
        <v>250276.54306693387</v>
      </c>
      <c r="H148" s="35">
        <f t="shared" si="19"/>
        <v>118706.86306693144</v>
      </c>
      <c r="I148" s="5"/>
    </row>
    <row r="149" spans="1:9" ht="15" x14ac:dyDescent="0.2">
      <c r="A149" s="2">
        <f t="shared" si="15"/>
        <v>134</v>
      </c>
      <c r="B149" s="37">
        <v>45669</v>
      </c>
      <c r="C149" s="27">
        <f t="shared" si="16"/>
        <v>1525.04</v>
      </c>
      <c r="D149" s="6">
        <f t="shared" si="17"/>
        <v>756.04372384802934</v>
      </c>
      <c r="E149" s="6">
        <f t="shared" si="20"/>
        <v>768.99627615197062</v>
      </c>
      <c r="F149" s="6">
        <f t="shared" si="14"/>
        <v>0</v>
      </c>
      <c r="G149" s="6">
        <f t="shared" si="18"/>
        <v>249507.5467907819</v>
      </c>
      <c r="H149" s="35">
        <f t="shared" si="19"/>
        <v>119462.90679077947</v>
      </c>
      <c r="I149" s="5"/>
    </row>
    <row r="150" spans="1:9" ht="15" x14ac:dyDescent="0.2">
      <c r="A150" s="2">
        <f t="shared" si="15"/>
        <v>135</v>
      </c>
      <c r="B150" s="37">
        <v>46023</v>
      </c>
      <c r="C150" s="27">
        <f t="shared" si="16"/>
        <v>1525.04</v>
      </c>
      <c r="D150" s="6">
        <f t="shared" si="17"/>
        <v>753.72071426382024</v>
      </c>
      <c r="E150" s="6">
        <f t="shared" si="20"/>
        <v>771.31928573617972</v>
      </c>
      <c r="F150" s="6">
        <f t="shared" si="14"/>
        <v>0</v>
      </c>
      <c r="G150" s="6">
        <f t="shared" si="18"/>
        <v>248736.22750504571</v>
      </c>
      <c r="H150" s="35">
        <f t="shared" si="19"/>
        <v>120216.62750504329</v>
      </c>
      <c r="I150" s="5"/>
    </row>
    <row r="151" spans="1:9" ht="15" x14ac:dyDescent="0.2">
      <c r="A151" s="2">
        <f t="shared" si="15"/>
        <v>136</v>
      </c>
      <c r="B151" s="38"/>
      <c r="C151" s="27">
        <f t="shared" si="16"/>
        <v>1525.04</v>
      </c>
      <c r="D151" s="6">
        <f t="shared" si="17"/>
        <v>751.39068725482548</v>
      </c>
      <c r="E151" s="6">
        <f t="shared" si="20"/>
        <v>773.64931274517448</v>
      </c>
      <c r="F151" s="6">
        <f t="shared" si="14"/>
        <v>0</v>
      </c>
      <c r="G151" s="6">
        <f t="shared" si="18"/>
        <v>247962.57819230054</v>
      </c>
      <c r="H151" s="35">
        <f t="shared" si="19"/>
        <v>120968.01819229811</v>
      </c>
      <c r="I151" s="5"/>
    </row>
    <row r="152" spans="1:9" ht="15" x14ac:dyDescent="0.2">
      <c r="A152" s="2">
        <f t="shared" si="15"/>
        <v>137</v>
      </c>
      <c r="B152" s="38"/>
      <c r="C152" s="27">
        <f t="shared" si="16"/>
        <v>1525.04</v>
      </c>
      <c r="D152" s="6">
        <f t="shared" si="17"/>
        <v>749.0536216225745</v>
      </c>
      <c r="E152" s="6">
        <f t="shared" si="20"/>
        <v>775.98637837742547</v>
      </c>
      <c r="F152" s="6">
        <f t="shared" si="14"/>
        <v>0</v>
      </c>
      <c r="G152" s="6">
        <f t="shared" si="18"/>
        <v>247186.59181392312</v>
      </c>
      <c r="H152" s="35">
        <f t="shared" si="19"/>
        <v>121717.07181392069</v>
      </c>
      <c r="I152" s="5"/>
    </row>
    <row r="153" spans="1:9" ht="15" x14ac:dyDescent="0.2">
      <c r="A153" s="2">
        <f t="shared" si="15"/>
        <v>138</v>
      </c>
      <c r="B153" s="37"/>
      <c r="C153" s="27">
        <f t="shared" si="16"/>
        <v>1525.04</v>
      </c>
      <c r="D153" s="6">
        <f t="shared" si="17"/>
        <v>746.70949610455943</v>
      </c>
      <c r="E153" s="6">
        <f t="shared" si="20"/>
        <v>778.33050389544053</v>
      </c>
      <c r="F153" s="6">
        <f t="shared" si="14"/>
        <v>0</v>
      </c>
      <c r="G153" s="6">
        <f t="shared" si="18"/>
        <v>246408.26131002768</v>
      </c>
      <c r="H153" s="35">
        <f t="shared" si="19"/>
        <v>122463.78131002525</v>
      </c>
      <c r="I153" s="5"/>
    </row>
    <row r="154" spans="1:9" ht="15" x14ac:dyDescent="0.2">
      <c r="A154" s="2">
        <f t="shared" si="15"/>
        <v>139</v>
      </c>
      <c r="B154" s="37"/>
      <c r="C154" s="27">
        <f t="shared" si="16"/>
        <v>1525.04</v>
      </c>
      <c r="D154" s="6">
        <f t="shared" si="17"/>
        <v>744.35828937404187</v>
      </c>
      <c r="E154" s="6">
        <f t="shared" si="20"/>
        <v>780.68171062595809</v>
      </c>
      <c r="F154" s="6">
        <f t="shared" si="14"/>
        <v>0</v>
      </c>
      <c r="G154" s="6">
        <f t="shared" si="18"/>
        <v>245627.57959940171</v>
      </c>
      <c r="H154" s="35">
        <f t="shared" si="19"/>
        <v>123208.13959939929</v>
      </c>
      <c r="I154" s="5"/>
    </row>
    <row r="155" spans="1:9" ht="15" x14ac:dyDescent="0.2">
      <c r="A155" s="2">
        <f t="shared" si="15"/>
        <v>140</v>
      </c>
      <c r="B155" s="37"/>
      <c r="C155" s="27">
        <f t="shared" si="16"/>
        <v>1525.04</v>
      </c>
      <c r="D155" s="6">
        <f t="shared" si="17"/>
        <v>741.99998003985922</v>
      </c>
      <c r="E155" s="6">
        <f t="shared" si="20"/>
        <v>783.04001996014074</v>
      </c>
      <c r="F155" s="6">
        <f t="shared" si="14"/>
        <v>0</v>
      </c>
      <c r="G155" s="6">
        <f t="shared" si="18"/>
        <v>244844.53957944157</v>
      </c>
      <c r="H155" s="35">
        <f t="shared" si="19"/>
        <v>123950.13957943916</v>
      </c>
      <c r="I155" s="5"/>
    </row>
    <row r="156" spans="1:9" ht="15" x14ac:dyDescent="0.2">
      <c r="A156" s="2">
        <f t="shared" si="15"/>
        <v>141</v>
      </c>
      <c r="B156" s="37"/>
      <c r="C156" s="27">
        <f t="shared" si="16"/>
        <v>1525.04</v>
      </c>
      <c r="D156" s="6">
        <f t="shared" si="17"/>
        <v>739.63454664622975</v>
      </c>
      <c r="E156" s="6">
        <f t="shared" si="20"/>
        <v>785.40545335377021</v>
      </c>
      <c r="F156" s="6">
        <f t="shared" si="14"/>
        <v>0</v>
      </c>
      <c r="G156" s="6">
        <f t="shared" si="18"/>
        <v>244059.1341260878</v>
      </c>
      <c r="H156" s="35">
        <f t="shared" si="19"/>
        <v>124689.77412608538</v>
      </c>
      <c r="I156" s="5"/>
    </row>
    <row r="157" spans="1:9" ht="15" x14ac:dyDescent="0.2">
      <c r="A157" s="2">
        <f t="shared" si="15"/>
        <v>142</v>
      </c>
      <c r="B157" s="37"/>
      <c r="C157" s="27">
        <f t="shared" si="16"/>
        <v>1525.04</v>
      </c>
      <c r="D157" s="6">
        <f t="shared" si="17"/>
        <v>737.26196767255681</v>
      </c>
      <c r="E157" s="6">
        <f t="shared" si="20"/>
        <v>787.77803232744316</v>
      </c>
      <c r="F157" s="6">
        <f t="shared" ref="F157:F173" si="21">$G$8</f>
        <v>0</v>
      </c>
      <c r="G157" s="6">
        <f t="shared" si="18"/>
        <v>243271.35609376035</v>
      </c>
      <c r="H157" s="35">
        <f t="shared" si="19"/>
        <v>125427.03609375794</v>
      </c>
      <c r="I157" s="5"/>
    </row>
    <row r="158" spans="1:9" ht="15" x14ac:dyDescent="0.2">
      <c r="A158" s="2">
        <f t="shared" si="15"/>
        <v>143</v>
      </c>
      <c r="B158" s="37"/>
      <c r="C158" s="27">
        <f t="shared" si="16"/>
        <v>1525.04</v>
      </c>
      <c r="D158" s="6">
        <f t="shared" si="17"/>
        <v>734.88222153323431</v>
      </c>
      <c r="E158" s="6">
        <f t="shared" si="20"/>
        <v>790.15777846676565</v>
      </c>
      <c r="F158" s="6">
        <f t="shared" si="21"/>
        <v>0</v>
      </c>
      <c r="G158" s="6">
        <f t="shared" si="18"/>
        <v>242481.19831529359</v>
      </c>
      <c r="H158" s="35">
        <f t="shared" si="19"/>
        <v>126161.91831529117</v>
      </c>
      <c r="I158" s="5"/>
    </row>
    <row r="159" spans="1:9" ht="15" x14ac:dyDescent="0.2">
      <c r="A159" s="2">
        <f t="shared" si="15"/>
        <v>144</v>
      </c>
      <c r="B159" s="37"/>
      <c r="C159" s="27">
        <f t="shared" si="16"/>
        <v>1525.04</v>
      </c>
      <c r="D159" s="6">
        <f t="shared" si="17"/>
        <v>732.49528657744929</v>
      </c>
      <c r="E159" s="6">
        <f t="shared" si="20"/>
        <v>792.54471342255067</v>
      </c>
      <c r="F159" s="6">
        <f t="shared" si="21"/>
        <v>0</v>
      </c>
      <c r="G159" s="6">
        <f t="shared" si="18"/>
        <v>241688.65360187102</v>
      </c>
      <c r="H159" s="35">
        <f t="shared" si="19"/>
        <v>126894.41360186863</v>
      </c>
      <c r="I159" s="5"/>
    </row>
    <row r="160" spans="1:9" ht="15" x14ac:dyDescent="0.2">
      <c r="A160" s="2">
        <f t="shared" si="15"/>
        <v>145</v>
      </c>
      <c r="B160" s="37"/>
      <c r="C160" s="27">
        <f t="shared" si="16"/>
        <v>1525.04</v>
      </c>
      <c r="D160" s="6">
        <f t="shared" si="17"/>
        <v>730.1011410889854</v>
      </c>
      <c r="E160" s="6">
        <f t="shared" si="20"/>
        <v>794.93885891101456</v>
      </c>
      <c r="F160" s="6">
        <f t="shared" si="21"/>
        <v>0</v>
      </c>
      <c r="G160" s="6">
        <f t="shared" si="18"/>
        <v>240893.71474296</v>
      </c>
      <c r="H160" s="35">
        <f t="shared" si="19"/>
        <v>127624.51474295762</v>
      </c>
      <c r="I160" s="5"/>
    </row>
    <row r="161" spans="1:9" ht="15" x14ac:dyDescent="0.2">
      <c r="A161" s="2">
        <f t="shared" si="15"/>
        <v>146</v>
      </c>
      <c r="B161" s="37"/>
      <c r="C161" s="27">
        <f t="shared" si="16"/>
        <v>1525.04</v>
      </c>
      <c r="D161" s="6">
        <f t="shared" si="17"/>
        <v>727.6997632860249</v>
      </c>
      <c r="E161" s="6">
        <f t="shared" si="20"/>
        <v>797.34023671397506</v>
      </c>
      <c r="F161" s="6">
        <f t="shared" si="21"/>
        <v>0</v>
      </c>
      <c r="G161" s="6">
        <f t="shared" si="18"/>
        <v>240096.37450624601</v>
      </c>
      <c r="H161" s="35">
        <f t="shared" si="19"/>
        <v>128352.21450624365</v>
      </c>
      <c r="I161" s="5"/>
    </row>
    <row r="162" spans="1:9" ht="15" x14ac:dyDescent="0.2">
      <c r="A162" s="2">
        <f t="shared" si="15"/>
        <v>147</v>
      </c>
      <c r="B162" s="37"/>
      <c r="C162" s="27">
        <f t="shared" si="16"/>
        <v>1525.04</v>
      </c>
      <c r="D162" s="6">
        <f t="shared" si="17"/>
        <v>725.29113132095142</v>
      </c>
      <c r="E162" s="6">
        <f t="shared" si="20"/>
        <v>799.74886867904854</v>
      </c>
      <c r="F162" s="6">
        <f t="shared" si="21"/>
        <v>0</v>
      </c>
      <c r="G162" s="6">
        <f t="shared" si="18"/>
        <v>239296.62563756696</v>
      </c>
      <c r="H162" s="35">
        <f t="shared" si="19"/>
        <v>129077.50563756459</v>
      </c>
      <c r="I162" s="5"/>
    </row>
    <row r="163" spans="1:9" ht="15" x14ac:dyDescent="0.2">
      <c r="A163" s="2">
        <f t="shared" si="15"/>
        <v>148</v>
      </c>
      <c r="B163" s="37"/>
      <c r="C163" s="27">
        <f t="shared" si="16"/>
        <v>1525.04</v>
      </c>
      <c r="D163" s="6">
        <f t="shared" si="17"/>
        <v>722.87522328015018</v>
      </c>
      <c r="E163" s="6">
        <f t="shared" si="20"/>
        <v>802.16477671984978</v>
      </c>
      <c r="F163" s="6">
        <f t="shared" si="21"/>
        <v>0</v>
      </c>
      <c r="G163" s="6">
        <f t="shared" si="18"/>
        <v>238494.46086084712</v>
      </c>
      <c r="H163" s="35">
        <f t="shared" si="19"/>
        <v>129800.38086084474</v>
      </c>
      <c r="I163" s="5"/>
    </row>
    <row r="164" spans="1:9" ht="15" x14ac:dyDescent="0.2">
      <c r="A164" s="2">
        <f t="shared" si="15"/>
        <v>149</v>
      </c>
      <c r="B164" s="37"/>
      <c r="C164" s="27">
        <f t="shared" si="16"/>
        <v>1525.04</v>
      </c>
      <c r="D164" s="6">
        <f t="shared" si="17"/>
        <v>720.45201718380895</v>
      </c>
      <c r="E164" s="6">
        <f t="shared" si="20"/>
        <v>804.58798281619102</v>
      </c>
      <c r="F164" s="6">
        <f t="shared" si="21"/>
        <v>0</v>
      </c>
      <c r="G164" s="6">
        <f t="shared" si="18"/>
        <v>237689.87287803093</v>
      </c>
      <c r="H164" s="35">
        <f t="shared" si="19"/>
        <v>130520.83287802855</v>
      </c>
      <c r="I164" s="5"/>
    </row>
    <row r="165" spans="1:9" ht="15" x14ac:dyDescent="0.2">
      <c r="A165" s="2">
        <f t="shared" si="15"/>
        <v>150</v>
      </c>
      <c r="B165" s="37"/>
      <c r="C165" s="27">
        <f t="shared" si="16"/>
        <v>1525.04</v>
      </c>
      <c r="D165" s="6">
        <f t="shared" si="17"/>
        <v>718.02149098571829</v>
      </c>
      <c r="E165" s="6">
        <f t="shared" si="20"/>
        <v>807.01850901428168</v>
      </c>
      <c r="F165" s="6">
        <f t="shared" si="21"/>
        <v>0</v>
      </c>
      <c r="G165" s="6">
        <f t="shared" si="18"/>
        <v>236882.85436901666</v>
      </c>
      <c r="H165" s="35">
        <f t="shared" si="19"/>
        <v>131238.85436901427</v>
      </c>
      <c r="I165" s="5"/>
    </row>
    <row r="166" spans="1:9" ht="15" x14ac:dyDescent="0.2">
      <c r="A166" s="2">
        <f t="shared" si="15"/>
        <v>151</v>
      </c>
      <c r="B166" s="37"/>
      <c r="C166" s="27">
        <f t="shared" si="16"/>
        <v>1525.04</v>
      </c>
      <c r="D166" s="6">
        <f t="shared" si="17"/>
        <v>715.58362257307101</v>
      </c>
      <c r="E166" s="6">
        <f t="shared" si="20"/>
        <v>809.45637742692895</v>
      </c>
      <c r="F166" s="6">
        <f t="shared" si="21"/>
        <v>0</v>
      </c>
      <c r="G166" s="6">
        <f t="shared" si="18"/>
        <v>236073.39799158971</v>
      </c>
      <c r="H166" s="35">
        <f t="shared" si="19"/>
        <v>131954.43799158733</v>
      </c>
      <c r="I166" s="5"/>
    </row>
    <row r="167" spans="1:9" ht="15" x14ac:dyDescent="0.2">
      <c r="A167" s="2">
        <f t="shared" si="15"/>
        <v>152</v>
      </c>
      <c r="B167" s="37"/>
      <c r="C167" s="27">
        <f t="shared" si="16"/>
        <v>1525.04</v>
      </c>
      <c r="D167" s="6">
        <f t="shared" si="17"/>
        <v>713.1383897662605</v>
      </c>
      <c r="E167" s="6">
        <f t="shared" si="20"/>
        <v>811.90161023373946</v>
      </c>
      <c r="F167" s="6">
        <f t="shared" si="21"/>
        <v>0</v>
      </c>
      <c r="G167" s="6">
        <f t="shared" si="18"/>
        <v>235261.49638135597</v>
      </c>
      <c r="H167" s="35">
        <f t="shared" si="19"/>
        <v>132667.5763813536</v>
      </c>
      <c r="I167" s="5"/>
    </row>
    <row r="168" spans="1:9" ht="15" x14ac:dyDescent="0.2">
      <c r="A168" s="2">
        <f t="shared" si="15"/>
        <v>153</v>
      </c>
      <c r="B168" s="37"/>
      <c r="C168" s="27">
        <f t="shared" si="16"/>
        <v>1525.04</v>
      </c>
      <c r="D168" s="6">
        <f t="shared" si="17"/>
        <v>710.68577031867937</v>
      </c>
      <c r="E168" s="6">
        <f t="shared" si="20"/>
        <v>814.35422968132059</v>
      </c>
      <c r="F168" s="6">
        <f t="shared" si="21"/>
        <v>0</v>
      </c>
      <c r="G168" s="6">
        <f t="shared" si="18"/>
        <v>234447.14215167463</v>
      </c>
      <c r="H168" s="35">
        <f t="shared" si="19"/>
        <v>133378.26215167227</v>
      </c>
      <c r="I168" s="5"/>
    </row>
    <row r="169" spans="1:9" ht="15" x14ac:dyDescent="0.2">
      <c r="A169" s="2">
        <f t="shared" si="15"/>
        <v>154</v>
      </c>
      <c r="B169" s="37"/>
      <c r="C169" s="27">
        <f t="shared" si="16"/>
        <v>1525.04</v>
      </c>
      <c r="D169" s="6">
        <f t="shared" si="17"/>
        <v>708.22574191651711</v>
      </c>
      <c r="E169" s="6">
        <f t="shared" si="20"/>
        <v>816.81425808348285</v>
      </c>
      <c r="F169" s="6">
        <f t="shared" si="21"/>
        <v>0</v>
      </c>
      <c r="G169" s="6">
        <f t="shared" si="18"/>
        <v>233630.32789359114</v>
      </c>
      <c r="H169" s="35">
        <f t="shared" si="19"/>
        <v>134086.48789358878</v>
      </c>
      <c r="I169" s="5"/>
    </row>
    <row r="170" spans="1:9" ht="15" x14ac:dyDescent="0.2">
      <c r="A170" s="2">
        <f t="shared" si="15"/>
        <v>155</v>
      </c>
      <c r="B170" s="37"/>
      <c r="C170" s="27">
        <f t="shared" si="16"/>
        <v>1525.04</v>
      </c>
      <c r="D170" s="6">
        <f t="shared" si="17"/>
        <v>705.75828217855644</v>
      </c>
      <c r="E170" s="6">
        <f t="shared" si="20"/>
        <v>819.28171782144352</v>
      </c>
      <c r="F170" s="6">
        <f t="shared" si="21"/>
        <v>0</v>
      </c>
      <c r="G170" s="6">
        <f t="shared" si="18"/>
        <v>232811.04617576968</v>
      </c>
      <c r="H170" s="35">
        <f t="shared" si="19"/>
        <v>134792.24617576733</v>
      </c>
      <c r="I170" s="5"/>
    </row>
    <row r="171" spans="1:9" ht="15" x14ac:dyDescent="0.2">
      <c r="A171" s="2">
        <f t="shared" si="15"/>
        <v>156</v>
      </c>
      <c r="B171" s="37"/>
      <c r="C171" s="27">
        <f t="shared" si="16"/>
        <v>1525.04</v>
      </c>
      <c r="D171" s="6">
        <f t="shared" si="17"/>
        <v>703.28336865597078</v>
      </c>
      <c r="E171" s="6">
        <f t="shared" si="20"/>
        <v>821.75663134402919</v>
      </c>
      <c r="F171" s="6">
        <f t="shared" si="21"/>
        <v>0</v>
      </c>
      <c r="G171" s="6">
        <f t="shared" si="18"/>
        <v>231989.28954442564</v>
      </c>
      <c r="H171" s="35">
        <f t="shared" si="19"/>
        <v>135495.52954442331</v>
      </c>
      <c r="I171" s="5"/>
    </row>
    <row r="172" spans="1:9" ht="15" x14ac:dyDescent="0.2">
      <c r="A172" s="2">
        <f t="shared" si="15"/>
        <v>157</v>
      </c>
      <c r="B172" s="37"/>
      <c r="C172" s="27">
        <f t="shared" si="16"/>
        <v>1525.04</v>
      </c>
      <c r="D172" s="6">
        <f t="shared" si="17"/>
        <v>700.80097883211909</v>
      </c>
      <c r="E172" s="6">
        <f t="shared" si="20"/>
        <v>824.23902116788088</v>
      </c>
      <c r="F172" s="6">
        <f t="shared" si="21"/>
        <v>0</v>
      </c>
      <c r="G172" s="6">
        <f t="shared" si="18"/>
        <v>231165.05052325776</v>
      </c>
      <c r="H172" s="35">
        <f t="shared" si="19"/>
        <v>136196.33052325543</v>
      </c>
      <c r="I172" s="5"/>
    </row>
    <row r="173" spans="1:9" ht="15" x14ac:dyDescent="0.2">
      <c r="A173" s="2">
        <f t="shared" si="15"/>
        <v>158</v>
      </c>
      <c r="B173" s="37"/>
      <c r="C173" s="27">
        <f t="shared" si="16"/>
        <v>1525.04</v>
      </c>
      <c r="D173" s="6">
        <f t="shared" si="17"/>
        <v>698.31109012234117</v>
      </c>
      <c r="E173" s="6">
        <f t="shared" si="20"/>
        <v>826.72890987765879</v>
      </c>
      <c r="F173" s="6">
        <f t="shared" si="21"/>
        <v>0</v>
      </c>
      <c r="G173" s="6">
        <f t="shared" si="18"/>
        <v>230338.3216133801</v>
      </c>
      <c r="H173" s="35">
        <f t="shared" si="19"/>
        <v>136894.64161337778</v>
      </c>
      <c r="I173" s="5"/>
    </row>
    <row r="174" spans="1:9" ht="15" x14ac:dyDescent="0.2">
      <c r="A174" s="2">
        <f t="shared" si="15"/>
        <v>159</v>
      </c>
      <c r="B174" s="37"/>
      <c r="C174" s="27">
        <f t="shared" si="16"/>
        <v>1525.04</v>
      </c>
      <c r="D174" s="6">
        <f t="shared" si="17"/>
        <v>695.81367987375233</v>
      </c>
      <c r="E174" s="6">
        <f t="shared" si="20"/>
        <v>829.22632012624763</v>
      </c>
      <c r="F174" s="6">
        <f t="shared" ref="F174:F205" si="22">$G$8</f>
        <v>0</v>
      </c>
      <c r="G174" s="6">
        <f t="shared" si="18"/>
        <v>229509.09529325383</v>
      </c>
      <c r="H174" s="35">
        <f t="shared" si="19"/>
        <v>137590.45529325152</v>
      </c>
      <c r="I174" s="5"/>
    </row>
    <row r="175" spans="1:9" ht="15" x14ac:dyDescent="0.2">
      <c r="A175" s="2">
        <f t="shared" si="15"/>
        <v>160</v>
      </c>
      <c r="B175" s="37"/>
      <c r="C175" s="27">
        <f t="shared" si="16"/>
        <v>1525.04</v>
      </c>
      <c r="D175" s="6">
        <f t="shared" si="17"/>
        <v>693.3087253650375</v>
      </c>
      <c r="E175" s="6">
        <f t="shared" si="20"/>
        <v>831.73127463496246</v>
      </c>
      <c r="F175" s="6">
        <f t="shared" si="22"/>
        <v>0</v>
      </c>
      <c r="G175" s="6">
        <f t="shared" si="18"/>
        <v>228677.36401861886</v>
      </c>
      <c r="H175" s="35">
        <f t="shared" si="19"/>
        <v>138283.76401861655</v>
      </c>
      <c r="I175" s="5"/>
    </row>
    <row r="176" spans="1:9" ht="15" x14ac:dyDescent="0.2">
      <c r="A176" s="2">
        <f t="shared" si="15"/>
        <v>161</v>
      </c>
      <c r="B176" s="37"/>
      <c r="C176" s="27">
        <f t="shared" si="16"/>
        <v>1525.04</v>
      </c>
      <c r="D176" s="6">
        <f t="shared" si="17"/>
        <v>690.79620380624431</v>
      </c>
      <c r="E176" s="6">
        <f t="shared" si="20"/>
        <v>834.24379619375566</v>
      </c>
      <c r="F176" s="6">
        <f t="shared" si="22"/>
        <v>0</v>
      </c>
      <c r="G176" s="6">
        <f t="shared" si="18"/>
        <v>227843.12022242509</v>
      </c>
      <c r="H176" s="35">
        <f t="shared" si="19"/>
        <v>138974.56022242279</v>
      </c>
      <c r="I176" s="5"/>
    </row>
    <row r="177" spans="1:9" ht="15" x14ac:dyDescent="0.2">
      <c r="A177" s="2">
        <f t="shared" si="15"/>
        <v>162</v>
      </c>
      <c r="B177" s="37"/>
      <c r="C177" s="27">
        <f t="shared" si="16"/>
        <v>1525.04</v>
      </c>
      <c r="D177" s="6">
        <f t="shared" si="17"/>
        <v>688.27609233857572</v>
      </c>
      <c r="E177" s="6">
        <f t="shared" si="20"/>
        <v>836.76390766142424</v>
      </c>
      <c r="F177" s="6">
        <f t="shared" si="22"/>
        <v>0</v>
      </c>
      <c r="G177" s="6">
        <f t="shared" si="18"/>
        <v>227006.35631476366</v>
      </c>
      <c r="H177" s="35">
        <f t="shared" si="19"/>
        <v>139662.83631476137</v>
      </c>
      <c r="I177" s="5"/>
    </row>
    <row r="178" spans="1:9" ht="15" x14ac:dyDescent="0.2">
      <c r="A178" s="2">
        <f t="shared" si="15"/>
        <v>163</v>
      </c>
      <c r="B178" s="37"/>
      <c r="C178" s="27">
        <f t="shared" si="16"/>
        <v>1525.04</v>
      </c>
      <c r="D178" s="6">
        <f t="shared" si="17"/>
        <v>685.74836803418191</v>
      </c>
      <c r="E178" s="6">
        <f t="shared" si="20"/>
        <v>839.29163196581806</v>
      </c>
      <c r="F178" s="6">
        <f t="shared" si="22"/>
        <v>0</v>
      </c>
      <c r="G178" s="6">
        <f t="shared" si="18"/>
        <v>226167.06468279782</v>
      </c>
      <c r="H178" s="35">
        <f t="shared" si="19"/>
        <v>140348.58468279554</v>
      </c>
      <c r="I178" s="5"/>
    </row>
    <row r="179" spans="1:9" ht="15" x14ac:dyDescent="0.2">
      <c r="A179" s="2">
        <f t="shared" si="15"/>
        <v>164</v>
      </c>
      <c r="B179" s="37"/>
      <c r="C179" s="27">
        <f t="shared" si="16"/>
        <v>1525.04</v>
      </c>
      <c r="D179" s="6">
        <f t="shared" si="17"/>
        <v>683.2130078959517</v>
      </c>
      <c r="E179" s="6">
        <f t="shared" si="20"/>
        <v>841.82699210404826</v>
      </c>
      <c r="F179" s="6">
        <f t="shared" si="22"/>
        <v>0</v>
      </c>
      <c r="G179" s="6">
        <f t="shared" si="18"/>
        <v>225325.23769069376</v>
      </c>
      <c r="H179" s="35">
        <f t="shared" si="19"/>
        <v>141031.79769069148</v>
      </c>
      <c r="I179" s="5"/>
    </row>
    <row r="180" spans="1:9" ht="15" x14ac:dyDescent="0.2">
      <c r="A180" s="2">
        <f t="shared" si="15"/>
        <v>165</v>
      </c>
      <c r="B180" s="37"/>
      <c r="C180" s="27">
        <f t="shared" si="16"/>
        <v>1525.04</v>
      </c>
      <c r="D180" s="6">
        <f t="shared" si="17"/>
        <v>680.66998885730402</v>
      </c>
      <c r="E180" s="6">
        <f t="shared" si="20"/>
        <v>844.37001114269594</v>
      </c>
      <c r="F180" s="6">
        <f t="shared" si="22"/>
        <v>0</v>
      </c>
      <c r="G180" s="6">
        <f t="shared" si="18"/>
        <v>224480.86767955104</v>
      </c>
      <c r="H180" s="35">
        <f t="shared" si="19"/>
        <v>141712.46767954878</v>
      </c>
      <c r="I180" s="5"/>
    </row>
    <row r="181" spans="1:9" ht="15" x14ac:dyDescent="0.2">
      <c r="A181" s="2">
        <f t="shared" si="15"/>
        <v>166</v>
      </c>
      <c r="B181" s="2"/>
      <c r="C181" s="27">
        <f t="shared" si="16"/>
        <v>1525.04</v>
      </c>
      <c r="D181" s="6">
        <f t="shared" si="17"/>
        <v>678.11928778197705</v>
      </c>
      <c r="E181" s="6">
        <f t="shared" si="20"/>
        <v>846.92071221802291</v>
      </c>
      <c r="F181" s="6">
        <f t="shared" si="22"/>
        <v>0</v>
      </c>
      <c r="G181" s="6">
        <f t="shared" si="18"/>
        <v>223633.946967333</v>
      </c>
      <c r="H181" s="35">
        <f t="shared" si="19"/>
        <v>142390.58696733075</v>
      </c>
      <c r="I181" s="5"/>
    </row>
    <row r="182" spans="1:9" ht="15" x14ac:dyDescent="0.2">
      <c r="A182" s="2">
        <f t="shared" si="15"/>
        <v>167</v>
      </c>
      <c r="B182" s="2"/>
      <c r="C182" s="27">
        <f t="shared" si="16"/>
        <v>1525.04</v>
      </c>
      <c r="D182" s="6">
        <f t="shared" si="17"/>
        <v>675.56088146381842</v>
      </c>
      <c r="E182" s="6">
        <f t="shared" si="20"/>
        <v>849.47911853618155</v>
      </c>
      <c r="F182" s="6">
        <f t="shared" si="22"/>
        <v>0</v>
      </c>
      <c r="G182" s="6">
        <f t="shared" si="18"/>
        <v>222784.4678487968</v>
      </c>
      <c r="H182" s="35">
        <f t="shared" si="19"/>
        <v>143066.14784879456</v>
      </c>
      <c r="I182" s="5"/>
    </row>
    <row r="183" spans="1:9" ht="15" x14ac:dyDescent="0.2">
      <c r="A183" s="2">
        <f t="shared" si="15"/>
        <v>168</v>
      </c>
      <c r="B183" s="2"/>
      <c r="C183" s="27">
        <f t="shared" si="16"/>
        <v>1525.04</v>
      </c>
      <c r="D183" s="6">
        <f t="shared" si="17"/>
        <v>672.9947466265736</v>
      </c>
      <c r="E183" s="6">
        <f t="shared" si="20"/>
        <v>852.04525337342636</v>
      </c>
      <c r="F183" s="6">
        <f t="shared" si="22"/>
        <v>0</v>
      </c>
      <c r="G183" s="6">
        <f t="shared" si="18"/>
        <v>221932.42259542338</v>
      </c>
      <c r="H183" s="35">
        <f t="shared" si="19"/>
        <v>143739.14259542114</v>
      </c>
      <c r="I183" s="5"/>
    </row>
    <row r="184" spans="1:9" ht="15" x14ac:dyDescent="0.2">
      <c r="A184" s="2">
        <f t="shared" si="15"/>
        <v>169</v>
      </c>
      <c r="B184" s="2"/>
      <c r="C184" s="27">
        <f t="shared" si="16"/>
        <v>1525.04</v>
      </c>
      <c r="D184" s="6">
        <f t="shared" si="17"/>
        <v>670.42085992367481</v>
      </c>
      <c r="E184" s="6">
        <f t="shared" si="20"/>
        <v>854.61914007632515</v>
      </c>
      <c r="F184" s="6">
        <f t="shared" si="22"/>
        <v>0</v>
      </c>
      <c r="G184" s="6">
        <f t="shared" si="18"/>
        <v>221077.80345534705</v>
      </c>
      <c r="H184" s="35">
        <f t="shared" si="19"/>
        <v>144409.56345534482</v>
      </c>
      <c r="I184" s="5"/>
    </row>
    <row r="185" spans="1:9" ht="15" x14ac:dyDescent="0.2">
      <c r="A185" s="2">
        <f t="shared" si="15"/>
        <v>170</v>
      </c>
      <c r="B185" s="2"/>
      <c r="C185" s="27">
        <f t="shared" si="16"/>
        <v>1525.04</v>
      </c>
      <c r="D185" s="6">
        <f t="shared" si="17"/>
        <v>667.8391979380275</v>
      </c>
      <c r="E185" s="6">
        <f t="shared" si="20"/>
        <v>857.20080206197247</v>
      </c>
      <c r="F185" s="6">
        <f t="shared" si="22"/>
        <v>0</v>
      </c>
      <c r="G185" s="6">
        <f t="shared" si="18"/>
        <v>220220.60265328508</v>
      </c>
      <c r="H185" s="35">
        <f t="shared" si="19"/>
        <v>145077.40265328286</v>
      </c>
      <c r="I185" s="5"/>
    </row>
    <row r="186" spans="1:9" ht="15" x14ac:dyDescent="0.2">
      <c r="A186" s="2">
        <f t="shared" si="15"/>
        <v>171</v>
      </c>
      <c r="B186" s="2"/>
      <c r="C186" s="27">
        <f t="shared" si="16"/>
        <v>1525.04</v>
      </c>
      <c r="D186" s="6">
        <f t="shared" si="17"/>
        <v>665.24973718179865</v>
      </c>
      <c r="E186" s="6">
        <f t="shared" si="20"/>
        <v>859.79026281820131</v>
      </c>
      <c r="F186" s="6">
        <f t="shared" si="22"/>
        <v>0</v>
      </c>
      <c r="G186" s="6">
        <f t="shared" si="18"/>
        <v>219360.81239046686</v>
      </c>
      <c r="H186" s="35">
        <f t="shared" si="19"/>
        <v>145742.65239046465</v>
      </c>
      <c r="I186" s="5"/>
    </row>
    <row r="187" spans="1:9" ht="15" x14ac:dyDescent="0.2">
      <c r="A187" s="2">
        <f t="shared" si="15"/>
        <v>172</v>
      </c>
      <c r="B187" s="2"/>
      <c r="C187" s="27">
        <f t="shared" si="16"/>
        <v>1525.04</v>
      </c>
      <c r="D187" s="6">
        <f t="shared" si="17"/>
        <v>662.65245409620195</v>
      </c>
      <c r="E187" s="6">
        <f t="shared" si="20"/>
        <v>862.38754590379801</v>
      </c>
      <c r="F187" s="6">
        <f t="shared" si="22"/>
        <v>0</v>
      </c>
      <c r="G187" s="6">
        <f t="shared" si="18"/>
        <v>218498.42484456307</v>
      </c>
      <c r="H187" s="35">
        <f t="shared" si="19"/>
        <v>146405.30484456086</v>
      </c>
      <c r="I187" s="5"/>
    </row>
    <row r="188" spans="1:9" ht="15" x14ac:dyDescent="0.2">
      <c r="A188" s="2">
        <f t="shared" si="15"/>
        <v>173</v>
      </c>
      <c r="B188" s="2"/>
      <c r="C188" s="27">
        <f t="shared" si="16"/>
        <v>1525.04</v>
      </c>
      <c r="D188" s="6">
        <f t="shared" si="17"/>
        <v>660.04732505128425</v>
      </c>
      <c r="E188" s="6">
        <f t="shared" si="20"/>
        <v>864.99267494871572</v>
      </c>
      <c r="F188" s="6">
        <f t="shared" si="22"/>
        <v>0</v>
      </c>
      <c r="G188" s="6">
        <f t="shared" si="18"/>
        <v>217633.43216961433</v>
      </c>
      <c r="H188" s="35">
        <f t="shared" si="19"/>
        <v>147065.35216961213</v>
      </c>
      <c r="I188" s="5"/>
    </row>
    <row r="189" spans="1:9" ht="15" x14ac:dyDescent="0.2">
      <c r="A189" s="2">
        <f t="shared" si="15"/>
        <v>174</v>
      </c>
      <c r="B189" s="2"/>
      <c r="C189" s="27">
        <f t="shared" si="16"/>
        <v>1525.04</v>
      </c>
      <c r="D189" s="6">
        <f t="shared" si="17"/>
        <v>657.43432634570991</v>
      </c>
      <c r="E189" s="6">
        <f t="shared" si="20"/>
        <v>867.60567365429006</v>
      </c>
      <c r="F189" s="6">
        <f t="shared" si="22"/>
        <v>0</v>
      </c>
      <c r="G189" s="6">
        <f t="shared" si="18"/>
        <v>216765.82649596003</v>
      </c>
      <c r="H189" s="35">
        <f t="shared" si="19"/>
        <v>147722.78649595784</v>
      </c>
      <c r="I189" s="5"/>
    </row>
    <row r="190" spans="1:9" ht="15" x14ac:dyDescent="0.2">
      <c r="A190" s="2">
        <f t="shared" si="15"/>
        <v>175</v>
      </c>
      <c r="B190" s="2"/>
      <c r="C190" s="27">
        <f t="shared" si="16"/>
        <v>1525.04</v>
      </c>
      <c r="D190" s="6">
        <f t="shared" si="17"/>
        <v>654.81343420654582</v>
      </c>
      <c r="E190" s="6">
        <f t="shared" si="20"/>
        <v>870.22656579345414</v>
      </c>
      <c r="F190" s="6">
        <f t="shared" si="22"/>
        <v>0</v>
      </c>
      <c r="G190" s="6">
        <f t="shared" si="18"/>
        <v>215895.59993016656</v>
      </c>
      <c r="H190" s="35">
        <f t="shared" si="19"/>
        <v>148377.59993016438</v>
      </c>
      <c r="I190" s="5"/>
    </row>
    <row r="191" spans="1:9" ht="15" x14ac:dyDescent="0.2">
      <c r="A191" s="2">
        <f t="shared" si="15"/>
        <v>176</v>
      </c>
      <c r="B191" s="2"/>
      <c r="C191" s="27">
        <f t="shared" si="16"/>
        <v>1525.04</v>
      </c>
      <c r="D191" s="6">
        <f t="shared" si="17"/>
        <v>652.18462478904473</v>
      </c>
      <c r="E191" s="6">
        <f t="shared" si="20"/>
        <v>872.85537521095523</v>
      </c>
      <c r="F191" s="6">
        <f t="shared" si="22"/>
        <v>0</v>
      </c>
      <c r="G191" s="6">
        <f t="shared" si="18"/>
        <v>215022.7445549556</v>
      </c>
      <c r="H191" s="35">
        <f t="shared" si="19"/>
        <v>149029.78455495342</v>
      </c>
      <c r="I191" s="5"/>
    </row>
    <row r="192" spans="1:9" ht="15" x14ac:dyDescent="0.2">
      <c r="A192" s="2">
        <f t="shared" si="15"/>
        <v>177</v>
      </c>
      <c r="B192" s="2"/>
      <c r="C192" s="27">
        <f t="shared" si="16"/>
        <v>1525.04</v>
      </c>
      <c r="D192" s="6">
        <f t="shared" si="17"/>
        <v>649.54787417642831</v>
      </c>
      <c r="E192" s="6">
        <f t="shared" si="20"/>
        <v>875.49212582357166</v>
      </c>
      <c r="F192" s="6">
        <f t="shared" si="22"/>
        <v>0</v>
      </c>
      <c r="G192" s="6">
        <f t="shared" si="18"/>
        <v>214147.25242913203</v>
      </c>
      <c r="H192" s="35">
        <f t="shared" si="19"/>
        <v>149679.33242912986</v>
      </c>
      <c r="I192" s="5"/>
    </row>
    <row r="193" spans="1:9" ht="15" x14ac:dyDescent="0.2">
      <c r="A193" s="2">
        <f t="shared" si="15"/>
        <v>178</v>
      </c>
      <c r="B193" s="2"/>
      <c r="C193" s="27">
        <f t="shared" si="16"/>
        <v>1525.04</v>
      </c>
      <c r="D193" s="6">
        <f t="shared" si="17"/>
        <v>646.90315837966966</v>
      </c>
      <c r="E193" s="6">
        <f t="shared" si="20"/>
        <v>878.1368416203303</v>
      </c>
      <c r="F193" s="6">
        <f t="shared" si="22"/>
        <v>0</v>
      </c>
      <c r="G193" s="6">
        <f t="shared" si="18"/>
        <v>213269.11558751168</v>
      </c>
      <c r="H193" s="35">
        <f t="shared" si="19"/>
        <v>150326.23558750952</v>
      </c>
      <c r="I193" s="5"/>
    </row>
    <row r="194" spans="1:9" ht="15" x14ac:dyDescent="0.2">
      <c r="A194" s="2">
        <f t="shared" si="15"/>
        <v>179</v>
      </c>
      <c r="B194" s="2"/>
      <c r="C194" s="27">
        <f t="shared" si="16"/>
        <v>1525.04</v>
      </c>
      <c r="D194" s="6">
        <f t="shared" si="17"/>
        <v>644.25045333727485</v>
      </c>
      <c r="E194" s="6">
        <f t="shared" si="20"/>
        <v>880.78954666272512</v>
      </c>
      <c r="F194" s="6">
        <f t="shared" si="22"/>
        <v>0</v>
      </c>
      <c r="G194" s="6">
        <f t="shared" si="18"/>
        <v>212388.32604084894</v>
      </c>
      <c r="H194" s="35">
        <f t="shared" si="19"/>
        <v>150970.48604084679</v>
      </c>
      <c r="I194" s="5"/>
    </row>
    <row r="195" spans="1:9" ht="15" x14ac:dyDescent="0.2">
      <c r="A195" s="2">
        <f t="shared" si="15"/>
        <v>180</v>
      </c>
      <c r="B195" s="2"/>
      <c r="C195" s="27">
        <f t="shared" si="16"/>
        <v>1525.04</v>
      </c>
      <c r="D195" s="6">
        <f t="shared" si="17"/>
        <v>641.58973491506447</v>
      </c>
      <c r="E195" s="6">
        <f t="shared" si="20"/>
        <v>883.45026508493549</v>
      </c>
      <c r="F195" s="6">
        <f t="shared" si="22"/>
        <v>0</v>
      </c>
      <c r="G195" s="6">
        <f t="shared" si="18"/>
        <v>211504.875775764</v>
      </c>
      <c r="H195" s="35">
        <f t="shared" si="19"/>
        <v>151612.07577576186</v>
      </c>
      <c r="I195" s="5"/>
    </row>
    <row r="196" spans="1:9" ht="15" x14ac:dyDescent="0.2">
      <c r="A196" s="2">
        <f t="shared" si="15"/>
        <v>181</v>
      </c>
      <c r="B196" s="2"/>
      <c r="C196" s="27">
        <f t="shared" si="16"/>
        <v>1525.04</v>
      </c>
      <c r="D196" s="6">
        <f t="shared" si="17"/>
        <v>638.92097890595369</v>
      </c>
      <c r="E196" s="6">
        <f t="shared" si="20"/>
        <v>886.11902109404627</v>
      </c>
      <c r="F196" s="6">
        <f t="shared" si="22"/>
        <v>0</v>
      </c>
      <c r="G196" s="6">
        <f t="shared" si="18"/>
        <v>210618.75675466994</v>
      </c>
      <c r="H196" s="35">
        <f t="shared" si="19"/>
        <v>152250.99675466781</v>
      </c>
      <c r="I196" s="5"/>
    </row>
    <row r="197" spans="1:9" ht="15" x14ac:dyDescent="0.2">
      <c r="A197" s="2">
        <f t="shared" si="15"/>
        <v>182</v>
      </c>
      <c r="B197" s="2"/>
      <c r="C197" s="27">
        <f t="shared" si="16"/>
        <v>1525.04</v>
      </c>
      <c r="D197" s="6">
        <f t="shared" si="17"/>
        <v>636.24416102973203</v>
      </c>
      <c r="E197" s="6">
        <f t="shared" si="20"/>
        <v>888.79583897026794</v>
      </c>
      <c r="F197" s="6">
        <f t="shared" si="22"/>
        <v>0</v>
      </c>
      <c r="G197" s="6">
        <f t="shared" si="18"/>
        <v>209729.96091569966</v>
      </c>
      <c r="H197" s="35">
        <f t="shared" si="19"/>
        <v>152887.24091569753</v>
      </c>
      <c r="I197" s="5"/>
    </row>
    <row r="198" spans="1:9" ht="15" x14ac:dyDescent="0.2">
      <c r="A198" s="2">
        <f t="shared" si="15"/>
        <v>183</v>
      </c>
      <c r="B198" s="2"/>
      <c r="C198" s="27">
        <f t="shared" si="16"/>
        <v>1525.04</v>
      </c>
      <c r="D198" s="6">
        <f t="shared" si="17"/>
        <v>633.55925693284269</v>
      </c>
      <c r="E198" s="6">
        <f t="shared" si="20"/>
        <v>891.48074306715728</v>
      </c>
      <c r="F198" s="6">
        <f t="shared" si="22"/>
        <v>0</v>
      </c>
      <c r="G198" s="6">
        <f t="shared" si="18"/>
        <v>208838.48017263249</v>
      </c>
      <c r="H198" s="35">
        <f t="shared" si="19"/>
        <v>153520.80017263038</v>
      </c>
      <c r="I198" s="5"/>
    </row>
    <row r="199" spans="1:9" ht="15" x14ac:dyDescent="0.2">
      <c r="A199" s="2">
        <f t="shared" si="15"/>
        <v>184</v>
      </c>
      <c r="B199" s="2"/>
      <c r="C199" s="27">
        <f t="shared" si="16"/>
        <v>1525.04</v>
      </c>
      <c r="D199" s="6">
        <f t="shared" si="17"/>
        <v>630.86624218816064</v>
      </c>
      <c r="E199" s="6">
        <f t="shared" si="20"/>
        <v>894.17375781183932</v>
      </c>
      <c r="F199" s="6">
        <f t="shared" si="22"/>
        <v>0</v>
      </c>
      <c r="G199" s="6">
        <f t="shared" si="18"/>
        <v>207944.30641482066</v>
      </c>
      <c r="H199" s="35">
        <f t="shared" si="19"/>
        <v>154151.66641481855</v>
      </c>
      <c r="I199" s="5"/>
    </row>
    <row r="200" spans="1:9" ht="15" x14ac:dyDescent="0.2">
      <c r="A200" s="2">
        <f t="shared" si="15"/>
        <v>185</v>
      </c>
      <c r="B200" s="2"/>
      <c r="C200" s="27">
        <f t="shared" si="16"/>
        <v>1525.04</v>
      </c>
      <c r="D200" s="6">
        <f t="shared" si="17"/>
        <v>628.16509229477072</v>
      </c>
      <c r="E200" s="6">
        <f t="shared" si="20"/>
        <v>896.87490770522925</v>
      </c>
      <c r="F200" s="6">
        <f t="shared" si="22"/>
        <v>0</v>
      </c>
      <c r="G200" s="6">
        <f t="shared" si="18"/>
        <v>207047.43150711543</v>
      </c>
      <c r="H200" s="35">
        <f t="shared" si="19"/>
        <v>154779.83150711333</v>
      </c>
      <c r="I200" s="5"/>
    </row>
    <row r="201" spans="1:9" ht="15" x14ac:dyDescent="0.2">
      <c r="A201" s="2">
        <f t="shared" si="15"/>
        <v>186</v>
      </c>
      <c r="B201" s="2"/>
      <c r="C201" s="27">
        <f t="shared" si="16"/>
        <v>1525.04</v>
      </c>
      <c r="D201" s="6">
        <f t="shared" si="17"/>
        <v>625.45578267774442</v>
      </c>
      <c r="E201" s="6">
        <f t="shared" si="20"/>
        <v>899.58421732225554</v>
      </c>
      <c r="F201" s="6">
        <f t="shared" si="22"/>
        <v>0</v>
      </c>
      <c r="G201" s="6">
        <f t="shared" si="18"/>
        <v>206147.84728979316</v>
      </c>
      <c r="H201" s="35">
        <f t="shared" si="19"/>
        <v>155405.28728979107</v>
      </c>
      <c r="I201" s="5"/>
    </row>
    <row r="202" spans="1:9" ht="15" x14ac:dyDescent="0.2">
      <c r="A202" s="2">
        <f t="shared" si="15"/>
        <v>187</v>
      </c>
      <c r="B202" s="2"/>
      <c r="C202" s="27">
        <f t="shared" si="16"/>
        <v>1525.04</v>
      </c>
      <c r="D202" s="6">
        <f t="shared" si="17"/>
        <v>622.73828868791679</v>
      </c>
      <c r="E202" s="6">
        <f t="shared" si="20"/>
        <v>902.30171131208317</v>
      </c>
      <c r="F202" s="6">
        <f t="shared" si="22"/>
        <v>0</v>
      </c>
      <c r="G202" s="6">
        <f t="shared" si="18"/>
        <v>205245.54557848108</v>
      </c>
      <c r="H202" s="35">
        <f t="shared" si="19"/>
        <v>156028.02557847899</v>
      </c>
      <c r="I202" s="5"/>
    </row>
    <row r="203" spans="1:9" ht="15" x14ac:dyDescent="0.2">
      <c r="A203" s="2">
        <f t="shared" si="15"/>
        <v>188</v>
      </c>
      <c r="B203" s="2"/>
      <c r="C203" s="27">
        <f t="shared" si="16"/>
        <v>1525.04</v>
      </c>
      <c r="D203" s="6">
        <f t="shared" si="17"/>
        <v>620.0125856016615</v>
      </c>
      <c r="E203" s="6">
        <f t="shared" si="20"/>
        <v>905.02741439833846</v>
      </c>
      <c r="F203" s="6">
        <f t="shared" si="22"/>
        <v>0</v>
      </c>
      <c r="G203" s="6">
        <f t="shared" si="18"/>
        <v>204340.51816408272</v>
      </c>
      <c r="H203" s="35">
        <f t="shared" si="19"/>
        <v>156648.03816408064</v>
      </c>
      <c r="I203" s="5"/>
    </row>
    <row r="204" spans="1:9" ht="15" x14ac:dyDescent="0.2">
      <c r="A204" s="2">
        <f t="shared" si="15"/>
        <v>189</v>
      </c>
      <c r="B204" s="2"/>
      <c r="C204" s="27">
        <f t="shared" si="16"/>
        <v>1525.04</v>
      </c>
      <c r="D204" s="6">
        <f t="shared" si="17"/>
        <v>617.27864862066656</v>
      </c>
      <c r="E204" s="6">
        <f t="shared" si="20"/>
        <v>907.76135137933341</v>
      </c>
      <c r="F204" s="6">
        <f t="shared" si="22"/>
        <v>0</v>
      </c>
      <c r="G204" s="6">
        <f t="shared" si="18"/>
        <v>203432.75681270339</v>
      </c>
      <c r="H204" s="35">
        <f t="shared" si="19"/>
        <v>157265.31681270132</v>
      </c>
      <c r="I204" s="5"/>
    </row>
    <row r="205" spans="1:9" ht="15" x14ac:dyDescent="0.2">
      <c r="A205" s="2">
        <f t="shared" si="15"/>
        <v>190</v>
      </c>
      <c r="B205" s="2"/>
      <c r="C205" s="27">
        <f t="shared" si="16"/>
        <v>1525.04</v>
      </c>
      <c r="D205" s="6">
        <f t="shared" si="17"/>
        <v>614.53645287170809</v>
      </c>
      <c r="E205" s="6">
        <f t="shared" si="20"/>
        <v>910.50354712829187</v>
      </c>
      <c r="F205" s="6">
        <f t="shared" si="22"/>
        <v>0</v>
      </c>
      <c r="G205" s="6">
        <f t="shared" si="18"/>
        <v>202522.2532655751</v>
      </c>
      <c r="H205" s="35">
        <f t="shared" si="19"/>
        <v>157879.85326557304</v>
      </c>
      <c r="I205" s="5"/>
    </row>
    <row r="206" spans="1:9" ht="15" x14ac:dyDescent="0.2">
      <c r="A206" s="2">
        <f t="shared" si="15"/>
        <v>191</v>
      </c>
      <c r="B206" s="2"/>
      <c r="C206" s="27">
        <f t="shared" si="16"/>
        <v>1525.04</v>
      </c>
      <c r="D206" s="6">
        <f t="shared" si="17"/>
        <v>611.78597340642466</v>
      </c>
      <c r="E206" s="6">
        <f t="shared" si="20"/>
        <v>913.2540265935753</v>
      </c>
      <c r="F206" s="6">
        <f t="shared" ref="F206:F237" si="23">$G$8</f>
        <v>0</v>
      </c>
      <c r="G206" s="6">
        <f t="shared" si="18"/>
        <v>201608.99923898152</v>
      </c>
      <c r="H206" s="35">
        <f t="shared" si="19"/>
        <v>158491.63923897946</v>
      </c>
      <c r="I206" s="5"/>
    </row>
    <row r="207" spans="1:9" ht="15" x14ac:dyDescent="0.2">
      <c r="A207" s="2">
        <f t="shared" si="15"/>
        <v>192</v>
      </c>
      <c r="B207" s="2"/>
      <c r="C207" s="27">
        <f t="shared" si="16"/>
        <v>1525.04</v>
      </c>
      <c r="D207" s="6">
        <f t="shared" si="17"/>
        <v>609.02718520108999</v>
      </c>
      <c r="E207" s="6">
        <f t="shared" si="20"/>
        <v>916.01281479890997</v>
      </c>
      <c r="F207" s="6">
        <f t="shared" si="23"/>
        <v>0</v>
      </c>
      <c r="G207" s="6">
        <f t="shared" si="18"/>
        <v>200692.9864241826</v>
      </c>
      <c r="H207" s="35">
        <f t="shared" si="19"/>
        <v>159100.66642418056</v>
      </c>
      <c r="I207" s="5"/>
    </row>
    <row r="208" spans="1:9" ht="15" x14ac:dyDescent="0.2">
      <c r="A208" s="2">
        <f t="shared" ref="A208:A271" si="24">+A207+1</f>
        <v>193</v>
      </c>
      <c r="B208" s="2"/>
      <c r="C208" s="27">
        <f t="shared" si="16"/>
        <v>1525.04</v>
      </c>
      <c r="D208" s="6">
        <f t="shared" si="17"/>
        <v>606.26006315638494</v>
      </c>
      <c r="E208" s="6">
        <f t="shared" si="20"/>
        <v>918.77993684361502</v>
      </c>
      <c r="F208" s="6">
        <f t="shared" si="23"/>
        <v>0</v>
      </c>
      <c r="G208" s="6">
        <f t="shared" si="18"/>
        <v>199774.20648733899</v>
      </c>
      <c r="H208" s="35">
        <f t="shared" si="19"/>
        <v>159706.92648733695</v>
      </c>
      <c r="I208" s="5"/>
    </row>
    <row r="209" spans="1:9" ht="15" x14ac:dyDescent="0.2">
      <c r="A209" s="2">
        <f t="shared" si="24"/>
        <v>194</v>
      </c>
      <c r="B209" s="2"/>
      <c r="C209" s="27">
        <f t="shared" ref="C209:C272" si="25">IF(G208&gt;(C208-D208),$H$7,G208+D209)</f>
        <v>1525.04</v>
      </c>
      <c r="D209" s="6">
        <f t="shared" ref="D209:D272" si="26">G208*$G$3/12</f>
        <v>603.48458209716989</v>
      </c>
      <c r="E209" s="6">
        <f t="shared" si="20"/>
        <v>921.55541790283007</v>
      </c>
      <c r="F209" s="6">
        <f t="shared" si="23"/>
        <v>0</v>
      </c>
      <c r="G209" s="6">
        <f t="shared" ref="G209:G272" si="27">MAX(G208+G208*$G$3/12-C209-F209,0)</f>
        <v>198852.65106943616</v>
      </c>
      <c r="H209" s="35">
        <f t="shared" ref="H209:H272" si="28">H208+D209</f>
        <v>160310.41106943414</v>
      </c>
      <c r="I209" s="5"/>
    </row>
    <row r="210" spans="1:9" ht="15" x14ac:dyDescent="0.2">
      <c r="A210" s="2">
        <f t="shared" si="24"/>
        <v>195</v>
      </c>
      <c r="B210" s="2"/>
      <c r="C210" s="27">
        <f t="shared" si="25"/>
        <v>1525.04</v>
      </c>
      <c r="D210" s="6">
        <f t="shared" si="26"/>
        <v>600.70071677225508</v>
      </c>
      <c r="E210" s="6">
        <f t="shared" ref="E210:E273" si="29">IF(G209&gt;(C210-D210),C210-D210,G209)</f>
        <v>924.33928322774489</v>
      </c>
      <c r="F210" s="6">
        <f t="shared" si="23"/>
        <v>0</v>
      </c>
      <c r="G210" s="6">
        <f t="shared" si="27"/>
        <v>197928.31178620842</v>
      </c>
      <c r="H210" s="35">
        <f t="shared" si="28"/>
        <v>160911.1117862064</v>
      </c>
      <c r="I210" s="5"/>
    </row>
    <row r="211" spans="1:9" ht="15" x14ac:dyDescent="0.2">
      <c r="A211" s="2">
        <f t="shared" si="24"/>
        <v>196</v>
      </c>
      <c r="B211" s="2"/>
      <c r="C211" s="27">
        <f t="shared" si="25"/>
        <v>1525.04</v>
      </c>
      <c r="D211" s="6">
        <f t="shared" si="26"/>
        <v>597.9084418541712</v>
      </c>
      <c r="E211" s="6">
        <f t="shared" si="29"/>
        <v>927.13155814582876</v>
      </c>
      <c r="F211" s="6">
        <f t="shared" si="23"/>
        <v>0</v>
      </c>
      <c r="G211" s="6">
        <f t="shared" si="27"/>
        <v>197001.18022806259</v>
      </c>
      <c r="H211" s="35">
        <f t="shared" si="28"/>
        <v>161509.02022806057</v>
      </c>
      <c r="I211" s="5"/>
    </row>
    <row r="212" spans="1:9" ht="15" x14ac:dyDescent="0.2">
      <c r="A212" s="2">
        <f t="shared" si="24"/>
        <v>197</v>
      </c>
      <c r="B212" s="2"/>
      <c r="C212" s="27">
        <f t="shared" si="25"/>
        <v>1525.04</v>
      </c>
      <c r="D212" s="6">
        <f t="shared" si="26"/>
        <v>595.10773193893908</v>
      </c>
      <c r="E212" s="6">
        <f t="shared" si="29"/>
        <v>929.93226806106088</v>
      </c>
      <c r="F212" s="6">
        <f t="shared" si="23"/>
        <v>0</v>
      </c>
      <c r="G212" s="6">
        <f t="shared" si="27"/>
        <v>196071.24796000152</v>
      </c>
      <c r="H212" s="35">
        <f t="shared" si="28"/>
        <v>162104.12795999952</v>
      </c>
      <c r="I212" s="5"/>
    </row>
    <row r="213" spans="1:9" ht="15" x14ac:dyDescent="0.2">
      <c r="A213" s="2">
        <f t="shared" si="24"/>
        <v>198</v>
      </c>
      <c r="B213" s="2"/>
      <c r="C213" s="27">
        <f t="shared" si="25"/>
        <v>1525.04</v>
      </c>
      <c r="D213" s="6">
        <f t="shared" si="26"/>
        <v>592.29856154583786</v>
      </c>
      <c r="E213" s="6">
        <f t="shared" si="29"/>
        <v>932.74143845416211</v>
      </c>
      <c r="F213" s="6">
        <f t="shared" si="23"/>
        <v>0</v>
      </c>
      <c r="G213" s="6">
        <f t="shared" si="27"/>
        <v>195138.50652154736</v>
      </c>
      <c r="H213" s="35">
        <f t="shared" si="28"/>
        <v>162696.42652154536</v>
      </c>
      <c r="I213" s="5"/>
    </row>
    <row r="214" spans="1:9" ht="15" x14ac:dyDescent="0.2">
      <c r="A214" s="2">
        <f t="shared" si="24"/>
        <v>199</v>
      </c>
      <c r="B214" s="2"/>
      <c r="C214" s="27">
        <f t="shared" si="25"/>
        <v>1525.04</v>
      </c>
      <c r="D214" s="6">
        <f t="shared" si="26"/>
        <v>589.4809051171743</v>
      </c>
      <c r="E214" s="6">
        <f t="shared" si="29"/>
        <v>935.55909488282566</v>
      </c>
      <c r="F214" s="6">
        <f t="shared" si="23"/>
        <v>0</v>
      </c>
      <c r="G214" s="6">
        <f t="shared" si="27"/>
        <v>194202.94742666453</v>
      </c>
      <c r="H214" s="35">
        <f t="shared" si="28"/>
        <v>163285.90742666254</v>
      </c>
      <c r="I214" s="5"/>
    </row>
    <row r="215" spans="1:9" ht="15" x14ac:dyDescent="0.2">
      <c r="A215" s="2">
        <f t="shared" si="24"/>
        <v>200</v>
      </c>
      <c r="B215" s="2"/>
      <c r="C215" s="27">
        <f t="shared" si="25"/>
        <v>1525.04</v>
      </c>
      <c r="D215" s="6">
        <f t="shared" si="26"/>
        <v>586.6547370180491</v>
      </c>
      <c r="E215" s="6">
        <f t="shared" si="29"/>
        <v>938.38526298195086</v>
      </c>
      <c r="F215" s="6">
        <f t="shared" si="23"/>
        <v>0</v>
      </c>
      <c r="G215" s="6">
        <f t="shared" si="27"/>
        <v>193264.56216368257</v>
      </c>
      <c r="H215" s="35">
        <f t="shared" si="28"/>
        <v>163872.56216368059</v>
      </c>
      <c r="I215" s="5"/>
    </row>
    <row r="216" spans="1:9" ht="15" x14ac:dyDescent="0.2">
      <c r="A216" s="2">
        <f t="shared" si="24"/>
        <v>201</v>
      </c>
      <c r="B216" s="2"/>
      <c r="C216" s="27">
        <f t="shared" si="25"/>
        <v>1525.04</v>
      </c>
      <c r="D216" s="6">
        <f t="shared" si="26"/>
        <v>583.82003153612436</v>
      </c>
      <c r="E216" s="6">
        <f t="shared" si="29"/>
        <v>941.2199684638756</v>
      </c>
      <c r="F216" s="6">
        <f t="shared" si="23"/>
        <v>0</v>
      </c>
      <c r="G216" s="6">
        <f t="shared" si="27"/>
        <v>192323.34219521869</v>
      </c>
      <c r="H216" s="35">
        <f t="shared" si="28"/>
        <v>164456.38219521672</v>
      </c>
      <c r="I216" s="5"/>
    </row>
    <row r="217" spans="1:9" ht="15" x14ac:dyDescent="0.2">
      <c r="A217" s="2">
        <f t="shared" si="24"/>
        <v>202</v>
      </c>
      <c r="B217" s="2"/>
      <c r="C217" s="27">
        <f t="shared" si="25"/>
        <v>1525.04</v>
      </c>
      <c r="D217" s="6">
        <f t="shared" si="26"/>
        <v>580.97676288138973</v>
      </c>
      <c r="E217" s="6">
        <f t="shared" si="29"/>
        <v>944.06323711861023</v>
      </c>
      <c r="F217" s="6">
        <f t="shared" si="23"/>
        <v>0</v>
      </c>
      <c r="G217" s="6">
        <f t="shared" si="27"/>
        <v>191379.27895810007</v>
      </c>
      <c r="H217" s="35">
        <f t="shared" si="28"/>
        <v>165037.35895809811</v>
      </c>
      <c r="I217" s="5"/>
    </row>
    <row r="218" spans="1:9" ht="15" x14ac:dyDescent="0.2">
      <c r="A218" s="2">
        <f t="shared" si="24"/>
        <v>203</v>
      </c>
      <c r="B218" s="2"/>
      <c r="C218" s="27">
        <f t="shared" si="25"/>
        <v>1525.04</v>
      </c>
      <c r="D218" s="6">
        <f t="shared" si="26"/>
        <v>578.12490518592722</v>
      </c>
      <c r="E218" s="6">
        <f t="shared" si="29"/>
        <v>946.91509481407275</v>
      </c>
      <c r="F218" s="6">
        <f t="shared" si="23"/>
        <v>0</v>
      </c>
      <c r="G218" s="6">
        <f t="shared" si="27"/>
        <v>190432.36386328598</v>
      </c>
      <c r="H218" s="35">
        <f t="shared" si="28"/>
        <v>165615.48386328403</v>
      </c>
      <c r="I218" s="5"/>
    </row>
    <row r="219" spans="1:9" ht="15" x14ac:dyDescent="0.2">
      <c r="A219" s="2">
        <f t="shared" si="24"/>
        <v>204</v>
      </c>
      <c r="B219" s="2"/>
      <c r="C219" s="27">
        <f t="shared" si="25"/>
        <v>1525.04</v>
      </c>
      <c r="D219" s="6">
        <f t="shared" si="26"/>
        <v>575.2644325036764</v>
      </c>
      <c r="E219" s="6">
        <f t="shared" si="29"/>
        <v>949.77556749632356</v>
      </c>
      <c r="F219" s="6">
        <f t="shared" si="23"/>
        <v>0</v>
      </c>
      <c r="G219" s="6">
        <f t="shared" si="27"/>
        <v>189482.58829578964</v>
      </c>
      <c r="H219" s="35">
        <f t="shared" si="28"/>
        <v>166190.74829578769</v>
      </c>
      <c r="I219" s="5"/>
    </row>
    <row r="220" spans="1:9" ht="15" x14ac:dyDescent="0.2">
      <c r="A220" s="2">
        <f t="shared" si="24"/>
        <v>205</v>
      </c>
      <c r="B220" s="2"/>
      <c r="C220" s="27">
        <f t="shared" si="25"/>
        <v>1525.04</v>
      </c>
      <c r="D220" s="6">
        <f t="shared" si="26"/>
        <v>572.39531881019786</v>
      </c>
      <c r="E220" s="6">
        <f t="shared" si="29"/>
        <v>952.6446811898021</v>
      </c>
      <c r="F220" s="6">
        <f t="shared" si="23"/>
        <v>0</v>
      </c>
      <c r="G220" s="6">
        <f t="shared" si="27"/>
        <v>188529.94361459982</v>
      </c>
      <c r="H220" s="35">
        <f t="shared" si="28"/>
        <v>166763.14361459788</v>
      </c>
      <c r="I220" s="5"/>
    </row>
    <row r="221" spans="1:9" ht="15" x14ac:dyDescent="0.2">
      <c r="A221" s="2">
        <f t="shared" si="24"/>
        <v>206</v>
      </c>
      <c r="B221" s="2"/>
      <c r="C221" s="27">
        <f t="shared" si="25"/>
        <v>1525.04</v>
      </c>
      <c r="D221" s="6">
        <f t="shared" si="26"/>
        <v>569.51753800243694</v>
      </c>
      <c r="E221" s="6">
        <f t="shared" si="29"/>
        <v>955.52246199756303</v>
      </c>
      <c r="F221" s="6">
        <f t="shared" si="23"/>
        <v>0</v>
      </c>
      <c r="G221" s="6">
        <f t="shared" si="27"/>
        <v>187574.42115260224</v>
      </c>
      <c r="H221" s="35">
        <f t="shared" si="28"/>
        <v>167332.66115260031</v>
      </c>
      <c r="I221" s="5"/>
    </row>
    <row r="222" spans="1:9" ht="15" x14ac:dyDescent="0.2">
      <c r="A222" s="2">
        <f t="shared" si="24"/>
        <v>207</v>
      </c>
      <c r="B222" s="2"/>
      <c r="C222" s="27">
        <f t="shared" si="25"/>
        <v>1525.04</v>
      </c>
      <c r="D222" s="6">
        <f t="shared" si="26"/>
        <v>566.63106389848588</v>
      </c>
      <c r="E222" s="6">
        <f t="shared" si="29"/>
        <v>958.40893610151409</v>
      </c>
      <c r="F222" s="6">
        <f t="shared" si="23"/>
        <v>0</v>
      </c>
      <c r="G222" s="6">
        <f t="shared" si="27"/>
        <v>186616.01221650071</v>
      </c>
      <c r="H222" s="35">
        <f t="shared" si="28"/>
        <v>167899.29221649878</v>
      </c>
      <c r="I222" s="5"/>
    </row>
    <row r="223" spans="1:9" ht="15" x14ac:dyDescent="0.2">
      <c r="A223" s="2">
        <f t="shared" si="24"/>
        <v>208</v>
      </c>
      <c r="B223" s="2"/>
      <c r="C223" s="27">
        <f t="shared" si="25"/>
        <v>1525.04</v>
      </c>
      <c r="D223" s="6">
        <f t="shared" si="26"/>
        <v>563.73587023734581</v>
      </c>
      <c r="E223" s="6">
        <f t="shared" si="29"/>
        <v>961.30412976265416</v>
      </c>
      <c r="F223" s="6">
        <f t="shared" si="23"/>
        <v>0</v>
      </c>
      <c r="G223" s="6">
        <f t="shared" si="27"/>
        <v>185654.70808673804</v>
      </c>
      <c r="H223" s="35">
        <f t="shared" si="28"/>
        <v>168463.02808673613</v>
      </c>
      <c r="I223" s="5"/>
    </row>
    <row r="224" spans="1:9" ht="15" x14ac:dyDescent="0.2">
      <c r="A224" s="2">
        <f t="shared" si="24"/>
        <v>209</v>
      </c>
      <c r="B224" s="2"/>
      <c r="C224" s="27">
        <f t="shared" si="25"/>
        <v>1525.04</v>
      </c>
      <c r="D224" s="6">
        <f t="shared" si="26"/>
        <v>560.83193067868785</v>
      </c>
      <c r="E224" s="6">
        <f t="shared" si="29"/>
        <v>964.20806932131211</v>
      </c>
      <c r="F224" s="6">
        <f t="shared" si="23"/>
        <v>0</v>
      </c>
      <c r="G224" s="6">
        <f t="shared" si="27"/>
        <v>184690.50001741672</v>
      </c>
      <c r="H224" s="35">
        <f t="shared" si="28"/>
        <v>169023.86001741482</v>
      </c>
      <c r="I224" s="5"/>
    </row>
    <row r="225" spans="1:9" ht="15" x14ac:dyDescent="0.2">
      <c r="A225" s="2">
        <f t="shared" si="24"/>
        <v>210</v>
      </c>
      <c r="B225" s="2"/>
      <c r="C225" s="27">
        <f t="shared" si="25"/>
        <v>1525.04</v>
      </c>
      <c r="D225" s="6">
        <f t="shared" si="26"/>
        <v>557.91921880261305</v>
      </c>
      <c r="E225" s="6">
        <f t="shared" si="29"/>
        <v>967.12078119738692</v>
      </c>
      <c r="F225" s="6">
        <f t="shared" si="23"/>
        <v>0</v>
      </c>
      <c r="G225" s="6">
        <f t="shared" si="27"/>
        <v>183723.37923621933</v>
      </c>
      <c r="H225" s="35">
        <f t="shared" si="28"/>
        <v>169581.77923621744</v>
      </c>
      <c r="I225" s="5"/>
    </row>
    <row r="226" spans="1:9" ht="15" x14ac:dyDescent="0.2">
      <c r="A226" s="2">
        <f t="shared" si="24"/>
        <v>211</v>
      </c>
      <c r="B226" s="2"/>
      <c r="C226" s="27">
        <f t="shared" si="25"/>
        <v>1525.04</v>
      </c>
      <c r="D226" s="6">
        <f t="shared" si="26"/>
        <v>554.99770810941254</v>
      </c>
      <c r="E226" s="6">
        <f t="shared" si="29"/>
        <v>970.04229189058742</v>
      </c>
      <c r="F226" s="6">
        <f t="shared" si="23"/>
        <v>0</v>
      </c>
      <c r="G226" s="6">
        <f t="shared" si="27"/>
        <v>182753.33694432874</v>
      </c>
      <c r="H226" s="35">
        <f t="shared" si="28"/>
        <v>170136.77694432685</v>
      </c>
      <c r="I226" s="5"/>
    </row>
    <row r="227" spans="1:9" ht="15" x14ac:dyDescent="0.2">
      <c r="A227" s="2">
        <f t="shared" si="24"/>
        <v>212</v>
      </c>
      <c r="B227" s="2"/>
      <c r="C227" s="27">
        <f t="shared" si="25"/>
        <v>1525.04</v>
      </c>
      <c r="D227" s="6">
        <f t="shared" si="26"/>
        <v>552.0673720193264</v>
      </c>
      <c r="E227" s="6">
        <f t="shared" si="29"/>
        <v>972.97262798067356</v>
      </c>
      <c r="F227" s="6">
        <f t="shared" si="23"/>
        <v>0</v>
      </c>
      <c r="G227" s="6">
        <f t="shared" si="27"/>
        <v>181780.36431634804</v>
      </c>
      <c r="H227" s="35">
        <f t="shared" si="28"/>
        <v>170688.84431634616</v>
      </c>
      <c r="I227" s="5"/>
    </row>
    <row r="228" spans="1:9" ht="15" x14ac:dyDescent="0.2">
      <c r="A228" s="2">
        <f t="shared" si="24"/>
        <v>213</v>
      </c>
      <c r="B228" s="2"/>
      <c r="C228" s="27">
        <f t="shared" si="25"/>
        <v>1525.04</v>
      </c>
      <c r="D228" s="6">
        <f t="shared" si="26"/>
        <v>549.12818387230129</v>
      </c>
      <c r="E228" s="6">
        <f t="shared" si="29"/>
        <v>975.91181612769867</v>
      </c>
      <c r="F228" s="6">
        <f t="shared" si="23"/>
        <v>0</v>
      </c>
      <c r="G228" s="6">
        <f t="shared" si="27"/>
        <v>180804.45250022033</v>
      </c>
      <c r="H228" s="35">
        <f t="shared" si="28"/>
        <v>171237.97250021846</v>
      </c>
      <c r="I228" s="5"/>
    </row>
    <row r="229" spans="1:9" ht="15" x14ac:dyDescent="0.2">
      <c r="A229" s="2">
        <f t="shared" si="24"/>
        <v>214</v>
      </c>
      <c r="B229" s="2"/>
      <c r="C229" s="27">
        <f t="shared" si="25"/>
        <v>1525.04</v>
      </c>
      <c r="D229" s="6">
        <f t="shared" si="26"/>
        <v>546.18011692774883</v>
      </c>
      <c r="E229" s="6">
        <f t="shared" si="29"/>
        <v>978.85988307225114</v>
      </c>
      <c r="F229" s="6">
        <f t="shared" si="23"/>
        <v>0</v>
      </c>
      <c r="G229" s="6">
        <f t="shared" si="27"/>
        <v>179825.59261714807</v>
      </c>
      <c r="H229" s="35">
        <f t="shared" si="28"/>
        <v>171784.1526171462</v>
      </c>
      <c r="I229" s="5"/>
    </row>
    <row r="230" spans="1:9" ht="15" x14ac:dyDescent="0.2">
      <c r="A230" s="2">
        <f t="shared" si="24"/>
        <v>215</v>
      </c>
      <c r="B230" s="2"/>
      <c r="C230" s="27">
        <f t="shared" si="25"/>
        <v>1525.04</v>
      </c>
      <c r="D230" s="6">
        <f t="shared" si="26"/>
        <v>543.22314436430145</v>
      </c>
      <c r="E230" s="6">
        <f t="shared" si="29"/>
        <v>981.81685563569852</v>
      </c>
      <c r="F230" s="6">
        <f t="shared" si="23"/>
        <v>0</v>
      </c>
      <c r="G230" s="6">
        <f t="shared" si="27"/>
        <v>178843.77576151237</v>
      </c>
      <c r="H230" s="35">
        <f t="shared" si="28"/>
        <v>172327.37576151051</v>
      </c>
      <c r="I230" s="5"/>
    </row>
    <row r="231" spans="1:9" ht="15" x14ac:dyDescent="0.2">
      <c r="A231" s="2">
        <f t="shared" si="24"/>
        <v>216</v>
      </c>
      <c r="B231" s="2"/>
      <c r="C231" s="27">
        <f t="shared" si="25"/>
        <v>1525.04</v>
      </c>
      <c r="D231" s="6">
        <f t="shared" si="26"/>
        <v>540.25723927956858</v>
      </c>
      <c r="E231" s="6">
        <f t="shared" si="29"/>
        <v>984.78276072043138</v>
      </c>
      <c r="F231" s="6">
        <f t="shared" si="23"/>
        <v>0</v>
      </c>
      <c r="G231" s="6">
        <f t="shared" si="27"/>
        <v>177858.99300079193</v>
      </c>
      <c r="H231" s="35">
        <f t="shared" si="28"/>
        <v>172867.63300079008</v>
      </c>
      <c r="I231" s="5"/>
    </row>
    <row r="232" spans="1:9" ht="15" x14ac:dyDescent="0.2">
      <c r="A232" s="2">
        <f t="shared" si="24"/>
        <v>217</v>
      </c>
      <c r="B232" s="2"/>
      <c r="C232" s="27">
        <f t="shared" si="25"/>
        <v>1525.04</v>
      </c>
      <c r="D232" s="6">
        <f t="shared" si="26"/>
        <v>537.28237468989221</v>
      </c>
      <c r="E232" s="6">
        <f t="shared" si="29"/>
        <v>987.75762531010776</v>
      </c>
      <c r="F232" s="6">
        <f t="shared" si="23"/>
        <v>0</v>
      </c>
      <c r="G232" s="6">
        <f t="shared" si="27"/>
        <v>176871.2353754818</v>
      </c>
      <c r="H232" s="35">
        <f t="shared" si="28"/>
        <v>173404.91537547996</v>
      </c>
      <c r="I232" s="5"/>
    </row>
    <row r="233" spans="1:9" ht="15" x14ac:dyDescent="0.2">
      <c r="A233" s="2">
        <f t="shared" si="24"/>
        <v>218</v>
      </c>
      <c r="B233" s="2"/>
      <c r="C233" s="27">
        <f t="shared" si="25"/>
        <v>1525.04</v>
      </c>
      <c r="D233" s="6">
        <f t="shared" si="26"/>
        <v>534.29852353010131</v>
      </c>
      <c r="E233" s="6">
        <f t="shared" si="29"/>
        <v>990.74147646989866</v>
      </c>
      <c r="F233" s="6">
        <f t="shared" si="23"/>
        <v>0</v>
      </c>
      <c r="G233" s="6">
        <f t="shared" si="27"/>
        <v>175880.4938990119</v>
      </c>
      <c r="H233" s="35">
        <f t="shared" si="28"/>
        <v>173939.21389901006</v>
      </c>
      <c r="I233" s="5"/>
    </row>
    <row r="234" spans="1:9" ht="15" x14ac:dyDescent="0.2">
      <c r="A234" s="2">
        <f t="shared" si="24"/>
        <v>219</v>
      </c>
      <c r="B234" s="2"/>
      <c r="C234" s="27">
        <f t="shared" si="25"/>
        <v>1525.04</v>
      </c>
      <c r="D234" s="6">
        <f t="shared" si="26"/>
        <v>531.30565865326514</v>
      </c>
      <c r="E234" s="6">
        <f t="shared" si="29"/>
        <v>993.73434134673482</v>
      </c>
      <c r="F234" s="6">
        <f t="shared" si="23"/>
        <v>0</v>
      </c>
      <c r="G234" s="6">
        <f t="shared" si="27"/>
        <v>174886.75955766515</v>
      </c>
      <c r="H234" s="35">
        <f t="shared" si="28"/>
        <v>174470.51955766333</v>
      </c>
      <c r="I234" s="5"/>
    </row>
    <row r="235" spans="1:9" ht="15" x14ac:dyDescent="0.2">
      <c r="A235" s="2">
        <f t="shared" si="24"/>
        <v>220</v>
      </c>
      <c r="B235" s="2"/>
      <c r="C235" s="27">
        <f t="shared" si="25"/>
        <v>1525.04</v>
      </c>
      <c r="D235" s="6">
        <f t="shared" si="26"/>
        <v>528.3037528304468</v>
      </c>
      <c r="E235" s="6">
        <f t="shared" si="29"/>
        <v>996.73624716955317</v>
      </c>
      <c r="F235" s="6">
        <f t="shared" si="23"/>
        <v>0</v>
      </c>
      <c r="G235" s="6">
        <f t="shared" si="27"/>
        <v>173890.0233104956</v>
      </c>
      <c r="H235" s="35">
        <f t="shared" si="28"/>
        <v>174998.82331049378</v>
      </c>
      <c r="I235" s="5"/>
    </row>
    <row r="236" spans="1:9" ht="15" x14ac:dyDescent="0.2">
      <c r="A236" s="2">
        <f t="shared" si="24"/>
        <v>221</v>
      </c>
      <c r="B236" s="2"/>
      <c r="C236" s="27">
        <f t="shared" si="25"/>
        <v>1525.04</v>
      </c>
      <c r="D236" s="6">
        <f t="shared" si="26"/>
        <v>525.29277875045545</v>
      </c>
      <c r="E236" s="6">
        <f t="shared" si="29"/>
        <v>999.74722124954451</v>
      </c>
      <c r="F236" s="6">
        <f t="shared" si="23"/>
        <v>0</v>
      </c>
      <c r="G236" s="6">
        <f t="shared" si="27"/>
        <v>172890.27608924604</v>
      </c>
      <c r="H236" s="35">
        <f t="shared" si="28"/>
        <v>175524.11608924423</v>
      </c>
      <c r="I236" s="5"/>
    </row>
    <row r="237" spans="1:9" ht="15" x14ac:dyDescent="0.2">
      <c r="A237" s="2">
        <f t="shared" si="24"/>
        <v>222</v>
      </c>
      <c r="B237" s="2"/>
      <c r="C237" s="27">
        <f t="shared" si="25"/>
        <v>1525.04</v>
      </c>
      <c r="D237" s="6">
        <f t="shared" si="26"/>
        <v>522.2727090195973</v>
      </c>
      <c r="E237" s="6">
        <f t="shared" si="29"/>
        <v>1002.7672909804027</v>
      </c>
      <c r="F237" s="6">
        <f t="shared" si="23"/>
        <v>0</v>
      </c>
      <c r="G237" s="6">
        <f t="shared" si="27"/>
        <v>171887.50879826563</v>
      </c>
      <c r="H237" s="35">
        <f t="shared" si="28"/>
        <v>176046.38879826383</v>
      </c>
      <c r="I237" s="5"/>
    </row>
    <row r="238" spans="1:9" ht="15" x14ac:dyDescent="0.2">
      <c r="A238" s="2">
        <f t="shared" si="24"/>
        <v>223</v>
      </c>
      <c r="B238" s="2"/>
      <c r="C238" s="27">
        <f t="shared" si="25"/>
        <v>1525.04</v>
      </c>
      <c r="D238" s="6">
        <f t="shared" si="26"/>
        <v>519.24351616142735</v>
      </c>
      <c r="E238" s="6">
        <f t="shared" si="29"/>
        <v>1005.7964838385726</v>
      </c>
      <c r="F238" s="6">
        <f t="shared" ref="F238:F269" si="30">$G$8</f>
        <v>0</v>
      </c>
      <c r="G238" s="6">
        <f t="shared" si="27"/>
        <v>170881.71231442704</v>
      </c>
      <c r="H238" s="35">
        <f t="shared" si="28"/>
        <v>176565.63231442525</v>
      </c>
      <c r="I238" s="5"/>
    </row>
    <row r="239" spans="1:9" ht="15" x14ac:dyDescent="0.2">
      <c r="A239" s="2">
        <f t="shared" si="24"/>
        <v>224</v>
      </c>
      <c r="B239" s="2"/>
      <c r="C239" s="27">
        <f t="shared" si="25"/>
        <v>1525.04</v>
      </c>
      <c r="D239" s="6">
        <f t="shared" si="26"/>
        <v>516.20517261649832</v>
      </c>
      <c r="E239" s="6">
        <f t="shared" si="29"/>
        <v>1008.8348273835016</v>
      </c>
      <c r="F239" s="6">
        <f t="shared" si="30"/>
        <v>0</v>
      </c>
      <c r="G239" s="6">
        <f t="shared" si="27"/>
        <v>169872.87748704353</v>
      </c>
      <c r="H239" s="35">
        <f t="shared" si="28"/>
        <v>177081.83748704175</v>
      </c>
      <c r="I239" s="5"/>
    </row>
    <row r="240" spans="1:9" ht="15" x14ac:dyDescent="0.2">
      <c r="A240" s="2">
        <f t="shared" si="24"/>
        <v>225</v>
      </c>
      <c r="B240" s="2"/>
      <c r="C240" s="27">
        <f t="shared" si="25"/>
        <v>1525.04</v>
      </c>
      <c r="D240" s="6">
        <f t="shared" si="26"/>
        <v>513.1576507421106</v>
      </c>
      <c r="E240" s="6">
        <f t="shared" si="29"/>
        <v>1011.8823492578894</v>
      </c>
      <c r="F240" s="6">
        <f t="shared" si="30"/>
        <v>0</v>
      </c>
      <c r="G240" s="6">
        <f t="shared" si="27"/>
        <v>168860.99513778562</v>
      </c>
      <c r="H240" s="35">
        <f t="shared" si="28"/>
        <v>177594.99513778384</v>
      </c>
      <c r="I240" s="5"/>
    </row>
    <row r="241" spans="1:9" ht="15" x14ac:dyDescent="0.2">
      <c r="A241" s="2">
        <f t="shared" si="24"/>
        <v>226</v>
      </c>
      <c r="B241" s="2"/>
      <c r="C241" s="27">
        <f t="shared" si="25"/>
        <v>1525.04</v>
      </c>
      <c r="D241" s="6">
        <f t="shared" si="26"/>
        <v>510.10092281206067</v>
      </c>
      <c r="E241" s="6">
        <f t="shared" si="29"/>
        <v>1014.9390771879393</v>
      </c>
      <c r="F241" s="6">
        <f t="shared" si="30"/>
        <v>0</v>
      </c>
      <c r="G241" s="6">
        <f t="shared" si="27"/>
        <v>167846.05606059768</v>
      </c>
      <c r="H241" s="35">
        <f t="shared" si="28"/>
        <v>178105.09606059591</v>
      </c>
      <c r="I241" s="5"/>
    </row>
    <row r="242" spans="1:9" ht="15" x14ac:dyDescent="0.2">
      <c r="A242" s="2">
        <f t="shared" si="24"/>
        <v>227</v>
      </c>
      <c r="B242" s="2"/>
      <c r="C242" s="27">
        <f t="shared" si="25"/>
        <v>1525.04</v>
      </c>
      <c r="D242" s="6">
        <f t="shared" si="26"/>
        <v>507.03496101638876</v>
      </c>
      <c r="E242" s="6">
        <f t="shared" si="29"/>
        <v>1018.0050389836113</v>
      </c>
      <c r="F242" s="6">
        <f t="shared" si="30"/>
        <v>0</v>
      </c>
      <c r="G242" s="6">
        <f t="shared" si="27"/>
        <v>166828.05102161405</v>
      </c>
      <c r="H242" s="35">
        <f t="shared" si="28"/>
        <v>178612.13102161229</v>
      </c>
      <c r="I242" s="5"/>
    </row>
    <row r="243" spans="1:9" ht="15" x14ac:dyDescent="0.2">
      <c r="A243" s="2">
        <f t="shared" si="24"/>
        <v>228</v>
      </c>
      <c r="B243" s="2"/>
      <c r="C243" s="27">
        <f t="shared" si="25"/>
        <v>1525.04</v>
      </c>
      <c r="D243" s="6">
        <f t="shared" si="26"/>
        <v>503.95973746112577</v>
      </c>
      <c r="E243" s="6">
        <f t="shared" si="29"/>
        <v>1021.0802625388742</v>
      </c>
      <c r="F243" s="6">
        <f t="shared" si="30"/>
        <v>0</v>
      </c>
      <c r="G243" s="6">
        <f t="shared" si="27"/>
        <v>165806.97075907516</v>
      </c>
      <c r="H243" s="35">
        <f t="shared" si="28"/>
        <v>179116.09075907341</v>
      </c>
      <c r="I243" s="5"/>
    </row>
    <row r="244" spans="1:9" ht="15" x14ac:dyDescent="0.2">
      <c r="A244" s="2">
        <f t="shared" si="24"/>
        <v>229</v>
      </c>
      <c r="B244" s="2"/>
      <c r="C244" s="27">
        <f t="shared" si="25"/>
        <v>1525.04</v>
      </c>
      <c r="D244" s="6">
        <f t="shared" si="26"/>
        <v>500.87522416803949</v>
      </c>
      <c r="E244" s="6">
        <f t="shared" si="29"/>
        <v>1024.1647758319605</v>
      </c>
      <c r="F244" s="6">
        <f t="shared" si="30"/>
        <v>0</v>
      </c>
      <c r="G244" s="6">
        <f t="shared" si="27"/>
        <v>164782.80598324319</v>
      </c>
      <c r="H244" s="35">
        <f t="shared" si="28"/>
        <v>179616.96598324145</v>
      </c>
      <c r="I244" s="5"/>
    </row>
    <row r="245" spans="1:9" ht="15" x14ac:dyDescent="0.2">
      <c r="A245" s="2">
        <f t="shared" si="24"/>
        <v>230</v>
      </c>
      <c r="B245" s="2"/>
      <c r="C245" s="27">
        <f t="shared" si="25"/>
        <v>1525.04</v>
      </c>
      <c r="D245" s="6">
        <f t="shared" si="26"/>
        <v>497.78139307438045</v>
      </c>
      <c r="E245" s="6">
        <f t="shared" si="29"/>
        <v>1027.2586069256195</v>
      </c>
      <c r="F245" s="6">
        <f t="shared" si="30"/>
        <v>0</v>
      </c>
      <c r="G245" s="6">
        <f t="shared" si="27"/>
        <v>163755.54737631755</v>
      </c>
      <c r="H245" s="35">
        <f t="shared" si="28"/>
        <v>180114.74737631582</v>
      </c>
      <c r="I245" s="5"/>
    </row>
    <row r="246" spans="1:9" ht="15" x14ac:dyDescent="0.2">
      <c r="A246" s="2">
        <f t="shared" si="24"/>
        <v>231</v>
      </c>
      <c r="B246" s="2"/>
      <c r="C246" s="27">
        <f t="shared" si="25"/>
        <v>1525.04</v>
      </c>
      <c r="D246" s="6">
        <f t="shared" si="26"/>
        <v>494.67821603262593</v>
      </c>
      <c r="E246" s="6">
        <f t="shared" si="29"/>
        <v>1030.3617839673741</v>
      </c>
      <c r="F246" s="6">
        <f t="shared" si="30"/>
        <v>0</v>
      </c>
      <c r="G246" s="6">
        <f t="shared" si="27"/>
        <v>162725.18559235017</v>
      </c>
      <c r="H246" s="35">
        <f t="shared" si="28"/>
        <v>180609.42559234845</v>
      </c>
      <c r="I246" s="5"/>
    </row>
    <row r="247" spans="1:9" ht="15" x14ac:dyDescent="0.2">
      <c r="A247" s="2">
        <f t="shared" si="24"/>
        <v>232</v>
      </c>
      <c r="B247" s="2"/>
      <c r="C247" s="27">
        <f t="shared" si="25"/>
        <v>1525.04</v>
      </c>
      <c r="D247" s="6">
        <f t="shared" si="26"/>
        <v>491.56566481022446</v>
      </c>
      <c r="E247" s="6">
        <f t="shared" si="29"/>
        <v>1033.4743351897755</v>
      </c>
      <c r="F247" s="6">
        <f t="shared" si="30"/>
        <v>0</v>
      </c>
      <c r="G247" s="6">
        <f t="shared" si="27"/>
        <v>161691.71125716038</v>
      </c>
      <c r="H247" s="35">
        <f t="shared" si="28"/>
        <v>181100.99125715866</v>
      </c>
      <c r="I247" s="5"/>
    </row>
    <row r="248" spans="1:9" ht="15" x14ac:dyDescent="0.2">
      <c r="A248" s="2">
        <f t="shared" si="24"/>
        <v>233</v>
      </c>
      <c r="B248" s="2"/>
      <c r="C248" s="27">
        <f t="shared" si="25"/>
        <v>1525.04</v>
      </c>
      <c r="D248" s="6">
        <f t="shared" si="26"/>
        <v>488.44371108933865</v>
      </c>
      <c r="E248" s="6">
        <f t="shared" si="29"/>
        <v>1036.5962889106613</v>
      </c>
      <c r="F248" s="6">
        <f t="shared" si="30"/>
        <v>0</v>
      </c>
      <c r="G248" s="6">
        <f t="shared" si="27"/>
        <v>160655.11496824972</v>
      </c>
      <c r="H248" s="35">
        <f t="shared" si="28"/>
        <v>181589.43496824801</v>
      </c>
      <c r="I248" s="5"/>
    </row>
    <row r="249" spans="1:9" ht="15" x14ac:dyDescent="0.2">
      <c r="A249" s="2">
        <f t="shared" si="24"/>
        <v>234</v>
      </c>
      <c r="B249" s="2"/>
      <c r="C249" s="27">
        <f t="shared" si="25"/>
        <v>1525.04</v>
      </c>
      <c r="D249" s="6">
        <f t="shared" si="26"/>
        <v>485.31232646658765</v>
      </c>
      <c r="E249" s="6">
        <f t="shared" si="29"/>
        <v>1039.7276735334124</v>
      </c>
      <c r="F249" s="6">
        <f t="shared" si="30"/>
        <v>0</v>
      </c>
      <c r="G249" s="6">
        <f t="shared" si="27"/>
        <v>159615.38729471629</v>
      </c>
      <c r="H249" s="35">
        <f t="shared" si="28"/>
        <v>182074.74729471459</v>
      </c>
      <c r="I249" s="5"/>
    </row>
    <row r="250" spans="1:9" ht="15" x14ac:dyDescent="0.2">
      <c r="A250" s="2">
        <f t="shared" si="24"/>
        <v>235</v>
      </c>
      <c r="B250" s="2"/>
      <c r="C250" s="27">
        <f t="shared" si="25"/>
        <v>1525.04</v>
      </c>
      <c r="D250" s="6">
        <f t="shared" si="26"/>
        <v>482.17148245278872</v>
      </c>
      <c r="E250" s="6">
        <f t="shared" si="29"/>
        <v>1042.8685175472112</v>
      </c>
      <c r="F250" s="6">
        <f t="shared" si="30"/>
        <v>0</v>
      </c>
      <c r="G250" s="6">
        <f t="shared" si="27"/>
        <v>158572.51877716908</v>
      </c>
      <c r="H250" s="35">
        <f t="shared" si="28"/>
        <v>182556.91877716739</v>
      </c>
      <c r="I250" s="5"/>
    </row>
    <row r="251" spans="1:9" ht="15" x14ac:dyDescent="0.2">
      <c r="A251" s="2">
        <f t="shared" si="24"/>
        <v>236</v>
      </c>
      <c r="B251" s="2"/>
      <c r="C251" s="27">
        <f t="shared" si="25"/>
        <v>1525.04</v>
      </c>
      <c r="D251" s="6">
        <f t="shared" si="26"/>
        <v>479.02115047269825</v>
      </c>
      <c r="E251" s="6">
        <f t="shared" si="29"/>
        <v>1046.0188495273017</v>
      </c>
      <c r="F251" s="6">
        <f t="shared" si="30"/>
        <v>0</v>
      </c>
      <c r="G251" s="6">
        <f t="shared" si="27"/>
        <v>157526.49992764177</v>
      </c>
      <c r="H251" s="35">
        <f t="shared" si="28"/>
        <v>183035.93992764008</v>
      </c>
      <c r="I251" s="5"/>
    </row>
    <row r="252" spans="1:9" ht="15" x14ac:dyDescent="0.2">
      <c r="A252" s="2">
        <f t="shared" si="24"/>
        <v>237</v>
      </c>
      <c r="B252" s="2"/>
      <c r="C252" s="27">
        <f t="shared" si="25"/>
        <v>1525.04</v>
      </c>
      <c r="D252" s="6">
        <f t="shared" si="26"/>
        <v>475.86130186475111</v>
      </c>
      <c r="E252" s="6">
        <f t="shared" si="29"/>
        <v>1049.1786981352489</v>
      </c>
      <c r="F252" s="6">
        <f t="shared" si="30"/>
        <v>0</v>
      </c>
      <c r="G252" s="6">
        <f t="shared" si="27"/>
        <v>156477.32122950652</v>
      </c>
      <c r="H252" s="35">
        <f t="shared" si="28"/>
        <v>183511.80122950484</v>
      </c>
      <c r="I252" s="5"/>
    </row>
    <row r="253" spans="1:9" ht="15" x14ac:dyDescent="0.2">
      <c r="A253" s="2">
        <f t="shared" si="24"/>
        <v>238</v>
      </c>
      <c r="B253" s="2"/>
      <c r="C253" s="27">
        <f t="shared" si="25"/>
        <v>1525.04</v>
      </c>
      <c r="D253" s="6">
        <f t="shared" si="26"/>
        <v>472.6919078808009</v>
      </c>
      <c r="E253" s="6">
        <f t="shared" si="29"/>
        <v>1052.348092119199</v>
      </c>
      <c r="F253" s="6">
        <f t="shared" si="30"/>
        <v>0</v>
      </c>
      <c r="G253" s="6">
        <f t="shared" si="27"/>
        <v>155424.97313738731</v>
      </c>
      <c r="H253" s="35">
        <f t="shared" si="28"/>
        <v>183984.49313738564</v>
      </c>
      <c r="I253" s="5"/>
    </row>
    <row r="254" spans="1:9" ht="15" x14ac:dyDescent="0.2">
      <c r="A254" s="2">
        <f t="shared" si="24"/>
        <v>239</v>
      </c>
      <c r="B254" s="2"/>
      <c r="C254" s="27">
        <f t="shared" si="25"/>
        <v>1525.04</v>
      </c>
      <c r="D254" s="6">
        <f t="shared" si="26"/>
        <v>469.51293968585748</v>
      </c>
      <c r="E254" s="6">
        <f t="shared" si="29"/>
        <v>1055.5270603141425</v>
      </c>
      <c r="F254" s="6">
        <f t="shared" si="30"/>
        <v>0</v>
      </c>
      <c r="G254" s="6">
        <f t="shared" si="27"/>
        <v>154369.44607707317</v>
      </c>
      <c r="H254" s="35">
        <f t="shared" si="28"/>
        <v>184454.00607707151</v>
      </c>
      <c r="I254" s="5"/>
    </row>
    <row r="255" spans="1:9" ht="15" x14ac:dyDescent="0.2">
      <c r="A255" s="2">
        <f t="shared" si="24"/>
        <v>240</v>
      </c>
      <c r="B255" s="2"/>
      <c r="C255" s="27">
        <f t="shared" si="25"/>
        <v>1525.04</v>
      </c>
      <c r="D255" s="6">
        <f t="shared" si="26"/>
        <v>466.32436835782511</v>
      </c>
      <c r="E255" s="6">
        <f t="shared" si="29"/>
        <v>1058.7156316421749</v>
      </c>
      <c r="F255" s="6">
        <f t="shared" si="30"/>
        <v>0</v>
      </c>
      <c r="G255" s="6">
        <f t="shared" si="27"/>
        <v>153310.73044543099</v>
      </c>
      <c r="H255" s="35">
        <f t="shared" si="28"/>
        <v>184920.33044542934</v>
      </c>
      <c r="I255" s="5"/>
    </row>
    <row r="256" spans="1:9" ht="15" x14ac:dyDescent="0.2">
      <c r="A256" s="2">
        <f t="shared" si="24"/>
        <v>241</v>
      </c>
      <c r="B256" s="2"/>
      <c r="C256" s="27">
        <f t="shared" si="25"/>
        <v>1525.04</v>
      </c>
      <c r="D256" s="6">
        <f t="shared" si="26"/>
        <v>463.12616488723944</v>
      </c>
      <c r="E256" s="6">
        <f t="shared" si="29"/>
        <v>1061.9138351127606</v>
      </c>
      <c r="F256" s="6">
        <f t="shared" si="30"/>
        <v>0</v>
      </c>
      <c r="G256" s="6">
        <f t="shared" si="27"/>
        <v>152248.81661031823</v>
      </c>
      <c r="H256" s="35">
        <f t="shared" si="28"/>
        <v>185383.45661031659</v>
      </c>
      <c r="I256" s="5"/>
    </row>
    <row r="257" spans="1:9" ht="15" x14ac:dyDescent="0.2">
      <c r="A257" s="2">
        <f t="shared" si="24"/>
        <v>242</v>
      </c>
      <c r="B257" s="2"/>
      <c r="C257" s="27">
        <f t="shared" si="25"/>
        <v>1525.04</v>
      </c>
      <c r="D257" s="6">
        <f t="shared" si="26"/>
        <v>459.91830017700295</v>
      </c>
      <c r="E257" s="6">
        <f t="shared" si="29"/>
        <v>1065.121699822997</v>
      </c>
      <c r="F257" s="6">
        <f t="shared" si="30"/>
        <v>0</v>
      </c>
      <c r="G257" s="6">
        <f t="shared" si="27"/>
        <v>151183.69491049522</v>
      </c>
      <c r="H257" s="35">
        <f t="shared" si="28"/>
        <v>185843.37491049359</v>
      </c>
      <c r="I257" s="5"/>
    </row>
    <row r="258" spans="1:9" ht="15" x14ac:dyDescent="0.2">
      <c r="A258" s="2">
        <f t="shared" si="24"/>
        <v>243</v>
      </c>
      <c r="B258" s="2"/>
      <c r="C258" s="27">
        <f t="shared" si="25"/>
        <v>1525.04</v>
      </c>
      <c r="D258" s="6">
        <f t="shared" si="26"/>
        <v>456.7007450421209</v>
      </c>
      <c r="E258" s="6">
        <f t="shared" si="29"/>
        <v>1068.3392549578791</v>
      </c>
      <c r="F258" s="6">
        <f t="shared" si="30"/>
        <v>0</v>
      </c>
      <c r="G258" s="6">
        <f t="shared" si="27"/>
        <v>150115.35565553734</v>
      </c>
      <c r="H258" s="35">
        <f t="shared" si="28"/>
        <v>186300.07565553571</v>
      </c>
      <c r="I258" s="5"/>
    </row>
    <row r="259" spans="1:9" ht="15" x14ac:dyDescent="0.2">
      <c r="A259" s="2">
        <f t="shared" si="24"/>
        <v>244</v>
      </c>
      <c r="B259" s="2"/>
      <c r="C259" s="27">
        <f t="shared" si="25"/>
        <v>1525.04</v>
      </c>
      <c r="D259" s="6">
        <f t="shared" si="26"/>
        <v>453.47347020943567</v>
      </c>
      <c r="E259" s="6">
        <f t="shared" si="29"/>
        <v>1071.5665297905643</v>
      </c>
      <c r="F259" s="6">
        <f t="shared" si="30"/>
        <v>0</v>
      </c>
      <c r="G259" s="6">
        <f t="shared" si="27"/>
        <v>149043.78912574676</v>
      </c>
      <c r="H259" s="35">
        <f t="shared" si="28"/>
        <v>186753.54912574514</v>
      </c>
      <c r="I259" s="5"/>
    </row>
    <row r="260" spans="1:9" ht="15" x14ac:dyDescent="0.2">
      <c r="A260" s="2">
        <f t="shared" si="24"/>
        <v>245</v>
      </c>
      <c r="B260" s="2"/>
      <c r="C260" s="27">
        <f t="shared" si="25"/>
        <v>1525.04</v>
      </c>
      <c r="D260" s="6">
        <f t="shared" si="26"/>
        <v>450.23644631735993</v>
      </c>
      <c r="E260" s="6">
        <f t="shared" si="29"/>
        <v>1074.8035536826401</v>
      </c>
      <c r="F260" s="6">
        <f t="shared" si="30"/>
        <v>0</v>
      </c>
      <c r="G260" s="6">
        <f t="shared" si="27"/>
        <v>147968.98557206412</v>
      </c>
      <c r="H260" s="35">
        <f t="shared" si="28"/>
        <v>187203.78557206251</v>
      </c>
      <c r="I260" s="5"/>
    </row>
    <row r="261" spans="1:9" ht="15" x14ac:dyDescent="0.2">
      <c r="A261" s="2">
        <f t="shared" si="24"/>
        <v>246</v>
      </c>
      <c r="B261" s="2"/>
      <c r="C261" s="27">
        <f t="shared" si="25"/>
        <v>1525.04</v>
      </c>
      <c r="D261" s="6">
        <f t="shared" si="26"/>
        <v>446.98964391561032</v>
      </c>
      <c r="E261" s="6">
        <f t="shared" si="29"/>
        <v>1078.0503560843897</v>
      </c>
      <c r="F261" s="6">
        <f t="shared" si="30"/>
        <v>0</v>
      </c>
      <c r="G261" s="6">
        <f t="shared" si="27"/>
        <v>146890.93521597973</v>
      </c>
      <c r="H261" s="35">
        <f t="shared" si="28"/>
        <v>187650.77521597812</v>
      </c>
      <c r="I261" s="5"/>
    </row>
    <row r="262" spans="1:9" ht="15" x14ac:dyDescent="0.2">
      <c r="A262" s="2">
        <f t="shared" si="24"/>
        <v>247</v>
      </c>
      <c r="B262" s="2"/>
      <c r="C262" s="27">
        <f t="shared" si="25"/>
        <v>1525.04</v>
      </c>
      <c r="D262" s="6">
        <f t="shared" si="26"/>
        <v>443.73303346493873</v>
      </c>
      <c r="E262" s="6">
        <f t="shared" si="29"/>
        <v>1081.3069665350613</v>
      </c>
      <c r="F262" s="6">
        <f t="shared" si="30"/>
        <v>0</v>
      </c>
      <c r="G262" s="6">
        <f t="shared" si="27"/>
        <v>145809.62824944465</v>
      </c>
      <c r="H262" s="35">
        <f t="shared" si="28"/>
        <v>188094.50824944305</v>
      </c>
      <c r="I262" s="5"/>
    </row>
    <row r="263" spans="1:9" ht="15" x14ac:dyDescent="0.2">
      <c r="A263" s="2">
        <f t="shared" si="24"/>
        <v>248</v>
      </c>
      <c r="B263" s="2"/>
      <c r="C263" s="27">
        <f t="shared" si="25"/>
        <v>1525.04</v>
      </c>
      <c r="D263" s="6">
        <f t="shared" si="26"/>
        <v>440.466585336864</v>
      </c>
      <c r="E263" s="6">
        <f t="shared" si="29"/>
        <v>1084.573414663136</v>
      </c>
      <c r="F263" s="6">
        <f t="shared" si="30"/>
        <v>0</v>
      </c>
      <c r="G263" s="6">
        <f t="shared" si="27"/>
        <v>144725.05483478151</v>
      </c>
      <c r="H263" s="35">
        <f t="shared" si="28"/>
        <v>188534.97483477992</v>
      </c>
      <c r="I263" s="5"/>
    </row>
    <row r="264" spans="1:9" ht="15" x14ac:dyDescent="0.2">
      <c r="A264" s="2">
        <f t="shared" si="24"/>
        <v>249</v>
      </c>
      <c r="B264" s="2"/>
      <c r="C264" s="27">
        <f t="shared" si="25"/>
        <v>1525.04</v>
      </c>
      <c r="D264" s="6">
        <f t="shared" si="26"/>
        <v>437.19026981340244</v>
      </c>
      <c r="E264" s="6">
        <f t="shared" si="29"/>
        <v>1087.8497301865975</v>
      </c>
      <c r="F264" s="6">
        <f t="shared" si="30"/>
        <v>0</v>
      </c>
      <c r="G264" s="6">
        <f t="shared" si="27"/>
        <v>143637.2051045949</v>
      </c>
      <c r="H264" s="35">
        <f t="shared" si="28"/>
        <v>188972.16510459332</v>
      </c>
      <c r="I264" s="5"/>
    </row>
    <row r="265" spans="1:9" ht="15" x14ac:dyDescent="0.2">
      <c r="A265" s="2">
        <f t="shared" si="24"/>
        <v>250</v>
      </c>
      <c r="B265" s="2"/>
      <c r="C265" s="27">
        <f t="shared" si="25"/>
        <v>1525.04</v>
      </c>
      <c r="D265" s="6">
        <f t="shared" si="26"/>
        <v>433.90405708679708</v>
      </c>
      <c r="E265" s="6">
        <f t="shared" si="29"/>
        <v>1091.1359429132028</v>
      </c>
      <c r="F265" s="6">
        <f t="shared" si="30"/>
        <v>0</v>
      </c>
      <c r="G265" s="6">
        <f t="shared" si="27"/>
        <v>142546.06916168169</v>
      </c>
      <c r="H265" s="35">
        <f t="shared" si="28"/>
        <v>189406.06916168012</v>
      </c>
      <c r="I265" s="5"/>
    </row>
    <row r="266" spans="1:9" ht="15" x14ac:dyDescent="0.2">
      <c r="A266" s="2">
        <f t="shared" si="24"/>
        <v>251</v>
      </c>
      <c r="B266" s="2"/>
      <c r="C266" s="27">
        <f t="shared" si="25"/>
        <v>1525.04</v>
      </c>
      <c r="D266" s="6">
        <f t="shared" si="26"/>
        <v>430.60791725924673</v>
      </c>
      <c r="E266" s="6">
        <f t="shared" si="29"/>
        <v>1094.4320827407532</v>
      </c>
      <c r="F266" s="6">
        <f t="shared" si="30"/>
        <v>0</v>
      </c>
      <c r="G266" s="6">
        <f t="shared" si="27"/>
        <v>141451.63707894093</v>
      </c>
      <c r="H266" s="35">
        <f t="shared" si="28"/>
        <v>189836.67707893936</v>
      </c>
      <c r="I266" s="5"/>
    </row>
    <row r="267" spans="1:9" ht="15" x14ac:dyDescent="0.2">
      <c r="A267" s="2">
        <f t="shared" si="24"/>
        <v>252</v>
      </c>
      <c r="B267" s="2"/>
      <c r="C267" s="27">
        <f t="shared" si="25"/>
        <v>1525.04</v>
      </c>
      <c r="D267" s="6">
        <f t="shared" si="26"/>
        <v>427.30182034263402</v>
      </c>
      <c r="E267" s="6">
        <f t="shared" si="29"/>
        <v>1097.7381796573659</v>
      </c>
      <c r="F267" s="6">
        <f t="shared" si="30"/>
        <v>0</v>
      </c>
      <c r="G267" s="6">
        <f t="shared" si="27"/>
        <v>140353.89889928355</v>
      </c>
      <c r="H267" s="35">
        <f t="shared" si="28"/>
        <v>190263.978899282</v>
      </c>
      <c r="I267" s="5"/>
    </row>
    <row r="268" spans="1:9" ht="15" x14ac:dyDescent="0.2">
      <c r="A268" s="2">
        <f t="shared" si="24"/>
        <v>253</v>
      </c>
      <c r="B268" s="2"/>
      <c r="C268" s="27">
        <f t="shared" si="25"/>
        <v>1525.04</v>
      </c>
      <c r="D268" s="6">
        <f t="shared" si="26"/>
        <v>423.98573625825242</v>
      </c>
      <c r="E268" s="6">
        <f t="shared" si="29"/>
        <v>1101.0542637417475</v>
      </c>
      <c r="F268" s="6">
        <f t="shared" si="30"/>
        <v>0</v>
      </c>
      <c r="G268" s="6">
        <f t="shared" si="27"/>
        <v>139252.84463554178</v>
      </c>
      <c r="H268" s="35">
        <f t="shared" si="28"/>
        <v>190687.96463554024</v>
      </c>
      <c r="I268" s="5"/>
    </row>
    <row r="269" spans="1:9" ht="15" x14ac:dyDescent="0.2">
      <c r="A269" s="2">
        <f t="shared" si="24"/>
        <v>254</v>
      </c>
      <c r="B269" s="2"/>
      <c r="C269" s="27">
        <f t="shared" si="25"/>
        <v>1525.04</v>
      </c>
      <c r="D269" s="6">
        <f t="shared" si="26"/>
        <v>420.6596348365324</v>
      </c>
      <c r="E269" s="6">
        <f t="shared" si="29"/>
        <v>1104.3803651634676</v>
      </c>
      <c r="F269" s="6">
        <f t="shared" si="30"/>
        <v>0</v>
      </c>
      <c r="G269" s="6">
        <f t="shared" si="27"/>
        <v>138148.46427037832</v>
      </c>
      <c r="H269" s="35">
        <f t="shared" si="28"/>
        <v>191108.62427037678</v>
      </c>
      <c r="I269" s="5"/>
    </row>
    <row r="270" spans="1:9" ht="15" x14ac:dyDescent="0.2">
      <c r="A270" s="2">
        <f t="shared" si="24"/>
        <v>255</v>
      </c>
      <c r="B270" s="2"/>
      <c r="C270" s="27">
        <f t="shared" si="25"/>
        <v>1525.04</v>
      </c>
      <c r="D270" s="6">
        <f t="shared" si="26"/>
        <v>417.3234858167678</v>
      </c>
      <c r="E270" s="6">
        <f t="shared" si="29"/>
        <v>1107.7165141832322</v>
      </c>
      <c r="F270" s="6">
        <f t="shared" ref="F270:F301" si="31">$G$8</f>
        <v>0</v>
      </c>
      <c r="G270" s="6">
        <f t="shared" si="27"/>
        <v>137040.74775619508</v>
      </c>
      <c r="H270" s="35">
        <f t="shared" si="28"/>
        <v>191525.94775619355</v>
      </c>
      <c r="I270" s="5"/>
    </row>
    <row r="271" spans="1:9" ht="15" x14ac:dyDescent="0.2">
      <c r="A271" s="2">
        <f t="shared" si="24"/>
        <v>256</v>
      </c>
      <c r="B271" s="2"/>
      <c r="C271" s="27">
        <f t="shared" si="25"/>
        <v>1525.04</v>
      </c>
      <c r="D271" s="6">
        <f t="shared" si="26"/>
        <v>413.97725884683928</v>
      </c>
      <c r="E271" s="6">
        <f t="shared" si="29"/>
        <v>1111.0627411531607</v>
      </c>
      <c r="F271" s="6">
        <f t="shared" si="31"/>
        <v>0</v>
      </c>
      <c r="G271" s="6">
        <f t="shared" si="27"/>
        <v>135929.6850150419</v>
      </c>
      <c r="H271" s="35">
        <f t="shared" si="28"/>
        <v>191939.92501504038</v>
      </c>
      <c r="I271" s="5"/>
    </row>
    <row r="272" spans="1:9" ht="15" x14ac:dyDescent="0.2">
      <c r="A272" s="2">
        <f t="shared" ref="A272:A335" si="32">+A271+1</f>
        <v>257</v>
      </c>
      <c r="B272" s="2"/>
      <c r="C272" s="27">
        <f t="shared" si="25"/>
        <v>1525.04</v>
      </c>
      <c r="D272" s="6">
        <f t="shared" si="26"/>
        <v>410.62092348293908</v>
      </c>
      <c r="E272" s="6">
        <f t="shared" si="29"/>
        <v>1114.4190765170608</v>
      </c>
      <c r="F272" s="6">
        <f t="shared" si="31"/>
        <v>0</v>
      </c>
      <c r="G272" s="6">
        <f t="shared" si="27"/>
        <v>134815.26593852483</v>
      </c>
      <c r="H272" s="35">
        <f t="shared" si="28"/>
        <v>192350.54593852331</v>
      </c>
      <c r="I272" s="5"/>
    </row>
    <row r="273" spans="1:9" ht="15" x14ac:dyDescent="0.2">
      <c r="A273" s="2">
        <f t="shared" si="32"/>
        <v>258</v>
      </c>
      <c r="B273" s="2"/>
      <c r="C273" s="27">
        <f t="shared" ref="C273:C336" si="33">IF(G272&gt;(C272-D272),$H$7,G272+D273)</f>
        <v>1525.04</v>
      </c>
      <c r="D273" s="6">
        <f t="shared" ref="D273:D336" si="34">G272*$G$3/12</f>
        <v>407.25444918929367</v>
      </c>
      <c r="E273" s="6">
        <f t="shared" si="29"/>
        <v>1117.7855508107064</v>
      </c>
      <c r="F273" s="6">
        <f t="shared" si="31"/>
        <v>0</v>
      </c>
      <c r="G273" s="6">
        <f t="shared" ref="G273:G336" si="35">MAX(G272+G272*$G$3/12-C273-F273,0)</f>
        <v>133697.48038771411</v>
      </c>
      <c r="H273" s="35">
        <f t="shared" ref="H273:H336" si="36">H272+D273</f>
        <v>192757.8003877126</v>
      </c>
      <c r="I273" s="5"/>
    </row>
    <row r="274" spans="1:9" ht="15" x14ac:dyDescent="0.2">
      <c r="A274" s="2">
        <f t="shared" si="32"/>
        <v>259</v>
      </c>
      <c r="B274" s="2"/>
      <c r="C274" s="27">
        <f t="shared" si="33"/>
        <v>1525.04</v>
      </c>
      <c r="D274" s="6">
        <f t="shared" si="34"/>
        <v>403.8778053378864</v>
      </c>
      <c r="E274" s="6">
        <f t="shared" ref="E274:E337" si="37">IF(G273&gt;(C274-D274),C274-D274,G273)</f>
        <v>1121.1621946621135</v>
      </c>
      <c r="F274" s="6">
        <f t="shared" si="31"/>
        <v>0</v>
      </c>
      <c r="G274" s="6">
        <f t="shared" si="35"/>
        <v>132576.31819305199</v>
      </c>
      <c r="H274" s="35">
        <f t="shared" si="36"/>
        <v>193161.67819305049</v>
      </c>
      <c r="I274" s="5"/>
    </row>
    <row r="275" spans="1:9" ht="15" x14ac:dyDescent="0.2">
      <c r="A275" s="2">
        <f t="shared" si="32"/>
        <v>260</v>
      </c>
      <c r="B275" s="2"/>
      <c r="C275" s="27">
        <f t="shared" si="33"/>
        <v>1525.04</v>
      </c>
      <c r="D275" s="6">
        <f t="shared" si="34"/>
        <v>400.49096120817785</v>
      </c>
      <c r="E275" s="6">
        <f t="shared" si="37"/>
        <v>1124.5490387918221</v>
      </c>
      <c r="F275" s="6">
        <f t="shared" si="31"/>
        <v>0</v>
      </c>
      <c r="G275" s="6">
        <f t="shared" si="35"/>
        <v>131451.76915426017</v>
      </c>
      <c r="H275" s="35">
        <f t="shared" si="36"/>
        <v>193562.16915425868</v>
      </c>
      <c r="I275" s="5"/>
    </row>
    <row r="276" spans="1:9" ht="15" x14ac:dyDescent="0.2">
      <c r="A276" s="2">
        <f t="shared" si="32"/>
        <v>261</v>
      </c>
      <c r="B276" s="2"/>
      <c r="C276" s="27">
        <f t="shared" si="33"/>
        <v>1525.04</v>
      </c>
      <c r="D276" s="6">
        <f t="shared" si="34"/>
        <v>397.09388598682762</v>
      </c>
      <c r="E276" s="6">
        <f t="shared" si="37"/>
        <v>1127.9461140131723</v>
      </c>
      <c r="F276" s="6">
        <f t="shared" si="31"/>
        <v>0</v>
      </c>
      <c r="G276" s="6">
        <f t="shared" si="35"/>
        <v>130323.82304024701</v>
      </c>
      <c r="H276" s="35">
        <f t="shared" si="36"/>
        <v>193959.26304024551</v>
      </c>
      <c r="I276" s="5"/>
    </row>
    <row r="277" spans="1:9" ht="15" x14ac:dyDescent="0.2">
      <c r="A277" s="2">
        <f t="shared" si="32"/>
        <v>262</v>
      </c>
      <c r="B277" s="2"/>
      <c r="C277" s="27">
        <f t="shared" si="33"/>
        <v>1525.04</v>
      </c>
      <c r="D277" s="6">
        <f t="shared" si="34"/>
        <v>393.68654876741283</v>
      </c>
      <c r="E277" s="6">
        <f t="shared" si="37"/>
        <v>1131.3534512325871</v>
      </c>
      <c r="F277" s="6">
        <f t="shared" si="31"/>
        <v>0</v>
      </c>
      <c r="G277" s="6">
        <f t="shared" si="35"/>
        <v>129192.46958901442</v>
      </c>
      <c r="H277" s="35">
        <f t="shared" si="36"/>
        <v>194352.94958901292</v>
      </c>
      <c r="I277" s="5"/>
    </row>
    <row r="278" spans="1:9" ht="15" x14ac:dyDescent="0.2">
      <c r="A278" s="2">
        <f t="shared" si="32"/>
        <v>263</v>
      </c>
      <c r="B278" s="2"/>
      <c r="C278" s="27">
        <f t="shared" si="33"/>
        <v>1525.04</v>
      </c>
      <c r="D278" s="6">
        <f t="shared" si="34"/>
        <v>390.2689185501477</v>
      </c>
      <c r="E278" s="6">
        <f t="shared" si="37"/>
        <v>1134.7710814498523</v>
      </c>
      <c r="F278" s="6">
        <f t="shared" si="31"/>
        <v>0</v>
      </c>
      <c r="G278" s="6">
        <f t="shared" si="35"/>
        <v>128057.69850756458</v>
      </c>
      <c r="H278" s="35">
        <f t="shared" si="36"/>
        <v>194743.21850756306</v>
      </c>
      <c r="I278" s="5"/>
    </row>
    <row r="279" spans="1:9" ht="15" x14ac:dyDescent="0.2">
      <c r="A279" s="2">
        <f t="shared" si="32"/>
        <v>264</v>
      </c>
      <c r="B279" s="2"/>
      <c r="C279" s="27">
        <f t="shared" si="33"/>
        <v>1525.04</v>
      </c>
      <c r="D279" s="6">
        <f t="shared" si="34"/>
        <v>386.84096424160134</v>
      </c>
      <c r="E279" s="6">
        <f t="shared" si="37"/>
        <v>1138.1990357583986</v>
      </c>
      <c r="F279" s="6">
        <f t="shared" si="31"/>
        <v>0</v>
      </c>
      <c r="G279" s="6">
        <f t="shared" si="35"/>
        <v>126919.49947180619</v>
      </c>
      <c r="H279" s="35">
        <f t="shared" si="36"/>
        <v>195130.05947180465</v>
      </c>
      <c r="I279" s="5"/>
    </row>
    <row r="280" spans="1:9" ht="15" x14ac:dyDescent="0.2">
      <c r="A280" s="2">
        <f t="shared" si="32"/>
        <v>265</v>
      </c>
      <c r="B280" s="2"/>
      <c r="C280" s="27">
        <f t="shared" si="33"/>
        <v>1525.04</v>
      </c>
      <c r="D280" s="6">
        <f t="shared" si="34"/>
        <v>383.40265465441456</v>
      </c>
      <c r="E280" s="6">
        <f t="shared" si="37"/>
        <v>1141.6373453455853</v>
      </c>
      <c r="F280" s="6">
        <f t="shared" si="31"/>
        <v>0</v>
      </c>
      <c r="G280" s="6">
        <f t="shared" si="35"/>
        <v>125777.86212646062</v>
      </c>
      <c r="H280" s="35">
        <f t="shared" si="36"/>
        <v>195513.46212645905</v>
      </c>
      <c r="I280" s="5"/>
    </row>
    <row r="281" spans="1:9" ht="15" x14ac:dyDescent="0.2">
      <c r="A281" s="2">
        <f t="shared" si="32"/>
        <v>266</v>
      </c>
      <c r="B281" s="2"/>
      <c r="C281" s="27">
        <f t="shared" si="33"/>
        <v>1525.04</v>
      </c>
      <c r="D281" s="6">
        <f t="shared" si="34"/>
        <v>379.95395850701647</v>
      </c>
      <c r="E281" s="6">
        <f t="shared" si="37"/>
        <v>1145.0860414929834</v>
      </c>
      <c r="F281" s="6">
        <f t="shared" si="31"/>
        <v>0</v>
      </c>
      <c r="G281" s="6">
        <f t="shared" si="35"/>
        <v>124632.77608496764</v>
      </c>
      <c r="H281" s="35">
        <f t="shared" si="36"/>
        <v>195893.41608496607</v>
      </c>
      <c r="I281" s="5"/>
    </row>
    <row r="282" spans="1:9" ht="15" x14ac:dyDescent="0.2">
      <c r="A282" s="2">
        <f t="shared" si="32"/>
        <v>267</v>
      </c>
      <c r="B282" s="2"/>
      <c r="C282" s="27">
        <f t="shared" si="33"/>
        <v>1525.04</v>
      </c>
      <c r="D282" s="6">
        <f t="shared" si="34"/>
        <v>376.49484442333977</v>
      </c>
      <c r="E282" s="6">
        <f t="shared" si="37"/>
        <v>1148.5451555766601</v>
      </c>
      <c r="F282" s="6">
        <f t="shared" si="31"/>
        <v>0</v>
      </c>
      <c r="G282" s="6">
        <f t="shared" si="35"/>
        <v>123484.23092939099</v>
      </c>
      <c r="H282" s="35">
        <f t="shared" si="36"/>
        <v>196269.91092938941</v>
      </c>
      <c r="I282" s="5"/>
    </row>
    <row r="283" spans="1:9" ht="15" x14ac:dyDescent="0.2">
      <c r="A283" s="2">
        <f t="shared" si="32"/>
        <v>268</v>
      </c>
      <c r="B283" s="2"/>
      <c r="C283" s="27">
        <f t="shared" si="33"/>
        <v>1525.04</v>
      </c>
      <c r="D283" s="6">
        <f t="shared" si="34"/>
        <v>373.02528093253528</v>
      </c>
      <c r="E283" s="6">
        <f t="shared" si="37"/>
        <v>1152.0147190674647</v>
      </c>
      <c r="F283" s="6">
        <f t="shared" si="31"/>
        <v>0</v>
      </c>
      <c r="G283" s="6">
        <f t="shared" si="35"/>
        <v>122332.21621032353</v>
      </c>
      <c r="H283" s="35">
        <f t="shared" si="36"/>
        <v>196642.93621032196</v>
      </c>
      <c r="I283" s="5"/>
    </row>
    <row r="284" spans="1:9" ht="15" x14ac:dyDescent="0.2">
      <c r="A284" s="2">
        <f t="shared" si="32"/>
        <v>269</v>
      </c>
      <c r="B284" s="2"/>
      <c r="C284" s="27">
        <f t="shared" si="33"/>
        <v>1525.04</v>
      </c>
      <c r="D284" s="6">
        <f t="shared" si="34"/>
        <v>369.54523646868569</v>
      </c>
      <c r="E284" s="6">
        <f t="shared" si="37"/>
        <v>1155.4947635313142</v>
      </c>
      <c r="F284" s="6">
        <f t="shared" si="31"/>
        <v>0</v>
      </c>
      <c r="G284" s="6">
        <f t="shared" si="35"/>
        <v>121176.72144679222</v>
      </c>
      <c r="H284" s="35">
        <f t="shared" si="36"/>
        <v>197012.48144679065</v>
      </c>
      <c r="I284" s="5"/>
    </row>
    <row r="285" spans="1:9" ht="15" x14ac:dyDescent="0.2">
      <c r="A285" s="2">
        <f t="shared" si="32"/>
        <v>270</v>
      </c>
      <c r="B285" s="2"/>
      <c r="C285" s="27">
        <f t="shared" si="33"/>
        <v>1525.04</v>
      </c>
      <c r="D285" s="6">
        <f t="shared" si="34"/>
        <v>366.05467937051816</v>
      </c>
      <c r="E285" s="6">
        <f t="shared" si="37"/>
        <v>1158.9853206294817</v>
      </c>
      <c r="F285" s="6">
        <f t="shared" si="31"/>
        <v>0</v>
      </c>
      <c r="G285" s="6">
        <f t="shared" si="35"/>
        <v>120017.73612616274</v>
      </c>
      <c r="H285" s="35">
        <f t="shared" si="36"/>
        <v>197378.53612616117</v>
      </c>
      <c r="I285" s="5"/>
    </row>
    <row r="286" spans="1:9" ht="15" x14ac:dyDescent="0.2">
      <c r="A286" s="2">
        <f t="shared" si="32"/>
        <v>271</v>
      </c>
      <c r="B286" s="2"/>
      <c r="C286" s="27">
        <f t="shared" si="33"/>
        <v>1525.04</v>
      </c>
      <c r="D286" s="6">
        <f t="shared" si="34"/>
        <v>362.55357788111655</v>
      </c>
      <c r="E286" s="6">
        <f t="shared" si="37"/>
        <v>1162.4864221188834</v>
      </c>
      <c r="F286" s="6">
        <f t="shared" si="31"/>
        <v>0</v>
      </c>
      <c r="G286" s="6">
        <f t="shared" si="35"/>
        <v>118855.24970404386</v>
      </c>
      <c r="H286" s="35">
        <f t="shared" si="36"/>
        <v>197741.08970404227</v>
      </c>
      <c r="I286" s="5"/>
    </row>
    <row r="287" spans="1:9" ht="15" x14ac:dyDescent="0.2">
      <c r="A287" s="2">
        <f t="shared" si="32"/>
        <v>272</v>
      </c>
      <c r="B287" s="2"/>
      <c r="C287" s="27">
        <f t="shared" si="33"/>
        <v>1525.04</v>
      </c>
      <c r="D287" s="6">
        <f t="shared" si="34"/>
        <v>359.04190014763248</v>
      </c>
      <c r="E287" s="6">
        <f t="shared" si="37"/>
        <v>1165.9980998523674</v>
      </c>
      <c r="F287" s="6">
        <f t="shared" si="31"/>
        <v>0</v>
      </c>
      <c r="G287" s="6">
        <f t="shared" si="35"/>
        <v>117689.25160419149</v>
      </c>
      <c r="H287" s="35">
        <f t="shared" si="36"/>
        <v>198100.1316041899</v>
      </c>
      <c r="I287" s="5"/>
    </row>
    <row r="288" spans="1:9" ht="15" x14ac:dyDescent="0.2">
      <c r="A288" s="2">
        <f t="shared" si="32"/>
        <v>273</v>
      </c>
      <c r="B288" s="2"/>
      <c r="C288" s="27">
        <f t="shared" si="33"/>
        <v>1525.04</v>
      </c>
      <c r="D288" s="6">
        <f t="shared" si="34"/>
        <v>355.51961422099515</v>
      </c>
      <c r="E288" s="6">
        <f t="shared" si="37"/>
        <v>1169.5203857790048</v>
      </c>
      <c r="F288" s="6">
        <f t="shared" si="31"/>
        <v>0</v>
      </c>
      <c r="G288" s="6">
        <f t="shared" si="35"/>
        <v>116519.73121841249</v>
      </c>
      <c r="H288" s="35">
        <f t="shared" si="36"/>
        <v>198455.6512184109</v>
      </c>
      <c r="I288" s="5"/>
    </row>
    <row r="289" spans="1:9" ht="15" x14ac:dyDescent="0.2">
      <c r="A289" s="2">
        <f t="shared" si="32"/>
        <v>274</v>
      </c>
      <c r="B289" s="2"/>
      <c r="C289" s="27">
        <f t="shared" si="33"/>
        <v>1525.04</v>
      </c>
      <c r="D289" s="6">
        <f t="shared" si="34"/>
        <v>351.98668805562102</v>
      </c>
      <c r="E289" s="6">
        <f t="shared" si="37"/>
        <v>1173.0533119443789</v>
      </c>
      <c r="F289" s="6">
        <f t="shared" si="31"/>
        <v>0</v>
      </c>
      <c r="G289" s="6">
        <f t="shared" si="35"/>
        <v>115346.67790646812</v>
      </c>
      <c r="H289" s="35">
        <f t="shared" si="36"/>
        <v>198807.63790646652</v>
      </c>
      <c r="I289" s="5"/>
    </row>
    <row r="290" spans="1:9" ht="15" x14ac:dyDescent="0.2">
      <c r="A290" s="2">
        <f t="shared" si="32"/>
        <v>275</v>
      </c>
      <c r="B290" s="2"/>
      <c r="C290" s="27">
        <f t="shared" si="33"/>
        <v>1525.04</v>
      </c>
      <c r="D290" s="6">
        <f t="shared" si="34"/>
        <v>348.44308950912244</v>
      </c>
      <c r="E290" s="6">
        <f t="shared" si="37"/>
        <v>1176.5969104908775</v>
      </c>
      <c r="F290" s="6">
        <f t="shared" si="31"/>
        <v>0</v>
      </c>
      <c r="G290" s="6">
        <f t="shared" si="35"/>
        <v>114170.08099597725</v>
      </c>
      <c r="H290" s="35">
        <f t="shared" si="36"/>
        <v>199156.08099597564</v>
      </c>
      <c r="I290" s="5"/>
    </row>
    <row r="291" spans="1:9" ht="15" x14ac:dyDescent="0.2">
      <c r="A291" s="2">
        <f t="shared" si="32"/>
        <v>276</v>
      </c>
      <c r="B291" s="2"/>
      <c r="C291" s="27">
        <f t="shared" si="33"/>
        <v>1525.04</v>
      </c>
      <c r="D291" s="6">
        <f t="shared" si="34"/>
        <v>344.88878634201455</v>
      </c>
      <c r="E291" s="6">
        <f t="shared" si="37"/>
        <v>1180.1512136579854</v>
      </c>
      <c r="F291" s="6">
        <f t="shared" si="31"/>
        <v>0</v>
      </c>
      <c r="G291" s="6">
        <f t="shared" si="35"/>
        <v>112989.92978231926</v>
      </c>
      <c r="H291" s="35">
        <f t="shared" si="36"/>
        <v>199500.96978231767</v>
      </c>
      <c r="I291" s="5"/>
    </row>
    <row r="292" spans="1:9" ht="15" x14ac:dyDescent="0.2">
      <c r="A292" s="2">
        <f t="shared" si="32"/>
        <v>277</v>
      </c>
      <c r="B292" s="2"/>
      <c r="C292" s="27">
        <f t="shared" si="33"/>
        <v>1525.04</v>
      </c>
      <c r="D292" s="6">
        <f t="shared" si="34"/>
        <v>341.32374621742275</v>
      </c>
      <c r="E292" s="6">
        <f t="shared" si="37"/>
        <v>1183.7162537825773</v>
      </c>
      <c r="F292" s="6">
        <f t="shared" si="31"/>
        <v>0</v>
      </c>
      <c r="G292" s="6">
        <f t="shared" si="35"/>
        <v>111806.2135285367</v>
      </c>
      <c r="H292" s="35">
        <f t="shared" si="36"/>
        <v>199842.29352853508</v>
      </c>
      <c r="I292" s="5"/>
    </row>
    <row r="293" spans="1:9" ht="15" x14ac:dyDescent="0.2">
      <c r="A293" s="2">
        <f t="shared" si="32"/>
        <v>278</v>
      </c>
      <c r="B293" s="2"/>
      <c r="C293" s="27">
        <f t="shared" si="33"/>
        <v>1525.04</v>
      </c>
      <c r="D293" s="6">
        <f t="shared" si="34"/>
        <v>337.74793670078793</v>
      </c>
      <c r="E293" s="6">
        <f t="shared" si="37"/>
        <v>1187.292063299212</v>
      </c>
      <c r="F293" s="6">
        <f t="shared" si="31"/>
        <v>0</v>
      </c>
      <c r="G293" s="6">
        <f t="shared" si="35"/>
        <v>110618.92146523749</v>
      </c>
      <c r="H293" s="35">
        <f t="shared" si="36"/>
        <v>200180.04146523587</v>
      </c>
      <c r="I293" s="5"/>
    </row>
    <row r="294" spans="1:9" ht="15" x14ac:dyDescent="0.2">
      <c r="A294" s="2">
        <f t="shared" si="32"/>
        <v>279</v>
      </c>
      <c r="B294" s="2"/>
      <c r="C294" s="27">
        <f t="shared" si="33"/>
        <v>1525.04</v>
      </c>
      <c r="D294" s="6">
        <f t="shared" si="34"/>
        <v>334.16132525957158</v>
      </c>
      <c r="E294" s="6">
        <f t="shared" si="37"/>
        <v>1190.8786747404283</v>
      </c>
      <c r="F294" s="6">
        <f t="shared" si="31"/>
        <v>0</v>
      </c>
      <c r="G294" s="6">
        <f t="shared" si="35"/>
        <v>109428.04279049707</v>
      </c>
      <c r="H294" s="35">
        <f t="shared" si="36"/>
        <v>200514.20279049544</v>
      </c>
      <c r="I294" s="5"/>
    </row>
    <row r="295" spans="1:9" ht="15" x14ac:dyDescent="0.2">
      <c r="A295" s="2">
        <f t="shared" si="32"/>
        <v>280</v>
      </c>
      <c r="B295" s="2"/>
      <c r="C295" s="27">
        <f t="shared" si="33"/>
        <v>1525.04</v>
      </c>
      <c r="D295" s="6">
        <f t="shared" si="34"/>
        <v>330.56387926295992</v>
      </c>
      <c r="E295" s="6">
        <f t="shared" si="37"/>
        <v>1194.47612073704</v>
      </c>
      <c r="F295" s="6">
        <f t="shared" si="31"/>
        <v>0</v>
      </c>
      <c r="G295" s="6">
        <f t="shared" si="35"/>
        <v>108233.56666976004</v>
      </c>
      <c r="H295" s="35">
        <f t="shared" si="36"/>
        <v>200844.76666975839</v>
      </c>
      <c r="I295" s="5"/>
    </row>
    <row r="296" spans="1:9" ht="15" x14ac:dyDescent="0.2">
      <c r="A296" s="2">
        <f t="shared" si="32"/>
        <v>281</v>
      </c>
      <c r="B296" s="2"/>
      <c r="C296" s="27">
        <f t="shared" si="33"/>
        <v>1525.04</v>
      </c>
      <c r="D296" s="6">
        <f t="shared" si="34"/>
        <v>326.95556598156674</v>
      </c>
      <c r="E296" s="6">
        <f t="shared" si="37"/>
        <v>1198.0844340184333</v>
      </c>
      <c r="F296" s="6">
        <f t="shared" si="31"/>
        <v>0</v>
      </c>
      <c r="G296" s="6">
        <f t="shared" si="35"/>
        <v>107035.48223574161</v>
      </c>
      <c r="H296" s="35">
        <f t="shared" si="36"/>
        <v>201171.72223573996</v>
      </c>
      <c r="I296" s="5"/>
    </row>
    <row r="297" spans="1:9" ht="15" x14ac:dyDescent="0.2">
      <c r="A297" s="2">
        <f t="shared" si="32"/>
        <v>282</v>
      </c>
      <c r="B297" s="2"/>
      <c r="C297" s="27">
        <f t="shared" si="33"/>
        <v>1525.04</v>
      </c>
      <c r="D297" s="6">
        <f t="shared" si="34"/>
        <v>323.3363525871361</v>
      </c>
      <c r="E297" s="6">
        <f t="shared" si="37"/>
        <v>1201.7036474128638</v>
      </c>
      <c r="F297" s="6">
        <f t="shared" si="31"/>
        <v>0</v>
      </c>
      <c r="G297" s="6">
        <f t="shared" si="35"/>
        <v>105833.77858832876</v>
      </c>
      <c r="H297" s="35">
        <f t="shared" si="36"/>
        <v>201495.05858832708</v>
      </c>
      <c r="I297" s="5"/>
    </row>
    <row r="298" spans="1:9" ht="15" x14ac:dyDescent="0.2">
      <c r="A298" s="2">
        <f t="shared" si="32"/>
        <v>283</v>
      </c>
      <c r="B298" s="2"/>
      <c r="C298" s="27">
        <f t="shared" si="33"/>
        <v>1525.04</v>
      </c>
      <c r="D298" s="6">
        <f t="shared" si="34"/>
        <v>319.70620615224311</v>
      </c>
      <c r="E298" s="6">
        <f t="shared" si="37"/>
        <v>1205.3337938477569</v>
      </c>
      <c r="F298" s="6">
        <f t="shared" si="31"/>
        <v>0</v>
      </c>
      <c r="G298" s="6">
        <f t="shared" si="35"/>
        <v>104628.44479448101</v>
      </c>
      <c r="H298" s="35">
        <f t="shared" si="36"/>
        <v>201814.76479447933</v>
      </c>
      <c r="I298" s="5"/>
    </row>
    <row r="299" spans="1:9" ht="15" x14ac:dyDescent="0.2">
      <c r="A299" s="2">
        <f t="shared" si="32"/>
        <v>284</v>
      </c>
      <c r="B299" s="2"/>
      <c r="C299" s="27">
        <f t="shared" si="33"/>
        <v>1525.04</v>
      </c>
      <c r="D299" s="6">
        <f t="shared" si="34"/>
        <v>316.06509364999471</v>
      </c>
      <c r="E299" s="6">
        <f t="shared" si="37"/>
        <v>1208.9749063500053</v>
      </c>
      <c r="F299" s="6">
        <f t="shared" si="31"/>
        <v>0</v>
      </c>
      <c r="G299" s="6">
        <f t="shared" si="35"/>
        <v>103419.469888131</v>
      </c>
      <c r="H299" s="35">
        <f t="shared" si="36"/>
        <v>202130.82988812932</v>
      </c>
      <c r="I299" s="5"/>
    </row>
    <row r="300" spans="1:9" ht="15" x14ac:dyDescent="0.2">
      <c r="A300" s="2">
        <f t="shared" si="32"/>
        <v>285</v>
      </c>
      <c r="B300" s="2"/>
      <c r="C300" s="27">
        <f t="shared" si="33"/>
        <v>1525.04</v>
      </c>
      <c r="D300" s="6">
        <f t="shared" si="34"/>
        <v>312.41298195372906</v>
      </c>
      <c r="E300" s="6">
        <f t="shared" si="37"/>
        <v>1212.6270180462709</v>
      </c>
      <c r="F300" s="6">
        <f t="shared" si="31"/>
        <v>0</v>
      </c>
      <c r="G300" s="6">
        <f t="shared" si="35"/>
        <v>102206.84287008474</v>
      </c>
      <c r="H300" s="35">
        <f t="shared" si="36"/>
        <v>202443.24287008305</v>
      </c>
      <c r="I300" s="5"/>
    </row>
    <row r="301" spans="1:9" ht="15" x14ac:dyDescent="0.2">
      <c r="A301" s="2">
        <f t="shared" si="32"/>
        <v>286</v>
      </c>
      <c r="B301" s="2"/>
      <c r="C301" s="27">
        <f t="shared" si="33"/>
        <v>1525.04</v>
      </c>
      <c r="D301" s="6">
        <f t="shared" si="34"/>
        <v>308.74983783671433</v>
      </c>
      <c r="E301" s="6">
        <f t="shared" si="37"/>
        <v>1216.2901621632857</v>
      </c>
      <c r="F301" s="6">
        <f t="shared" si="31"/>
        <v>0</v>
      </c>
      <c r="G301" s="6">
        <f t="shared" si="35"/>
        <v>100990.55270792147</v>
      </c>
      <c r="H301" s="35">
        <f t="shared" si="36"/>
        <v>202751.99270791977</v>
      </c>
      <c r="I301" s="5"/>
    </row>
    <row r="302" spans="1:9" ht="15" x14ac:dyDescent="0.2">
      <c r="A302" s="2">
        <f t="shared" si="32"/>
        <v>287</v>
      </c>
      <c r="B302" s="2"/>
      <c r="C302" s="27">
        <f t="shared" si="33"/>
        <v>1525.04</v>
      </c>
      <c r="D302" s="6">
        <f t="shared" si="34"/>
        <v>305.07562797184607</v>
      </c>
      <c r="E302" s="6">
        <f t="shared" si="37"/>
        <v>1219.9643720281538</v>
      </c>
      <c r="F302" s="6">
        <f t="shared" ref="F302:F309" si="38">$G$8</f>
        <v>0</v>
      </c>
      <c r="G302" s="6">
        <f t="shared" si="35"/>
        <v>99770.588335893321</v>
      </c>
      <c r="H302" s="35">
        <f t="shared" si="36"/>
        <v>203057.06833589161</v>
      </c>
      <c r="I302" s="5"/>
    </row>
    <row r="303" spans="1:9" ht="15" x14ac:dyDescent="0.2">
      <c r="A303" s="2">
        <f t="shared" si="32"/>
        <v>288</v>
      </c>
      <c r="B303" s="2"/>
      <c r="C303" s="27">
        <f t="shared" si="33"/>
        <v>1525.04</v>
      </c>
      <c r="D303" s="6">
        <f t="shared" si="34"/>
        <v>301.39031893134438</v>
      </c>
      <c r="E303" s="6">
        <f t="shared" si="37"/>
        <v>1223.6496810686556</v>
      </c>
      <c r="F303" s="6">
        <f t="shared" si="38"/>
        <v>0</v>
      </c>
      <c r="G303" s="6">
        <f t="shared" si="35"/>
        <v>98546.938654824669</v>
      </c>
      <c r="H303" s="35">
        <f t="shared" si="36"/>
        <v>203358.45865482296</v>
      </c>
      <c r="I303" s="5"/>
    </row>
    <row r="304" spans="1:9" ht="15" x14ac:dyDescent="0.2">
      <c r="A304" s="2">
        <f t="shared" si="32"/>
        <v>289</v>
      </c>
      <c r="B304" s="2"/>
      <c r="C304" s="27">
        <f t="shared" si="33"/>
        <v>1525.04</v>
      </c>
      <c r="D304" s="6">
        <f t="shared" si="34"/>
        <v>297.69387718644947</v>
      </c>
      <c r="E304" s="6">
        <f t="shared" si="37"/>
        <v>1227.3461228135504</v>
      </c>
      <c r="F304" s="6">
        <f t="shared" si="38"/>
        <v>0</v>
      </c>
      <c r="G304" s="6">
        <f t="shared" si="35"/>
        <v>97319.592532011127</v>
      </c>
      <c r="H304" s="35">
        <f t="shared" si="36"/>
        <v>203656.15253200941</v>
      </c>
      <c r="I304" s="5"/>
    </row>
    <row r="305" spans="1:9" ht="15" x14ac:dyDescent="0.2">
      <c r="A305" s="2">
        <f t="shared" si="32"/>
        <v>290</v>
      </c>
      <c r="B305" s="2"/>
      <c r="C305" s="27">
        <f t="shared" si="33"/>
        <v>1525.04</v>
      </c>
      <c r="D305" s="6">
        <f t="shared" si="34"/>
        <v>293.98626910711693</v>
      </c>
      <c r="E305" s="6">
        <f t="shared" si="37"/>
        <v>1231.0537308928831</v>
      </c>
      <c r="F305" s="6">
        <f t="shared" si="38"/>
        <v>0</v>
      </c>
      <c r="G305" s="6">
        <f t="shared" si="35"/>
        <v>96088.538801118251</v>
      </c>
      <c r="H305" s="35">
        <f t="shared" si="36"/>
        <v>203950.13880111653</v>
      </c>
      <c r="I305" s="5"/>
    </row>
    <row r="306" spans="1:9" ht="15" x14ac:dyDescent="0.2">
      <c r="A306" s="2">
        <f t="shared" si="32"/>
        <v>291</v>
      </c>
      <c r="B306" s="2"/>
      <c r="C306" s="27">
        <f t="shared" si="33"/>
        <v>1525.04</v>
      </c>
      <c r="D306" s="6">
        <f t="shared" si="34"/>
        <v>290.26746096171138</v>
      </c>
      <c r="E306" s="6">
        <f t="shared" si="37"/>
        <v>1234.7725390382886</v>
      </c>
      <c r="F306" s="6">
        <f t="shared" si="38"/>
        <v>0</v>
      </c>
      <c r="G306" s="6">
        <f t="shared" si="35"/>
        <v>94853.766262079967</v>
      </c>
      <c r="H306" s="35">
        <f t="shared" si="36"/>
        <v>204240.40626207824</v>
      </c>
      <c r="I306" s="5"/>
    </row>
    <row r="307" spans="1:9" ht="15" x14ac:dyDescent="0.2">
      <c r="A307" s="2">
        <f t="shared" si="32"/>
        <v>292</v>
      </c>
      <c r="B307" s="2"/>
      <c r="C307" s="27">
        <f t="shared" si="33"/>
        <v>1525.04</v>
      </c>
      <c r="D307" s="6">
        <f t="shared" si="34"/>
        <v>286.53741891669989</v>
      </c>
      <c r="E307" s="6">
        <f t="shared" si="37"/>
        <v>1238.5025810833001</v>
      </c>
      <c r="F307" s="6">
        <f t="shared" si="38"/>
        <v>0</v>
      </c>
      <c r="G307" s="6">
        <f t="shared" si="35"/>
        <v>93615.263680996679</v>
      </c>
      <c r="H307" s="35">
        <f t="shared" si="36"/>
        <v>204526.94368099494</v>
      </c>
      <c r="I307" s="5"/>
    </row>
    <row r="308" spans="1:9" ht="15" x14ac:dyDescent="0.2">
      <c r="A308" s="2">
        <f t="shared" si="32"/>
        <v>293</v>
      </c>
      <c r="B308" s="2"/>
      <c r="C308" s="27">
        <f t="shared" si="33"/>
        <v>1525.04</v>
      </c>
      <c r="D308" s="6">
        <f t="shared" si="34"/>
        <v>282.79610903634415</v>
      </c>
      <c r="E308" s="6">
        <f t="shared" si="37"/>
        <v>1242.2438909636558</v>
      </c>
      <c r="F308" s="6">
        <f t="shared" si="38"/>
        <v>0</v>
      </c>
      <c r="G308" s="6">
        <f t="shared" si="35"/>
        <v>92373.019790033024</v>
      </c>
      <c r="H308" s="35">
        <f t="shared" si="36"/>
        <v>204809.73979003128</v>
      </c>
      <c r="I308" s="5"/>
    </row>
    <row r="309" spans="1:9" ht="15" x14ac:dyDescent="0.2">
      <c r="A309" s="2">
        <f t="shared" si="32"/>
        <v>294</v>
      </c>
      <c r="B309" s="2"/>
      <c r="C309" s="27">
        <f t="shared" si="33"/>
        <v>1525.04</v>
      </c>
      <c r="D309" s="6">
        <f t="shared" si="34"/>
        <v>279.0434972823914</v>
      </c>
      <c r="E309" s="6">
        <f t="shared" si="37"/>
        <v>1245.9965027176086</v>
      </c>
      <c r="F309" s="6">
        <f t="shared" si="38"/>
        <v>0</v>
      </c>
      <c r="G309" s="6">
        <f t="shared" si="35"/>
        <v>91127.023287315416</v>
      </c>
      <c r="H309" s="35">
        <f t="shared" si="36"/>
        <v>205088.78328731368</v>
      </c>
      <c r="I309" s="5"/>
    </row>
    <row r="310" spans="1:9" ht="15" x14ac:dyDescent="0.2">
      <c r="A310" s="2">
        <f t="shared" si="32"/>
        <v>295</v>
      </c>
      <c r="B310" s="2"/>
      <c r="C310" s="27">
        <f t="shared" si="33"/>
        <v>1525.04</v>
      </c>
      <c r="D310" s="6">
        <f t="shared" si="34"/>
        <v>275.27954951376529</v>
      </c>
      <c r="E310" s="6">
        <f t="shared" si="37"/>
        <v>1249.7604504862347</v>
      </c>
      <c r="F310" s="6">
        <f t="shared" ref="F310:F373" si="39">$G$8</f>
        <v>0</v>
      </c>
      <c r="G310" s="6">
        <f t="shared" si="35"/>
        <v>89877.262836829192</v>
      </c>
      <c r="H310" s="35">
        <f t="shared" si="36"/>
        <v>205364.06283682745</v>
      </c>
      <c r="I310" s="5"/>
    </row>
    <row r="311" spans="1:9" ht="15" x14ac:dyDescent="0.2">
      <c r="A311" s="2">
        <f t="shared" si="32"/>
        <v>296</v>
      </c>
      <c r="B311" s="2"/>
      <c r="C311" s="27">
        <f t="shared" si="33"/>
        <v>1525.04</v>
      </c>
      <c r="D311" s="6">
        <f t="shared" si="34"/>
        <v>271.50423148625481</v>
      </c>
      <c r="E311" s="6">
        <f t="shared" si="37"/>
        <v>1253.5357685137451</v>
      </c>
      <c r="F311" s="6">
        <f t="shared" si="39"/>
        <v>0</v>
      </c>
      <c r="G311" s="6">
        <f t="shared" si="35"/>
        <v>88623.727068315449</v>
      </c>
      <c r="H311" s="35">
        <f t="shared" si="36"/>
        <v>205635.56706831371</v>
      </c>
      <c r="I311" s="5"/>
    </row>
    <row r="312" spans="1:9" ht="15" x14ac:dyDescent="0.2">
      <c r="A312" s="2">
        <f t="shared" si="32"/>
        <v>297</v>
      </c>
      <c r="B312" s="2"/>
      <c r="C312" s="27">
        <f t="shared" si="33"/>
        <v>1525.04</v>
      </c>
      <c r="D312" s="6">
        <f t="shared" si="34"/>
        <v>267.71750885220291</v>
      </c>
      <c r="E312" s="6">
        <f t="shared" si="37"/>
        <v>1257.3224911477971</v>
      </c>
      <c r="F312" s="6">
        <f t="shared" si="39"/>
        <v>0</v>
      </c>
      <c r="G312" s="6">
        <f t="shared" si="35"/>
        <v>87366.404577167661</v>
      </c>
      <c r="H312" s="35">
        <f t="shared" si="36"/>
        <v>205903.2845771659</v>
      </c>
      <c r="I312" s="5"/>
    </row>
    <row r="313" spans="1:9" ht="15" x14ac:dyDescent="0.2">
      <c r="A313" s="2">
        <f t="shared" si="32"/>
        <v>298</v>
      </c>
      <c r="B313" s="2"/>
      <c r="C313" s="27">
        <f t="shared" si="33"/>
        <v>1525.04</v>
      </c>
      <c r="D313" s="6">
        <f t="shared" si="34"/>
        <v>263.91934716019392</v>
      </c>
      <c r="E313" s="6">
        <f t="shared" si="37"/>
        <v>1261.1206528398061</v>
      </c>
      <c r="F313" s="6">
        <f t="shared" si="39"/>
        <v>0</v>
      </c>
      <c r="G313" s="6">
        <f t="shared" si="35"/>
        <v>86105.283924327858</v>
      </c>
      <c r="H313" s="35">
        <f t="shared" si="36"/>
        <v>206167.20392432611</v>
      </c>
      <c r="I313" s="5"/>
    </row>
    <row r="314" spans="1:9" ht="15" x14ac:dyDescent="0.2">
      <c r="A314" s="2">
        <f t="shared" si="32"/>
        <v>299</v>
      </c>
      <c r="B314" s="2"/>
      <c r="C314" s="27">
        <f t="shared" si="33"/>
        <v>1525.04</v>
      </c>
      <c r="D314" s="6">
        <f t="shared" si="34"/>
        <v>260.1097118547404</v>
      </c>
      <c r="E314" s="6">
        <f t="shared" si="37"/>
        <v>1264.9302881452595</v>
      </c>
      <c r="F314" s="6">
        <f t="shared" si="39"/>
        <v>0</v>
      </c>
      <c r="G314" s="6">
        <f t="shared" si="35"/>
        <v>84840.353636182597</v>
      </c>
      <c r="H314" s="35">
        <f t="shared" si="36"/>
        <v>206427.31363618086</v>
      </c>
      <c r="I314" s="5"/>
    </row>
    <row r="315" spans="1:9" ht="15" x14ac:dyDescent="0.2">
      <c r="A315" s="2">
        <f t="shared" si="32"/>
        <v>300</v>
      </c>
      <c r="B315" s="2"/>
      <c r="C315" s="27">
        <f t="shared" si="33"/>
        <v>1525.04</v>
      </c>
      <c r="D315" s="6">
        <f t="shared" si="34"/>
        <v>256.28856827596826</v>
      </c>
      <c r="E315" s="6">
        <f t="shared" si="37"/>
        <v>1268.7514317240316</v>
      </c>
      <c r="F315" s="6">
        <f t="shared" si="39"/>
        <v>0</v>
      </c>
      <c r="G315" s="6">
        <f t="shared" si="35"/>
        <v>83571.60220445857</v>
      </c>
      <c r="H315" s="35">
        <f t="shared" si="36"/>
        <v>206683.60220445684</v>
      </c>
      <c r="I315" s="5"/>
    </row>
    <row r="316" spans="1:9" ht="15" x14ac:dyDescent="0.2">
      <c r="A316" s="2">
        <f t="shared" si="32"/>
        <v>301</v>
      </c>
      <c r="B316" s="2"/>
      <c r="C316" s="27">
        <f t="shared" si="33"/>
        <v>1525.04</v>
      </c>
      <c r="D316" s="6">
        <f t="shared" si="34"/>
        <v>252.45588165930189</v>
      </c>
      <c r="E316" s="6">
        <f t="shared" si="37"/>
        <v>1272.5841183406981</v>
      </c>
      <c r="F316" s="6">
        <f t="shared" si="39"/>
        <v>0</v>
      </c>
      <c r="G316" s="6">
        <f t="shared" si="35"/>
        <v>82299.018086117881</v>
      </c>
      <c r="H316" s="35">
        <f t="shared" si="36"/>
        <v>206936.05808611613</v>
      </c>
      <c r="I316" s="5"/>
    </row>
    <row r="317" spans="1:9" ht="15" x14ac:dyDescent="0.2">
      <c r="A317" s="2">
        <f t="shared" si="32"/>
        <v>302</v>
      </c>
      <c r="B317" s="2"/>
      <c r="C317" s="27">
        <f t="shared" si="33"/>
        <v>1525.04</v>
      </c>
      <c r="D317" s="6">
        <f t="shared" si="34"/>
        <v>248.61161713514775</v>
      </c>
      <c r="E317" s="6">
        <f t="shared" si="37"/>
        <v>1276.4283828648522</v>
      </c>
      <c r="F317" s="6">
        <f t="shared" si="39"/>
        <v>0</v>
      </c>
      <c r="G317" s="6">
        <f t="shared" si="35"/>
        <v>81022.589703253034</v>
      </c>
      <c r="H317" s="35">
        <f t="shared" si="36"/>
        <v>207184.66970325127</v>
      </c>
      <c r="I317" s="5"/>
    </row>
    <row r="318" spans="1:9" ht="15" x14ac:dyDescent="0.2">
      <c r="A318" s="2">
        <f t="shared" si="32"/>
        <v>303</v>
      </c>
      <c r="B318" s="2"/>
      <c r="C318" s="27">
        <f t="shared" si="33"/>
        <v>1525.04</v>
      </c>
      <c r="D318" s="6">
        <f t="shared" si="34"/>
        <v>244.75573972857686</v>
      </c>
      <c r="E318" s="6">
        <f t="shared" si="37"/>
        <v>1280.2842602714231</v>
      </c>
      <c r="F318" s="6">
        <f t="shared" si="39"/>
        <v>0</v>
      </c>
      <c r="G318" s="6">
        <f t="shared" si="35"/>
        <v>79742.305442981611</v>
      </c>
      <c r="H318" s="35">
        <f t="shared" si="36"/>
        <v>207429.42544297985</v>
      </c>
      <c r="I318" s="5"/>
    </row>
    <row r="319" spans="1:9" ht="15" x14ac:dyDescent="0.2">
      <c r="A319" s="2">
        <f t="shared" si="32"/>
        <v>304</v>
      </c>
      <c r="B319" s="2"/>
      <c r="C319" s="27">
        <f t="shared" si="33"/>
        <v>1525.04</v>
      </c>
      <c r="D319" s="6">
        <f t="shared" si="34"/>
        <v>240.88821435900695</v>
      </c>
      <c r="E319" s="6">
        <f t="shared" si="37"/>
        <v>1284.151785640993</v>
      </c>
      <c r="F319" s="6">
        <f t="shared" si="39"/>
        <v>0</v>
      </c>
      <c r="G319" s="6">
        <f t="shared" si="35"/>
        <v>78458.153657340619</v>
      </c>
      <c r="H319" s="35">
        <f t="shared" si="36"/>
        <v>207670.31365733885</v>
      </c>
      <c r="I319" s="5"/>
    </row>
    <row r="320" spans="1:9" ht="15" x14ac:dyDescent="0.2">
      <c r="A320" s="2">
        <f t="shared" si="32"/>
        <v>305</v>
      </c>
      <c r="B320" s="2"/>
      <c r="C320" s="27">
        <f t="shared" si="33"/>
        <v>1525.04</v>
      </c>
      <c r="D320" s="6">
        <f t="shared" si="34"/>
        <v>237.00900583988312</v>
      </c>
      <c r="E320" s="6">
        <f t="shared" si="37"/>
        <v>1288.0309941601167</v>
      </c>
      <c r="F320" s="6">
        <f t="shared" si="39"/>
        <v>0</v>
      </c>
      <c r="G320" s="6">
        <f t="shared" si="35"/>
        <v>77170.122663180504</v>
      </c>
      <c r="H320" s="35">
        <f t="shared" si="36"/>
        <v>207907.32266317873</v>
      </c>
      <c r="I320" s="5"/>
    </row>
    <row r="321" spans="1:9" ht="15" x14ac:dyDescent="0.2">
      <c r="A321" s="2">
        <f t="shared" si="32"/>
        <v>306</v>
      </c>
      <c r="B321" s="2"/>
      <c r="C321" s="27">
        <f t="shared" si="33"/>
        <v>1525.04</v>
      </c>
      <c r="D321" s="6">
        <f t="shared" si="34"/>
        <v>233.11807887835775</v>
      </c>
      <c r="E321" s="6">
        <f t="shared" si="37"/>
        <v>1291.9219211216423</v>
      </c>
      <c r="F321" s="6">
        <f t="shared" si="39"/>
        <v>0</v>
      </c>
      <c r="G321" s="6">
        <f t="shared" si="35"/>
        <v>75878.200742058863</v>
      </c>
      <c r="H321" s="35">
        <f t="shared" si="36"/>
        <v>208140.44074205708</v>
      </c>
      <c r="I321" s="5"/>
    </row>
    <row r="322" spans="1:9" ht="15" x14ac:dyDescent="0.2">
      <c r="A322" s="2">
        <f t="shared" si="32"/>
        <v>307</v>
      </c>
      <c r="B322" s="2"/>
      <c r="C322" s="27">
        <f t="shared" si="33"/>
        <v>1525.04</v>
      </c>
      <c r="D322" s="6">
        <f t="shared" si="34"/>
        <v>229.21539807496947</v>
      </c>
      <c r="E322" s="6">
        <f t="shared" si="37"/>
        <v>1295.8246019250305</v>
      </c>
      <c r="F322" s="6">
        <f t="shared" si="39"/>
        <v>0</v>
      </c>
      <c r="G322" s="6">
        <f t="shared" si="35"/>
        <v>74582.376140133842</v>
      </c>
      <c r="H322" s="35">
        <f t="shared" si="36"/>
        <v>208369.65614013205</v>
      </c>
      <c r="I322" s="5"/>
    </row>
    <row r="323" spans="1:9" ht="15" x14ac:dyDescent="0.2">
      <c r="A323" s="2">
        <f t="shared" si="32"/>
        <v>308</v>
      </c>
      <c r="B323" s="2"/>
      <c r="C323" s="27">
        <f t="shared" si="33"/>
        <v>1525.04</v>
      </c>
      <c r="D323" s="6">
        <f t="shared" si="34"/>
        <v>225.30092792332096</v>
      </c>
      <c r="E323" s="6">
        <f t="shared" si="37"/>
        <v>1299.7390720766789</v>
      </c>
      <c r="F323" s="6">
        <f t="shared" si="39"/>
        <v>0</v>
      </c>
      <c r="G323" s="6">
        <f t="shared" si="35"/>
        <v>73282.637068057171</v>
      </c>
      <c r="H323" s="35">
        <f t="shared" si="36"/>
        <v>208594.95706805537</v>
      </c>
      <c r="I323" s="5"/>
    </row>
    <row r="324" spans="1:9" ht="15" x14ac:dyDescent="0.2">
      <c r="A324" s="2">
        <f t="shared" si="32"/>
        <v>309</v>
      </c>
      <c r="B324" s="2"/>
      <c r="C324" s="27">
        <f t="shared" si="33"/>
        <v>1525.04</v>
      </c>
      <c r="D324" s="6">
        <f t="shared" si="34"/>
        <v>221.37463280975601</v>
      </c>
      <c r="E324" s="6">
        <f t="shared" si="37"/>
        <v>1303.6653671902441</v>
      </c>
      <c r="F324" s="6">
        <f t="shared" si="39"/>
        <v>0</v>
      </c>
      <c r="G324" s="6">
        <f t="shared" si="35"/>
        <v>71978.971700866939</v>
      </c>
      <c r="H324" s="35">
        <f t="shared" si="36"/>
        <v>208816.33170086512</v>
      </c>
      <c r="I324" s="5"/>
    </row>
    <row r="325" spans="1:9" ht="15" x14ac:dyDescent="0.2">
      <c r="A325" s="2">
        <f t="shared" si="32"/>
        <v>310</v>
      </c>
      <c r="B325" s="2"/>
      <c r="C325" s="27">
        <f t="shared" si="33"/>
        <v>1525.04</v>
      </c>
      <c r="D325" s="6">
        <f t="shared" si="34"/>
        <v>217.43647701303553</v>
      </c>
      <c r="E325" s="6">
        <f t="shared" si="37"/>
        <v>1307.6035229869644</v>
      </c>
      <c r="F325" s="6">
        <f t="shared" si="39"/>
        <v>0</v>
      </c>
      <c r="G325" s="6">
        <f t="shared" si="35"/>
        <v>70671.36817787998</v>
      </c>
      <c r="H325" s="35">
        <f t="shared" si="36"/>
        <v>209033.76817787817</v>
      </c>
      <c r="I325" s="5"/>
    </row>
    <row r="326" spans="1:9" ht="15" x14ac:dyDescent="0.2">
      <c r="A326" s="2">
        <f t="shared" si="32"/>
        <v>311</v>
      </c>
      <c r="B326" s="2"/>
      <c r="C326" s="27">
        <f t="shared" si="33"/>
        <v>1525.04</v>
      </c>
      <c r="D326" s="6">
        <f t="shared" si="34"/>
        <v>213.48642470401242</v>
      </c>
      <c r="E326" s="6">
        <f t="shared" si="37"/>
        <v>1311.5535752959875</v>
      </c>
      <c r="F326" s="6">
        <f t="shared" si="39"/>
        <v>0</v>
      </c>
      <c r="G326" s="6">
        <f t="shared" si="35"/>
        <v>69359.814602583996</v>
      </c>
      <c r="H326" s="35">
        <f t="shared" si="36"/>
        <v>209247.25460258219</v>
      </c>
      <c r="I326" s="5"/>
    </row>
    <row r="327" spans="1:9" ht="15" x14ac:dyDescent="0.2">
      <c r="A327" s="2">
        <f t="shared" si="32"/>
        <v>312</v>
      </c>
      <c r="B327" s="2"/>
      <c r="C327" s="27">
        <f t="shared" si="33"/>
        <v>1525.04</v>
      </c>
      <c r="D327" s="6">
        <f t="shared" si="34"/>
        <v>209.52443994530583</v>
      </c>
      <c r="E327" s="6">
        <f t="shared" si="37"/>
        <v>1315.5155600546941</v>
      </c>
      <c r="F327" s="6">
        <f t="shared" si="39"/>
        <v>0</v>
      </c>
      <c r="G327" s="6">
        <f t="shared" si="35"/>
        <v>68044.29904252931</v>
      </c>
      <c r="H327" s="35">
        <f t="shared" si="36"/>
        <v>209456.77904252749</v>
      </c>
      <c r="I327" s="5"/>
    </row>
    <row r="328" spans="1:9" ht="15" x14ac:dyDescent="0.2">
      <c r="A328" s="2">
        <f t="shared" si="32"/>
        <v>313</v>
      </c>
      <c r="B328" s="2"/>
      <c r="C328" s="27">
        <f t="shared" si="33"/>
        <v>1525.04</v>
      </c>
      <c r="D328" s="6">
        <f t="shared" si="34"/>
        <v>205.55048669097394</v>
      </c>
      <c r="E328" s="6">
        <f t="shared" si="37"/>
        <v>1319.4895133090261</v>
      </c>
      <c r="F328" s="6">
        <f t="shared" si="39"/>
        <v>0</v>
      </c>
      <c r="G328" s="6">
        <f t="shared" si="35"/>
        <v>66724.809529220292</v>
      </c>
      <c r="H328" s="35">
        <f t="shared" si="36"/>
        <v>209662.32952921846</v>
      </c>
      <c r="I328" s="5"/>
    </row>
    <row r="329" spans="1:9" ht="15" x14ac:dyDescent="0.2">
      <c r="A329" s="2">
        <f t="shared" si="32"/>
        <v>314</v>
      </c>
      <c r="B329" s="2"/>
      <c r="C329" s="27">
        <f t="shared" si="33"/>
        <v>1525.04</v>
      </c>
      <c r="D329" s="6">
        <f t="shared" si="34"/>
        <v>201.56452878618629</v>
      </c>
      <c r="E329" s="6">
        <f t="shared" si="37"/>
        <v>1323.4754712138138</v>
      </c>
      <c r="F329" s="6">
        <f t="shared" si="39"/>
        <v>0</v>
      </c>
      <c r="G329" s="6">
        <f t="shared" si="35"/>
        <v>65401.334058006476</v>
      </c>
      <c r="H329" s="35">
        <f t="shared" si="36"/>
        <v>209863.89405800466</v>
      </c>
      <c r="I329" s="5"/>
    </row>
    <row r="330" spans="1:9" ht="15" x14ac:dyDescent="0.2">
      <c r="A330" s="2">
        <f t="shared" si="32"/>
        <v>315</v>
      </c>
      <c r="B330" s="2"/>
      <c r="C330" s="27">
        <f t="shared" si="33"/>
        <v>1525.04</v>
      </c>
      <c r="D330" s="6">
        <f t="shared" si="34"/>
        <v>197.56652996689456</v>
      </c>
      <c r="E330" s="6">
        <f t="shared" si="37"/>
        <v>1327.4734700331055</v>
      </c>
      <c r="F330" s="6">
        <f t="shared" si="39"/>
        <v>0</v>
      </c>
      <c r="G330" s="6">
        <f t="shared" si="35"/>
        <v>64073.860587973373</v>
      </c>
      <c r="H330" s="35">
        <f t="shared" si="36"/>
        <v>210061.46058797155</v>
      </c>
      <c r="I330" s="5"/>
    </row>
    <row r="331" spans="1:9" ht="15" x14ac:dyDescent="0.2">
      <c r="A331" s="2">
        <f t="shared" si="32"/>
        <v>316</v>
      </c>
      <c r="B331" s="2"/>
      <c r="C331" s="27">
        <f t="shared" si="33"/>
        <v>1525.04</v>
      </c>
      <c r="D331" s="6">
        <f t="shared" si="34"/>
        <v>193.55645385950288</v>
      </c>
      <c r="E331" s="6">
        <f t="shared" si="37"/>
        <v>1331.4835461404971</v>
      </c>
      <c r="F331" s="6">
        <f t="shared" si="39"/>
        <v>0</v>
      </c>
      <c r="G331" s="6">
        <f t="shared" si="35"/>
        <v>62742.377041832879</v>
      </c>
      <c r="H331" s="35">
        <f t="shared" si="36"/>
        <v>210255.01704183104</v>
      </c>
      <c r="I331" s="5"/>
    </row>
    <row r="332" spans="1:9" ht="15" x14ac:dyDescent="0.2">
      <c r="A332" s="2">
        <f t="shared" si="32"/>
        <v>317</v>
      </c>
      <c r="B332" s="2"/>
      <c r="C332" s="27">
        <f t="shared" si="33"/>
        <v>1525.04</v>
      </c>
      <c r="D332" s="6">
        <f t="shared" si="34"/>
        <v>189.53426398053682</v>
      </c>
      <c r="E332" s="6">
        <f t="shared" si="37"/>
        <v>1335.5057360194633</v>
      </c>
      <c r="F332" s="6">
        <f t="shared" si="39"/>
        <v>0</v>
      </c>
      <c r="G332" s="6">
        <f t="shared" si="35"/>
        <v>61406.871305813416</v>
      </c>
      <c r="H332" s="35">
        <f t="shared" si="36"/>
        <v>210444.55130581159</v>
      </c>
      <c r="I332" s="5"/>
    </row>
    <row r="333" spans="1:9" ht="15" x14ac:dyDescent="0.2">
      <c r="A333" s="2">
        <f t="shared" si="32"/>
        <v>318</v>
      </c>
      <c r="B333" s="2"/>
      <c r="C333" s="27">
        <f t="shared" si="33"/>
        <v>1525.04</v>
      </c>
      <c r="D333" s="6">
        <f t="shared" si="34"/>
        <v>185.49992373631133</v>
      </c>
      <c r="E333" s="6">
        <f t="shared" si="37"/>
        <v>1339.5400762636887</v>
      </c>
      <c r="F333" s="6">
        <f t="shared" si="39"/>
        <v>0</v>
      </c>
      <c r="G333" s="6">
        <f t="shared" si="35"/>
        <v>60067.331229549724</v>
      </c>
      <c r="H333" s="35">
        <f t="shared" si="36"/>
        <v>210630.05122954791</v>
      </c>
      <c r="I333" s="5"/>
    </row>
    <row r="334" spans="1:9" ht="15" x14ac:dyDescent="0.2">
      <c r="A334" s="2">
        <f t="shared" si="32"/>
        <v>319</v>
      </c>
      <c r="B334" s="2"/>
      <c r="C334" s="27">
        <f t="shared" si="33"/>
        <v>1525.04</v>
      </c>
      <c r="D334" s="6">
        <f t="shared" si="34"/>
        <v>181.4533964225981</v>
      </c>
      <c r="E334" s="6">
        <f t="shared" si="37"/>
        <v>1343.5866035774018</v>
      </c>
      <c r="F334" s="6">
        <f t="shared" si="39"/>
        <v>0</v>
      </c>
      <c r="G334" s="6">
        <f t="shared" si="35"/>
        <v>58723.744625972322</v>
      </c>
      <c r="H334" s="35">
        <f t="shared" si="36"/>
        <v>210811.5046259705</v>
      </c>
      <c r="I334" s="5"/>
    </row>
    <row r="335" spans="1:9" ht="15" x14ac:dyDescent="0.2">
      <c r="A335" s="2">
        <f t="shared" si="32"/>
        <v>320</v>
      </c>
      <c r="B335" s="2"/>
      <c r="C335" s="27">
        <f t="shared" si="33"/>
        <v>1525.04</v>
      </c>
      <c r="D335" s="6">
        <f t="shared" si="34"/>
        <v>177.39464522429137</v>
      </c>
      <c r="E335" s="6">
        <f t="shared" si="37"/>
        <v>1347.6453547757087</v>
      </c>
      <c r="F335" s="6">
        <f t="shared" si="39"/>
        <v>0</v>
      </c>
      <c r="G335" s="6">
        <f t="shared" si="35"/>
        <v>57376.09927119661</v>
      </c>
      <c r="H335" s="35">
        <f t="shared" si="36"/>
        <v>210988.89927119479</v>
      </c>
      <c r="I335" s="5"/>
    </row>
    <row r="336" spans="1:9" ht="15" x14ac:dyDescent="0.2">
      <c r="A336" s="2">
        <f t="shared" ref="A336:A375" si="40">+A335+1</f>
        <v>321</v>
      </c>
      <c r="B336" s="2"/>
      <c r="C336" s="27">
        <f t="shared" si="33"/>
        <v>1525.04</v>
      </c>
      <c r="D336" s="6">
        <f t="shared" si="34"/>
        <v>173.32363321507307</v>
      </c>
      <c r="E336" s="6">
        <f t="shared" si="37"/>
        <v>1351.7163667849268</v>
      </c>
      <c r="F336" s="6">
        <f t="shared" si="39"/>
        <v>0</v>
      </c>
      <c r="G336" s="6">
        <f t="shared" si="35"/>
        <v>56024.382904411679</v>
      </c>
      <c r="H336" s="35">
        <f t="shared" si="36"/>
        <v>211162.22290440986</v>
      </c>
      <c r="I336" s="5"/>
    </row>
    <row r="337" spans="1:9" ht="15" x14ac:dyDescent="0.2">
      <c r="A337" s="2">
        <f t="shared" si="40"/>
        <v>322</v>
      </c>
      <c r="B337" s="2"/>
      <c r="C337" s="27">
        <f t="shared" ref="C337:C400" si="41">IF(G336&gt;(C336-D336),$H$7,G336+D337)</f>
        <v>1525.04</v>
      </c>
      <c r="D337" s="6">
        <f t="shared" ref="D337:D375" si="42">G336*$G$3/12</f>
        <v>169.24032335707693</v>
      </c>
      <c r="E337" s="6">
        <f t="shared" si="37"/>
        <v>1355.799676642923</v>
      </c>
      <c r="F337" s="6">
        <f t="shared" si="39"/>
        <v>0</v>
      </c>
      <c r="G337" s="6">
        <f t="shared" ref="G337:G400" si="43">MAX(G336+G336*$G$3/12-C337-F337,0)</f>
        <v>54668.583227768759</v>
      </c>
      <c r="H337" s="35">
        <f t="shared" ref="H337:H375" si="44">H336+D337</f>
        <v>211331.46322776694</v>
      </c>
      <c r="I337" s="5"/>
    </row>
    <row r="338" spans="1:9" ht="15" x14ac:dyDescent="0.2">
      <c r="A338" s="2">
        <f t="shared" si="40"/>
        <v>323</v>
      </c>
      <c r="B338" s="2"/>
      <c r="C338" s="27">
        <f t="shared" si="41"/>
        <v>1525.04</v>
      </c>
      <c r="D338" s="6">
        <f t="shared" si="42"/>
        <v>165.14467850055146</v>
      </c>
      <c r="E338" s="6">
        <f t="shared" ref="E338:E375" si="45">IF(G337&gt;(C338-D338),C338-D338,G337)</f>
        <v>1359.8953214994485</v>
      </c>
      <c r="F338" s="6">
        <f t="shared" si="39"/>
        <v>0</v>
      </c>
      <c r="G338" s="6">
        <f t="shared" si="43"/>
        <v>53308.687906269311</v>
      </c>
      <c r="H338" s="35">
        <f t="shared" si="44"/>
        <v>211496.60790626748</v>
      </c>
      <c r="I338" s="5"/>
    </row>
    <row r="339" spans="1:9" ht="15" x14ac:dyDescent="0.2">
      <c r="A339" s="2">
        <f t="shared" si="40"/>
        <v>324</v>
      </c>
      <c r="B339" s="2"/>
      <c r="C339" s="27">
        <f t="shared" si="41"/>
        <v>1525.04</v>
      </c>
      <c r="D339" s="6">
        <f t="shared" si="42"/>
        <v>161.03666138352187</v>
      </c>
      <c r="E339" s="6">
        <f t="shared" si="45"/>
        <v>1364.003338616478</v>
      </c>
      <c r="F339" s="6">
        <f t="shared" si="39"/>
        <v>0</v>
      </c>
      <c r="G339" s="6">
        <f t="shared" si="43"/>
        <v>51944.684567652832</v>
      </c>
      <c r="H339" s="35">
        <f t="shared" si="44"/>
        <v>211657.644567651</v>
      </c>
      <c r="I339" s="5"/>
    </row>
    <row r="340" spans="1:9" ht="15" x14ac:dyDescent="0.2">
      <c r="A340" s="2">
        <f t="shared" si="40"/>
        <v>325</v>
      </c>
      <c r="B340" s="2"/>
      <c r="C340" s="27">
        <f t="shared" si="41"/>
        <v>1525.04</v>
      </c>
      <c r="D340" s="6">
        <f t="shared" si="42"/>
        <v>156.91623463145126</v>
      </c>
      <c r="E340" s="6">
        <f t="shared" si="45"/>
        <v>1368.1237653685487</v>
      </c>
      <c r="F340" s="6">
        <f t="shared" si="39"/>
        <v>0</v>
      </c>
      <c r="G340" s="6">
        <f t="shared" si="43"/>
        <v>50576.560802284279</v>
      </c>
      <c r="H340" s="35">
        <f t="shared" si="44"/>
        <v>211814.56080228245</v>
      </c>
      <c r="I340" s="5"/>
    </row>
    <row r="341" spans="1:9" ht="15" x14ac:dyDescent="0.2">
      <c r="A341" s="2">
        <f t="shared" si="40"/>
        <v>326</v>
      </c>
      <c r="B341" s="2"/>
      <c r="C341" s="27">
        <f t="shared" si="41"/>
        <v>1525.04</v>
      </c>
      <c r="D341" s="6">
        <f t="shared" si="42"/>
        <v>152.78336075690041</v>
      </c>
      <c r="E341" s="6">
        <f t="shared" si="45"/>
        <v>1372.2566392430995</v>
      </c>
      <c r="F341" s="6">
        <f t="shared" si="39"/>
        <v>0</v>
      </c>
      <c r="G341" s="6">
        <f t="shared" si="43"/>
        <v>49204.304163041175</v>
      </c>
      <c r="H341" s="35">
        <f t="shared" si="44"/>
        <v>211967.34416303935</v>
      </c>
      <c r="I341" s="5"/>
    </row>
    <row r="342" spans="1:9" ht="15" x14ac:dyDescent="0.2">
      <c r="A342" s="2">
        <f t="shared" si="40"/>
        <v>327</v>
      </c>
      <c r="B342" s="2"/>
      <c r="C342" s="27">
        <f t="shared" si="41"/>
        <v>1525.04</v>
      </c>
      <c r="D342" s="6">
        <f t="shared" si="42"/>
        <v>148.63800215918687</v>
      </c>
      <c r="E342" s="6">
        <f t="shared" si="45"/>
        <v>1376.401997840813</v>
      </c>
      <c r="F342" s="6">
        <f t="shared" si="39"/>
        <v>0</v>
      </c>
      <c r="G342" s="6">
        <f t="shared" si="43"/>
        <v>47827.902165200365</v>
      </c>
      <c r="H342" s="35">
        <f t="shared" si="44"/>
        <v>212115.98216519854</v>
      </c>
      <c r="I342" s="5"/>
    </row>
    <row r="343" spans="1:9" ht="15" x14ac:dyDescent="0.2">
      <c r="A343" s="2">
        <f t="shared" si="40"/>
        <v>328</v>
      </c>
      <c r="B343" s="2"/>
      <c r="C343" s="27">
        <f t="shared" si="41"/>
        <v>1525.04</v>
      </c>
      <c r="D343" s="6">
        <f t="shared" si="42"/>
        <v>144.48012112404277</v>
      </c>
      <c r="E343" s="6">
        <f t="shared" si="45"/>
        <v>1380.5598788759571</v>
      </c>
      <c r="F343" s="6">
        <f t="shared" si="39"/>
        <v>0</v>
      </c>
      <c r="G343" s="6">
        <f t="shared" si="43"/>
        <v>46447.342286324405</v>
      </c>
      <c r="H343" s="35">
        <f t="shared" si="44"/>
        <v>212260.46228632258</v>
      </c>
      <c r="I343" s="5"/>
    </row>
    <row r="344" spans="1:9" ht="15" x14ac:dyDescent="0.2">
      <c r="A344" s="2">
        <f t="shared" si="40"/>
        <v>329</v>
      </c>
      <c r="B344" s="2"/>
      <c r="C344" s="27">
        <f t="shared" si="41"/>
        <v>1525.04</v>
      </c>
      <c r="D344" s="6">
        <f t="shared" si="42"/>
        <v>140.30967982327164</v>
      </c>
      <c r="E344" s="6">
        <f t="shared" si="45"/>
        <v>1384.7303201767284</v>
      </c>
      <c r="F344" s="6">
        <f t="shared" si="39"/>
        <v>0</v>
      </c>
      <c r="G344" s="6">
        <f t="shared" si="43"/>
        <v>45062.611966147677</v>
      </c>
      <c r="H344" s="35">
        <f t="shared" si="44"/>
        <v>212400.77196614584</v>
      </c>
      <c r="I344" s="5"/>
    </row>
    <row r="345" spans="1:9" ht="15" x14ac:dyDescent="0.2">
      <c r="A345" s="2">
        <f t="shared" si="40"/>
        <v>330</v>
      </c>
      <c r="B345" s="2"/>
      <c r="C345" s="27">
        <f t="shared" si="41"/>
        <v>1525.04</v>
      </c>
      <c r="D345" s="6">
        <f t="shared" si="42"/>
        <v>136.12664031440443</v>
      </c>
      <c r="E345" s="6">
        <f t="shared" si="45"/>
        <v>1388.9133596855954</v>
      </c>
      <c r="F345" s="6">
        <f t="shared" si="39"/>
        <v>0</v>
      </c>
      <c r="G345" s="6">
        <f t="shared" si="43"/>
        <v>43673.69860646208</v>
      </c>
      <c r="H345" s="35">
        <f t="shared" si="44"/>
        <v>212536.89860646025</v>
      </c>
      <c r="I345" s="5"/>
    </row>
    <row r="346" spans="1:9" ht="15" x14ac:dyDescent="0.2">
      <c r="A346" s="2">
        <f t="shared" si="40"/>
        <v>331</v>
      </c>
      <c r="B346" s="2"/>
      <c r="C346" s="27">
        <f t="shared" si="41"/>
        <v>1525.04</v>
      </c>
      <c r="D346" s="6">
        <f t="shared" si="42"/>
        <v>131.93096454035418</v>
      </c>
      <c r="E346" s="6">
        <f t="shared" si="45"/>
        <v>1393.1090354596458</v>
      </c>
      <c r="F346" s="6">
        <f t="shared" si="39"/>
        <v>0</v>
      </c>
      <c r="G346" s="6">
        <f t="shared" si="43"/>
        <v>42280.589571002434</v>
      </c>
      <c r="H346" s="35">
        <f t="shared" si="44"/>
        <v>212668.82957100059</v>
      </c>
      <c r="I346" s="5"/>
    </row>
    <row r="347" spans="1:9" ht="15" x14ac:dyDescent="0.2">
      <c r="A347" s="2">
        <f t="shared" si="40"/>
        <v>332</v>
      </c>
      <c r="B347" s="2"/>
      <c r="C347" s="27">
        <f t="shared" si="41"/>
        <v>1525.04</v>
      </c>
      <c r="D347" s="6">
        <f t="shared" si="42"/>
        <v>127.72261432906986</v>
      </c>
      <c r="E347" s="6">
        <f t="shared" si="45"/>
        <v>1397.3173856709302</v>
      </c>
      <c r="F347" s="6">
        <f t="shared" si="39"/>
        <v>0</v>
      </c>
      <c r="G347" s="6">
        <f t="shared" si="43"/>
        <v>40883.272185331502</v>
      </c>
      <c r="H347" s="35">
        <f t="shared" si="44"/>
        <v>212796.55218532967</v>
      </c>
      <c r="I347" s="5"/>
    </row>
    <row r="348" spans="1:9" ht="15" x14ac:dyDescent="0.2">
      <c r="A348" s="2">
        <f t="shared" si="40"/>
        <v>333</v>
      </c>
      <c r="B348" s="2"/>
      <c r="C348" s="27">
        <f t="shared" si="41"/>
        <v>1525.04</v>
      </c>
      <c r="D348" s="6">
        <f t="shared" si="42"/>
        <v>123.5015513931889</v>
      </c>
      <c r="E348" s="6">
        <f t="shared" si="45"/>
        <v>1401.538448606811</v>
      </c>
      <c r="F348" s="6">
        <f t="shared" si="39"/>
        <v>0</v>
      </c>
      <c r="G348" s="6">
        <f t="shared" si="43"/>
        <v>39481.733736724687</v>
      </c>
      <c r="H348" s="35">
        <f t="shared" si="44"/>
        <v>212920.05373672285</v>
      </c>
      <c r="I348" s="5"/>
    </row>
    <row r="349" spans="1:9" ht="15" x14ac:dyDescent="0.2">
      <c r="A349" s="2">
        <f t="shared" si="40"/>
        <v>334</v>
      </c>
      <c r="B349" s="2"/>
      <c r="C349" s="27">
        <f t="shared" si="41"/>
        <v>1525.04</v>
      </c>
      <c r="D349" s="6">
        <f t="shared" si="42"/>
        <v>119.26773732968915</v>
      </c>
      <c r="E349" s="6">
        <f t="shared" si="45"/>
        <v>1405.7722626703107</v>
      </c>
      <c r="F349" s="6">
        <f t="shared" si="39"/>
        <v>0</v>
      </c>
      <c r="G349" s="6">
        <f t="shared" si="43"/>
        <v>38075.961474054377</v>
      </c>
      <c r="H349" s="35">
        <f t="shared" si="44"/>
        <v>213039.32147405253</v>
      </c>
      <c r="I349" s="5"/>
    </row>
    <row r="350" spans="1:9" ht="15" x14ac:dyDescent="0.2">
      <c r="A350" s="2">
        <f t="shared" si="40"/>
        <v>335</v>
      </c>
      <c r="B350" s="2"/>
      <c r="C350" s="27">
        <f t="shared" si="41"/>
        <v>1525.04</v>
      </c>
      <c r="D350" s="6">
        <f t="shared" si="42"/>
        <v>115.02113361953924</v>
      </c>
      <c r="E350" s="6">
        <f t="shared" si="45"/>
        <v>1410.0188663804606</v>
      </c>
      <c r="F350" s="6">
        <f t="shared" si="39"/>
        <v>0</v>
      </c>
      <c r="G350" s="6">
        <f t="shared" si="43"/>
        <v>36665.942607673918</v>
      </c>
      <c r="H350" s="35">
        <f t="shared" si="44"/>
        <v>213154.34260767206</v>
      </c>
      <c r="I350" s="5"/>
    </row>
    <row r="351" spans="1:9" ht="15" x14ac:dyDescent="0.2">
      <c r="A351" s="2">
        <f t="shared" si="40"/>
        <v>336</v>
      </c>
      <c r="B351" s="2"/>
      <c r="C351" s="27">
        <f t="shared" si="41"/>
        <v>1525.04</v>
      </c>
      <c r="D351" s="6">
        <f t="shared" si="42"/>
        <v>110.76170162734827</v>
      </c>
      <c r="E351" s="6">
        <f t="shared" si="45"/>
        <v>1414.2782983726518</v>
      </c>
      <c r="F351" s="6">
        <f t="shared" si="39"/>
        <v>0</v>
      </c>
      <c r="G351" s="6">
        <f t="shared" si="43"/>
        <v>35251.664309301268</v>
      </c>
      <c r="H351" s="35">
        <f t="shared" si="44"/>
        <v>213265.10430929941</v>
      </c>
      <c r="I351" s="5"/>
    </row>
    <row r="352" spans="1:9" ht="15" x14ac:dyDescent="0.2">
      <c r="A352" s="2">
        <f t="shared" si="40"/>
        <v>337</v>
      </c>
      <c r="B352" s="2"/>
      <c r="C352" s="27">
        <f t="shared" si="41"/>
        <v>1525.04</v>
      </c>
      <c r="D352" s="6">
        <f t="shared" si="42"/>
        <v>106.48940260101425</v>
      </c>
      <c r="E352" s="6">
        <f t="shared" si="45"/>
        <v>1418.5505973989857</v>
      </c>
      <c r="F352" s="6">
        <f t="shared" si="39"/>
        <v>0</v>
      </c>
      <c r="G352" s="6">
        <f t="shared" si="43"/>
        <v>33833.113711902282</v>
      </c>
      <c r="H352" s="35">
        <f t="shared" si="44"/>
        <v>213371.59371190041</v>
      </c>
      <c r="I352" s="5"/>
    </row>
    <row r="353" spans="1:9" ht="15" x14ac:dyDescent="0.2">
      <c r="A353" s="2">
        <f t="shared" si="40"/>
        <v>338</v>
      </c>
      <c r="B353" s="2"/>
      <c r="C353" s="27">
        <f t="shared" si="41"/>
        <v>1525.04</v>
      </c>
      <c r="D353" s="6">
        <f t="shared" si="42"/>
        <v>102.20419767137146</v>
      </c>
      <c r="E353" s="6">
        <f t="shared" si="45"/>
        <v>1422.8358023286285</v>
      </c>
      <c r="F353" s="6">
        <f t="shared" si="39"/>
        <v>0</v>
      </c>
      <c r="G353" s="6">
        <f t="shared" si="43"/>
        <v>32410.277909573655</v>
      </c>
      <c r="H353" s="35">
        <f t="shared" si="44"/>
        <v>213473.79790957179</v>
      </c>
      <c r="I353" s="5"/>
    </row>
    <row r="354" spans="1:9" ht="15" x14ac:dyDescent="0.2">
      <c r="A354" s="2">
        <f t="shared" si="40"/>
        <v>339</v>
      </c>
      <c r="B354" s="2"/>
      <c r="C354" s="27">
        <f t="shared" si="41"/>
        <v>1525.04</v>
      </c>
      <c r="D354" s="6">
        <f t="shared" si="42"/>
        <v>97.906047851837073</v>
      </c>
      <c r="E354" s="6">
        <f t="shared" si="45"/>
        <v>1427.133952148163</v>
      </c>
      <c r="F354" s="6">
        <f t="shared" si="39"/>
        <v>0</v>
      </c>
      <c r="G354" s="6">
        <f t="shared" si="43"/>
        <v>30983.143957425491</v>
      </c>
      <c r="H354" s="35">
        <f t="shared" si="44"/>
        <v>213571.70395742363</v>
      </c>
      <c r="I354" s="5"/>
    </row>
    <row r="355" spans="1:9" ht="15" x14ac:dyDescent="0.2">
      <c r="A355" s="2">
        <f t="shared" si="40"/>
        <v>340</v>
      </c>
      <c r="B355" s="2"/>
      <c r="C355" s="27">
        <f t="shared" si="41"/>
        <v>1525.04</v>
      </c>
      <c r="D355" s="6">
        <f t="shared" si="42"/>
        <v>93.59491403805616</v>
      </c>
      <c r="E355" s="6">
        <f t="shared" si="45"/>
        <v>1431.4450859619437</v>
      </c>
      <c r="F355" s="6">
        <f t="shared" si="39"/>
        <v>0</v>
      </c>
      <c r="G355" s="6">
        <f t="shared" si="43"/>
        <v>29551.698871463544</v>
      </c>
      <c r="H355" s="35">
        <f t="shared" si="44"/>
        <v>213665.29887146168</v>
      </c>
      <c r="I355" s="5"/>
    </row>
    <row r="356" spans="1:9" ht="15" x14ac:dyDescent="0.2">
      <c r="A356" s="2">
        <f t="shared" si="40"/>
        <v>341</v>
      </c>
      <c r="B356" s="2"/>
      <c r="C356" s="27">
        <f t="shared" si="41"/>
        <v>1525.04</v>
      </c>
      <c r="D356" s="6">
        <f t="shared" si="42"/>
        <v>89.270757007546123</v>
      </c>
      <c r="E356" s="6">
        <f t="shared" si="45"/>
        <v>1435.7692429924539</v>
      </c>
      <c r="F356" s="6">
        <f t="shared" si="39"/>
        <v>0</v>
      </c>
      <c r="G356" s="6">
        <f t="shared" si="43"/>
        <v>28115.929628471091</v>
      </c>
      <c r="H356" s="35">
        <f t="shared" si="44"/>
        <v>213754.56962846924</v>
      </c>
      <c r="I356" s="5"/>
    </row>
    <row r="357" spans="1:9" ht="15" x14ac:dyDescent="0.2">
      <c r="A357" s="2">
        <f t="shared" si="40"/>
        <v>342</v>
      </c>
      <c r="B357" s="2"/>
      <c r="C357" s="27">
        <f t="shared" si="41"/>
        <v>1525.04</v>
      </c>
      <c r="D357" s="6">
        <f t="shared" si="42"/>
        <v>84.933537419339743</v>
      </c>
      <c r="E357" s="6">
        <f t="shared" si="45"/>
        <v>1440.1064625806603</v>
      </c>
      <c r="F357" s="6">
        <f t="shared" si="39"/>
        <v>0</v>
      </c>
      <c r="G357" s="6">
        <f t="shared" si="43"/>
        <v>26675.82316589043</v>
      </c>
      <c r="H357" s="35">
        <f t="shared" si="44"/>
        <v>213839.50316588857</v>
      </c>
      <c r="I357" s="5"/>
    </row>
    <row r="358" spans="1:9" ht="15" x14ac:dyDescent="0.2">
      <c r="A358" s="2">
        <f t="shared" si="40"/>
        <v>343</v>
      </c>
      <c r="B358" s="2"/>
      <c r="C358" s="27">
        <f t="shared" si="41"/>
        <v>1525.04</v>
      </c>
      <c r="D358" s="6">
        <f t="shared" si="42"/>
        <v>80.583215813627334</v>
      </c>
      <c r="E358" s="6">
        <f t="shared" si="45"/>
        <v>1444.4567841863727</v>
      </c>
      <c r="F358" s="6">
        <f t="shared" si="39"/>
        <v>0</v>
      </c>
      <c r="G358" s="6">
        <f t="shared" si="43"/>
        <v>25231.366381704058</v>
      </c>
      <c r="H358" s="35">
        <f t="shared" si="44"/>
        <v>213920.08638170219</v>
      </c>
      <c r="I358" s="5"/>
    </row>
    <row r="359" spans="1:9" ht="15" x14ac:dyDescent="0.2">
      <c r="A359" s="2">
        <f t="shared" si="40"/>
        <v>344</v>
      </c>
      <c r="B359" s="2"/>
      <c r="C359" s="27">
        <f t="shared" si="41"/>
        <v>1525.04</v>
      </c>
      <c r="D359" s="6">
        <f t="shared" si="42"/>
        <v>76.219752611397666</v>
      </c>
      <c r="E359" s="6">
        <f t="shared" si="45"/>
        <v>1448.8202473886022</v>
      </c>
      <c r="F359" s="6">
        <f t="shared" si="39"/>
        <v>0</v>
      </c>
      <c r="G359" s="6">
        <f t="shared" si="43"/>
        <v>23782.546134315453</v>
      </c>
      <c r="H359" s="35">
        <f t="shared" si="44"/>
        <v>213996.30613431358</v>
      </c>
      <c r="I359" s="5"/>
    </row>
    <row r="360" spans="1:9" ht="15" x14ac:dyDescent="0.2">
      <c r="A360" s="2">
        <f t="shared" si="40"/>
        <v>345</v>
      </c>
      <c r="B360" s="2"/>
      <c r="C360" s="27">
        <f t="shared" si="41"/>
        <v>1525.04</v>
      </c>
      <c r="D360" s="6">
        <f t="shared" si="42"/>
        <v>71.843108114077921</v>
      </c>
      <c r="E360" s="6">
        <f t="shared" si="45"/>
        <v>1453.196891885922</v>
      </c>
      <c r="F360" s="6">
        <f t="shared" si="39"/>
        <v>0</v>
      </c>
      <c r="G360" s="6">
        <f t="shared" si="43"/>
        <v>22329.349242429529</v>
      </c>
      <c r="H360" s="35">
        <f t="shared" si="44"/>
        <v>214068.14924242767</v>
      </c>
      <c r="I360" s="5"/>
    </row>
    <row r="361" spans="1:9" ht="15" x14ac:dyDescent="0.2">
      <c r="A361" s="2">
        <f t="shared" si="40"/>
        <v>346</v>
      </c>
      <c r="B361" s="2"/>
      <c r="C361" s="27">
        <f t="shared" si="41"/>
        <v>1525.04</v>
      </c>
      <c r="D361" s="6">
        <f t="shared" si="42"/>
        <v>67.453242503172532</v>
      </c>
      <c r="E361" s="6">
        <f t="shared" si="45"/>
        <v>1457.5867574968274</v>
      </c>
      <c r="F361" s="6">
        <f t="shared" si="39"/>
        <v>0</v>
      </c>
      <c r="G361" s="6">
        <f t="shared" si="43"/>
        <v>20871.7624849327</v>
      </c>
      <c r="H361" s="35">
        <f t="shared" si="44"/>
        <v>214135.60248493083</v>
      </c>
      <c r="I361" s="5"/>
    </row>
    <row r="362" spans="1:9" ht="15" x14ac:dyDescent="0.2">
      <c r="A362" s="2">
        <f t="shared" si="40"/>
        <v>347</v>
      </c>
      <c r="B362" s="2"/>
      <c r="C362" s="27">
        <f t="shared" si="41"/>
        <v>1525.04</v>
      </c>
      <c r="D362" s="6">
        <f t="shared" si="42"/>
        <v>63.050115839900862</v>
      </c>
      <c r="E362" s="6">
        <f t="shared" si="45"/>
        <v>1461.9898841600991</v>
      </c>
      <c r="F362" s="6">
        <f t="shared" si="39"/>
        <v>0</v>
      </c>
      <c r="G362" s="6">
        <f t="shared" si="43"/>
        <v>19409.772600772601</v>
      </c>
      <c r="H362" s="35">
        <f t="shared" si="44"/>
        <v>214198.65260077073</v>
      </c>
      <c r="I362" s="5"/>
    </row>
    <row r="363" spans="1:9" ht="15" x14ac:dyDescent="0.2">
      <c r="A363" s="2">
        <f t="shared" si="40"/>
        <v>348</v>
      </c>
      <c r="B363" s="2"/>
      <c r="C363" s="27">
        <f t="shared" si="41"/>
        <v>1525.04</v>
      </c>
      <c r="D363" s="6">
        <f t="shared" si="42"/>
        <v>58.633688064833898</v>
      </c>
      <c r="E363" s="6">
        <f t="shared" si="45"/>
        <v>1466.4063119351661</v>
      </c>
      <c r="F363" s="6">
        <f t="shared" si="39"/>
        <v>0</v>
      </c>
      <c r="G363" s="6">
        <f t="shared" si="43"/>
        <v>17943.366288837435</v>
      </c>
      <c r="H363" s="35">
        <f t="shared" si="44"/>
        <v>214257.28628883557</v>
      </c>
      <c r="I363" s="5"/>
    </row>
    <row r="364" spans="1:9" ht="15" x14ac:dyDescent="0.2">
      <c r="A364" s="2">
        <f t="shared" si="40"/>
        <v>349</v>
      </c>
      <c r="B364" s="2"/>
      <c r="C364" s="27">
        <f t="shared" si="41"/>
        <v>1525.04</v>
      </c>
      <c r="D364" s="6">
        <f t="shared" si="42"/>
        <v>54.203918997529748</v>
      </c>
      <c r="E364" s="6">
        <f t="shared" si="45"/>
        <v>1470.8360810024701</v>
      </c>
      <c r="F364" s="6">
        <f t="shared" si="39"/>
        <v>0</v>
      </c>
      <c r="G364" s="6">
        <f t="shared" si="43"/>
        <v>16472.530207834963</v>
      </c>
      <c r="H364" s="35">
        <f t="shared" si="44"/>
        <v>214311.49020783309</v>
      </c>
      <c r="I364" s="5"/>
    </row>
    <row r="365" spans="1:9" ht="15" x14ac:dyDescent="0.2">
      <c r="A365" s="2">
        <f t="shared" si="40"/>
        <v>350</v>
      </c>
      <c r="B365" s="2"/>
      <c r="C365" s="27">
        <f t="shared" si="41"/>
        <v>1525.04</v>
      </c>
      <c r="D365" s="6">
        <f t="shared" si="42"/>
        <v>49.76076833616812</v>
      </c>
      <c r="E365" s="6">
        <f t="shared" si="45"/>
        <v>1475.2792316638318</v>
      </c>
      <c r="F365" s="6">
        <f t="shared" si="39"/>
        <v>0</v>
      </c>
      <c r="G365" s="6">
        <f t="shared" si="43"/>
        <v>14997.25097617113</v>
      </c>
      <c r="H365" s="35">
        <f t="shared" si="44"/>
        <v>214361.25097616925</v>
      </c>
      <c r="I365" s="5"/>
    </row>
    <row r="366" spans="1:9" ht="15" x14ac:dyDescent="0.2">
      <c r="A366" s="2">
        <f t="shared" si="40"/>
        <v>351</v>
      </c>
      <c r="B366" s="2"/>
      <c r="C366" s="27">
        <f t="shared" si="41"/>
        <v>1525.04</v>
      </c>
      <c r="D366" s="6">
        <f t="shared" si="42"/>
        <v>45.30419565718362</v>
      </c>
      <c r="E366" s="6">
        <f t="shared" si="45"/>
        <v>1479.7358043428164</v>
      </c>
      <c r="F366" s="6">
        <f t="shared" si="39"/>
        <v>0</v>
      </c>
      <c r="G366" s="6">
        <f t="shared" si="43"/>
        <v>13517.515171828312</v>
      </c>
      <c r="H366" s="35">
        <f t="shared" si="44"/>
        <v>214406.55517182645</v>
      </c>
      <c r="I366" s="5"/>
    </row>
    <row r="367" spans="1:9" ht="15" x14ac:dyDescent="0.2">
      <c r="A367" s="2">
        <f t="shared" si="40"/>
        <v>352</v>
      </c>
      <c r="B367" s="2"/>
      <c r="C367" s="27">
        <f t="shared" si="41"/>
        <v>1525.04</v>
      </c>
      <c r="D367" s="6">
        <f t="shared" si="42"/>
        <v>40.834160414898022</v>
      </c>
      <c r="E367" s="6">
        <f t="shared" si="45"/>
        <v>1484.205839585102</v>
      </c>
      <c r="F367" s="6">
        <f t="shared" si="39"/>
        <v>0</v>
      </c>
      <c r="G367" s="6">
        <f t="shared" si="43"/>
        <v>12033.309332243211</v>
      </c>
      <c r="H367" s="35">
        <f t="shared" si="44"/>
        <v>214447.38933224135</v>
      </c>
      <c r="I367" s="5"/>
    </row>
    <row r="368" spans="1:9" ht="15" x14ac:dyDescent="0.2">
      <c r="A368" s="2">
        <f t="shared" si="40"/>
        <v>353</v>
      </c>
      <c r="B368" s="2"/>
      <c r="C368" s="27">
        <f t="shared" si="41"/>
        <v>1525.04</v>
      </c>
      <c r="D368" s="6">
        <f t="shared" si="42"/>
        <v>36.350621941151367</v>
      </c>
      <c r="E368" s="6">
        <f t="shared" si="45"/>
        <v>1488.6893780588487</v>
      </c>
      <c r="F368" s="6">
        <f t="shared" si="39"/>
        <v>0</v>
      </c>
      <c r="G368" s="6">
        <f t="shared" si="43"/>
        <v>10544.619954184363</v>
      </c>
      <c r="H368" s="35">
        <f t="shared" si="44"/>
        <v>214483.7399541825</v>
      </c>
      <c r="I368" s="5"/>
    </row>
    <row r="369" spans="1:9" ht="15" x14ac:dyDescent="0.2">
      <c r="A369" s="2">
        <f t="shared" si="40"/>
        <v>354</v>
      </c>
      <c r="B369" s="2"/>
      <c r="C369" s="27">
        <f t="shared" si="41"/>
        <v>1525.04</v>
      </c>
      <c r="D369" s="6">
        <f t="shared" si="42"/>
        <v>31.853539444931929</v>
      </c>
      <c r="E369" s="6">
        <f t="shared" si="45"/>
        <v>1493.1864605550679</v>
      </c>
      <c r="F369" s="6">
        <f t="shared" si="39"/>
        <v>0</v>
      </c>
      <c r="G369" s="6">
        <f t="shared" si="43"/>
        <v>9051.4334936292944</v>
      </c>
      <c r="H369" s="35">
        <f t="shared" si="44"/>
        <v>214515.59349362744</v>
      </c>
      <c r="I369" s="5"/>
    </row>
    <row r="370" spans="1:9" ht="15" x14ac:dyDescent="0.2">
      <c r="A370" s="2">
        <f t="shared" si="40"/>
        <v>355</v>
      </c>
      <c r="B370" s="2"/>
      <c r="C370" s="27">
        <f t="shared" si="41"/>
        <v>1525.04</v>
      </c>
      <c r="D370" s="6">
        <f t="shared" si="42"/>
        <v>27.342872012005159</v>
      </c>
      <c r="E370" s="6">
        <f t="shared" si="45"/>
        <v>1497.6971279879949</v>
      </c>
      <c r="F370" s="6">
        <f t="shared" si="39"/>
        <v>0</v>
      </c>
      <c r="G370" s="6">
        <f t="shared" si="43"/>
        <v>7553.736365641299</v>
      </c>
      <c r="H370" s="35">
        <f t="shared" si="44"/>
        <v>214542.93636563944</v>
      </c>
      <c r="I370" s="5"/>
    </row>
    <row r="371" spans="1:9" ht="15" x14ac:dyDescent="0.2">
      <c r="A371" s="2">
        <f t="shared" si="40"/>
        <v>356</v>
      </c>
      <c r="B371" s="2"/>
      <c r="C371" s="27">
        <f t="shared" si="41"/>
        <v>1525.04</v>
      </c>
      <c r="D371" s="6">
        <f t="shared" si="42"/>
        <v>22.818578604541425</v>
      </c>
      <c r="E371" s="6">
        <f t="shared" si="45"/>
        <v>1502.2214213954585</v>
      </c>
      <c r="F371" s="6">
        <f t="shared" si="39"/>
        <v>0</v>
      </c>
      <c r="G371" s="6">
        <f t="shared" si="43"/>
        <v>6051.5149442458405</v>
      </c>
      <c r="H371" s="35">
        <f t="shared" si="44"/>
        <v>214565.75494424399</v>
      </c>
      <c r="I371" s="5"/>
    </row>
    <row r="372" spans="1:9" ht="15" x14ac:dyDescent="0.2">
      <c r="A372" s="2">
        <f t="shared" si="40"/>
        <v>357</v>
      </c>
      <c r="B372" s="2"/>
      <c r="C372" s="27">
        <f t="shared" si="41"/>
        <v>1525.04</v>
      </c>
      <c r="D372" s="6">
        <f t="shared" si="42"/>
        <v>18.280618060742643</v>
      </c>
      <c r="E372" s="6">
        <f t="shared" si="45"/>
        <v>1506.7593819392573</v>
      </c>
      <c r="F372" s="6">
        <f t="shared" si="39"/>
        <v>0</v>
      </c>
      <c r="G372" s="6">
        <f t="shared" si="43"/>
        <v>4544.7555623065828</v>
      </c>
      <c r="H372" s="35">
        <f t="shared" si="44"/>
        <v>214584.03556230472</v>
      </c>
      <c r="I372" s="5"/>
    </row>
    <row r="373" spans="1:9" ht="15" x14ac:dyDescent="0.2">
      <c r="A373" s="2">
        <f t="shared" si="40"/>
        <v>358</v>
      </c>
      <c r="B373" s="2"/>
      <c r="C373" s="27">
        <f t="shared" si="41"/>
        <v>1525.04</v>
      </c>
      <c r="D373" s="6">
        <f t="shared" si="42"/>
        <v>13.728949094467801</v>
      </c>
      <c r="E373" s="6">
        <f t="shared" si="45"/>
        <v>1511.3110509055321</v>
      </c>
      <c r="F373" s="6">
        <f t="shared" si="39"/>
        <v>0</v>
      </c>
      <c r="G373" s="6">
        <f t="shared" si="43"/>
        <v>3033.4445114010505</v>
      </c>
      <c r="H373" s="35">
        <f t="shared" si="44"/>
        <v>214597.7645113992</v>
      </c>
      <c r="I373" s="5"/>
    </row>
    <row r="374" spans="1:9" ht="15" x14ac:dyDescent="0.2">
      <c r="A374" s="2">
        <f t="shared" si="40"/>
        <v>359</v>
      </c>
      <c r="B374" s="2"/>
      <c r="C374" s="27">
        <f t="shared" si="41"/>
        <v>1525.04</v>
      </c>
      <c r="D374" s="6">
        <f t="shared" si="42"/>
        <v>9.1635302948573401</v>
      </c>
      <c r="E374" s="6">
        <f t="shared" si="45"/>
        <v>1515.8764697051427</v>
      </c>
      <c r="F374" s="6">
        <f t="shared" ref="F374:F375" si="46">$G$8</f>
        <v>0</v>
      </c>
      <c r="G374" s="6">
        <f t="shared" si="43"/>
        <v>1517.5680416959081</v>
      </c>
      <c r="H374" s="35">
        <f t="shared" si="44"/>
        <v>214606.92804169407</v>
      </c>
      <c r="I374" s="5"/>
    </row>
    <row r="375" spans="1:9" ht="15" x14ac:dyDescent="0.2">
      <c r="A375" s="2">
        <f t="shared" si="40"/>
        <v>360</v>
      </c>
      <c r="B375" s="2"/>
      <c r="C375" s="27">
        <f t="shared" si="41"/>
        <v>1525.04</v>
      </c>
      <c r="D375" s="6">
        <f t="shared" si="42"/>
        <v>4.5843201259563884</v>
      </c>
      <c r="E375" s="6">
        <f t="shared" si="45"/>
        <v>1517.5680416959081</v>
      </c>
      <c r="F375" s="6">
        <f t="shared" si="46"/>
        <v>0</v>
      </c>
      <c r="G375" s="7">
        <f t="shared" si="43"/>
        <v>0</v>
      </c>
      <c r="H375" s="35">
        <f t="shared" si="44"/>
        <v>214611.51236182003</v>
      </c>
      <c r="I375" s="5"/>
    </row>
    <row r="376" spans="1:9" ht="15" x14ac:dyDescent="0.2">
      <c r="A376" s="2"/>
      <c r="B376" s="2"/>
      <c r="C376" s="27">
        <f t="shared" si="41"/>
        <v>0</v>
      </c>
      <c r="D376" s="6"/>
      <c r="E376" s="6"/>
      <c r="F376" s="6"/>
      <c r="G376" s="7"/>
      <c r="H376" s="35"/>
      <c r="I376" s="5"/>
    </row>
    <row r="377" spans="1:9" ht="15" x14ac:dyDescent="0.2">
      <c r="A377" s="2"/>
      <c r="B377" s="2"/>
      <c r="C377" s="6"/>
      <c r="D377" s="6"/>
      <c r="E377" s="6"/>
      <c r="F377" s="6"/>
      <c r="G377" s="7"/>
      <c r="H377" s="3"/>
      <c r="I377" s="5"/>
    </row>
    <row r="378" spans="1:9" ht="15" x14ac:dyDescent="0.2">
      <c r="A378" s="2"/>
      <c r="B378" s="2"/>
      <c r="C378" s="6"/>
      <c r="D378" s="6"/>
      <c r="E378" s="6"/>
      <c r="F378" s="6"/>
      <c r="G378" s="7"/>
      <c r="H378" s="3"/>
      <c r="I378" s="5"/>
    </row>
    <row r="379" spans="1:9" ht="15" x14ac:dyDescent="0.2">
      <c r="A379" s="2"/>
      <c r="B379" s="2"/>
      <c r="C379" s="6"/>
      <c r="D379" s="6"/>
      <c r="E379" s="6"/>
      <c r="F379" s="6"/>
      <c r="G379" s="7"/>
      <c r="H379" s="3"/>
      <c r="I379" s="5"/>
    </row>
    <row r="380" spans="1:9" ht="15" x14ac:dyDescent="0.2">
      <c r="A380" s="2"/>
      <c r="B380" s="2"/>
      <c r="C380" s="6"/>
      <c r="D380" s="6"/>
      <c r="E380" s="6"/>
      <c r="F380" s="6"/>
      <c r="G380" s="7"/>
      <c r="H380" s="3"/>
      <c r="I380" s="5"/>
    </row>
    <row r="381" spans="1:9" ht="15" x14ac:dyDescent="0.2">
      <c r="A381" s="2"/>
      <c r="B381" s="2"/>
      <c r="C381" s="6"/>
      <c r="D381" s="6"/>
      <c r="E381" s="6"/>
      <c r="F381" s="6"/>
      <c r="G381" s="7"/>
      <c r="H381" s="3"/>
      <c r="I381" s="5"/>
    </row>
    <row r="382" spans="1:9" ht="15" x14ac:dyDescent="0.2">
      <c r="A382" s="2"/>
      <c r="B382" s="2"/>
      <c r="C382" s="6"/>
      <c r="D382" s="6"/>
      <c r="E382" s="6"/>
      <c r="F382" s="6"/>
      <c r="G382" s="7"/>
      <c r="H382" s="3"/>
      <c r="I382" s="5"/>
    </row>
    <row r="383" spans="1:9" ht="15" x14ac:dyDescent="0.2">
      <c r="A383" s="2"/>
      <c r="B383" s="2"/>
      <c r="C383" s="6"/>
      <c r="D383" s="6"/>
      <c r="E383" s="6"/>
      <c r="F383" s="6"/>
      <c r="G383" s="7"/>
      <c r="H383" s="3"/>
      <c r="I383" s="5"/>
    </row>
    <row r="384" spans="1:9" ht="15" x14ac:dyDescent="0.2">
      <c r="A384" s="2"/>
      <c r="B384" s="2"/>
      <c r="C384" s="6"/>
      <c r="D384" s="6"/>
      <c r="E384" s="6"/>
      <c r="F384" s="6"/>
      <c r="G384" s="7"/>
      <c r="H384" s="3"/>
      <c r="I384" s="5"/>
    </row>
    <row r="385" spans="1:9" ht="15" x14ac:dyDescent="0.2">
      <c r="A385" s="2"/>
      <c r="B385" s="2"/>
      <c r="C385" s="6"/>
      <c r="D385" s="6"/>
      <c r="E385" s="6"/>
      <c r="F385" s="6"/>
      <c r="G385" s="7"/>
      <c r="H385" s="3"/>
      <c r="I385" s="5"/>
    </row>
    <row r="386" spans="1:9" ht="15" x14ac:dyDescent="0.2">
      <c r="A386" s="2"/>
      <c r="B386" s="2"/>
      <c r="C386" s="6"/>
      <c r="D386" s="6"/>
      <c r="E386" s="6"/>
      <c r="F386" s="6"/>
      <c r="G386" s="7"/>
      <c r="H386" s="3"/>
      <c r="I386" s="5"/>
    </row>
    <row r="387" spans="1:9" ht="15" x14ac:dyDescent="0.2">
      <c r="A387" s="2"/>
      <c r="B387" s="2"/>
      <c r="C387" s="6"/>
      <c r="D387" s="6"/>
      <c r="E387" s="6"/>
      <c r="F387" s="6"/>
      <c r="G387" s="7"/>
      <c r="H387" s="3"/>
      <c r="I387" s="5"/>
    </row>
    <row r="388" spans="1:9" ht="15" x14ac:dyDescent="0.2">
      <c r="A388" s="2"/>
      <c r="B388" s="2"/>
      <c r="C388" s="6"/>
      <c r="D388" s="6"/>
      <c r="E388" s="6"/>
      <c r="F388" s="6"/>
      <c r="G388" s="7"/>
      <c r="H388" s="3"/>
      <c r="I388" s="5"/>
    </row>
    <row r="389" spans="1:9" ht="15" x14ac:dyDescent="0.2">
      <c r="A389" s="2"/>
      <c r="B389" s="2"/>
      <c r="C389" s="6"/>
      <c r="D389" s="6"/>
      <c r="E389" s="6"/>
      <c r="F389" s="6"/>
      <c r="G389" s="7"/>
      <c r="H389" s="3"/>
      <c r="I389" s="5"/>
    </row>
    <row r="390" spans="1:9" ht="15" x14ac:dyDescent="0.2">
      <c r="A390" s="2"/>
      <c r="B390" s="2"/>
      <c r="C390" s="6"/>
      <c r="D390" s="6"/>
      <c r="E390" s="6"/>
      <c r="F390" s="6"/>
      <c r="G390" s="7"/>
      <c r="H390" s="3"/>
      <c r="I390" s="5"/>
    </row>
    <row r="391" spans="1:9" ht="15" x14ac:dyDescent="0.2">
      <c r="A391" s="2"/>
      <c r="B391" s="2"/>
      <c r="C391" s="6"/>
      <c r="D391" s="6"/>
      <c r="E391" s="6"/>
      <c r="F391" s="6"/>
      <c r="G391" s="7"/>
      <c r="H391" s="3"/>
      <c r="I391" s="5"/>
    </row>
    <row r="392" spans="1:9" ht="15" x14ac:dyDescent="0.2">
      <c r="A392" s="2"/>
      <c r="B392" s="2"/>
      <c r="C392" s="6"/>
      <c r="D392" s="6"/>
      <c r="E392" s="6"/>
      <c r="F392" s="6"/>
      <c r="G392" s="7"/>
      <c r="H392" s="3"/>
      <c r="I392" s="5"/>
    </row>
    <row r="393" spans="1:9" ht="15" x14ac:dyDescent="0.2">
      <c r="A393" s="2"/>
      <c r="B393" s="2"/>
      <c r="C393" s="6"/>
      <c r="D393" s="6"/>
      <c r="E393" s="6"/>
      <c r="F393" s="6"/>
      <c r="G393" s="7"/>
      <c r="H393" s="3"/>
      <c r="I393" s="5"/>
    </row>
    <row r="394" spans="1:9" ht="15" x14ac:dyDescent="0.2">
      <c r="A394" s="2"/>
      <c r="B394" s="2"/>
      <c r="C394" s="6"/>
      <c r="D394" s="6"/>
      <c r="E394" s="6"/>
      <c r="F394" s="6"/>
      <c r="G394" s="7"/>
      <c r="H394" s="3"/>
      <c r="I394" s="5"/>
    </row>
    <row r="395" spans="1:9" ht="15" x14ac:dyDescent="0.2">
      <c r="A395" s="2"/>
      <c r="B395" s="2"/>
      <c r="C395" s="6"/>
      <c r="D395" s="6"/>
      <c r="E395" s="6"/>
      <c r="F395" s="6"/>
      <c r="G395" s="7"/>
      <c r="H395" s="3"/>
      <c r="I395" s="5"/>
    </row>
    <row r="396" spans="1:9" ht="15" x14ac:dyDescent="0.2">
      <c r="A396" s="2"/>
      <c r="B396" s="2"/>
      <c r="C396" s="6"/>
      <c r="D396" s="6"/>
      <c r="E396" s="6"/>
      <c r="F396" s="6"/>
      <c r="G396" s="7"/>
      <c r="H396" s="3"/>
      <c r="I396" s="5"/>
    </row>
    <row r="397" spans="1:9" ht="15" x14ac:dyDescent="0.2">
      <c r="A397" s="2"/>
      <c r="B397" s="2"/>
      <c r="C397" s="6"/>
      <c r="D397" s="6"/>
      <c r="E397" s="6"/>
      <c r="F397" s="6"/>
      <c r="G397" s="7"/>
      <c r="H397" s="3"/>
      <c r="I397" s="5"/>
    </row>
    <row r="398" spans="1:9" ht="15" x14ac:dyDescent="0.2">
      <c r="A398" s="2"/>
      <c r="B398" s="2"/>
      <c r="C398" s="6"/>
      <c r="D398" s="6"/>
      <c r="E398" s="6"/>
      <c r="F398" s="6"/>
      <c r="G398" s="7"/>
      <c r="H398" s="3"/>
      <c r="I398" s="5"/>
    </row>
    <row r="399" spans="1:9" ht="15" x14ac:dyDescent="0.2">
      <c r="A399" s="2"/>
      <c r="B399" s="2"/>
      <c r="C399" s="6"/>
      <c r="D399" s="6"/>
      <c r="E399" s="6"/>
      <c r="F399" s="6"/>
      <c r="G399" s="7"/>
      <c r="H399" s="3"/>
      <c r="I399" s="2"/>
    </row>
    <row r="400" spans="1:9" ht="15" x14ac:dyDescent="0.2">
      <c r="A400" s="2"/>
      <c r="B400" s="2"/>
      <c r="C400" s="6"/>
      <c r="D400" s="6"/>
      <c r="E400" s="6"/>
      <c r="F400" s="6"/>
      <c r="G400" s="7"/>
      <c r="H400" s="3"/>
      <c r="I400" s="2"/>
    </row>
    <row r="401" spans="1:9" ht="15" x14ac:dyDescent="0.2">
      <c r="A401" s="2"/>
      <c r="B401" s="2"/>
      <c r="C401" s="6"/>
      <c r="D401" s="6"/>
      <c r="E401" s="6"/>
      <c r="F401" s="6"/>
      <c r="G401" s="7"/>
      <c r="H401" s="3"/>
      <c r="I401" s="2"/>
    </row>
    <row r="402" spans="1:9" ht="15" x14ac:dyDescent="0.2">
      <c r="A402" s="2"/>
      <c r="B402" s="2"/>
      <c r="C402" s="6"/>
      <c r="D402" s="6"/>
      <c r="E402" s="6"/>
      <c r="F402" s="6"/>
      <c r="G402" s="7"/>
      <c r="H402" s="3"/>
      <c r="I402" s="2"/>
    </row>
    <row r="403" spans="1:9" ht="15" x14ac:dyDescent="0.2">
      <c r="A403" s="2"/>
      <c r="B403" s="2"/>
      <c r="C403" s="6"/>
      <c r="D403" s="6"/>
      <c r="E403" s="6"/>
      <c r="F403" s="6"/>
      <c r="G403" s="7"/>
      <c r="H403" s="3"/>
      <c r="I403" s="2"/>
    </row>
    <row r="404" spans="1:9" ht="15" x14ac:dyDescent="0.2">
      <c r="A404" s="2"/>
      <c r="B404" s="2"/>
      <c r="C404" s="6"/>
      <c r="D404" s="6"/>
      <c r="E404" s="6"/>
      <c r="F404" s="6"/>
      <c r="G404" s="7"/>
      <c r="H404" s="3"/>
      <c r="I404" s="2"/>
    </row>
    <row r="405" spans="1:9" ht="15" x14ac:dyDescent="0.2">
      <c r="A405" s="2"/>
      <c r="B405" s="2"/>
      <c r="C405" s="6"/>
      <c r="D405" s="6"/>
      <c r="E405" s="6"/>
      <c r="F405" s="6"/>
      <c r="G405" s="7"/>
      <c r="H405" s="3"/>
      <c r="I405" s="2"/>
    </row>
    <row r="406" spans="1:9" ht="15" x14ac:dyDescent="0.2">
      <c r="A406" s="2"/>
      <c r="B406" s="2"/>
      <c r="C406" s="6"/>
      <c r="D406" s="6"/>
      <c r="E406" s="6"/>
      <c r="F406" s="6"/>
      <c r="G406" s="7"/>
      <c r="H406" s="3"/>
      <c r="I406" s="2"/>
    </row>
    <row r="407" spans="1:9" ht="15" x14ac:dyDescent="0.2">
      <c r="A407" s="2"/>
      <c r="B407" s="2"/>
      <c r="C407" s="6"/>
      <c r="D407" s="6"/>
      <c r="E407" s="6"/>
      <c r="F407" s="6"/>
      <c r="G407" s="7"/>
      <c r="H407" s="3"/>
      <c r="I407" s="2"/>
    </row>
    <row r="408" spans="1:9" ht="15" x14ac:dyDescent="0.2">
      <c r="A408" s="2"/>
      <c r="B408" s="2"/>
      <c r="C408" s="6"/>
      <c r="D408" s="6"/>
      <c r="E408" s="6"/>
      <c r="F408" s="6"/>
      <c r="G408" s="7"/>
      <c r="H408" s="3"/>
      <c r="I408" s="2"/>
    </row>
    <row r="409" spans="1:9" ht="15" x14ac:dyDescent="0.2">
      <c r="A409" s="2"/>
      <c r="B409" s="2"/>
      <c r="C409" s="6"/>
      <c r="D409" s="6"/>
      <c r="E409" s="6"/>
      <c r="F409" s="6"/>
      <c r="G409" s="7"/>
      <c r="H409" s="3"/>
      <c r="I409" s="2"/>
    </row>
    <row r="410" spans="1:9" ht="15" x14ac:dyDescent="0.2">
      <c r="A410" s="2"/>
      <c r="B410" s="2"/>
      <c r="C410" s="6"/>
      <c r="D410" s="6"/>
      <c r="E410" s="6"/>
      <c r="F410" s="6"/>
      <c r="G410" s="7"/>
      <c r="H410" s="3"/>
      <c r="I410" s="2"/>
    </row>
    <row r="411" spans="1:9" ht="15" x14ac:dyDescent="0.2">
      <c r="A411" s="2"/>
      <c r="B411" s="2"/>
      <c r="C411" s="6"/>
      <c r="D411" s="6"/>
      <c r="E411" s="6"/>
      <c r="F411" s="6"/>
      <c r="G411" s="7"/>
      <c r="H411" s="3"/>
      <c r="I411" s="2"/>
    </row>
    <row r="412" spans="1:9" ht="15" x14ac:dyDescent="0.2">
      <c r="A412" s="2"/>
      <c r="B412" s="2"/>
      <c r="C412" s="6"/>
      <c r="D412" s="6"/>
      <c r="E412" s="6"/>
      <c r="F412" s="6"/>
      <c r="G412" s="7"/>
      <c r="H412" s="3"/>
      <c r="I412" s="2"/>
    </row>
    <row r="413" spans="1:9" ht="15" x14ac:dyDescent="0.2">
      <c r="A413" s="2"/>
      <c r="B413" s="2"/>
      <c r="C413" s="6"/>
      <c r="D413" s="6"/>
      <c r="E413" s="6"/>
      <c r="F413" s="6"/>
      <c r="G413" s="7"/>
      <c r="H413" s="3"/>
      <c r="I413" s="2"/>
    </row>
    <row r="414" spans="1:9" ht="15" x14ac:dyDescent="0.2">
      <c r="A414" s="2"/>
      <c r="B414" s="2"/>
      <c r="C414" s="6"/>
      <c r="D414" s="6"/>
      <c r="E414" s="6"/>
      <c r="F414" s="6"/>
      <c r="G414" s="7"/>
      <c r="H414" s="3"/>
      <c r="I414" s="2"/>
    </row>
    <row r="415" spans="1:9" ht="15" x14ac:dyDescent="0.2">
      <c r="A415" s="2"/>
      <c r="B415" s="2"/>
      <c r="C415" s="6"/>
      <c r="D415" s="6"/>
      <c r="E415" s="6"/>
      <c r="F415" s="6"/>
      <c r="G415" s="7"/>
      <c r="H415" s="3"/>
      <c r="I415" s="2"/>
    </row>
    <row r="416" spans="1:9" ht="15" x14ac:dyDescent="0.2">
      <c r="A416" s="2"/>
      <c r="B416" s="2"/>
      <c r="C416" s="6"/>
      <c r="D416" s="6"/>
      <c r="E416" s="6"/>
      <c r="F416" s="6"/>
      <c r="G416" s="7"/>
      <c r="H416" s="3"/>
      <c r="I416" s="2"/>
    </row>
    <row r="417" spans="1:9" ht="15" x14ac:dyDescent="0.2">
      <c r="A417" s="2"/>
      <c r="B417" s="2"/>
      <c r="C417" s="6"/>
      <c r="D417" s="6"/>
      <c r="E417" s="6"/>
      <c r="F417" s="6"/>
      <c r="G417" s="7"/>
      <c r="H417" s="3"/>
      <c r="I417" s="2"/>
    </row>
    <row r="418" spans="1:9" ht="15" x14ac:dyDescent="0.2">
      <c r="A418" s="2"/>
      <c r="B418" s="2"/>
      <c r="C418" s="6"/>
      <c r="D418" s="6"/>
      <c r="E418" s="6"/>
      <c r="F418" s="6"/>
      <c r="G418" s="7"/>
      <c r="H418" s="3"/>
      <c r="I418" s="2"/>
    </row>
    <row r="419" spans="1:9" ht="15" x14ac:dyDescent="0.2">
      <c r="A419" s="2"/>
      <c r="B419" s="2"/>
      <c r="C419" s="6"/>
      <c r="D419" s="6"/>
      <c r="E419" s="6"/>
      <c r="F419" s="6"/>
      <c r="G419" s="7"/>
      <c r="H419" s="3"/>
      <c r="I419" s="2"/>
    </row>
    <row r="420" spans="1:9" ht="15" x14ac:dyDescent="0.2">
      <c r="A420" s="2"/>
      <c r="B420" s="2"/>
      <c r="C420" s="6"/>
      <c r="D420" s="6"/>
      <c r="E420" s="6"/>
      <c r="F420" s="6"/>
      <c r="G420" s="7"/>
      <c r="H420" s="3"/>
      <c r="I420" s="2"/>
    </row>
    <row r="421" spans="1:9" ht="15" x14ac:dyDescent="0.2">
      <c r="A421" s="2"/>
      <c r="B421" s="2"/>
      <c r="C421" s="6"/>
      <c r="D421" s="6"/>
      <c r="E421" s="6"/>
      <c r="F421" s="6"/>
      <c r="G421" s="7"/>
      <c r="H421" s="3"/>
      <c r="I421" s="2"/>
    </row>
    <row r="422" spans="1:9" ht="15" x14ac:dyDescent="0.2">
      <c r="A422" s="2"/>
      <c r="B422" s="2"/>
      <c r="C422" s="6"/>
      <c r="D422" s="6"/>
      <c r="E422" s="6"/>
      <c r="F422" s="6"/>
      <c r="G422" s="7"/>
      <c r="H422" s="3"/>
      <c r="I422" s="2"/>
    </row>
    <row r="423" spans="1:9" ht="15" x14ac:dyDescent="0.2">
      <c r="A423" s="2"/>
      <c r="B423" s="2"/>
      <c r="C423" s="6"/>
      <c r="D423" s="6"/>
      <c r="E423" s="6"/>
      <c r="F423" s="6"/>
      <c r="G423" s="7"/>
      <c r="H423" s="3"/>
      <c r="I423" s="2"/>
    </row>
    <row r="424" spans="1:9" ht="15" x14ac:dyDescent="0.2">
      <c r="A424" s="2"/>
      <c r="B424" s="2"/>
      <c r="C424" s="6"/>
      <c r="D424" s="6"/>
      <c r="E424" s="6"/>
      <c r="F424" s="6"/>
      <c r="G424" s="7"/>
      <c r="H424" s="3"/>
      <c r="I424" s="2"/>
    </row>
    <row r="425" spans="1:9" ht="15" x14ac:dyDescent="0.2">
      <c r="A425" s="2"/>
      <c r="B425" s="2"/>
      <c r="C425" s="6"/>
      <c r="D425" s="6"/>
      <c r="E425" s="6"/>
      <c r="F425" s="6"/>
      <c r="G425" s="7"/>
      <c r="H425" s="3"/>
      <c r="I425" s="2"/>
    </row>
    <row r="426" spans="1:9" ht="15" x14ac:dyDescent="0.2">
      <c r="A426" s="2"/>
      <c r="B426" s="2"/>
      <c r="C426" s="6"/>
      <c r="D426" s="6"/>
      <c r="E426" s="6"/>
      <c r="F426" s="6"/>
      <c r="G426" s="7"/>
      <c r="H426" s="3"/>
      <c r="I426" s="2"/>
    </row>
    <row r="427" spans="1:9" ht="15" x14ac:dyDescent="0.2">
      <c r="A427" s="2"/>
      <c r="B427" s="2"/>
      <c r="C427" s="6"/>
      <c r="D427" s="6"/>
      <c r="E427" s="6"/>
      <c r="F427" s="6"/>
      <c r="G427" s="7"/>
      <c r="H427" s="3"/>
      <c r="I427" s="2"/>
    </row>
    <row r="428" spans="1:9" ht="15" x14ac:dyDescent="0.2">
      <c r="A428" s="2"/>
      <c r="B428" s="2"/>
      <c r="C428" s="6"/>
      <c r="D428" s="6"/>
      <c r="E428" s="6"/>
      <c r="F428" s="6"/>
      <c r="G428" s="7"/>
      <c r="H428" s="3"/>
      <c r="I428" s="2"/>
    </row>
    <row r="429" spans="1:9" ht="15" x14ac:dyDescent="0.2">
      <c r="A429" s="2"/>
      <c r="B429" s="2"/>
      <c r="C429" s="6"/>
      <c r="D429" s="6"/>
      <c r="E429" s="6"/>
      <c r="F429" s="6"/>
      <c r="G429" s="7"/>
      <c r="H429" s="3"/>
      <c r="I429" s="2"/>
    </row>
    <row r="430" spans="1:9" ht="15" x14ac:dyDescent="0.2">
      <c r="A430" s="2"/>
      <c r="B430" s="2"/>
      <c r="C430" s="6"/>
      <c r="D430" s="6"/>
      <c r="E430" s="6"/>
      <c r="F430" s="6"/>
      <c r="G430" s="7"/>
      <c r="H430" s="3"/>
      <c r="I430" s="2"/>
    </row>
    <row r="431" spans="1:9" ht="15" x14ac:dyDescent="0.2">
      <c r="A431" s="2"/>
      <c r="B431" s="2"/>
      <c r="C431" s="6"/>
      <c r="D431" s="6"/>
      <c r="E431" s="6"/>
      <c r="F431" s="6"/>
      <c r="G431" s="7"/>
      <c r="H431" s="3"/>
      <c r="I431" s="2"/>
    </row>
    <row r="432" spans="1:9" ht="15" x14ac:dyDescent="0.2">
      <c r="A432" s="2"/>
      <c r="B432" s="2"/>
      <c r="C432" s="6"/>
      <c r="D432" s="6"/>
      <c r="E432" s="6"/>
      <c r="F432" s="6"/>
      <c r="G432" s="7"/>
      <c r="H432" s="3"/>
      <c r="I432" s="2"/>
    </row>
    <row r="433" spans="1:9" ht="15" x14ac:dyDescent="0.2">
      <c r="A433" s="2"/>
      <c r="B433" s="2"/>
      <c r="C433" s="6"/>
      <c r="D433" s="6"/>
      <c r="E433" s="6"/>
      <c r="F433" s="6"/>
      <c r="G433" s="7"/>
      <c r="H433" s="3"/>
      <c r="I433" s="2"/>
    </row>
    <row r="434" spans="1:9" ht="15" x14ac:dyDescent="0.2">
      <c r="A434" s="2"/>
      <c r="B434" s="2"/>
      <c r="C434" s="6"/>
      <c r="D434" s="6"/>
      <c r="E434" s="6"/>
      <c r="F434" s="6"/>
      <c r="G434" s="7"/>
      <c r="H434" s="3"/>
      <c r="I434" s="2"/>
    </row>
    <row r="435" spans="1:9" ht="15" x14ac:dyDescent="0.2">
      <c r="A435" s="2"/>
      <c r="B435" s="2"/>
      <c r="C435" s="6"/>
      <c r="D435" s="6"/>
      <c r="E435" s="6"/>
      <c r="F435" s="6"/>
      <c r="G435" s="7"/>
      <c r="H435" s="3"/>
      <c r="I4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Glendale Mortgage</vt:lpstr>
      <vt:lpstr>30 yr mrgt schedule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</dc:creator>
  <cp:lastModifiedBy>chris</cp:lastModifiedBy>
  <dcterms:created xsi:type="dcterms:W3CDTF">1998-02-10T03:09:36Z</dcterms:created>
  <dcterms:modified xsi:type="dcterms:W3CDTF">2016-04-15T01:59:57Z</dcterms:modified>
</cp:coreProperties>
</file>