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Frances HOME OFFICE\KUO SCHOOL\6th Grade DVD download materials\Math_6_DVD_with_Books_(3rd_ed.)\Record_of_Grades Math 6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7" i="1" l="1"/>
  <c r="N57" i="1"/>
  <c r="O57" i="1"/>
  <c r="P57" i="1"/>
  <c r="M55" i="1" l="1"/>
  <c r="N55" i="1"/>
  <c r="O55" i="1"/>
  <c r="P55" i="1"/>
  <c r="B132" i="1" l="1"/>
  <c r="C132" i="1"/>
  <c r="A132" i="1"/>
  <c r="P126" i="1" l="1"/>
  <c r="O126" i="1"/>
  <c r="N126" i="1"/>
  <c r="M126" i="1"/>
  <c r="P125" i="1"/>
  <c r="O125" i="1"/>
  <c r="N125" i="1"/>
  <c r="M125" i="1"/>
  <c r="P124" i="1"/>
  <c r="O124" i="1"/>
  <c r="N124" i="1"/>
  <c r="M124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31" i="1"/>
  <c r="O131" i="1"/>
  <c r="N131" i="1"/>
  <c r="M131" i="1"/>
  <c r="O6" i="1" l="1"/>
  <c r="O5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120" i="1" l="1"/>
  <c r="N120" i="1"/>
  <c r="O120" i="1"/>
  <c r="P120" i="1"/>
  <c r="M121" i="1"/>
  <c r="N121" i="1"/>
  <c r="O121" i="1"/>
  <c r="P121" i="1"/>
  <c r="M122" i="1"/>
  <c r="N122" i="1"/>
  <c r="O122" i="1"/>
  <c r="P122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06" i="1"/>
  <c r="N106" i="1"/>
  <c r="O106" i="1"/>
  <c r="P106" i="1"/>
  <c r="M107" i="1"/>
  <c r="N107" i="1"/>
  <c r="O107" i="1"/>
  <c r="P107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92" i="1"/>
  <c r="N92" i="1"/>
  <c r="O92" i="1"/>
  <c r="P92" i="1"/>
  <c r="M93" i="1"/>
  <c r="N93" i="1"/>
  <c r="O93" i="1"/>
  <c r="P93" i="1"/>
  <c r="M94" i="1"/>
  <c r="N94" i="1"/>
  <c r="O94" i="1"/>
  <c r="P94" i="1"/>
  <c r="M84" i="1"/>
  <c r="N84" i="1"/>
  <c r="O84" i="1"/>
  <c r="P84" i="1"/>
  <c r="M85" i="1"/>
  <c r="N85" i="1"/>
  <c r="O85" i="1"/>
  <c r="P85" i="1"/>
  <c r="M60" i="1"/>
  <c r="N60" i="1"/>
  <c r="O60" i="1"/>
  <c r="P60" i="1"/>
  <c r="M61" i="1"/>
  <c r="N61" i="1"/>
  <c r="O61" i="1"/>
  <c r="P61" i="1"/>
  <c r="M62" i="1"/>
  <c r="N62" i="1"/>
  <c r="O62" i="1"/>
  <c r="P62" i="1"/>
  <c r="P119" i="1" l="1"/>
  <c r="O119" i="1"/>
  <c r="N119" i="1"/>
  <c r="M119" i="1"/>
  <c r="P114" i="1"/>
  <c r="O114" i="1"/>
  <c r="N114" i="1"/>
  <c r="M114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M97" i="1"/>
  <c r="N97" i="1"/>
  <c r="O97" i="1"/>
  <c r="P97" i="1"/>
  <c r="M98" i="1"/>
  <c r="N98" i="1"/>
  <c r="O98" i="1"/>
  <c r="P98" i="1"/>
  <c r="M79" i="1"/>
  <c r="N79" i="1"/>
  <c r="O79" i="1"/>
  <c r="P79" i="1"/>
  <c r="M80" i="1"/>
  <c r="N80" i="1"/>
  <c r="O80" i="1"/>
  <c r="P80" i="1"/>
  <c r="M81" i="1"/>
  <c r="N81" i="1"/>
  <c r="O81" i="1"/>
  <c r="P81" i="1"/>
  <c r="M75" i="1"/>
  <c r="N75" i="1"/>
  <c r="O75" i="1"/>
  <c r="P75" i="1"/>
  <c r="M76" i="1"/>
  <c r="N76" i="1"/>
  <c r="O76" i="1"/>
  <c r="P76" i="1"/>
  <c r="M70" i="1"/>
  <c r="N70" i="1"/>
  <c r="O70" i="1"/>
  <c r="P70" i="1"/>
  <c r="M71" i="1"/>
  <c r="N71" i="1"/>
  <c r="O71" i="1"/>
  <c r="P71" i="1"/>
  <c r="M72" i="1"/>
  <c r="N72" i="1"/>
  <c r="O72" i="1"/>
  <c r="P72" i="1"/>
  <c r="M56" i="1"/>
  <c r="N56" i="1"/>
  <c r="O56" i="1"/>
  <c r="P56" i="1"/>
  <c r="P74" i="1" l="1"/>
  <c r="O74" i="1"/>
  <c r="N74" i="1"/>
  <c r="M74" i="1"/>
  <c r="P69" i="1"/>
  <c r="O69" i="1"/>
  <c r="N69" i="1"/>
  <c r="M69" i="1"/>
  <c r="P59" i="1"/>
  <c r="O59" i="1"/>
  <c r="N59" i="1"/>
  <c r="M59" i="1"/>
  <c r="P105" i="1" l="1"/>
  <c r="O105" i="1"/>
  <c r="N105" i="1"/>
  <c r="M105" i="1"/>
  <c r="P100" i="1"/>
  <c r="O100" i="1"/>
  <c r="N100" i="1"/>
  <c r="M100" i="1"/>
  <c r="P96" i="1"/>
  <c r="O96" i="1"/>
  <c r="N96" i="1"/>
  <c r="M96" i="1"/>
  <c r="P91" i="1"/>
  <c r="O91" i="1"/>
  <c r="N91" i="1"/>
  <c r="M91" i="1"/>
  <c r="M88" i="1"/>
  <c r="N88" i="1"/>
  <c r="O88" i="1"/>
  <c r="P88" i="1"/>
  <c r="M89" i="1"/>
  <c r="N89" i="1"/>
  <c r="O89" i="1"/>
  <c r="P89" i="1"/>
  <c r="P87" i="1"/>
  <c r="O87" i="1"/>
  <c r="N87" i="1"/>
  <c r="M87" i="1"/>
  <c r="P83" i="1"/>
  <c r="O83" i="1"/>
  <c r="N83" i="1"/>
  <c r="M83" i="1"/>
  <c r="P78" i="1"/>
  <c r="O78" i="1"/>
  <c r="N78" i="1"/>
  <c r="M78" i="1"/>
  <c r="P54" i="1"/>
  <c r="O54" i="1"/>
  <c r="N54" i="1"/>
  <c r="M54" i="1"/>
  <c r="N53" i="1" l="1"/>
  <c r="V27" i="1" s="1"/>
  <c r="M53" i="1"/>
  <c r="O53" i="1"/>
  <c r="P53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O58" i="1" l="1"/>
  <c r="W28" i="1" s="1"/>
  <c r="W3" i="1" s="1"/>
  <c r="W27" i="1"/>
  <c r="W2" i="1" s="1"/>
  <c r="P58" i="1"/>
  <c r="X28" i="1" s="1"/>
  <c r="X27" i="1"/>
  <c r="M58" i="1"/>
  <c r="U27" i="1"/>
  <c r="N58" i="1"/>
  <c r="Y27" i="1" l="1"/>
  <c r="P63" i="1"/>
  <c r="U2" i="1"/>
  <c r="Y2" i="1" s="1"/>
  <c r="O63" i="1"/>
  <c r="M63" i="1"/>
  <c r="U29" i="1" s="1"/>
  <c r="U28" i="1"/>
  <c r="N63" i="1"/>
  <c r="V29" i="1" s="1"/>
  <c r="V28" i="1"/>
  <c r="Y28" i="1" l="1"/>
  <c r="U4" i="1"/>
  <c r="U3" i="1"/>
  <c r="Y3" i="1" s="1"/>
  <c r="V3" i="1" s="1"/>
  <c r="M68" i="1"/>
  <c r="U30" i="1" s="1"/>
  <c r="N68" i="1"/>
  <c r="V30" i="1" s="1"/>
  <c r="O68" i="1"/>
  <c r="W29" i="1"/>
  <c r="W4" i="1" s="1"/>
  <c r="P68" i="1"/>
  <c r="X29" i="1"/>
  <c r="V2" i="1"/>
  <c r="X2" i="1"/>
  <c r="Y29" i="1" l="1"/>
  <c r="S3" i="1"/>
  <c r="U5" i="1"/>
  <c r="X3" i="1"/>
  <c r="Y4" i="1"/>
  <c r="N73" i="1"/>
  <c r="V31" i="1" s="1"/>
  <c r="M73" i="1"/>
  <c r="M77" i="1" s="1"/>
  <c r="U32" i="1" s="1"/>
  <c r="O73" i="1"/>
  <c r="W30" i="1"/>
  <c r="W5" i="1" s="1"/>
  <c r="P73" i="1"/>
  <c r="X30" i="1"/>
  <c r="Y30" i="1" l="1"/>
  <c r="U7" i="1"/>
  <c r="Y5" i="1"/>
  <c r="V4" i="1"/>
  <c r="X4" i="1"/>
  <c r="S4" i="1"/>
  <c r="N77" i="1"/>
  <c r="V32" i="1" s="1"/>
  <c r="U31" i="1"/>
  <c r="O77" i="1"/>
  <c r="W31" i="1"/>
  <c r="W6" i="1" s="1"/>
  <c r="P77" i="1"/>
  <c r="X31" i="1"/>
  <c r="M82" i="1"/>
  <c r="U33" i="1" s="1"/>
  <c r="Y31" i="1" l="1"/>
  <c r="S5" i="1"/>
  <c r="U6" i="1"/>
  <c r="Y6" i="1" s="1"/>
  <c r="U8" i="1"/>
  <c r="N82" i="1"/>
  <c r="V33" i="1" s="1"/>
  <c r="M86" i="1"/>
  <c r="U34" i="1" s="1"/>
  <c r="P82" i="1"/>
  <c r="X32" i="1"/>
  <c r="O82" i="1"/>
  <c r="W32" i="1"/>
  <c r="Y32" i="1" l="1"/>
  <c r="W7" i="1"/>
  <c r="Y7" i="1" s="1"/>
  <c r="U9" i="1"/>
  <c r="N86" i="1"/>
  <c r="V34" i="1" s="1"/>
  <c r="M90" i="1"/>
  <c r="U35" i="1" s="1"/>
  <c r="O86" i="1"/>
  <c r="W33" i="1"/>
  <c r="P86" i="1"/>
  <c r="X33" i="1"/>
  <c r="Y33" i="1" l="1"/>
  <c r="U10" i="1"/>
  <c r="W8" i="1"/>
  <c r="Y8" i="1" s="1"/>
  <c r="N90" i="1"/>
  <c r="V35" i="1" s="1"/>
  <c r="M95" i="1"/>
  <c r="M99" i="1" s="1"/>
  <c r="P90" i="1"/>
  <c r="X34" i="1"/>
  <c r="O90" i="1"/>
  <c r="W34" i="1"/>
  <c r="Y34" i="1" l="1"/>
  <c r="W9" i="1"/>
  <c r="Y9" i="1" s="1"/>
  <c r="N95" i="1"/>
  <c r="V36" i="1" s="1"/>
  <c r="U36" i="1"/>
  <c r="M104" i="1"/>
  <c r="U37" i="1"/>
  <c r="P95" i="1"/>
  <c r="X35" i="1"/>
  <c r="O95" i="1"/>
  <c r="W35" i="1"/>
  <c r="Y35" i="1" l="1"/>
  <c r="N99" i="1"/>
  <c r="V37" i="1" s="1"/>
  <c r="W10" i="1"/>
  <c r="Y10" i="1" s="1"/>
  <c r="U11" i="1"/>
  <c r="U12" i="1"/>
  <c r="M108" i="1"/>
  <c r="U38" i="1"/>
  <c r="O99" i="1"/>
  <c r="W36" i="1"/>
  <c r="W11" i="1" s="1"/>
  <c r="P99" i="1"/>
  <c r="X36" i="1"/>
  <c r="Y36" i="1" l="1"/>
  <c r="N104" i="1"/>
  <c r="V38" i="1" s="1"/>
  <c r="Y11" i="1"/>
  <c r="U13" i="1"/>
  <c r="O104" i="1"/>
  <c r="W37" i="1"/>
  <c r="P104" i="1"/>
  <c r="X37" i="1"/>
  <c r="M113" i="1"/>
  <c r="U39" i="1"/>
  <c r="Y37" i="1" l="1"/>
  <c r="N108" i="1"/>
  <c r="N113" i="1" s="1"/>
  <c r="U14" i="1"/>
  <c r="W12" i="1"/>
  <c r="Y12" i="1" s="1"/>
  <c r="U40" i="1"/>
  <c r="M118" i="1"/>
  <c r="M123" i="1" s="1"/>
  <c r="P108" i="1"/>
  <c r="X38" i="1"/>
  <c r="O108" i="1"/>
  <c r="W38" i="1"/>
  <c r="Y38" i="1" l="1"/>
  <c r="V39" i="1"/>
  <c r="U15" i="1"/>
  <c r="W13" i="1"/>
  <c r="Y13" i="1" s="1"/>
  <c r="U42" i="1"/>
  <c r="M127" i="1"/>
  <c r="U41" i="1"/>
  <c r="O113" i="1"/>
  <c r="W39" i="1"/>
  <c r="N118" i="1"/>
  <c r="V40" i="1"/>
  <c r="P113" i="1"/>
  <c r="X39" i="1"/>
  <c r="Y39" i="1" l="1"/>
  <c r="U43" i="1"/>
  <c r="M132" i="1"/>
  <c r="U16" i="1"/>
  <c r="W14" i="1"/>
  <c r="Y14" i="1" s="1"/>
  <c r="U18" i="1"/>
  <c r="U17" i="1"/>
  <c r="N123" i="1"/>
  <c r="X5" i="1"/>
  <c r="V5" i="1"/>
  <c r="O118" i="1"/>
  <c r="W40" i="1"/>
  <c r="P118" i="1"/>
  <c r="X40" i="1"/>
  <c r="V41" i="1"/>
  <c r="Y40" i="1" l="1"/>
  <c r="W15" i="1"/>
  <c r="Y15" i="1" s="1"/>
  <c r="V42" i="1"/>
  <c r="N127" i="1"/>
  <c r="U45" i="1"/>
  <c r="U44" i="1"/>
  <c r="P123" i="1"/>
  <c r="O123" i="1"/>
  <c r="X6" i="1"/>
  <c r="V6" i="1"/>
  <c r="V7" i="1"/>
  <c r="X7" i="1"/>
  <c r="X41" i="1"/>
  <c r="W41" i="1"/>
  <c r="Y41" i="1" l="1"/>
  <c r="V43" i="1"/>
  <c r="N132" i="1"/>
  <c r="W16" i="1"/>
  <c r="Y16" i="1" s="1"/>
  <c r="U46" i="1"/>
  <c r="V44" i="1"/>
  <c r="X42" i="1"/>
  <c r="P127" i="1"/>
  <c r="U19" i="1"/>
  <c r="W42" i="1"/>
  <c r="O127" i="1"/>
  <c r="U20" i="1"/>
  <c r="X8" i="1"/>
  <c r="V8" i="1"/>
  <c r="S6" i="1"/>
  <c r="Y42" i="1" l="1"/>
  <c r="W43" i="1"/>
  <c r="O132" i="1"/>
  <c r="X43" i="1"/>
  <c r="P132" i="1"/>
  <c r="W17" i="1"/>
  <c r="Y17" i="1" s="1"/>
  <c r="U47" i="1"/>
  <c r="V45" i="1"/>
  <c r="W44" i="1"/>
  <c r="U21" i="1"/>
  <c r="X9" i="1"/>
  <c r="V9" i="1"/>
  <c r="S8" i="1"/>
  <c r="S7" i="1"/>
  <c r="W18" i="1" l="1"/>
  <c r="Y18" i="1" s="1"/>
  <c r="Y43" i="1"/>
  <c r="U48" i="1"/>
  <c r="V47" i="1"/>
  <c r="W45" i="1"/>
  <c r="W19" i="1"/>
  <c r="Y19" i="1" s="1"/>
  <c r="U22" i="1"/>
  <c r="X44" i="1"/>
  <c r="S9" i="1"/>
  <c r="W20" i="1" l="1"/>
  <c r="Y20" i="1" s="1"/>
  <c r="U49" i="1"/>
  <c r="V48" i="1"/>
  <c r="V46" i="1"/>
  <c r="U23" i="1"/>
  <c r="X45" i="1"/>
  <c r="V10" i="1"/>
  <c r="X10" i="1"/>
  <c r="S10" i="1"/>
  <c r="V49" i="1" l="1"/>
  <c r="D5" i="1"/>
  <c r="W46" i="1"/>
  <c r="X46" i="1"/>
  <c r="W47" i="1"/>
  <c r="U24" i="1"/>
  <c r="V11" i="1"/>
  <c r="X11" i="1"/>
  <c r="P5" i="1" l="1"/>
  <c r="W21" i="1"/>
  <c r="Y21" i="1" s="1"/>
  <c r="E5" i="1"/>
  <c r="F5" i="1" s="1"/>
  <c r="U50" i="1"/>
  <c r="W48" i="1"/>
  <c r="X47" i="1"/>
  <c r="W22" i="1"/>
  <c r="Y22" i="1" s="1"/>
  <c r="X12" i="1"/>
  <c r="V12" i="1"/>
  <c r="S11" i="1"/>
  <c r="U25" i="1" l="1"/>
  <c r="V50" i="1"/>
  <c r="W49" i="1"/>
  <c r="W23" i="1"/>
  <c r="Y23" i="1" s="1"/>
  <c r="X48" i="1"/>
  <c r="X13" i="1"/>
  <c r="V13" i="1"/>
  <c r="S12" i="1"/>
  <c r="W50" i="1" l="1"/>
  <c r="D6" i="1"/>
  <c r="X49" i="1"/>
  <c r="W24" i="1"/>
  <c r="Y24" i="1" s="1"/>
  <c r="V14" i="1"/>
  <c r="X14" i="1"/>
  <c r="S13" i="1"/>
  <c r="W25" i="1" l="1"/>
  <c r="Y25" i="1" s="1"/>
  <c r="P6" i="1"/>
  <c r="P7" i="1" s="1"/>
  <c r="X50" i="1"/>
  <c r="E6" i="1"/>
  <c r="F6" i="1" s="1"/>
  <c r="X15" i="1"/>
  <c r="V15" i="1"/>
  <c r="S14" i="1"/>
  <c r="F7" i="1" l="1"/>
  <c r="X16" i="1"/>
  <c r="V16" i="1"/>
  <c r="S15" i="1"/>
  <c r="S16" i="1" l="1"/>
  <c r="X18" i="1" l="1"/>
  <c r="V18" i="1"/>
  <c r="V17" i="1"/>
  <c r="X17" i="1"/>
  <c r="S17" i="1"/>
  <c r="S19" i="1" l="1"/>
  <c r="S18" i="1"/>
  <c r="X20" i="1"/>
  <c r="V20" i="1"/>
  <c r="X19" i="1"/>
  <c r="V19" i="1"/>
  <c r="Y44" i="1" l="1"/>
  <c r="Y45" i="1"/>
  <c r="V21" i="1"/>
  <c r="X21" i="1"/>
  <c r="Y46" i="1" l="1"/>
  <c r="X22" i="1"/>
  <c r="V22" i="1"/>
  <c r="Y47" i="1" s="1"/>
  <c r="X23" i="1" l="1"/>
  <c r="X24" i="1"/>
  <c r="V24" i="1"/>
  <c r="Y49" i="1" s="1"/>
  <c r="V23" i="1" l="1"/>
  <c r="Y48" i="1" s="1"/>
  <c r="V25" i="1"/>
  <c r="X25" i="1"/>
  <c r="Y50" i="1" l="1"/>
  <c r="Q6" i="1"/>
  <c r="Q5" i="1"/>
  <c r="F8" i="1" l="1"/>
</calcChain>
</file>

<file path=xl/sharedStrings.xml><?xml version="1.0" encoding="utf-8"?>
<sst xmlns="http://schemas.openxmlformats.org/spreadsheetml/2006/main" count="210" uniqueCount="129">
  <si>
    <t>Points Possible</t>
  </si>
  <si>
    <t>Points Earned</t>
  </si>
  <si>
    <t>Category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</si>
  <si>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</si>
  <si>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</si>
  <si>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</si>
  <si>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</si>
  <si>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</si>
  <si>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</si>
  <si>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</si>
  <si>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</si>
  <si>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</si>
  <si>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</si>
  <si>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</si>
  <si>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</si>
  <si>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</si>
  <si>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</si>
  <si>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</si>
  <si>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</si>
  <si>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Grading Scale</t>
  </si>
  <si>
    <t>Suggested Points</t>
  </si>
  <si>
    <t>Assignments and Assessments</t>
  </si>
  <si>
    <t>Chapter 1</t>
  </si>
  <si>
    <t>Chapter 2</t>
  </si>
  <si>
    <t>Chapter 3</t>
  </si>
  <si>
    <t>Chapter 4</t>
  </si>
  <si>
    <t>Chapter 5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</si>
  <si>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</si>
  <si>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</si>
  <si>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</si>
  <si>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</si>
  <si>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</si>
  <si>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</si>
  <si>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</si>
  <si>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</si>
  <si>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6</t>
  </si>
  <si>
    <t>Chapter 15</t>
  </si>
  <si>
    <t>Percent</t>
  </si>
  <si>
    <t>Quiz</t>
  </si>
  <si>
    <t>Test</t>
  </si>
  <si>
    <t>Min Value</t>
  </si>
  <si>
    <t>LOOKUP TABLE</t>
  </si>
  <si>
    <t>Cum Pts. Cat. 1</t>
  </si>
  <si>
    <t>Cum Earn Cat. 1</t>
  </si>
  <si>
    <t>Cum Pts. Cat. 2</t>
  </si>
  <si>
    <t>Cum Earn Cat. 2</t>
  </si>
  <si>
    <t>CAT</t>
  </si>
  <si>
    <t>Current Grade</t>
  </si>
  <si>
    <t>Chapters</t>
  </si>
  <si>
    <t>Year:</t>
  </si>
  <si>
    <t>Student Name:</t>
  </si>
  <si>
    <t>Grade Type</t>
  </si>
  <si>
    <t>Original Weight</t>
  </si>
  <si>
    <t>Temp Weight</t>
  </si>
  <si>
    <t>SUM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</si>
  <si>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</si>
  <si>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</si>
  <si>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</si>
  <si>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</si>
  <si>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</si>
  <si>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</si>
  <si>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</si>
  <si>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</si>
  <si>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</si>
  <si>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</si>
  <si>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</si>
  <si>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</si>
  <si>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</si>
  <si>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</si>
  <si>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</si>
  <si>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Chapter 16</t>
  </si>
  <si>
    <t>Chapter 17</t>
  </si>
  <si>
    <t>Chap16</t>
  </si>
  <si>
    <t>Chap17</t>
  </si>
  <si>
    <t>Chap18</t>
  </si>
  <si>
    <t>Chap19</t>
  </si>
  <si>
    <t>Chap20</t>
  </si>
  <si>
    <t>Chap21</t>
  </si>
  <si>
    <t>Chap22</t>
  </si>
  <si>
    <t>Chap23</t>
  </si>
  <si>
    <t>Chap24</t>
  </si>
  <si>
    <t>Chapter 1 Quiz 1</t>
  </si>
  <si>
    <t>Chapter 1 Quiz 2</t>
  </si>
  <si>
    <t>Chapter 1 Test</t>
  </si>
  <si>
    <t>Chapter 2 Quiz 1</t>
  </si>
  <si>
    <t>Chapter 2 Quiz 2</t>
  </si>
  <si>
    <t>Chapter 2 Test</t>
  </si>
  <si>
    <t>Chapter 3 Quiz 1</t>
  </si>
  <si>
    <t>Chapter 3 Quiz 2</t>
  </si>
  <si>
    <t>Chapter 3 Test</t>
  </si>
  <si>
    <t>Chapter 4 Quiz 1</t>
  </si>
  <si>
    <t>Chapter 4 Quiz 2</t>
  </si>
  <si>
    <t>Chapter 4 Test</t>
  </si>
  <si>
    <t>Chapter 5 Quiz</t>
  </si>
  <si>
    <t>Chapter 5 Test</t>
  </si>
  <si>
    <t>Chapter 6 Quiz 1</t>
  </si>
  <si>
    <t>Chapter 6 Quiz 2</t>
  </si>
  <si>
    <t>Chapter 6 Test</t>
  </si>
  <si>
    <t>Chapter 7 Quiz</t>
  </si>
  <si>
    <t>Chapter 7 Test</t>
  </si>
  <si>
    <t>Chapter 8 Quiz</t>
  </si>
  <si>
    <t>Chapter 8 Test</t>
  </si>
  <si>
    <t>Chapter 9 Quiz 1</t>
  </si>
  <si>
    <t>Chapter 9 Quiz 2</t>
  </si>
  <si>
    <t>Chapter 9 Test</t>
  </si>
  <si>
    <t>Chapter 10 Quiz</t>
  </si>
  <si>
    <t>Chapter 10 Test</t>
  </si>
  <si>
    <t>Chapter 11 Quiz 1</t>
  </si>
  <si>
    <t>Chapter 11 Quiz 2</t>
  </si>
  <si>
    <t>Chapter 11 Test</t>
  </si>
  <si>
    <t>Chapter 12 Quiz</t>
  </si>
  <si>
    <t>Chapter 12 Test</t>
  </si>
  <si>
    <t>Chapter 13 Quiz 1</t>
  </si>
  <si>
    <t>Chapter 13 Quiz 2</t>
  </si>
  <si>
    <t>Chapter 13 Test</t>
  </si>
  <si>
    <t>Chapter 14 Quiz 1</t>
  </si>
  <si>
    <t>Chapter 14 Quiz 2</t>
  </si>
  <si>
    <t>Chapter 14 Test</t>
  </si>
  <si>
    <t>Chapter 15 Quiz 1</t>
  </si>
  <si>
    <t>Chapter 15 Quiz 2</t>
  </si>
  <si>
    <t>Chapter 15 Test</t>
  </si>
  <si>
    <t>Chapter 16 Quiz</t>
  </si>
  <si>
    <t>Chapter 16 Test</t>
  </si>
  <si>
    <t>Chapter 17 Quiz 1</t>
  </si>
  <si>
    <t>Chapter 17 Quiz 2</t>
  </si>
  <si>
    <t>Chapter 17 Test</t>
  </si>
  <si>
    <t xml:space="preserve"> </t>
  </si>
  <si>
    <t>2015/2016</t>
  </si>
  <si>
    <t>Nathan C. Kuo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</si>
</sst>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indexed="8"/>
      <name val="Arial"/>
      <family val="2"/>
    </font>
    <font>
      <b/>
      <sz val="36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3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Alignment="1" applyProtection="1">
      <alignment wrapText="1"/>
    </xf>
    <xf numFmtId="0" fontId="3" fillId="0" borderId="0" xfId="0" applyFont="1" applyFill="1" applyAlignment="1" applyProtection="1">
      <alignment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textRotation="180" wrapText="1"/>
    </xf>
    <xf numFmtId="0" fontId="3" fillId="5" borderId="2" xfId="0" applyFont="1" applyFill="1" applyBorder="1" applyAlignment="1" applyProtection="1">
      <alignment horizontal="center" vertical="center" wrapText="1"/>
    </xf>
    <xf numFmtId="9" fontId="3" fillId="5" borderId="2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3" fillId="6" borderId="2" xfId="0" applyFont="1" applyFill="1" applyBorder="1" applyAlignment="1" applyProtection="1">
      <alignment horizontal="center" vertical="center" wrapText="1"/>
    </xf>
    <xf numFmtId="9" fontId="3" fillId="6" borderId="2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right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wrapText="1"/>
    </xf>
    <xf numFmtId="0" fontId="4" fillId="0" borderId="0" xfId="0" applyFont="1" applyFill="1" applyBorder="1" applyAlignment="1" applyProtection="1">
      <alignment horizontal="left" vertical="center" wrapText="1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wrapText="1"/>
    </xf>
    <xf numFmtId="0" fontId="10" fillId="0" borderId="2" xfId="0" applyFont="1" applyFill="1" applyBorder="1" applyAlignment="1" applyProtection="1">
      <alignment horizontal="center" textRotation="255" shrinkToFit="1"/>
    </xf>
    <xf numFmtId="49" fontId="11" fillId="3" borderId="3" xfId="0" applyNumberFormat="1" applyFont="1" applyFill="1" applyBorder="1" applyAlignment="1" applyProtection="1">
      <alignment horizontal="left" vertical="center"/>
    </xf>
    <xf numFmtId="49" fontId="11" fillId="3" borderId="4" xfId="0" applyNumberFormat="1" applyFont="1" applyFill="1" applyBorder="1" applyAlignment="1" applyProtection="1">
      <alignment horizontal="left" vertical="center"/>
    </xf>
    <xf numFmtId="49" fontId="11" fillId="3" borderId="5" xfId="0" applyNumberFormat="1" applyFont="1" applyFill="1" applyBorder="1" applyAlignment="1" applyProtection="1">
      <alignment horizontal="left" vertical="center"/>
    </xf>
    <xf numFmtId="49" fontId="11" fillId="7" borderId="0" xfId="0" applyNumberFormat="1" applyFont="1" applyFill="1" applyBorder="1" applyAlignment="1" applyProtection="1">
      <alignment horizontal="left" vertical="center" shrinkToFit="1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8" fillId="0" borderId="2" xfId="0" applyNumberFormat="1" applyFont="1" applyBorder="1" applyAlignment="1" applyProtection="1">
      <alignment horizontal="center" vertical="center"/>
    </xf>
    <xf numFmtId="0" fontId="11" fillId="3" borderId="4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Border="1" applyAlignment="1" applyProtection="1">
      <alignment horizontal="center" vertical="center"/>
    </xf>
    <xf numFmtId="49" fontId="11" fillId="3" borderId="0" xfId="0" applyNumberFormat="1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8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8" fillId="5" borderId="3" xfId="0" applyFont="1" applyFill="1" applyBorder="1" applyAlignment="1" applyProtection="1">
      <alignment horizontal="left" vertical="center" wrapText="1"/>
    </xf>
    <xf numFmtId="0" fontId="8" fillId="5" borderId="4" xfId="0" applyFont="1" applyFill="1" applyBorder="1" applyAlignment="1" applyProtection="1">
      <alignment horizontal="left" vertical="center" wrapText="1"/>
    </xf>
    <xf numFmtId="0" fontId="8" fillId="5" borderId="5" xfId="0" applyFont="1" applyFill="1" applyBorder="1" applyAlignment="1" applyProtection="1">
      <alignment horizontal="left" vertical="center" wrapText="1"/>
    </xf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8" fillId="6" borderId="5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3" fillId="0" borderId="9" xfId="0" applyFont="1" applyFill="1" applyBorder="1" applyAlignment="1" applyProtection="1">
      <alignment horizontal="right" vertical="center"/>
    </xf>
    <xf numFmtId="0" fontId="0" fillId="0" borderId="9" xfId="0" applyBorder="1" applyAlignment="1"/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 textRotation="180" wrapText="1"/>
    </xf>
  </cellXfs>
  <cellStyles count="2">
    <cellStyle name="Normal" xfId="0" builtinId="0"/>
    <cellStyle name="Percent" xfId="1" builtinId="5"/>
  </cellStyles>
  <dxfs count="104"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val>
            <c:numRef>
              <c:f>Sheet1!$S$3:$S$19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01552"/>
        <c:axId val="232082880"/>
      </c:lineChart>
      <c:catAx>
        <c:axId val="23210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Chapters</a:t>
                </a:r>
              </a:p>
            </c:rich>
          </c:tx>
          <c:layout>
            <c:manualLayout>
              <c:xMode val="edge"/>
              <c:yMode val="edge"/>
              <c:x val="0.45774159397284842"/>
              <c:y val="0.93957361462493483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 sz="105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2082880"/>
        <c:crosses val="autoZero"/>
        <c:auto val="1"/>
        <c:lblAlgn val="ctr"/>
        <c:lblOffset val="100"/>
        <c:noMultiLvlLbl val="0"/>
      </c:catAx>
      <c:valAx>
        <c:axId val="232082880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2101552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>
      <c:oddHeader>&amp;C&amp;13GradeBook Template (5 category)
&amp;"Freehand591 BT,Bold"&amp;22Record of Grades</c:oddHead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176556</xdr:rowOff>
    </xdr:from>
    <xdr:to>
      <xdr:col>9</xdr:col>
      <xdr:colOff>400049</xdr:colOff>
      <xdr:row>46</xdr:row>
      <xdr:rowOff>85636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tabSelected="1" zoomScaleNormal="100" zoomScaleSheetLayoutView="100" zoomScalePageLayoutView="90" workbookViewId="0">
      <selection activeCell="E3" sqref="E3"/>
    </sheetView>
  </sheetViews>
  <sheetFormatPr defaultRowHeight="14.25" x14ac:dyDescent="0.2"/>
  <cols>
    <col min="1" max="6" width="10.28515625" style="1" customWidth="1"/>
    <col min="7" max="7" width="1.85546875" style="1" customWidth="1"/>
    <col min="8" max="9" width="7.28515625" style="1" customWidth="1"/>
    <col min="10" max="10" width="6.140625" style="2" customWidth="1"/>
    <col min="11" max="11" width="9.140625" style="1" customWidth="1"/>
    <col min="12" max="12" width="2.85546875" style="1" hidden="1" customWidth="1"/>
    <col min="13" max="25" width="9.140625" style="47" hidden="1" customWidth="1"/>
    <col min="26" max="16384" width="9.140625" style="3"/>
  </cols>
  <sheetData>
    <row r="1" spans="1:25" x14ac:dyDescent="0.2">
      <c r="T1" s="48"/>
      <c r="U1" s="47" t="s">
        <v>39</v>
      </c>
      <c r="V1" s="48"/>
      <c r="W1" s="47" t="s">
        <v>38</v>
      </c>
      <c r="X1" s="48"/>
      <c r="Y1" s="47" t="s">
        <v>54</v>
      </c>
    </row>
    <row r="2" spans="1:25" ht="30" customHeight="1" x14ac:dyDescent="0.2">
      <c r="A2" s="68" t="s">
        <v>49</v>
      </c>
      <c r="B2" s="69" t="s">
        <v>127</v>
      </c>
      <c r="C2" s="83" t="s">
        <v>50</v>
      </c>
      <c r="D2" s="84"/>
      <c r="E2" s="85" t="s">
        <v>128</v>
      </c>
      <c r="F2" s="86"/>
      <c r="G2" s="86"/>
      <c r="H2" s="86"/>
      <c r="I2" s="86"/>
      <c r="J2" s="86"/>
      <c r="K2" s="86"/>
      <c r="L2" s="4"/>
      <c r="R2" s="49" t="s">
        <v>48</v>
      </c>
      <c r="S2" s="49" t="s">
        <v>47</v>
      </c>
      <c r="T2" s="50" t="s">
        <v>55</v>
      </c>
      <c r="U2" s="47">
        <f>IF(U27=0,0,#REF!)</f>
        <v>0</v>
      </c>
      <c r="V2" s="47" t="str">
        <f t="shared" ref="V2:V25" si="0">IF(Y2=0,"",U2*100/Y2)</f>
        <v/>
      </c>
      <c r="W2" s="47">
        <f>IF(W27=0,0,#REF!)</f>
        <v>0</v>
      </c>
      <c r="X2" s="47" t="str">
        <f t="shared" ref="X2:X25" si="1">IF(Y2=0,"",W2*100/Y2)</f>
        <v/>
      </c>
      <c r="Y2" s="47">
        <f>U2+W2</f>
        <v>0</v>
      </c>
    </row>
    <row r="3" spans="1:25" x14ac:dyDescent="0.2">
      <c r="A3" s="6"/>
      <c r="B3" s="6"/>
      <c r="C3" s="6"/>
      <c r="D3" s="6"/>
      <c r="E3" s="6"/>
      <c r="F3" s="6"/>
      <c r="G3" s="7"/>
      <c r="H3" s="6"/>
      <c r="I3" s="6"/>
      <c r="J3" s="8"/>
      <c r="R3" s="50">
        <v>1</v>
      </c>
      <c r="S3" s="51" t="e">
        <f t="shared" ref="S3:S19" si="2">IF(Y27="",#N/A,Y27)</f>
        <v>#DIV/0!</v>
      </c>
      <c r="T3" s="52" t="s">
        <v>56</v>
      </c>
      <c r="U3" s="47">
        <f>IF(U28=0,0,#REF!)</f>
        <v>0</v>
      </c>
      <c r="V3" s="47" t="str">
        <f t="shared" si="0"/>
        <v/>
      </c>
      <c r="W3" s="47">
        <f>IF(W28=0,0,#REF!)</f>
        <v>0</v>
      </c>
      <c r="X3" s="47" t="str">
        <f t="shared" si="1"/>
        <v/>
      </c>
      <c r="Y3" s="47">
        <f t="shared" ref="Y3:Y25" si="3">U3+W3</f>
        <v>0</v>
      </c>
    </row>
    <row r="4" spans="1:25" ht="28.5" x14ac:dyDescent="0.2">
      <c r="A4" s="70" t="s">
        <v>2</v>
      </c>
      <c r="B4" s="71"/>
      <c r="C4" s="72"/>
      <c r="D4" s="9" t="s">
        <v>0</v>
      </c>
      <c r="E4" s="9" t="s">
        <v>1</v>
      </c>
      <c r="F4" s="9" t="s">
        <v>37</v>
      </c>
      <c r="G4" s="10"/>
      <c r="H4" s="9" t="s">
        <v>40</v>
      </c>
      <c r="I4" s="9" t="s">
        <v>3</v>
      </c>
      <c r="J4" s="11"/>
      <c r="K4" s="92" t="s">
        <v>19</v>
      </c>
      <c r="L4" s="12"/>
      <c r="M4" s="89" t="s">
        <v>41</v>
      </c>
      <c r="N4" s="90"/>
      <c r="O4" s="53" t="s">
        <v>51</v>
      </c>
      <c r="P4" s="54" t="s">
        <v>52</v>
      </c>
      <c r="Q4" s="55" t="s">
        <v>53</v>
      </c>
      <c r="R4" s="50">
        <v>2</v>
      </c>
      <c r="S4" s="51" t="e">
        <f t="shared" si="2"/>
        <v>#DIV/0!</v>
      </c>
      <c r="T4" s="50" t="s">
        <v>57</v>
      </c>
      <c r="U4" s="47">
        <f>IF(U29=0,0,#REF!)</f>
        <v>0</v>
      </c>
      <c r="V4" s="47" t="str">
        <f t="shared" si="0"/>
        <v/>
      </c>
      <c r="W4" s="47">
        <f>IF(W29=0,0,#REF!)</f>
        <v>0</v>
      </c>
      <c r="X4" s="47" t="str">
        <f t="shared" si="1"/>
        <v/>
      </c>
      <c r="Y4" s="47">
        <f t="shared" si="3"/>
        <v>0</v>
      </c>
    </row>
    <row r="5" spans="1:25" ht="15" customHeight="1" x14ac:dyDescent="0.2">
      <c r="A5" s="73" t="s">
        <v>39</v>
      </c>
      <c r="B5" s="74"/>
      <c r="C5" s="75"/>
      <c r="D5" s="13">
        <f>M132</f>
        <v>0</v>
      </c>
      <c r="E5" s="13">
        <f>N132</f>
        <v>0</v>
      </c>
      <c r="F5" s="14">
        <f>IF(D5=0,0,E5/D5)</f>
        <v>0</v>
      </c>
      <c r="G5" s="15"/>
      <c r="H5" s="16">
        <v>99</v>
      </c>
      <c r="I5" s="17" t="s">
        <v>4</v>
      </c>
      <c r="J5" s="18"/>
      <c r="K5" s="92"/>
      <c r="L5" s="12"/>
      <c r="M5" s="50">
        <f>H17</f>
        <v>0</v>
      </c>
      <c r="N5" s="50" t="str">
        <f>I17</f>
        <v>F</v>
      </c>
      <c r="O5" s="56" t="str">
        <f>A5</f>
        <v>Test</v>
      </c>
      <c r="P5" s="57">
        <f>IF(D5=0,0,#REF!)</f>
        <v>0</v>
      </c>
      <c r="Q5" s="58" t="str">
        <f>IF(P$7=0,"",P5*100/P$7)</f>
        <v/>
      </c>
      <c r="R5" s="50">
        <v>3</v>
      </c>
      <c r="S5" s="51" t="e">
        <f t="shared" si="2"/>
        <v>#N/A</v>
      </c>
      <c r="T5" s="52" t="s">
        <v>58</v>
      </c>
      <c r="U5" s="47">
        <f>IF(U30=0,0,#REF!)</f>
        <v>0</v>
      </c>
      <c r="V5" s="47" t="str">
        <f t="shared" si="0"/>
        <v/>
      </c>
      <c r="W5" s="47">
        <f>IF(W30=0,0,#REF!)</f>
        <v>0</v>
      </c>
      <c r="X5" s="47" t="str">
        <f t="shared" si="1"/>
        <v/>
      </c>
      <c r="Y5" s="47">
        <f t="shared" si="3"/>
        <v>0</v>
      </c>
    </row>
    <row r="6" spans="1:25" ht="15" customHeight="1" x14ac:dyDescent="0.2">
      <c r="A6" s="76" t="s">
        <v>38</v>
      </c>
      <c r="B6" s="77"/>
      <c r="C6" s="78"/>
      <c r="D6" s="19">
        <f>O132</f>
        <v>0</v>
      </c>
      <c r="E6" s="19">
        <f>P132</f>
        <v>52</v>
      </c>
      <c r="F6" s="20">
        <f>IF(D6=0,0,E6/D6)</f>
        <v>0</v>
      </c>
      <c r="G6" s="15"/>
      <c r="H6" s="16">
        <v>95</v>
      </c>
      <c r="I6" s="17" t="s">
        <v>5</v>
      </c>
      <c r="J6" s="18"/>
      <c r="K6" s="92"/>
      <c r="L6" s="12"/>
      <c r="M6" s="50">
        <f>H16</f>
        <v>70</v>
      </c>
      <c r="N6" s="50" t="str">
        <f>I16</f>
        <v>D-</v>
      </c>
      <c r="O6" s="56" t="str">
        <f>A6</f>
        <v>Quiz</v>
      </c>
      <c r="P6" s="57">
        <f>IF(D6=0,0,#REF!)</f>
        <v>0</v>
      </c>
      <c r="Q6" s="58" t="str">
        <f>IF(P$7=0,"",P6*100/P$7)</f>
        <v/>
      </c>
      <c r="R6" s="50">
        <v>4</v>
      </c>
      <c r="S6" s="51" t="e">
        <f t="shared" si="2"/>
        <v>#N/A</v>
      </c>
      <c r="T6" s="50" t="s">
        <v>59</v>
      </c>
      <c r="U6" s="47">
        <f>IF(U31=0,0,#REF!)</f>
        <v>0</v>
      </c>
      <c r="V6" s="47" t="str">
        <f t="shared" si="0"/>
        <v/>
      </c>
      <c r="W6" s="47">
        <f>IF(W31=0,0,#REF!)</f>
        <v>0</v>
      </c>
      <c r="X6" s="47" t="str">
        <f t="shared" si="1"/>
        <v/>
      </c>
      <c r="Y6" s="47">
        <f t="shared" si="3"/>
        <v>0</v>
      </c>
    </row>
    <row r="7" spans="1:25" ht="15" customHeight="1" x14ac:dyDescent="0.25">
      <c r="A7" s="21"/>
      <c r="B7" s="21"/>
      <c r="C7" s="87"/>
      <c r="D7" s="88"/>
      <c r="E7" s="1" t="s">
        <v>18</v>
      </c>
      <c r="F7" s="24" t="str">
        <f>IF((D5+D6)=0,"",100*SUM(E5+E6)/SUM(D5+D6))</f>
        <v/>
      </c>
      <c r="G7" s="15"/>
      <c r="H7" s="16">
        <v>93</v>
      </c>
      <c r="I7" s="17" t="s">
        <v>16</v>
      </c>
      <c r="J7" s="18"/>
      <c r="K7" s="92"/>
      <c r="L7" s="12"/>
      <c r="M7" s="50">
        <f>H15</f>
        <v>72</v>
      </c>
      <c r="N7" s="50" t="str">
        <f>I15</f>
        <v>D</v>
      </c>
      <c r="O7" s="59" t="s">
        <v>54</v>
      </c>
      <c r="P7" s="60">
        <f>SUM(P5:P6)</f>
        <v>0</v>
      </c>
      <c r="Q7" s="61"/>
      <c r="R7" s="50">
        <v>5</v>
      </c>
      <c r="S7" s="51" t="e">
        <f t="shared" si="2"/>
        <v>#N/A</v>
      </c>
      <c r="T7" s="52" t="s">
        <v>60</v>
      </c>
      <c r="U7" s="47">
        <f>IF(U32=0,0,#REF!)</f>
        <v>0</v>
      </c>
      <c r="V7" s="47" t="str">
        <f t="shared" si="0"/>
        <v/>
      </c>
      <c r="W7" s="47">
        <f>IF(W32=0,0,#REF!)</f>
        <v>0</v>
      </c>
      <c r="X7" s="47" t="str">
        <f t="shared" si="1"/>
        <v/>
      </c>
      <c r="Y7" s="47">
        <f t="shared" si="3"/>
        <v>0</v>
      </c>
    </row>
    <row r="8" spans="1:25" ht="15" customHeight="1" x14ac:dyDescent="0.2">
      <c r="A8" s="21"/>
      <c r="B8" s="21"/>
      <c r="E8" s="23" t="s">
        <v>17</v>
      </c>
      <c r="F8" s="26" t="str">
        <f>IF(F7="","",LOOKUP(F7+0.5001,M5:M17,N5:N17))</f>
        <v/>
      </c>
      <c r="G8" s="15"/>
      <c r="H8" s="16">
        <v>92</v>
      </c>
      <c r="I8" s="17" t="s">
        <v>7</v>
      </c>
      <c r="J8" s="18"/>
      <c r="K8" s="92"/>
      <c r="L8" s="12"/>
      <c r="M8" s="50">
        <f>H14</f>
        <v>75</v>
      </c>
      <c r="N8" s="50" t="str">
        <f>I14</f>
        <v>D+</v>
      </c>
      <c r="R8" s="50">
        <v>6</v>
      </c>
      <c r="S8" s="51" t="e">
        <f t="shared" si="2"/>
        <v>#N/A</v>
      </c>
      <c r="T8" s="50" t="s">
        <v>61</v>
      </c>
      <c r="U8" s="47">
        <f>IF(U33=0,0,#REF!)</f>
        <v>0</v>
      </c>
      <c r="V8" s="47" t="str">
        <f t="shared" si="0"/>
        <v/>
      </c>
      <c r="W8" s="47">
        <f>IF(W33=0,0,#REF!)</f>
        <v>0</v>
      </c>
      <c r="X8" s="47" t="str">
        <f t="shared" si="1"/>
        <v/>
      </c>
      <c r="Y8" s="47">
        <f t="shared" si="3"/>
        <v>0</v>
      </c>
    </row>
    <row r="9" spans="1:25" ht="15" customHeight="1" x14ac:dyDescent="0.2">
      <c r="A9" s="21"/>
      <c r="B9" s="21"/>
      <c r="D9" s="23"/>
      <c r="G9" s="15"/>
      <c r="H9" s="16">
        <v>87</v>
      </c>
      <c r="I9" s="17" t="s">
        <v>8</v>
      </c>
      <c r="J9" s="18"/>
      <c r="K9" s="92"/>
      <c r="L9" s="12"/>
      <c r="M9" s="50">
        <f>H13</f>
        <v>77</v>
      </c>
      <c r="N9" s="50" t="str">
        <f>I13</f>
        <v>C-</v>
      </c>
      <c r="R9" s="50">
        <v>7</v>
      </c>
      <c r="S9" s="51" t="e">
        <f t="shared" si="2"/>
        <v>#N/A</v>
      </c>
      <c r="T9" s="52" t="s">
        <v>62</v>
      </c>
      <c r="U9" s="47">
        <f>IF(U34=0,0,#REF!)</f>
        <v>0</v>
      </c>
      <c r="V9" s="47" t="str">
        <f t="shared" si="0"/>
        <v/>
      </c>
      <c r="W9" s="47">
        <f>IF(W34=0,0,#REF!)</f>
        <v>0</v>
      </c>
      <c r="X9" s="47" t="str">
        <f t="shared" si="1"/>
        <v/>
      </c>
      <c r="Y9" s="47">
        <f t="shared" si="3"/>
        <v>0</v>
      </c>
    </row>
    <row r="10" spans="1:25" ht="15" customHeight="1" x14ac:dyDescent="0.2">
      <c r="A10" s="27"/>
      <c r="B10" s="27"/>
      <c r="C10" s="10"/>
      <c r="G10" s="15"/>
      <c r="H10" s="16">
        <v>85</v>
      </c>
      <c r="I10" s="17" t="s">
        <v>6</v>
      </c>
      <c r="J10" s="18"/>
      <c r="K10" s="92"/>
      <c r="L10" s="12"/>
      <c r="M10" s="50">
        <f>H12</f>
        <v>79</v>
      </c>
      <c r="N10" s="50" t="str">
        <f>I12</f>
        <v>C</v>
      </c>
      <c r="R10" s="50">
        <v>8</v>
      </c>
      <c r="S10" s="51" t="e">
        <f t="shared" si="2"/>
        <v>#N/A</v>
      </c>
      <c r="T10" s="50" t="s">
        <v>63</v>
      </c>
      <c r="U10" s="47">
        <f>IF(U35=0,0,#REF!)</f>
        <v>0</v>
      </c>
      <c r="V10" s="47" t="str">
        <f t="shared" si="0"/>
        <v/>
      </c>
      <c r="W10" s="47">
        <f>IF(W35=0,0,#REF!)</f>
        <v>0</v>
      </c>
      <c r="X10" s="47" t="str">
        <f t="shared" si="1"/>
        <v/>
      </c>
      <c r="Y10" s="47">
        <f t="shared" si="3"/>
        <v>0</v>
      </c>
    </row>
    <row r="11" spans="1:25" ht="15" customHeight="1" x14ac:dyDescent="0.2">
      <c r="A11" s="28"/>
      <c r="B11" s="28"/>
      <c r="C11" s="28"/>
      <c r="G11" s="15"/>
      <c r="H11" s="16">
        <v>83</v>
      </c>
      <c r="I11" s="17" t="s">
        <v>9</v>
      </c>
      <c r="J11" s="18"/>
      <c r="K11" s="92"/>
      <c r="L11" s="12"/>
      <c r="M11" s="50">
        <f>H11</f>
        <v>83</v>
      </c>
      <c r="N11" s="50" t="str">
        <f>I11</f>
        <v>C+</v>
      </c>
      <c r="R11" s="50">
        <v>9</v>
      </c>
      <c r="S11" s="51" t="e">
        <f t="shared" si="2"/>
        <v>#N/A</v>
      </c>
      <c r="T11" s="52" t="s">
        <v>64</v>
      </c>
      <c r="U11" s="47">
        <f>IF(U36=0,0,#REF!)</f>
        <v>0</v>
      </c>
      <c r="V11" s="47" t="str">
        <f t="shared" si="0"/>
        <v/>
      </c>
      <c r="W11" s="47">
        <f>IF(W36=0,0,#REF!)</f>
        <v>0</v>
      </c>
      <c r="X11" s="47" t="str">
        <f t="shared" si="1"/>
        <v/>
      </c>
      <c r="Y11" s="47">
        <f t="shared" si="3"/>
        <v>0</v>
      </c>
    </row>
    <row r="12" spans="1:25" ht="15" customHeight="1" x14ac:dyDescent="0.2">
      <c r="A12" s="29"/>
      <c r="B12" s="29"/>
      <c r="C12" s="10"/>
      <c r="G12" s="15"/>
      <c r="H12" s="16">
        <v>79</v>
      </c>
      <c r="I12" s="17" t="s">
        <v>10</v>
      </c>
      <c r="J12" s="18"/>
      <c r="K12" s="92"/>
      <c r="L12" s="12"/>
      <c r="M12" s="50">
        <f>H10</f>
        <v>85</v>
      </c>
      <c r="N12" s="50" t="str">
        <f>I10</f>
        <v>B-</v>
      </c>
      <c r="R12" s="50">
        <v>10</v>
      </c>
      <c r="S12" s="51" t="e">
        <f t="shared" si="2"/>
        <v>#N/A</v>
      </c>
      <c r="T12" s="50" t="s">
        <v>65</v>
      </c>
      <c r="U12" s="47">
        <f>IF(U37=0,0,#REF!)</f>
        <v>0</v>
      </c>
      <c r="V12" s="47" t="str">
        <f t="shared" si="0"/>
        <v/>
      </c>
      <c r="W12" s="47">
        <f>IF(W37=0,0,#REF!)</f>
        <v>0</v>
      </c>
      <c r="X12" s="47" t="str">
        <f t="shared" si="1"/>
        <v/>
      </c>
      <c r="Y12" s="47">
        <f t="shared" si="3"/>
        <v>0</v>
      </c>
    </row>
    <row r="13" spans="1:25" ht="15" customHeight="1" x14ac:dyDescent="0.2">
      <c r="A13" s="28"/>
      <c r="B13" s="28"/>
      <c r="C13" s="28"/>
      <c r="D13" s="28"/>
      <c r="E13" s="28"/>
      <c r="F13" s="28"/>
      <c r="G13" s="15"/>
      <c r="H13" s="16">
        <v>77</v>
      </c>
      <c r="I13" s="17" t="s">
        <v>11</v>
      </c>
      <c r="J13" s="18"/>
      <c r="K13" s="92"/>
      <c r="L13" s="12"/>
      <c r="M13" s="50">
        <f>H9</f>
        <v>87</v>
      </c>
      <c r="N13" s="50" t="str">
        <f>I9</f>
        <v>B</v>
      </c>
      <c r="R13" s="50">
        <v>11</v>
      </c>
      <c r="S13" s="51" t="e">
        <f t="shared" si="2"/>
        <v>#N/A</v>
      </c>
      <c r="T13" s="52" t="s">
        <v>66</v>
      </c>
      <c r="U13" s="47">
        <f>IF(U38=0,0,#REF!)</f>
        <v>0</v>
      </c>
      <c r="V13" s="47" t="str">
        <f t="shared" si="0"/>
        <v/>
      </c>
      <c r="W13" s="47">
        <f>IF(W38=0,0,#REF!)</f>
        <v>0</v>
      </c>
      <c r="X13" s="47" t="str">
        <f t="shared" si="1"/>
        <v/>
      </c>
      <c r="Y13" s="47">
        <f t="shared" si="3"/>
        <v>0</v>
      </c>
    </row>
    <row r="14" spans="1:25" ht="15" customHeight="1" x14ac:dyDescent="0.2">
      <c r="A14" s="29"/>
      <c r="B14" s="29"/>
      <c r="C14" s="25"/>
      <c r="D14" s="25"/>
      <c r="E14" s="30"/>
      <c r="F14" s="10"/>
      <c r="G14" s="15"/>
      <c r="H14" s="16">
        <v>75</v>
      </c>
      <c r="I14" s="17" t="s">
        <v>12</v>
      </c>
      <c r="J14" s="18"/>
      <c r="K14" s="92"/>
      <c r="L14" s="12"/>
      <c r="M14" s="50">
        <f>H8</f>
        <v>92</v>
      </c>
      <c r="N14" s="50" t="str">
        <f>I8</f>
        <v>B+</v>
      </c>
      <c r="R14" s="50">
        <v>12</v>
      </c>
      <c r="S14" s="51" t="e">
        <f t="shared" si="2"/>
        <v>#N/A</v>
      </c>
      <c r="T14" s="50" t="s">
        <v>67</v>
      </c>
      <c r="U14" s="47">
        <f>IF(U39=0,0,#REF!)</f>
        <v>0</v>
      </c>
      <c r="V14" s="47" t="str">
        <f t="shared" si="0"/>
        <v/>
      </c>
      <c r="W14" s="47">
        <f>IF(W39=0,0,#REF!)</f>
        <v>0</v>
      </c>
      <c r="X14" s="47" t="str">
        <f t="shared" si="1"/>
        <v/>
      </c>
      <c r="Y14" s="47">
        <f t="shared" si="3"/>
        <v>0</v>
      </c>
    </row>
    <row r="15" spans="1:25" ht="15" customHeight="1" x14ac:dyDescent="0.2">
      <c r="A15" s="2"/>
      <c r="B15" s="2"/>
      <c r="C15" s="2"/>
      <c r="G15" s="31"/>
      <c r="H15" s="16">
        <v>72</v>
      </c>
      <c r="I15" s="17" t="s">
        <v>13</v>
      </c>
      <c r="J15" s="18"/>
      <c r="K15" s="92"/>
      <c r="L15" s="12"/>
      <c r="M15" s="50">
        <f>H7</f>
        <v>93</v>
      </c>
      <c r="N15" s="50" t="str">
        <f>I7</f>
        <v>A-</v>
      </c>
      <c r="R15" s="50">
        <v>13</v>
      </c>
      <c r="S15" s="51" t="e">
        <f t="shared" si="2"/>
        <v>#N/A</v>
      </c>
      <c r="T15" s="52" t="s">
        <v>68</v>
      </c>
      <c r="U15" s="47">
        <f>IF(U40=0,0,#REF!)</f>
        <v>0</v>
      </c>
      <c r="V15" s="47" t="str">
        <f t="shared" si="0"/>
        <v/>
      </c>
      <c r="W15" s="47">
        <f>IF(W40=0,0,#REF!)</f>
        <v>0</v>
      </c>
      <c r="X15" s="47" t="str">
        <f t="shared" si="1"/>
        <v/>
      </c>
      <c r="Y15" s="47">
        <f t="shared" si="3"/>
        <v>0</v>
      </c>
    </row>
    <row r="16" spans="1:25" ht="15" customHeight="1" x14ac:dyDescent="0.2">
      <c r="A16" s="2"/>
      <c r="B16" s="2"/>
      <c r="C16" s="2"/>
      <c r="G16" s="22"/>
      <c r="H16" s="16">
        <v>70</v>
      </c>
      <c r="I16" s="17" t="s">
        <v>14</v>
      </c>
      <c r="J16" s="18"/>
      <c r="K16" s="92"/>
      <c r="L16" s="12"/>
      <c r="M16" s="50">
        <f>H6</f>
        <v>95</v>
      </c>
      <c r="N16" s="50" t="str">
        <f>I6</f>
        <v>A</v>
      </c>
      <c r="R16" s="50">
        <v>14</v>
      </c>
      <c r="S16" s="51" t="e">
        <f t="shared" si="2"/>
        <v>#N/A</v>
      </c>
      <c r="T16" s="50" t="s">
        <v>69</v>
      </c>
      <c r="U16" s="47">
        <f>IF(U41=0,0,#REF!)</f>
        <v>0</v>
      </c>
      <c r="V16" s="47" t="str">
        <f t="shared" si="0"/>
        <v/>
      </c>
      <c r="W16" s="47">
        <f>IF(W41=0,0,#REF!)</f>
        <v>0</v>
      </c>
      <c r="X16" s="47" t="str">
        <f t="shared" si="1"/>
        <v/>
      </c>
      <c r="Y16" s="47">
        <f t="shared" si="3"/>
        <v>0</v>
      </c>
    </row>
    <row r="17" spans="1:25" ht="15" customHeight="1" x14ac:dyDescent="0.2">
      <c r="A17" s="2"/>
      <c r="B17" s="2"/>
      <c r="C17" s="2"/>
      <c r="G17" s="22"/>
      <c r="H17" s="16">
        <v>0</v>
      </c>
      <c r="I17" s="17" t="s">
        <v>15</v>
      </c>
      <c r="J17" s="18"/>
      <c r="K17" s="92"/>
      <c r="L17" s="12"/>
      <c r="M17" s="50">
        <f>H5</f>
        <v>99</v>
      </c>
      <c r="N17" s="50" t="str">
        <f>I5</f>
        <v>A+</v>
      </c>
      <c r="R17" s="50">
        <v>15</v>
      </c>
      <c r="S17" s="51" t="e">
        <f t="shared" si="2"/>
        <v>#N/A</v>
      </c>
      <c r="T17" s="52" t="s">
        <v>72</v>
      </c>
      <c r="U17" s="47">
        <f>IF(U42=0,0,#REF!)</f>
        <v>0</v>
      </c>
      <c r="V17" s="47" t="str">
        <f t="shared" si="0"/>
        <v/>
      </c>
      <c r="W17" s="47">
        <f>IF(W42=0,0,#REF!)</f>
        <v>0</v>
      </c>
      <c r="X17" s="47" t="str">
        <f t="shared" si="1"/>
        <v/>
      </c>
      <c r="Y17" s="47">
        <f t="shared" si="3"/>
        <v>0</v>
      </c>
    </row>
    <row r="18" spans="1:25" x14ac:dyDescent="0.2">
      <c r="A18" s="2"/>
      <c r="B18" s="2"/>
      <c r="C18" s="2"/>
      <c r="G18" s="22"/>
      <c r="H18" s="10"/>
      <c r="I18" s="28"/>
      <c r="J18" s="28"/>
      <c r="K18" s="12"/>
      <c r="L18" s="12"/>
      <c r="M18" s="50"/>
      <c r="N18" s="50"/>
      <c r="R18" s="50">
        <v>16</v>
      </c>
      <c r="S18" s="51" t="e">
        <f t="shared" si="2"/>
        <v>#N/A</v>
      </c>
      <c r="T18" s="50" t="s">
        <v>73</v>
      </c>
      <c r="U18" s="47">
        <f>IF(U43=0,0,#REF!)</f>
        <v>0</v>
      </c>
      <c r="V18" s="47" t="str">
        <f t="shared" si="0"/>
        <v/>
      </c>
      <c r="W18" s="47">
        <f>IF(W43=0,0,#REF!)</f>
        <v>0</v>
      </c>
      <c r="X18" s="47" t="str">
        <f t="shared" si="1"/>
        <v/>
      </c>
      <c r="Y18" s="47">
        <f t="shared" si="3"/>
        <v>0</v>
      </c>
    </row>
    <row r="19" spans="1:25" x14ac:dyDescent="0.2">
      <c r="A19" s="2"/>
      <c r="B19" s="2"/>
      <c r="C19" s="2"/>
      <c r="G19" s="22"/>
      <c r="H19" s="10"/>
      <c r="I19" s="28"/>
      <c r="J19" s="28"/>
      <c r="K19" s="12"/>
      <c r="L19" s="12"/>
      <c r="M19" s="50"/>
      <c r="N19" s="50"/>
      <c r="R19" s="50">
        <v>17</v>
      </c>
      <c r="S19" s="51" t="e">
        <f t="shared" si="2"/>
        <v>#N/A</v>
      </c>
      <c r="T19" s="52" t="s">
        <v>74</v>
      </c>
      <c r="U19" s="47" t="e">
        <f>IF(U44=0,0,#REF!)</f>
        <v>#REF!</v>
      </c>
      <c r="V19" s="47" t="e">
        <f t="shared" si="0"/>
        <v>#REF!</v>
      </c>
      <c r="W19" s="47" t="e">
        <f>IF(W44=0,0,#REF!)</f>
        <v>#REF!</v>
      </c>
      <c r="X19" s="47" t="e">
        <f t="shared" si="1"/>
        <v>#REF!</v>
      </c>
      <c r="Y19" s="47" t="e">
        <f t="shared" si="3"/>
        <v>#REF!</v>
      </c>
    </row>
    <row r="20" spans="1:25" x14ac:dyDescent="0.2">
      <c r="A20" s="2"/>
      <c r="B20" s="2"/>
      <c r="C20" s="2"/>
      <c r="G20" s="22"/>
      <c r="H20" s="10"/>
      <c r="I20" s="28"/>
      <c r="J20" s="28"/>
      <c r="K20" s="12"/>
      <c r="L20" s="12"/>
      <c r="M20" s="50"/>
      <c r="N20" s="50"/>
      <c r="R20" s="50"/>
      <c r="S20" s="51"/>
      <c r="T20" s="50" t="s">
        <v>75</v>
      </c>
      <c r="U20" s="47" t="e">
        <f>IF(U45=0,0,#REF!)</f>
        <v>#REF!</v>
      </c>
      <c r="V20" s="47" t="e">
        <f t="shared" si="0"/>
        <v>#REF!</v>
      </c>
      <c r="W20" s="47" t="e">
        <f>IF(W45=0,0,#REF!)</f>
        <v>#REF!</v>
      </c>
      <c r="X20" s="47" t="e">
        <f t="shared" si="1"/>
        <v>#REF!</v>
      </c>
      <c r="Y20" s="47" t="e">
        <f t="shared" si="3"/>
        <v>#REF!</v>
      </c>
    </row>
    <row r="21" spans="1:25" x14ac:dyDescent="0.2">
      <c r="A21" s="2"/>
      <c r="B21" s="2"/>
      <c r="C21" s="2"/>
      <c r="G21" s="22"/>
      <c r="H21" s="10"/>
      <c r="I21" s="28"/>
      <c r="J21" s="28"/>
      <c r="K21" s="12"/>
      <c r="L21" s="12"/>
      <c r="M21" s="50"/>
      <c r="N21" s="50"/>
      <c r="R21" s="50"/>
      <c r="S21" s="51"/>
      <c r="T21" s="52" t="s">
        <v>76</v>
      </c>
      <c r="U21" s="47" t="e">
        <f>IF(U46=0,0,#REF!)</f>
        <v>#REF!</v>
      </c>
      <c r="V21" s="47" t="e">
        <f t="shared" si="0"/>
        <v>#REF!</v>
      </c>
      <c r="W21" s="47" t="e">
        <f>IF(W46=0,0,#REF!)</f>
        <v>#REF!</v>
      </c>
      <c r="X21" s="47" t="e">
        <f t="shared" si="1"/>
        <v>#REF!</v>
      </c>
      <c r="Y21" s="47" t="e">
        <f t="shared" si="3"/>
        <v>#REF!</v>
      </c>
    </row>
    <row r="22" spans="1:25" x14ac:dyDescent="0.2">
      <c r="A22" s="2"/>
      <c r="B22" s="2"/>
      <c r="C22" s="2"/>
      <c r="G22" s="22"/>
      <c r="H22" s="10"/>
      <c r="I22" s="28"/>
      <c r="J22" s="28"/>
      <c r="K22" s="12"/>
      <c r="L22" s="12"/>
      <c r="M22" s="50"/>
      <c r="N22" s="50"/>
      <c r="P22" s="50"/>
      <c r="R22" s="50"/>
      <c r="S22" s="51"/>
      <c r="T22" s="50" t="s">
        <v>77</v>
      </c>
      <c r="U22" s="47" t="e">
        <f>IF(U47=0,0,#REF!)</f>
        <v>#REF!</v>
      </c>
      <c r="V22" s="47" t="e">
        <f t="shared" si="0"/>
        <v>#REF!</v>
      </c>
      <c r="W22" s="47" t="e">
        <f>IF(W47=0,0,#REF!)</f>
        <v>#REF!</v>
      </c>
      <c r="X22" s="47" t="e">
        <f t="shared" si="1"/>
        <v>#REF!</v>
      </c>
      <c r="Y22" s="47" t="e">
        <f t="shared" si="3"/>
        <v>#REF!</v>
      </c>
    </row>
    <row r="23" spans="1:25" x14ac:dyDescent="0.2">
      <c r="A23" s="2"/>
      <c r="B23" s="2"/>
      <c r="C23" s="2"/>
      <c r="G23" s="22"/>
      <c r="H23" s="10"/>
      <c r="I23" s="28"/>
      <c r="J23" s="28"/>
      <c r="K23" s="12"/>
      <c r="L23" s="12"/>
      <c r="M23" s="50"/>
      <c r="N23" s="50"/>
      <c r="P23" s="50"/>
      <c r="R23" s="50"/>
      <c r="S23" s="51"/>
      <c r="T23" s="52" t="s">
        <v>78</v>
      </c>
      <c r="U23" s="47" t="e">
        <f>IF(U48=0,0,#REF!)</f>
        <v>#REF!</v>
      </c>
      <c r="V23" s="47" t="e">
        <f t="shared" si="0"/>
        <v>#REF!</v>
      </c>
      <c r="W23" s="47" t="e">
        <f>IF(W48=0,0,#REF!)</f>
        <v>#REF!</v>
      </c>
      <c r="X23" s="47" t="e">
        <f t="shared" si="1"/>
        <v>#REF!</v>
      </c>
      <c r="Y23" s="47" t="e">
        <f t="shared" si="3"/>
        <v>#REF!</v>
      </c>
    </row>
    <row r="24" spans="1:25" x14ac:dyDescent="0.2">
      <c r="A24" s="2"/>
      <c r="B24" s="2"/>
      <c r="C24" s="2"/>
      <c r="G24" s="22"/>
      <c r="H24" s="10"/>
      <c r="I24" s="28"/>
      <c r="J24" s="28"/>
      <c r="K24" s="12"/>
      <c r="L24" s="12"/>
      <c r="M24" s="50"/>
      <c r="N24" s="50"/>
      <c r="P24" s="50"/>
      <c r="R24" s="50"/>
      <c r="S24" s="51"/>
      <c r="T24" s="50" t="s">
        <v>79</v>
      </c>
      <c r="U24" s="47" t="e">
        <f>IF(U49=0,0,#REF!)</f>
        <v>#REF!</v>
      </c>
      <c r="V24" s="47" t="e">
        <f t="shared" si="0"/>
        <v>#REF!</v>
      </c>
      <c r="W24" s="47" t="e">
        <f>IF(W49=0,0,#REF!)</f>
        <v>#REF!</v>
      </c>
      <c r="X24" s="47" t="e">
        <f t="shared" si="1"/>
        <v>#REF!</v>
      </c>
      <c r="Y24" s="47" t="e">
        <f t="shared" si="3"/>
        <v>#REF!</v>
      </c>
    </row>
    <row r="25" spans="1:25" x14ac:dyDescent="0.2">
      <c r="A25" s="2"/>
      <c r="B25" s="2"/>
      <c r="C25" s="2"/>
      <c r="G25" s="22"/>
      <c r="H25" s="10"/>
      <c r="I25" s="28"/>
      <c r="J25" s="28"/>
      <c r="K25" s="12"/>
      <c r="L25" s="12"/>
      <c r="M25" s="50"/>
      <c r="N25" s="50"/>
      <c r="P25" s="50" t="s">
        <v>126</v>
      </c>
      <c r="R25" s="50"/>
      <c r="S25" s="51"/>
      <c r="T25" s="52" t="s">
        <v>80</v>
      </c>
      <c r="U25" s="47" t="e">
        <f>IF(U50=0,0,#REF!)</f>
        <v>#REF!</v>
      </c>
      <c r="V25" s="47" t="e">
        <f t="shared" si="0"/>
        <v>#REF!</v>
      </c>
      <c r="W25" s="47" t="e">
        <f>IF(W50=0,0,#REF!)</f>
        <v>#REF!</v>
      </c>
      <c r="X25" s="47" t="e">
        <f t="shared" si="1"/>
        <v>#REF!</v>
      </c>
      <c r="Y25" s="47" t="e">
        <f t="shared" si="3"/>
        <v>#REF!</v>
      </c>
    </row>
    <row r="26" spans="1:25" ht="30" customHeight="1" x14ac:dyDescent="0.2">
      <c r="G26" s="22"/>
      <c r="M26" s="50"/>
      <c r="N26" s="50"/>
      <c r="O26" s="50"/>
      <c r="P26" s="50"/>
      <c r="R26" s="50"/>
      <c r="S26" s="51"/>
      <c r="U26" s="62" t="s">
        <v>42</v>
      </c>
      <c r="V26" s="62" t="s">
        <v>43</v>
      </c>
      <c r="W26" s="63" t="s">
        <v>44</v>
      </c>
      <c r="X26" s="63" t="s">
        <v>45</v>
      </c>
      <c r="Y26" s="49" t="s">
        <v>47</v>
      </c>
    </row>
    <row r="27" spans="1:25" ht="9.9499999999999993" customHeight="1" x14ac:dyDescent="0.2">
      <c r="G27" s="22"/>
      <c r="M27" s="50"/>
      <c r="N27" s="50"/>
      <c r="O27" s="50"/>
      <c r="P27" s="50"/>
      <c r="Q27" s="50"/>
      <c r="T27" s="50" t="s">
        <v>55</v>
      </c>
      <c r="U27" s="50">
        <f>M53</f>
        <v>0</v>
      </c>
      <c r="V27" s="50">
        <f>N53</f>
        <v>0</v>
      </c>
      <c r="W27" s="50">
        <f>O53</f>
        <v>0</v>
      </c>
      <c r="X27" s="50">
        <f>P53</f>
        <v>27</v>
      </c>
      <c r="Y27" s="50" t="e">
        <f>IF(SUM(U27:X27)=0,"",100*SUM(V27+X27)/SUM(U27+W27))</f>
        <v>#DIV/0!</v>
      </c>
    </row>
    <row r="28" spans="1:25" ht="9.9499999999999993" customHeight="1" x14ac:dyDescent="0.2">
      <c r="G28" s="22"/>
      <c r="P28" s="50"/>
      <c r="Q28" s="50"/>
      <c r="R28" s="51"/>
      <c r="T28" s="52" t="s">
        <v>56</v>
      </c>
      <c r="U28" s="52">
        <f>M58</f>
        <v>0</v>
      </c>
      <c r="V28" s="52">
        <f>N58</f>
        <v>0</v>
      </c>
      <c r="W28" s="52">
        <f>O58</f>
        <v>0</v>
      </c>
      <c r="X28" s="52">
        <f>P58</f>
        <v>52</v>
      </c>
      <c r="Y28" s="47" t="e">
        <f>IF(SUM(U28:X28)=SUM(U27:X27),"",100*SUM(V28+X28)/SUM(U28+W28))</f>
        <v>#DIV/0!</v>
      </c>
    </row>
    <row r="29" spans="1:25" ht="9.9499999999999993" customHeight="1" x14ac:dyDescent="0.2">
      <c r="G29" s="22"/>
      <c r="P29" s="50"/>
      <c r="Q29" s="50"/>
      <c r="R29" s="51"/>
      <c r="T29" s="50" t="s">
        <v>57</v>
      </c>
      <c r="U29" s="52">
        <f>M63</f>
        <v>0</v>
      </c>
      <c r="V29" s="52">
        <f>N63</f>
        <v>0</v>
      </c>
      <c r="W29" s="52">
        <f>O63</f>
        <v>0</v>
      </c>
      <c r="X29" s="52">
        <f>P63</f>
        <v>52</v>
      </c>
      <c r="Y29" s="47" t="str">
        <f t="shared" ref="Y29:Y43" si="4">IF(SUM(U29:X29)=SUM(U28:X28),"",100*SUM(V29+X29)/SUM(U29+W29))</f>
        <v/>
      </c>
    </row>
    <row r="30" spans="1:25" ht="9.9499999999999993" customHeight="1" x14ac:dyDescent="0.2">
      <c r="G30" s="22"/>
      <c r="P30" s="50"/>
      <c r="Q30" s="50"/>
      <c r="R30" s="51"/>
      <c r="T30" s="52" t="s">
        <v>58</v>
      </c>
      <c r="U30" s="52">
        <f>M68</f>
        <v>0</v>
      </c>
      <c r="V30" s="52">
        <f>N68</f>
        <v>0</v>
      </c>
      <c r="W30" s="52">
        <f>O68</f>
        <v>0</v>
      </c>
      <c r="X30" s="52">
        <f>P68</f>
        <v>52</v>
      </c>
      <c r="Y30" s="47" t="str">
        <f t="shared" si="4"/>
        <v/>
      </c>
    </row>
    <row r="31" spans="1:25" ht="9.9499999999999993" customHeight="1" x14ac:dyDescent="0.2">
      <c r="G31" s="22"/>
      <c r="P31" s="50"/>
      <c r="Q31" s="50"/>
      <c r="R31" s="51"/>
      <c r="T31" s="50" t="s">
        <v>59</v>
      </c>
      <c r="U31" s="52">
        <f>M73</f>
        <v>0</v>
      </c>
      <c r="V31" s="52">
        <f>N73</f>
        <v>0</v>
      </c>
      <c r="W31" s="52">
        <f>O73</f>
        <v>0</v>
      </c>
      <c r="X31" s="52">
        <f>P73</f>
        <v>52</v>
      </c>
      <c r="Y31" s="47" t="str">
        <f t="shared" si="4"/>
        <v/>
      </c>
    </row>
    <row r="32" spans="1:25" ht="9.9499999999999993" customHeight="1" x14ac:dyDescent="0.2">
      <c r="G32" s="22"/>
      <c r="M32" s="50"/>
      <c r="N32" s="50"/>
      <c r="O32" s="50"/>
      <c r="P32" s="50"/>
      <c r="Q32" s="50"/>
      <c r="R32" s="51"/>
      <c r="T32" s="52" t="s">
        <v>60</v>
      </c>
      <c r="U32" s="52">
        <f>M77</f>
        <v>0</v>
      </c>
      <c r="V32" s="52">
        <f>N77</f>
        <v>0</v>
      </c>
      <c r="W32" s="52">
        <f>O77</f>
        <v>0</v>
      </c>
      <c r="X32" s="52">
        <f>P77</f>
        <v>52</v>
      </c>
      <c r="Y32" s="47" t="str">
        <f t="shared" si="4"/>
        <v/>
      </c>
    </row>
    <row r="33" spans="7:25" ht="9.9499999999999993" customHeight="1" x14ac:dyDescent="0.2">
      <c r="G33" s="22"/>
      <c r="M33" s="50"/>
      <c r="N33" s="50"/>
      <c r="O33" s="50"/>
      <c r="P33" s="50"/>
      <c r="Q33" s="50"/>
      <c r="R33" s="51"/>
      <c r="T33" s="50" t="s">
        <v>61</v>
      </c>
      <c r="U33" s="52">
        <f>M82</f>
        <v>0</v>
      </c>
      <c r="V33" s="52">
        <f>N82</f>
        <v>0</v>
      </c>
      <c r="W33" s="52">
        <f>O82</f>
        <v>0</v>
      </c>
      <c r="X33" s="52">
        <f>P82</f>
        <v>52</v>
      </c>
      <c r="Y33" s="47" t="str">
        <f t="shared" si="4"/>
        <v/>
      </c>
    </row>
    <row r="34" spans="7:25" ht="9.9499999999999993" customHeight="1" x14ac:dyDescent="0.2">
      <c r="G34" s="22"/>
      <c r="M34" s="50"/>
      <c r="N34" s="50"/>
      <c r="O34" s="50"/>
      <c r="P34" s="50"/>
      <c r="Q34" s="50"/>
      <c r="R34" s="51"/>
      <c r="T34" s="52" t="s">
        <v>62</v>
      </c>
      <c r="U34" s="52">
        <f>M86</f>
        <v>0</v>
      </c>
      <c r="V34" s="52">
        <f>N86</f>
        <v>0</v>
      </c>
      <c r="W34" s="52">
        <f>O86</f>
        <v>0</v>
      </c>
      <c r="X34" s="52">
        <f>P86</f>
        <v>52</v>
      </c>
      <c r="Y34" s="47" t="str">
        <f t="shared" si="4"/>
        <v/>
      </c>
    </row>
    <row r="35" spans="7:25" ht="9.9499999999999993" customHeight="1" x14ac:dyDescent="0.2">
      <c r="G35" s="22"/>
      <c r="M35" s="50"/>
      <c r="N35" s="50"/>
      <c r="O35" s="50"/>
      <c r="P35" s="50"/>
      <c r="Q35" s="50"/>
      <c r="R35" s="51"/>
      <c r="T35" s="50" t="s">
        <v>63</v>
      </c>
      <c r="U35" s="52">
        <f>M90</f>
        <v>0</v>
      </c>
      <c r="V35" s="52">
        <f>N90</f>
        <v>0</v>
      </c>
      <c r="W35" s="52">
        <f>O90</f>
        <v>0</v>
      </c>
      <c r="X35" s="52">
        <f>P90</f>
        <v>52</v>
      </c>
      <c r="Y35" s="47" t="str">
        <f t="shared" si="4"/>
        <v/>
      </c>
    </row>
    <row r="36" spans="7:25" ht="9.9499999999999993" customHeight="1" x14ac:dyDescent="0.2">
      <c r="G36" s="22"/>
      <c r="M36" s="50"/>
      <c r="N36" s="50"/>
      <c r="O36" s="50"/>
      <c r="P36" s="50"/>
      <c r="Q36" s="50"/>
      <c r="R36" s="51"/>
      <c r="T36" s="52" t="s">
        <v>64</v>
      </c>
      <c r="U36" s="52">
        <f>M95</f>
        <v>0</v>
      </c>
      <c r="V36" s="52">
        <f>N95</f>
        <v>0</v>
      </c>
      <c r="W36" s="52">
        <f>O95</f>
        <v>0</v>
      </c>
      <c r="X36" s="52">
        <f>P95</f>
        <v>52</v>
      </c>
      <c r="Y36" s="47" t="str">
        <f t="shared" si="4"/>
        <v/>
      </c>
    </row>
    <row r="37" spans="7:25" ht="9.9499999999999993" customHeight="1" x14ac:dyDescent="0.2">
      <c r="G37" s="22"/>
      <c r="M37" s="50"/>
      <c r="N37" s="50"/>
      <c r="O37" s="50"/>
      <c r="P37" s="50"/>
      <c r="Q37" s="50"/>
      <c r="R37" s="51"/>
      <c r="T37" s="50" t="s">
        <v>65</v>
      </c>
      <c r="U37" s="52">
        <f>M99</f>
        <v>0</v>
      </c>
      <c r="V37" s="52">
        <f>N99</f>
        <v>0</v>
      </c>
      <c r="W37" s="52">
        <f>O99</f>
        <v>0</v>
      </c>
      <c r="X37" s="52">
        <f>P99</f>
        <v>52</v>
      </c>
      <c r="Y37" s="47" t="str">
        <f t="shared" si="4"/>
        <v/>
      </c>
    </row>
    <row r="38" spans="7:25" ht="9.9499999999999993" customHeight="1" x14ac:dyDescent="0.2">
      <c r="G38" s="22"/>
      <c r="M38" s="50"/>
      <c r="N38" s="50"/>
      <c r="O38" s="50"/>
      <c r="P38" s="50"/>
      <c r="Q38" s="50"/>
      <c r="R38" s="51"/>
      <c r="T38" s="52" t="s">
        <v>66</v>
      </c>
      <c r="U38" s="52">
        <f>M104</f>
        <v>0</v>
      </c>
      <c r="V38" s="52">
        <f>N104</f>
        <v>0</v>
      </c>
      <c r="W38" s="52">
        <f>O104</f>
        <v>0</v>
      </c>
      <c r="X38" s="52">
        <f>P104</f>
        <v>52</v>
      </c>
      <c r="Y38" s="47" t="str">
        <f t="shared" si="4"/>
        <v/>
      </c>
    </row>
    <row r="39" spans="7:25" ht="9.9499999999999993" customHeight="1" x14ac:dyDescent="0.2">
      <c r="G39" s="22"/>
      <c r="M39" s="50"/>
      <c r="N39" s="50"/>
      <c r="O39" s="50"/>
      <c r="P39" s="50"/>
      <c r="Q39" s="50"/>
      <c r="R39" s="51"/>
      <c r="T39" s="50" t="s">
        <v>67</v>
      </c>
      <c r="U39" s="52">
        <f>M108</f>
        <v>0</v>
      </c>
      <c r="V39" s="52">
        <f>N108</f>
        <v>0</v>
      </c>
      <c r="W39" s="52">
        <f>O108</f>
        <v>0</v>
      </c>
      <c r="X39" s="52">
        <f>P108</f>
        <v>52</v>
      </c>
      <c r="Y39" s="47" t="str">
        <f t="shared" si="4"/>
        <v/>
      </c>
    </row>
    <row r="40" spans="7:25" ht="9.9499999999999993" customHeight="1" x14ac:dyDescent="0.2">
      <c r="G40" s="22"/>
      <c r="M40" s="50"/>
      <c r="N40" s="50"/>
      <c r="O40" s="50"/>
      <c r="P40" s="50"/>
      <c r="Q40" s="50"/>
      <c r="R40" s="51"/>
      <c r="T40" s="52" t="s">
        <v>68</v>
      </c>
      <c r="U40" s="52">
        <f>M113</f>
        <v>0</v>
      </c>
      <c r="V40" s="52">
        <f>N113</f>
        <v>0</v>
      </c>
      <c r="W40" s="52">
        <f>O113</f>
        <v>0</v>
      </c>
      <c r="X40" s="52">
        <f>P113</f>
        <v>52</v>
      </c>
      <c r="Y40" s="47" t="str">
        <f t="shared" si="4"/>
        <v/>
      </c>
    </row>
    <row r="41" spans="7:25" ht="9.9499999999999993" customHeight="1" x14ac:dyDescent="0.2">
      <c r="G41" s="22"/>
      <c r="M41" s="50"/>
      <c r="N41" s="50"/>
      <c r="O41" s="50"/>
      <c r="P41" s="50"/>
      <c r="Q41" s="50"/>
      <c r="R41" s="51"/>
      <c r="T41" s="50" t="s">
        <v>69</v>
      </c>
      <c r="U41" s="52">
        <f>M118</f>
        <v>0</v>
      </c>
      <c r="V41" s="52">
        <f>N118</f>
        <v>0</v>
      </c>
      <c r="W41" s="52">
        <f>O118</f>
        <v>0</v>
      </c>
      <c r="X41" s="52">
        <f>P118</f>
        <v>52</v>
      </c>
      <c r="Y41" s="47" t="str">
        <f t="shared" si="4"/>
        <v/>
      </c>
    </row>
    <row r="42" spans="7:25" ht="9.9499999999999993" customHeight="1" x14ac:dyDescent="0.2">
      <c r="G42" s="22"/>
      <c r="M42" s="50"/>
      <c r="N42" s="50"/>
      <c r="O42" s="50"/>
      <c r="P42" s="50"/>
      <c r="Q42" s="50"/>
      <c r="R42" s="51"/>
      <c r="T42" s="52" t="s">
        <v>72</v>
      </c>
      <c r="U42" s="50">
        <f>M123</f>
        <v>0</v>
      </c>
      <c r="V42" s="50">
        <f>N123</f>
        <v>0</v>
      </c>
      <c r="W42" s="50">
        <f>O123</f>
        <v>0</v>
      </c>
      <c r="X42" s="50">
        <f>P123</f>
        <v>52</v>
      </c>
      <c r="Y42" s="47" t="str">
        <f t="shared" si="4"/>
        <v/>
      </c>
    </row>
    <row r="43" spans="7:25" ht="9.9499999999999993" customHeight="1" x14ac:dyDescent="0.2">
      <c r="G43" s="22"/>
      <c r="M43" s="50"/>
      <c r="N43" s="50"/>
      <c r="O43" s="50"/>
      <c r="P43" s="50"/>
      <c r="Q43" s="50"/>
      <c r="R43" s="51"/>
      <c r="T43" s="50" t="s">
        <v>73</v>
      </c>
      <c r="U43" s="50">
        <f>M127</f>
        <v>0</v>
      </c>
      <c r="V43" s="50">
        <f>N127</f>
        <v>0</v>
      </c>
      <c r="W43" s="50">
        <f>O127</f>
        <v>0</v>
      </c>
      <c r="X43" s="50">
        <f>P127</f>
        <v>52</v>
      </c>
      <c r="Y43" s="47" t="str">
        <f t="shared" si="4"/>
        <v/>
      </c>
    </row>
    <row r="44" spans="7:25" ht="9.9499999999999993" customHeight="1" x14ac:dyDescent="0.2">
      <c r="G44" s="22"/>
      <c r="M44" s="50"/>
      <c r="N44" s="50"/>
      <c r="O44" s="50"/>
      <c r="P44" s="50"/>
      <c r="Q44" s="50"/>
      <c r="R44" s="51"/>
      <c r="T44" s="52" t="s">
        <v>74</v>
      </c>
      <c r="U44" s="50" t="e">
        <f>#REF!</f>
        <v>#REF!</v>
      </c>
      <c r="V44" s="50" t="e">
        <f>#REF!</f>
        <v>#REF!</v>
      </c>
      <c r="W44" s="50" t="e">
        <f>#REF!</f>
        <v>#REF!</v>
      </c>
      <c r="X44" s="50" t="e">
        <f>#REF!</f>
        <v>#REF!</v>
      </c>
      <c r="Y44" s="47" t="e">
        <f t="shared" ref="Y44:Y50" si="5">IF(SUM(U44:X44)=SUM(U43:X43),"",IF(U44=0,0,V44/U44)*V19+IF(W44=0,0,X44/W44)*X19)</f>
        <v>#REF!</v>
      </c>
    </row>
    <row r="45" spans="7:25" ht="9.9499999999999993" customHeight="1" x14ac:dyDescent="0.2">
      <c r="G45" s="22"/>
      <c r="M45" s="50"/>
      <c r="N45" s="50"/>
      <c r="O45" s="50"/>
      <c r="P45" s="50"/>
      <c r="Q45" s="50"/>
      <c r="R45" s="51"/>
      <c r="T45" s="50" t="s">
        <v>75</v>
      </c>
      <c r="U45" s="50" t="e">
        <f>#REF!</f>
        <v>#REF!</v>
      </c>
      <c r="V45" s="50" t="e">
        <f>#REF!</f>
        <v>#REF!</v>
      </c>
      <c r="W45" s="50" t="e">
        <f>#REF!</f>
        <v>#REF!</v>
      </c>
      <c r="X45" s="50" t="e">
        <f>#REF!</f>
        <v>#REF!</v>
      </c>
      <c r="Y45" s="47" t="e">
        <f t="shared" si="5"/>
        <v>#REF!</v>
      </c>
    </row>
    <row r="46" spans="7:25" ht="9.9499999999999993" customHeight="1" x14ac:dyDescent="0.2">
      <c r="G46" s="22"/>
      <c r="M46" s="50"/>
      <c r="N46" s="50"/>
      <c r="O46" s="50"/>
      <c r="P46" s="50"/>
      <c r="Q46" s="50"/>
      <c r="R46" s="51"/>
      <c r="T46" s="52" t="s">
        <v>76</v>
      </c>
      <c r="U46" s="50" t="e">
        <f>#REF!</f>
        <v>#REF!</v>
      </c>
      <c r="V46" s="50" t="e">
        <f>#REF!</f>
        <v>#REF!</v>
      </c>
      <c r="W46" s="50" t="e">
        <f>#REF!</f>
        <v>#REF!</v>
      </c>
      <c r="X46" s="50" t="e">
        <f>#REF!</f>
        <v>#REF!</v>
      </c>
      <c r="Y46" s="47" t="e">
        <f t="shared" si="5"/>
        <v>#REF!</v>
      </c>
    </row>
    <row r="47" spans="7:25" ht="9.9499999999999993" customHeight="1" x14ac:dyDescent="0.2">
      <c r="G47" s="22"/>
      <c r="M47" s="50"/>
      <c r="N47" s="50"/>
      <c r="O47" s="50"/>
      <c r="P47" s="50"/>
      <c r="Q47" s="50"/>
      <c r="R47" s="51"/>
      <c r="T47" s="50" t="s">
        <v>77</v>
      </c>
      <c r="U47" s="50" t="e">
        <f>#REF!</f>
        <v>#REF!</v>
      </c>
      <c r="V47" s="50" t="e">
        <f>#REF!</f>
        <v>#REF!</v>
      </c>
      <c r="W47" s="50" t="e">
        <f>#REF!</f>
        <v>#REF!</v>
      </c>
      <c r="X47" s="50" t="e">
        <f>#REF!</f>
        <v>#REF!</v>
      </c>
      <c r="Y47" s="47" t="e">
        <f t="shared" si="5"/>
        <v>#REF!</v>
      </c>
    </row>
    <row r="48" spans="7:25" ht="9.9499999999999993" customHeight="1" x14ac:dyDescent="0.2">
      <c r="G48" s="22"/>
      <c r="M48" s="50"/>
      <c r="N48" s="50"/>
      <c r="O48" s="50"/>
      <c r="P48" s="50"/>
      <c r="Q48" s="50"/>
      <c r="R48" s="51"/>
      <c r="T48" s="52" t="s">
        <v>78</v>
      </c>
      <c r="U48" s="50" t="e">
        <f>#REF!</f>
        <v>#REF!</v>
      </c>
      <c r="V48" s="50" t="e">
        <f>#REF!</f>
        <v>#REF!</v>
      </c>
      <c r="W48" s="50" t="e">
        <f>#REF!</f>
        <v>#REF!</v>
      </c>
      <c r="X48" s="50" t="e">
        <f>#REF!</f>
        <v>#REF!</v>
      </c>
      <c r="Y48" s="47" t="e">
        <f t="shared" si="5"/>
        <v>#REF!</v>
      </c>
    </row>
    <row r="49" spans="1:25" ht="9.9499999999999993" customHeight="1" x14ac:dyDescent="0.2">
      <c r="G49" s="22"/>
      <c r="M49" s="50"/>
      <c r="N49" s="50"/>
      <c r="O49" s="50"/>
      <c r="P49" s="50"/>
      <c r="Q49" s="50"/>
      <c r="R49" s="51"/>
      <c r="T49" s="50" t="s">
        <v>79</v>
      </c>
      <c r="U49" s="50" t="e">
        <f>#REF!</f>
        <v>#REF!</v>
      </c>
      <c r="V49" s="50" t="e">
        <f>#REF!</f>
        <v>#REF!</v>
      </c>
      <c r="W49" s="50" t="e">
        <f>#REF!</f>
        <v>#REF!</v>
      </c>
      <c r="X49" s="50" t="e">
        <f>#REF!</f>
        <v>#REF!</v>
      </c>
      <c r="Y49" s="47" t="e">
        <f t="shared" si="5"/>
        <v>#REF!</v>
      </c>
    </row>
    <row r="50" spans="1:25" ht="9.9499999999999993" customHeight="1" x14ac:dyDescent="0.2">
      <c r="G50" s="22"/>
      <c r="M50" s="50"/>
      <c r="N50" s="50"/>
      <c r="O50" s="50"/>
      <c r="P50" s="50"/>
      <c r="Q50" s="50"/>
      <c r="R50" s="51"/>
      <c r="T50" s="52" t="s">
        <v>80</v>
      </c>
      <c r="U50" s="50" t="e">
        <f>#REF!</f>
        <v>#REF!</v>
      </c>
      <c r="V50" s="50" t="e">
        <f>#REF!</f>
        <v>#REF!</v>
      </c>
      <c r="W50" s="50" t="e">
        <f>#REF!</f>
        <v>#REF!</v>
      </c>
      <c r="X50" s="50" t="e">
        <f>#REF!</f>
        <v>#REF!</v>
      </c>
      <c r="Y50" s="47" t="e">
        <f t="shared" si="5"/>
        <v>#REF!</v>
      </c>
    </row>
    <row r="51" spans="1:25" ht="9.9499999999999993" customHeight="1" x14ac:dyDescent="0.2">
      <c r="G51" s="22"/>
      <c r="M51" s="50"/>
      <c r="N51" s="50"/>
      <c r="O51" s="50"/>
      <c r="P51" s="50"/>
      <c r="Q51" s="50"/>
      <c r="R51" s="51"/>
      <c r="T51" s="52"/>
      <c r="U51" s="50"/>
      <c r="V51" s="50"/>
      <c r="W51" s="50"/>
      <c r="X51" s="50"/>
    </row>
    <row r="52" spans="1:25" ht="30" customHeight="1" x14ac:dyDescent="0.2">
      <c r="A52" s="46" t="s">
        <v>20</v>
      </c>
      <c r="B52" s="46" t="s">
        <v>0</v>
      </c>
      <c r="C52" s="46" t="s">
        <v>1</v>
      </c>
      <c r="D52" s="91" t="s">
        <v>21</v>
      </c>
      <c r="E52" s="91"/>
      <c r="F52" s="91"/>
      <c r="G52" s="91"/>
      <c r="H52" s="91"/>
      <c r="I52" s="91"/>
      <c r="J52" s="91"/>
      <c r="K52" s="46" t="s">
        <v>2</v>
      </c>
      <c r="L52" s="32" t="s">
        <v>46</v>
      </c>
      <c r="M52" s="62" t="s">
        <v>42</v>
      </c>
      <c r="N52" s="62" t="s">
        <v>43</v>
      </c>
      <c r="O52" s="63" t="s">
        <v>44</v>
      </c>
      <c r="P52" s="63" t="s">
        <v>45</v>
      </c>
      <c r="Q52" s="49" t="s">
        <v>48</v>
      </c>
      <c r="R52" s="64"/>
    </row>
    <row r="53" spans="1:25" s="5" customFormat="1" ht="14.25" customHeight="1" x14ac:dyDescent="0.25">
      <c r="A53" s="33" t="s">
        <v>22</v>
      </c>
      <c r="B53" s="34"/>
      <c r="C53" s="34"/>
      <c r="D53" s="34"/>
      <c r="E53" s="34"/>
      <c r="F53" s="34"/>
      <c r="G53" s="34"/>
      <c r="H53" s="34"/>
      <c r="I53" s="34"/>
      <c r="J53" s="34"/>
      <c r="K53" s="35"/>
      <c r="L53" s="36"/>
      <c r="M53" s="50">
        <f>SUM(M54:M57)</f>
        <v>0</v>
      </c>
      <c r="N53" s="50">
        <f>SUM(N54:N57)</f>
        <v>0</v>
      </c>
      <c r="O53" s="50">
        <f>SUM(O54:O57)</f>
        <v>0</v>
      </c>
      <c r="P53" s="50">
        <f>SUM(P54:P57)</f>
        <v>27</v>
      </c>
      <c r="Q53" s="50">
        <v>1</v>
      </c>
      <c r="R53" s="51"/>
      <c r="S53" s="50"/>
      <c r="T53" s="50"/>
      <c r="U53" s="50"/>
      <c r="V53" s="50"/>
      <c r="W53" s="50"/>
      <c r="X53" s="50"/>
      <c r="Y53" s="50"/>
    </row>
    <row r="54" spans="1:25" ht="15" x14ac:dyDescent="0.2">
      <c r="A54" s="37">
        <v>14</v>
      </c>
      <c r="B54" s="38"/>
      <c r="C54" s="38">
        <v>13</v>
      </c>
      <c r="D54" s="79" t="s">
        <v>81</v>
      </c>
      <c r="E54" s="79"/>
      <c r="F54" s="79"/>
      <c r="G54" s="79"/>
      <c r="H54" s="79"/>
      <c r="I54" s="79"/>
      <c r="J54" s="79"/>
      <c r="K54" s="39" t="s">
        <v>38</v>
      </c>
      <c r="L54" s="40">
        <v>2</v>
      </c>
      <c r="M54" s="65" t="str">
        <f>IF(AND($B54&gt;0,$L54=1),$B54,"")</f>
        <v/>
      </c>
      <c r="N54" s="65" t="str">
        <f>IF(AND($C54&gt;0,$L54=1),$C54,"")</f>
        <v/>
      </c>
      <c r="O54" s="65" t="str">
        <f>IF(AND($B54&gt;0,$L54=2),$B54,"")</f>
        <v/>
      </c>
      <c r="P54" s="65">
        <f>IF(AND($C54&gt;0,$L54=2),$C54,"")</f>
        <v>13</v>
      </c>
      <c r="Q54" s="50"/>
    </row>
    <row r="55" spans="1:25" ht="15" customHeight="1" x14ac:dyDescent="0.2">
      <c r="A55" s="37">
        <v>14</v>
      </c>
      <c r="B55" s="38"/>
      <c r="C55" s="38">
        <v>14</v>
      </c>
      <c r="D55" s="79" t="s">
        <v>82</v>
      </c>
      <c r="E55" s="79"/>
      <c r="F55" s="79"/>
      <c r="G55" s="79"/>
      <c r="H55" s="79"/>
      <c r="I55" s="79"/>
      <c r="J55" s="79"/>
      <c r="K55" s="39" t="s">
        <v>38</v>
      </c>
      <c r="L55" s="40">
        <v>2</v>
      </c>
      <c r="M55" s="65" t="str">
        <f t="shared" ref="M55:M57" si="6">IF(AND($B55&gt;0,$L55=1),$B55,"")</f>
        <v/>
      </c>
      <c r="N55" s="65" t="str">
        <f t="shared" ref="N55:N57" si="7">IF(AND($C55&gt;0,$L55=1),$C55,"")</f>
        <v/>
      </c>
      <c r="O55" s="65" t="str">
        <f t="shared" ref="O55:O57" si="8">IF(AND($B55&gt;0,$L55=2),$B55,"")</f>
        <v/>
      </c>
      <c r="P55" s="65">
        <f t="shared" ref="P55:P57" si="9">IF(AND($C55&gt;0,$L55=2),$C55,"")</f>
        <v>14</v>
      </c>
      <c r="Q55" s="50"/>
    </row>
    <row r="56" spans="1:25" ht="15" customHeight="1" x14ac:dyDescent="0.2">
      <c r="A56" s="37">
        <v>40</v>
      </c>
      <c r="B56" s="38"/>
      <c r="C56" s="38"/>
      <c r="D56" s="79" t="s">
        <v>83</v>
      </c>
      <c r="E56" s="79"/>
      <c r="F56" s="79"/>
      <c r="G56" s="79"/>
      <c r="H56" s="79"/>
      <c r="I56" s="79"/>
      <c r="J56" s="79"/>
      <c r="K56" s="39" t="s">
        <v>39</v>
      </c>
      <c r="L56" s="40">
        <v>1</v>
      </c>
      <c r="M56" s="65" t="str">
        <f t="shared" si="6"/>
        <v/>
      </c>
      <c r="N56" s="65" t="str">
        <f t="shared" si="7"/>
        <v/>
      </c>
      <c r="O56" s="65" t="str">
        <f t="shared" si="8"/>
        <v/>
      </c>
      <c r="P56" s="65" t="str">
        <f t="shared" si="9"/>
        <v/>
      </c>
      <c r="Q56" s="50"/>
    </row>
    <row r="57" spans="1:25" ht="15" customHeight="1" x14ac:dyDescent="0.2">
      <c r="A57" s="37"/>
      <c r="B57" s="38"/>
      <c r="C57" s="38"/>
      <c r="D57" s="80"/>
      <c r="E57" s="81"/>
      <c r="F57" s="81"/>
      <c r="G57" s="81"/>
      <c r="H57" s="81"/>
      <c r="I57" s="81"/>
      <c r="J57" s="82"/>
      <c r="K57" s="39"/>
      <c r="L57" s="40"/>
      <c r="M57" s="65" t="str">
        <f t="shared" si="6"/>
        <v/>
      </c>
      <c r="N57" s="65" t="str">
        <f t="shared" si="7"/>
        <v/>
      </c>
      <c r="O57" s="65" t="str">
        <f t="shared" si="8"/>
        <v/>
      </c>
      <c r="P57" s="65" t="str">
        <f t="shared" si="9"/>
        <v/>
      </c>
      <c r="Q57" s="50"/>
    </row>
    <row r="58" spans="1:25" ht="15" customHeight="1" x14ac:dyDescent="0.2">
      <c r="A58" s="33" t="s">
        <v>23</v>
      </c>
      <c r="B58" s="42"/>
      <c r="C58" s="42"/>
      <c r="D58" s="34"/>
      <c r="E58" s="34"/>
      <c r="F58" s="34"/>
      <c r="G58" s="34"/>
      <c r="H58" s="34"/>
      <c r="I58" s="34"/>
      <c r="J58" s="34"/>
      <c r="K58" s="35"/>
      <c r="L58" s="36"/>
      <c r="M58" s="50">
        <f>M53+SUM(M59:M62)</f>
        <v>0</v>
      </c>
      <c r="N58" s="50">
        <f>N53+SUM(N59:N62)</f>
        <v>0</v>
      </c>
      <c r="O58" s="50">
        <f>O53+SUM(O59:O62)</f>
        <v>0</v>
      </c>
      <c r="P58" s="50">
        <f>P53+SUM(P59:P62)</f>
        <v>52</v>
      </c>
      <c r="Q58" s="50">
        <v>2</v>
      </c>
      <c r="R58" s="51"/>
    </row>
    <row r="59" spans="1:25" ht="15" customHeight="1" x14ac:dyDescent="0.2">
      <c r="A59" s="37">
        <v>14</v>
      </c>
      <c r="B59" s="38"/>
      <c r="C59" s="38">
        <v>12</v>
      </c>
      <c r="D59" s="79" t="s">
        <v>84</v>
      </c>
      <c r="E59" s="79"/>
      <c r="F59" s="79"/>
      <c r="G59" s="79"/>
      <c r="H59" s="79"/>
      <c r="I59" s="79"/>
      <c r="J59" s="79"/>
      <c r="K59" s="39" t="s">
        <v>38</v>
      </c>
      <c r="L59" s="40">
        <v>2</v>
      </c>
      <c r="M59" s="65" t="str">
        <f t="shared" ref="M59:M62" si="10">IF(AND($B59&gt;0,$L59=1),$B59,"")</f>
        <v/>
      </c>
      <c r="N59" s="65" t="str">
        <f t="shared" ref="N59:N62" si="11">IF(AND($C59&gt;0,$L59=1),$C59,"")</f>
        <v/>
      </c>
      <c r="O59" s="65" t="str">
        <f t="shared" ref="O59:O62" si="12">IF(AND($B59&gt;0,$L59=2),$B59,"")</f>
        <v/>
      </c>
      <c r="P59" s="65">
        <f t="shared" ref="P59:P62" si="13">IF(AND($C59&gt;0,$L59=2),$C59,"")</f>
        <v>12</v>
      </c>
      <c r="Q59" s="50"/>
    </row>
    <row r="60" spans="1:25" ht="15" customHeight="1" x14ac:dyDescent="0.2">
      <c r="A60" s="37">
        <v>15</v>
      </c>
      <c r="B60" s="38"/>
      <c r="C60" s="38">
        <v>13</v>
      </c>
      <c r="D60" s="79" t="s">
        <v>85</v>
      </c>
      <c r="E60" s="79"/>
      <c r="F60" s="79"/>
      <c r="G60" s="79"/>
      <c r="H60" s="79"/>
      <c r="I60" s="79"/>
      <c r="J60" s="79"/>
      <c r="K60" s="39" t="s">
        <v>38</v>
      </c>
      <c r="L60" s="40">
        <v>2</v>
      </c>
      <c r="M60" s="65" t="str">
        <f t="shared" si="10"/>
        <v/>
      </c>
      <c r="N60" s="65" t="str">
        <f t="shared" si="11"/>
        <v/>
      </c>
      <c r="O60" s="65" t="str">
        <f t="shared" si="12"/>
        <v/>
      </c>
      <c r="P60" s="65">
        <f t="shared" si="13"/>
        <v>13</v>
      </c>
      <c r="Q60" s="50"/>
    </row>
    <row r="61" spans="1:25" ht="15" customHeight="1" x14ac:dyDescent="0.2">
      <c r="A61" s="37">
        <v>38</v>
      </c>
      <c r="B61" s="38"/>
      <c r="C61" s="38"/>
      <c r="D61" s="79" t="s">
        <v>86</v>
      </c>
      <c r="E61" s="79"/>
      <c r="F61" s="79"/>
      <c r="G61" s="79"/>
      <c r="H61" s="79"/>
      <c r="I61" s="79"/>
      <c r="J61" s="79"/>
      <c r="K61" s="39" t="s">
        <v>39</v>
      </c>
      <c r="L61" s="40">
        <v>1</v>
      </c>
      <c r="M61" s="65" t="str">
        <f t="shared" si="10"/>
        <v/>
      </c>
      <c r="N61" s="65" t="str">
        <f t="shared" si="11"/>
        <v/>
      </c>
      <c r="O61" s="65" t="str">
        <f t="shared" si="12"/>
        <v/>
      </c>
      <c r="P61" s="65" t="str">
        <f t="shared" si="13"/>
        <v/>
      </c>
      <c r="Q61" s="50"/>
    </row>
    <row r="62" spans="1:25" ht="15" customHeight="1" x14ac:dyDescent="0.2">
      <c r="A62" s="37"/>
      <c r="B62" s="38"/>
      <c r="C62" s="38"/>
      <c r="D62" s="79"/>
      <c r="E62" s="79"/>
      <c r="F62" s="79"/>
      <c r="G62" s="79"/>
      <c r="H62" s="79"/>
      <c r="I62" s="79"/>
      <c r="J62" s="79"/>
      <c r="K62" s="39"/>
      <c r="L62" s="40"/>
      <c r="M62" s="65" t="str">
        <f t="shared" si="10"/>
        <v/>
      </c>
      <c r="N62" s="65" t="str">
        <f t="shared" si="11"/>
        <v/>
      </c>
      <c r="O62" s="65" t="str">
        <f t="shared" si="12"/>
        <v/>
      </c>
      <c r="P62" s="65" t="str">
        <f t="shared" si="13"/>
        <v/>
      </c>
      <c r="Q62" s="50"/>
    </row>
    <row r="63" spans="1:25" ht="15" x14ac:dyDescent="0.2">
      <c r="A63" s="33" t="s">
        <v>24</v>
      </c>
      <c r="B63" s="42"/>
      <c r="C63" s="42"/>
      <c r="D63" s="34"/>
      <c r="E63" s="34"/>
      <c r="F63" s="34"/>
      <c r="G63" s="34"/>
      <c r="H63" s="34"/>
      <c r="I63" s="34"/>
      <c r="J63" s="34"/>
      <c r="K63" s="35"/>
      <c r="L63" s="44"/>
      <c r="M63" s="50">
        <f>M58+SUM(M64:M67)</f>
        <v>0</v>
      </c>
      <c r="N63" s="50">
        <f>N58+SUM(N64:N67)</f>
        <v>0</v>
      </c>
      <c r="O63" s="50">
        <f>O58+SUM(O64:O67)</f>
        <v>0</v>
      </c>
      <c r="P63" s="50">
        <f>P58+SUM(P64:P67)</f>
        <v>52</v>
      </c>
      <c r="Q63" s="50">
        <v>3</v>
      </c>
      <c r="R63" s="51"/>
    </row>
    <row r="64" spans="1:25" ht="15" x14ac:dyDescent="0.2">
      <c r="A64" s="41">
        <v>12</v>
      </c>
      <c r="B64" s="38"/>
      <c r="C64" s="38"/>
      <c r="D64" s="79" t="s">
        <v>87</v>
      </c>
      <c r="E64" s="79"/>
      <c r="F64" s="79"/>
      <c r="G64" s="79"/>
      <c r="H64" s="79"/>
      <c r="I64" s="79"/>
      <c r="J64" s="79"/>
      <c r="K64" s="39" t="s">
        <v>38</v>
      </c>
      <c r="L64" s="40">
        <v>2</v>
      </c>
      <c r="M64" s="65" t="str">
        <f t="shared" ref="M64:M67" si="14">IF(AND($B64&gt;0,$L64=1),$B64,"")</f>
        <v/>
      </c>
      <c r="N64" s="65" t="str">
        <f t="shared" ref="N64:N67" si="15">IF(AND($C64&gt;0,$L64=1),$C64,"")</f>
        <v/>
      </c>
      <c r="O64" s="65" t="str">
        <f t="shared" ref="O64:O67" si="16">IF(AND($B64&gt;0,$L64=2),$B64,"")</f>
        <v/>
      </c>
      <c r="P64" s="65" t="str">
        <f t="shared" ref="P64:P67" si="17">IF(AND($C64&gt;0,$L64=2),$C64,"")</f>
        <v/>
      </c>
      <c r="Q64" s="50"/>
    </row>
    <row r="65" spans="1:18" ht="15" customHeight="1" x14ac:dyDescent="0.2">
      <c r="A65" s="37">
        <v>14</v>
      </c>
      <c r="B65" s="38"/>
      <c r="C65" s="38"/>
      <c r="D65" s="79" t="s">
        <v>88</v>
      </c>
      <c r="E65" s="79"/>
      <c r="F65" s="79"/>
      <c r="G65" s="79"/>
      <c r="H65" s="79"/>
      <c r="I65" s="79"/>
      <c r="J65" s="79"/>
      <c r="K65" s="39" t="s">
        <v>38</v>
      </c>
      <c r="L65" s="40">
        <v>2</v>
      </c>
      <c r="M65" s="65" t="str">
        <f t="shared" si="14"/>
        <v/>
      </c>
      <c r="N65" s="65" t="str">
        <f t="shared" si="15"/>
        <v/>
      </c>
      <c r="O65" s="65" t="str">
        <f t="shared" si="16"/>
        <v/>
      </c>
      <c r="P65" s="65" t="str">
        <f t="shared" si="17"/>
        <v/>
      </c>
      <c r="Q65" s="50"/>
    </row>
    <row r="66" spans="1:18" ht="15" customHeight="1" x14ac:dyDescent="0.2">
      <c r="A66" s="37">
        <v>38</v>
      </c>
      <c r="B66" s="38"/>
      <c r="C66" s="38"/>
      <c r="D66" s="79" t="s">
        <v>89</v>
      </c>
      <c r="E66" s="79"/>
      <c r="F66" s="79"/>
      <c r="G66" s="79"/>
      <c r="H66" s="79"/>
      <c r="I66" s="79"/>
      <c r="J66" s="79"/>
      <c r="K66" s="39" t="s">
        <v>39</v>
      </c>
      <c r="L66" s="40">
        <v>1</v>
      </c>
      <c r="M66" s="65" t="str">
        <f t="shared" si="14"/>
        <v/>
      </c>
      <c r="N66" s="65" t="str">
        <f t="shared" si="15"/>
        <v/>
      </c>
      <c r="O66" s="65" t="str">
        <f t="shared" si="16"/>
        <v/>
      </c>
      <c r="P66" s="65" t="str">
        <f t="shared" si="17"/>
        <v/>
      </c>
      <c r="Q66" s="50"/>
    </row>
    <row r="67" spans="1:18" ht="15" customHeight="1" x14ac:dyDescent="0.2">
      <c r="A67" s="37"/>
      <c r="B67" s="38"/>
      <c r="C67" s="38"/>
      <c r="D67" s="79"/>
      <c r="E67" s="79"/>
      <c r="F67" s="79"/>
      <c r="G67" s="79"/>
      <c r="H67" s="79"/>
      <c r="I67" s="79"/>
      <c r="J67" s="79"/>
      <c r="K67" s="39"/>
      <c r="L67" s="40"/>
      <c r="M67" s="65" t="str">
        <f t="shared" si="14"/>
        <v/>
      </c>
      <c r="N67" s="65" t="str">
        <f t="shared" si="15"/>
        <v/>
      </c>
      <c r="O67" s="65" t="str">
        <f t="shared" si="16"/>
        <v/>
      </c>
      <c r="P67" s="65" t="str">
        <f t="shared" si="17"/>
        <v/>
      </c>
      <c r="Q67" s="50"/>
    </row>
    <row r="68" spans="1:18" ht="15" customHeight="1" x14ac:dyDescent="0.2">
      <c r="A68" s="33" t="s">
        <v>25</v>
      </c>
      <c r="B68" s="42"/>
      <c r="C68" s="42"/>
      <c r="D68" s="34"/>
      <c r="E68" s="34"/>
      <c r="F68" s="34"/>
      <c r="G68" s="34"/>
      <c r="H68" s="34"/>
      <c r="I68" s="34"/>
      <c r="J68" s="34"/>
      <c r="K68" s="35"/>
      <c r="L68" s="44"/>
      <c r="M68" s="50">
        <f>M63+SUM(M69:M72)</f>
        <v>0</v>
      </c>
      <c r="N68" s="50">
        <f>N63+SUM(N69:N72)</f>
        <v>0</v>
      </c>
      <c r="O68" s="50">
        <f>O63+SUM(O69:O72)</f>
        <v>0</v>
      </c>
      <c r="P68" s="50">
        <f>P63+SUM(P69:P72)</f>
        <v>52</v>
      </c>
      <c r="Q68" s="50">
        <v>4</v>
      </c>
      <c r="R68" s="51"/>
    </row>
    <row r="69" spans="1:18" ht="14.45" customHeight="1" x14ac:dyDescent="0.2">
      <c r="A69" s="37">
        <v>12</v>
      </c>
      <c r="B69" s="38"/>
      <c r="C69" s="38"/>
      <c r="D69" s="79" t="s">
        <v>90</v>
      </c>
      <c r="E69" s="79"/>
      <c r="F69" s="79"/>
      <c r="G69" s="79"/>
      <c r="H69" s="79"/>
      <c r="I69" s="79"/>
      <c r="J69" s="79"/>
      <c r="K69" s="39" t="s">
        <v>38</v>
      </c>
      <c r="L69" s="40">
        <v>2</v>
      </c>
      <c r="M69" s="65" t="str">
        <f t="shared" ref="M69:M72" si="18">IF(AND($B69&gt;0,$L69=1),$B69,"")</f>
        <v/>
      </c>
      <c r="N69" s="65" t="str">
        <f t="shared" ref="N69:N72" si="19">IF(AND($C69&gt;0,$L69=1),$C69,"")</f>
        <v/>
      </c>
      <c r="O69" s="65" t="str">
        <f t="shared" ref="O69:O72" si="20">IF(AND($B69&gt;0,$L69=2),$B69,"")</f>
        <v/>
      </c>
      <c r="P69" s="65" t="str">
        <f t="shared" ref="P69:P72" si="21">IF(AND($C69&gt;0,$L69=2),$C69,"")</f>
        <v/>
      </c>
      <c r="Q69" s="50"/>
    </row>
    <row r="70" spans="1:18" ht="15" customHeight="1" x14ac:dyDescent="0.2">
      <c r="A70" s="37">
        <v>14</v>
      </c>
      <c r="B70" s="38"/>
      <c r="C70" s="38"/>
      <c r="D70" s="79" t="s">
        <v>91</v>
      </c>
      <c r="E70" s="79"/>
      <c r="F70" s="79"/>
      <c r="G70" s="79"/>
      <c r="H70" s="79"/>
      <c r="I70" s="79"/>
      <c r="J70" s="79"/>
      <c r="K70" s="39" t="s">
        <v>38</v>
      </c>
      <c r="L70" s="40">
        <v>2</v>
      </c>
      <c r="M70" s="65" t="str">
        <f t="shared" si="18"/>
        <v/>
      </c>
      <c r="N70" s="65" t="str">
        <f t="shared" si="19"/>
        <v/>
      </c>
      <c r="O70" s="65" t="str">
        <f t="shared" si="20"/>
        <v/>
      </c>
      <c r="P70" s="65" t="str">
        <f t="shared" si="21"/>
        <v/>
      </c>
      <c r="Q70" s="50"/>
    </row>
    <row r="71" spans="1:18" ht="15" customHeight="1" x14ac:dyDescent="0.2">
      <c r="A71" s="37">
        <v>35</v>
      </c>
      <c r="B71" s="38"/>
      <c r="C71" s="38"/>
      <c r="D71" s="79" t="s">
        <v>92</v>
      </c>
      <c r="E71" s="79"/>
      <c r="F71" s="79"/>
      <c r="G71" s="79"/>
      <c r="H71" s="79"/>
      <c r="I71" s="79"/>
      <c r="J71" s="79"/>
      <c r="K71" s="39" t="s">
        <v>39</v>
      </c>
      <c r="L71" s="40">
        <v>1</v>
      </c>
      <c r="M71" s="65" t="str">
        <f t="shared" si="18"/>
        <v/>
      </c>
      <c r="N71" s="65" t="str">
        <f t="shared" si="19"/>
        <v/>
      </c>
      <c r="O71" s="65" t="str">
        <f t="shared" si="20"/>
        <v/>
      </c>
      <c r="P71" s="65" t="str">
        <f t="shared" si="21"/>
        <v/>
      </c>
      <c r="Q71" s="50"/>
    </row>
    <row r="72" spans="1:18" ht="15" customHeight="1" x14ac:dyDescent="0.2">
      <c r="A72" s="37"/>
      <c r="B72" s="38"/>
      <c r="C72" s="38"/>
      <c r="D72" s="79"/>
      <c r="E72" s="79"/>
      <c r="F72" s="79"/>
      <c r="G72" s="79"/>
      <c r="H72" s="79"/>
      <c r="I72" s="79"/>
      <c r="J72" s="79"/>
      <c r="K72" s="39"/>
      <c r="L72" s="40"/>
      <c r="M72" s="65" t="str">
        <f t="shared" si="18"/>
        <v/>
      </c>
      <c r="N72" s="65" t="str">
        <f t="shared" si="19"/>
        <v/>
      </c>
      <c r="O72" s="65" t="str">
        <f t="shared" si="20"/>
        <v/>
      </c>
      <c r="P72" s="65" t="str">
        <f t="shared" si="21"/>
        <v/>
      </c>
      <c r="Q72" s="50"/>
    </row>
    <row r="73" spans="1:18" ht="15" customHeight="1" x14ac:dyDescent="0.2">
      <c r="A73" s="33" t="s">
        <v>26</v>
      </c>
      <c r="B73" s="42"/>
      <c r="C73" s="42"/>
      <c r="D73" s="34"/>
      <c r="E73" s="34"/>
      <c r="F73" s="34"/>
      <c r="G73" s="34"/>
      <c r="H73" s="34"/>
      <c r="I73" s="34"/>
      <c r="J73" s="34"/>
      <c r="K73" s="35"/>
      <c r="L73" s="44"/>
      <c r="M73" s="50">
        <f>M68+SUM(M74:M76)</f>
        <v>0</v>
      </c>
      <c r="N73" s="50">
        <f>N68+SUM(N74:N76)</f>
        <v>0</v>
      </c>
      <c r="O73" s="50">
        <f>O68+SUM(O74:O76)</f>
        <v>0</v>
      </c>
      <c r="P73" s="50">
        <f>P68+SUM(P74:P76)</f>
        <v>52</v>
      </c>
      <c r="Q73" s="50">
        <v>5</v>
      </c>
      <c r="R73" s="51"/>
    </row>
    <row r="74" spans="1:18" ht="15" x14ac:dyDescent="0.2">
      <c r="A74" s="37">
        <v>14</v>
      </c>
      <c r="B74" s="38"/>
      <c r="C74" s="38"/>
      <c r="D74" s="79" t="s">
        <v>93</v>
      </c>
      <c r="E74" s="79"/>
      <c r="F74" s="79"/>
      <c r="G74" s="79"/>
      <c r="H74" s="79"/>
      <c r="I74" s="79"/>
      <c r="J74" s="79"/>
      <c r="K74" s="39" t="s">
        <v>38</v>
      </c>
      <c r="L74" s="40">
        <v>2</v>
      </c>
      <c r="M74" s="65" t="str">
        <f t="shared" ref="M74:M76" si="22">IF(AND($B74&gt;0,$L74=1),$B74,"")</f>
        <v/>
      </c>
      <c r="N74" s="65" t="str">
        <f t="shared" ref="N74:N76" si="23">IF(AND($C74&gt;0,$L74=1),$C74,"")</f>
        <v/>
      </c>
      <c r="O74" s="65" t="str">
        <f t="shared" ref="O74:O76" si="24">IF(AND($B74&gt;0,$L74=2),$B74,"")</f>
        <v/>
      </c>
      <c r="P74" s="65" t="str">
        <f t="shared" ref="P74:P76" si="25">IF(AND($C74&gt;0,$L74=2),$C74,"")</f>
        <v/>
      </c>
      <c r="Q74" s="50"/>
    </row>
    <row r="75" spans="1:18" ht="15" customHeight="1" x14ac:dyDescent="0.2">
      <c r="A75" s="37">
        <v>40</v>
      </c>
      <c r="B75" s="38"/>
      <c r="C75" s="38"/>
      <c r="D75" s="79" t="s">
        <v>94</v>
      </c>
      <c r="E75" s="79"/>
      <c r="F75" s="79"/>
      <c r="G75" s="79"/>
      <c r="H75" s="79"/>
      <c r="I75" s="79"/>
      <c r="J75" s="79"/>
      <c r="K75" s="39" t="s">
        <v>39</v>
      </c>
      <c r="L75" s="40">
        <v>1</v>
      </c>
      <c r="M75" s="65" t="str">
        <f t="shared" si="22"/>
        <v/>
      </c>
      <c r="N75" s="65" t="str">
        <f t="shared" si="23"/>
        <v/>
      </c>
      <c r="O75" s="65" t="str">
        <f t="shared" si="24"/>
        <v/>
      </c>
      <c r="P75" s="65" t="str">
        <f t="shared" si="25"/>
        <v/>
      </c>
      <c r="Q75" s="50"/>
    </row>
    <row r="76" spans="1:18" ht="15" customHeight="1" x14ac:dyDescent="0.2">
      <c r="A76" s="37"/>
      <c r="B76" s="38"/>
      <c r="C76" s="38"/>
      <c r="D76" s="79"/>
      <c r="E76" s="79"/>
      <c r="F76" s="79"/>
      <c r="G76" s="79"/>
      <c r="H76" s="79"/>
      <c r="I76" s="79"/>
      <c r="J76" s="79"/>
      <c r="K76" s="39"/>
      <c r="L76" s="40"/>
      <c r="M76" s="65" t="str">
        <f t="shared" si="22"/>
        <v/>
      </c>
      <c r="N76" s="65" t="str">
        <f t="shared" si="23"/>
        <v/>
      </c>
      <c r="O76" s="65" t="str">
        <f t="shared" si="24"/>
        <v/>
      </c>
      <c r="P76" s="65" t="str">
        <f t="shared" si="25"/>
        <v/>
      </c>
      <c r="Q76" s="50"/>
    </row>
    <row r="77" spans="1:18" ht="15" customHeight="1" x14ac:dyDescent="0.2">
      <c r="A77" s="33" t="s">
        <v>35</v>
      </c>
      <c r="B77" s="42"/>
      <c r="C77" s="42"/>
      <c r="D77" s="34"/>
      <c r="E77" s="34"/>
      <c r="F77" s="34"/>
      <c r="G77" s="34"/>
      <c r="H77" s="34"/>
      <c r="I77" s="34"/>
      <c r="J77" s="34"/>
      <c r="K77" s="35"/>
      <c r="L77" s="44"/>
      <c r="M77" s="50">
        <f>M73+SUM(M78:M81)</f>
        <v>0</v>
      </c>
      <c r="N77" s="50">
        <f>N73+SUM(N78:N81)</f>
        <v>0</v>
      </c>
      <c r="O77" s="50">
        <f>O73+SUM(O78:O81)</f>
        <v>0</v>
      </c>
      <c r="P77" s="50">
        <f>P73+SUM(P78:P81)</f>
        <v>52</v>
      </c>
      <c r="Q77" s="50">
        <v>6</v>
      </c>
      <c r="R77" s="51"/>
    </row>
    <row r="78" spans="1:18" ht="15" x14ac:dyDescent="0.2">
      <c r="A78" s="41">
        <v>14</v>
      </c>
      <c r="B78" s="38"/>
      <c r="C78" s="38"/>
      <c r="D78" s="79" t="s">
        <v>95</v>
      </c>
      <c r="E78" s="79"/>
      <c r="F78" s="79"/>
      <c r="G78" s="79"/>
      <c r="H78" s="79"/>
      <c r="I78" s="79"/>
      <c r="J78" s="79"/>
      <c r="K78" s="39" t="s">
        <v>38</v>
      </c>
      <c r="L78" s="40">
        <v>2</v>
      </c>
      <c r="M78" s="65" t="str">
        <f>IF(AND($B78&gt;0,$L78=1),$B78,"")</f>
        <v/>
      </c>
      <c r="N78" s="65" t="str">
        <f>IF(AND($C78&gt;0,$L78=1),$C78,"")</f>
        <v/>
      </c>
      <c r="O78" s="65" t="str">
        <f>IF(AND($B78&gt;0,$L78=2),$B78,"")</f>
        <v/>
      </c>
      <c r="P78" s="65" t="str">
        <f>IF(AND($C78&gt;0,$L78=2),$C78,"")</f>
        <v/>
      </c>
      <c r="Q78" s="50"/>
    </row>
    <row r="79" spans="1:18" ht="15" customHeight="1" x14ac:dyDescent="0.2">
      <c r="A79" s="41">
        <v>14</v>
      </c>
      <c r="B79" s="38"/>
      <c r="C79" s="38"/>
      <c r="D79" s="79" t="s">
        <v>96</v>
      </c>
      <c r="E79" s="79"/>
      <c r="F79" s="79"/>
      <c r="G79" s="79"/>
      <c r="H79" s="79"/>
      <c r="I79" s="79"/>
      <c r="J79" s="79"/>
      <c r="K79" s="39" t="s">
        <v>38</v>
      </c>
      <c r="L79" s="40">
        <v>2</v>
      </c>
      <c r="M79" s="65" t="str">
        <f t="shared" ref="M79:M81" si="26">IF(AND($B79&gt;0,$L79=1),$B79,"")</f>
        <v/>
      </c>
      <c r="N79" s="65" t="str">
        <f t="shared" ref="N79:N81" si="27">IF(AND($C79&gt;0,$L79=1),$C79,"")</f>
        <v/>
      </c>
      <c r="O79" s="65" t="str">
        <f t="shared" ref="O79:O81" si="28">IF(AND($B79&gt;0,$L79=2),$B79,"")</f>
        <v/>
      </c>
      <c r="P79" s="65" t="str">
        <f t="shared" ref="P79:P81" si="29">IF(AND($C79&gt;0,$L79=2),$C79,"")</f>
        <v/>
      </c>
      <c r="Q79" s="50"/>
    </row>
    <row r="80" spans="1:18" ht="15" customHeight="1" x14ac:dyDescent="0.2">
      <c r="A80" s="41">
        <v>40</v>
      </c>
      <c r="B80" s="38"/>
      <c r="C80" s="38"/>
      <c r="D80" s="79" t="s">
        <v>97</v>
      </c>
      <c r="E80" s="79"/>
      <c r="F80" s="79"/>
      <c r="G80" s="79"/>
      <c r="H80" s="79"/>
      <c r="I80" s="79"/>
      <c r="J80" s="79"/>
      <c r="K80" s="39" t="s">
        <v>39</v>
      </c>
      <c r="L80" s="40">
        <v>1</v>
      </c>
      <c r="M80" s="65" t="str">
        <f t="shared" si="26"/>
        <v/>
      </c>
      <c r="N80" s="65" t="str">
        <f t="shared" si="27"/>
        <v/>
      </c>
      <c r="O80" s="65" t="str">
        <f t="shared" si="28"/>
        <v/>
      </c>
      <c r="P80" s="65" t="str">
        <f t="shared" si="29"/>
        <v/>
      </c>
      <c r="Q80" s="50"/>
    </row>
    <row r="81" spans="1:18" ht="15" customHeight="1" x14ac:dyDescent="0.2">
      <c r="A81" s="37"/>
      <c r="B81" s="38"/>
      <c r="C81" s="38"/>
      <c r="D81" s="79"/>
      <c r="E81" s="79"/>
      <c r="F81" s="79"/>
      <c r="G81" s="79"/>
      <c r="H81" s="79"/>
      <c r="I81" s="79"/>
      <c r="J81" s="79"/>
      <c r="K81" s="39"/>
      <c r="L81" s="40"/>
      <c r="M81" s="65" t="str">
        <f t="shared" si="26"/>
        <v/>
      </c>
      <c r="N81" s="65" t="str">
        <f t="shared" si="27"/>
        <v/>
      </c>
      <c r="O81" s="65" t="str">
        <f t="shared" si="28"/>
        <v/>
      </c>
      <c r="P81" s="65" t="str">
        <f t="shared" si="29"/>
        <v/>
      </c>
      <c r="Q81" s="50"/>
    </row>
    <row r="82" spans="1:18" ht="15" x14ac:dyDescent="0.2">
      <c r="A82" s="33" t="s">
        <v>27</v>
      </c>
      <c r="B82" s="42"/>
      <c r="C82" s="42"/>
      <c r="D82" s="34"/>
      <c r="E82" s="34"/>
      <c r="F82" s="34"/>
      <c r="G82" s="34"/>
      <c r="H82" s="34"/>
      <c r="I82" s="34"/>
      <c r="J82" s="34"/>
      <c r="K82" s="35"/>
      <c r="L82" s="44"/>
      <c r="M82" s="50">
        <f>M77+SUM(M83:M85)</f>
        <v>0</v>
      </c>
      <c r="N82" s="50">
        <f>N77+SUM(N83:N85)</f>
        <v>0</v>
      </c>
      <c r="O82" s="50">
        <f>O77+SUM(O83:O85)</f>
        <v>0</v>
      </c>
      <c r="P82" s="50">
        <f>P77+SUM(P83:P85)</f>
        <v>52</v>
      </c>
      <c r="Q82" s="50">
        <v>7</v>
      </c>
      <c r="R82" s="51"/>
    </row>
    <row r="83" spans="1:18" ht="15" x14ac:dyDescent="0.2">
      <c r="A83" s="41">
        <v>12</v>
      </c>
      <c r="B83" s="38"/>
      <c r="C83" s="38"/>
      <c r="D83" s="79" t="s">
        <v>98</v>
      </c>
      <c r="E83" s="79"/>
      <c r="F83" s="79"/>
      <c r="G83" s="79"/>
      <c r="H83" s="79"/>
      <c r="I83" s="79"/>
      <c r="J83" s="79"/>
      <c r="K83" s="39" t="s">
        <v>38</v>
      </c>
      <c r="L83" s="40">
        <v>2</v>
      </c>
      <c r="M83" s="65" t="str">
        <f t="shared" ref="M83:M102" si="30">IF(AND($B83&gt;0,$L83=1),$B83,"")</f>
        <v/>
      </c>
      <c r="N83" s="65" t="str">
        <f t="shared" ref="N83:N102" si="31">IF(AND($C83&gt;0,$L83=1),$C83,"")</f>
        <v/>
      </c>
      <c r="O83" s="65" t="str">
        <f t="shared" ref="O83:O102" si="32">IF(AND($B83&gt;0,$L83=2),$B83,"")</f>
        <v/>
      </c>
      <c r="P83" s="65" t="str">
        <f t="shared" ref="P83:P102" si="33">IF(AND($C83&gt;0,$L83=2),$C83,"")</f>
        <v/>
      </c>
      <c r="Q83" s="50"/>
    </row>
    <row r="84" spans="1:18" ht="15" customHeight="1" x14ac:dyDescent="0.2">
      <c r="A84" s="37">
        <v>34</v>
      </c>
      <c r="B84" s="38"/>
      <c r="C84" s="38"/>
      <c r="D84" s="79" t="s">
        <v>99</v>
      </c>
      <c r="E84" s="79"/>
      <c r="F84" s="79"/>
      <c r="G84" s="79"/>
      <c r="H84" s="79"/>
      <c r="I84" s="79"/>
      <c r="J84" s="79"/>
      <c r="K84" s="39" t="s">
        <v>39</v>
      </c>
      <c r="L84" s="40">
        <v>1</v>
      </c>
      <c r="M84" s="65" t="str">
        <f t="shared" si="30"/>
        <v/>
      </c>
      <c r="N84" s="65" t="str">
        <f t="shared" si="31"/>
        <v/>
      </c>
      <c r="O84" s="65" t="str">
        <f t="shared" si="32"/>
        <v/>
      </c>
      <c r="P84" s="65" t="str">
        <f t="shared" si="33"/>
        <v/>
      </c>
      <c r="Q84" s="50"/>
    </row>
    <row r="85" spans="1:18" ht="15" customHeight="1" x14ac:dyDescent="0.2">
      <c r="A85" s="37"/>
      <c r="B85" s="38"/>
      <c r="C85" s="38"/>
      <c r="D85" s="79"/>
      <c r="E85" s="79"/>
      <c r="F85" s="79"/>
      <c r="G85" s="79"/>
      <c r="H85" s="79"/>
      <c r="I85" s="79"/>
      <c r="J85" s="79"/>
      <c r="K85" s="39"/>
      <c r="L85" s="40"/>
      <c r="M85" s="65" t="str">
        <f t="shared" si="30"/>
        <v/>
      </c>
      <c r="N85" s="65" t="str">
        <f t="shared" si="31"/>
        <v/>
      </c>
      <c r="O85" s="65" t="str">
        <f t="shared" si="32"/>
        <v/>
      </c>
      <c r="P85" s="65" t="str">
        <f t="shared" si="33"/>
        <v/>
      </c>
      <c r="Q85" s="50"/>
    </row>
    <row r="86" spans="1:18" ht="15" customHeight="1" x14ac:dyDescent="0.2">
      <c r="A86" s="33" t="s">
        <v>28</v>
      </c>
      <c r="B86" s="42"/>
      <c r="C86" s="42"/>
      <c r="D86" s="34"/>
      <c r="E86" s="34"/>
      <c r="F86" s="34"/>
      <c r="G86" s="34"/>
      <c r="H86" s="34"/>
      <c r="I86" s="34"/>
      <c r="J86" s="34"/>
      <c r="K86" s="35"/>
      <c r="L86" s="44"/>
      <c r="M86" s="50">
        <f>M82+SUM(M87:M89)</f>
        <v>0</v>
      </c>
      <c r="N86" s="50">
        <f>N82+SUM(N87:N89)</f>
        <v>0</v>
      </c>
      <c r="O86" s="50">
        <f>O82+SUM(O87:O89)</f>
        <v>0</v>
      </c>
      <c r="P86" s="50">
        <f>P82+SUM(P87:P89)</f>
        <v>52</v>
      </c>
      <c r="Q86" s="50">
        <v>8</v>
      </c>
      <c r="R86" s="51"/>
    </row>
    <row r="87" spans="1:18" ht="15" x14ac:dyDescent="0.2">
      <c r="A87" s="37">
        <v>12</v>
      </c>
      <c r="B87" s="38"/>
      <c r="C87" s="38"/>
      <c r="D87" s="79" t="s">
        <v>100</v>
      </c>
      <c r="E87" s="79"/>
      <c r="F87" s="79"/>
      <c r="G87" s="79"/>
      <c r="H87" s="79"/>
      <c r="I87" s="79"/>
      <c r="J87" s="79"/>
      <c r="K87" s="39" t="s">
        <v>38</v>
      </c>
      <c r="L87" s="40">
        <v>2</v>
      </c>
      <c r="M87" s="65" t="str">
        <f t="shared" si="30"/>
        <v/>
      </c>
      <c r="N87" s="65" t="str">
        <f t="shared" si="31"/>
        <v/>
      </c>
      <c r="O87" s="65" t="str">
        <f t="shared" si="32"/>
        <v/>
      </c>
      <c r="P87" s="65" t="str">
        <f t="shared" si="33"/>
        <v/>
      </c>
      <c r="Q87" s="50"/>
    </row>
    <row r="88" spans="1:18" ht="15" customHeight="1" x14ac:dyDescent="0.2">
      <c r="A88" s="37">
        <v>34</v>
      </c>
      <c r="B88" s="38"/>
      <c r="C88" s="38"/>
      <c r="D88" s="79" t="s">
        <v>101</v>
      </c>
      <c r="E88" s="79"/>
      <c r="F88" s="79"/>
      <c r="G88" s="79"/>
      <c r="H88" s="79"/>
      <c r="I88" s="79"/>
      <c r="J88" s="79"/>
      <c r="K88" s="39" t="s">
        <v>39</v>
      </c>
      <c r="L88" s="40">
        <v>1</v>
      </c>
      <c r="M88" s="65" t="str">
        <f t="shared" si="30"/>
        <v/>
      </c>
      <c r="N88" s="65" t="str">
        <f t="shared" si="31"/>
        <v/>
      </c>
      <c r="O88" s="65" t="str">
        <f t="shared" si="32"/>
        <v/>
      </c>
      <c r="P88" s="65" t="str">
        <f t="shared" si="33"/>
        <v/>
      </c>
      <c r="Q88" s="50"/>
    </row>
    <row r="89" spans="1:18" ht="15" customHeight="1" x14ac:dyDescent="0.2">
      <c r="A89" s="37"/>
      <c r="B89" s="38"/>
      <c r="C89" s="38"/>
      <c r="D89" s="79"/>
      <c r="E89" s="79"/>
      <c r="F89" s="79"/>
      <c r="G89" s="79"/>
      <c r="H89" s="79"/>
      <c r="I89" s="79"/>
      <c r="J89" s="79"/>
      <c r="K89" s="39"/>
      <c r="L89" s="40"/>
      <c r="M89" s="65" t="str">
        <f t="shared" si="30"/>
        <v/>
      </c>
      <c r="N89" s="65" t="str">
        <f t="shared" si="31"/>
        <v/>
      </c>
      <c r="O89" s="65" t="str">
        <f t="shared" si="32"/>
        <v/>
      </c>
      <c r="P89" s="65" t="str">
        <f t="shared" si="33"/>
        <v/>
      </c>
      <c r="Q89" s="50"/>
    </row>
    <row r="90" spans="1:18" ht="15" x14ac:dyDescent="0.2">
      <c r="A90" s="33" t="s">
        <v>29</v>
      </c>
      <c r="B90" s="42"/>
      <c r="C90" s="42"/>
      <c r="D90" s="34"/>
      <c r="E90" s="34"/>
      <c r="F90" s="34"/>
      <c r="G90" s="34"/>
      <c r="H90" s="34"/>
      <c r="I90" s="34"/>
      <c r="J90" s="34"/>
      <c r="K90" s="35"/>
      <c r="L90" s="44"/>
      <c r="M90" s="50">
        <f>M86+SUM(M91:M94)</f>
        <v>0</v>
      </c>
      <c r="N90" s="50">
        <f>N86+SUM(N91:N94)</f>
        <v>0</v>
      </c>
      <c r="O90" s="50">
        <f>O86+SUM(O91:O94)</f>
        <v>0</v>
      </c>
      <c r="P90" s="50">
        <f>P86+SUM(P91:P94)</f>
        <v>52</v>
      </c>
      <c r="Q90" s="50">
        <v>9</v>
      </c>
      <c r="R90" s="51"/>
    </row>
    <row r="91" spans="1:18" ht="15" x14ac:dyDescent="0.2">
      <c r="A91" s="43">
        <v>14</v>
      </c>
      <c r="B91" s="38"/>
      <c r="C91" s="38"/>
      <c r="D91" s="79" t="s">
        <v>102</v>
      </c>
      <c r="E91" s="79"/>
      <c r="F91" s="79"/>
      <c r="G91" s="79"/>
      <c r="H91" s="79"/>
      <c r="I91" s="79"/>
      <c r="J91" s="79"/>
      <c r="K91" s="39" t="s">
        <v>38</v>
      </c>
      <c r="L91" s="40">
        <v>2</v>
      </c>
      <c r="M91" s="65" t="str">
        <f t="shared" si="30"/>
        <v/>
      </c>
      <c r="N91" s="65" t="str">
        <f t="shared" si="31"/>
        <v/>
      </c>
      <c r="O91" s="65" t="str">
        <f t="shared" si="32"/>
        <v/>
      </c>
      <c r="P91" s="65" t="str">
        <f t="shared" si="33"/>
        <v/>
      </c>
      <c r="Q91" s="50"/>
    </row>
    <row r="92" spans="1:18" ht="15" x14ac:dyDescent="0.2">
      <c r="A92" s="43">
        <v>12</v>
      </c>
      <c r="B92" s="38"/>
      <c r="C92" s="38"/>
      <c r="D92" s="79" t="s">
        <v>103</v>
      </c>
      <c r="E92" s="79"/>
      <c r="F92" s="79"/>
      <c r="G92" s="79"/>
      <c r="H92" s="79"/>
      <c r="I92" s="79"/>
      <c r="J92" s="79"/>
      <c r="K92" s="39" t="s">
        <v>38</v>
      </c>
      <c r="L92" s="40">
        <v>2</v>
      </c>
      <c r="M92" s="65" t="str">
        <f t="shared" si="30"/>
        <v/>
      </c>
      <c r="N92" s="65" t="str">
        <f t="shared" si="31"/>
        <v/>
      </c>
      <c r="O92" s="65" t="str">
        <f t="shared" si="32"/>
        <v/>
      </c>
      <c r="P92" s="65" t="str">
        <f t="shared" si="33"/>
        <v/>
      </c>
      <c r="Q92" s="50"/>
    </row>
    <row r="93" spans="1:18" ht="15" x14ac:dyDescent="0.2">
      <c r="A93" s="43">
        <v>38</v>
      </c>
      <c r="B93" s="38"/>
      <c r="C93" s="38"/>
      <c r="D93" s="79" t="s">
        <v>104</v>
      </c>
      <c r="E93" s="79"/>
      <c r="F93" s="79"/>
      <c r="G93" s="79"/>
      <c r="H93" s="79"/>
      <c r="I93" s="79"/>
      <c r="J93" s="79"/>
      <c r="K93" s="39" t="s">
        <v>39</v>
      </c>
      <c r="L93" s="40">
        <v>1</v>
      </c>
      <c r="M93" s="65" t="str">
        <f t="shared" si="30"/>
        <v/>
      </c>
      <c r="N93" s="65" t="str">
        <f t="shared" si="31"/>
        <v/>
      </c>
      <c r="O93" s="65" t="str">
        <f t="shared" si="32"/>
        <v/>
      </c>
      <c r="P93" s="65" t="str">
        <f t="shared" si="33"/>
        <v/>
      </c>
      <c r="Q93" s="50"/>
    </row>
    <row r="94" spans="1:18" ht="15" customHeight="1" x14ac:dyDescent="0.2">
      <c r="A94" s="43"/>
      <c r="B94" s="38"/>
      <c r="C94" s="38"/>
      <c r="D94" s="79"/>
      <c r="E94" s="79"/>
      <c r="F94" s="79"/>
      <c r="G94" s="79"/>
      <c r="H94" s="79"/>
      <c r="I94" s="79"/>
      <c r="J94" s="79"/>
      <c r="K94" s="39"/>
      <c r="L94" s="40"/>
      <c r="M94" s="65" t="str">
        <f t="shared" si="30"/>
        <v/>
      </c>
      <c r="N94" s="65" t="str">
        <f t="shared" si="31"/>
        <v/>
      </c>
      <c r="O94" s="65" t="str">
        <f t="shared" si="32"/>
        <v/>
      </c>
      <c r="P94" s="65" t="str">
        <f t="shared" si="33"/>
        <v/>
      </c>
      <c r="Q94" s="50"/>
    </row>
    <row r="95" spans="1:18" ht="15" x14ac:dyDescent="0.2">
      <c r="A95" s="33" t="s">
        <v>30</v>
      </c>
      <c r="B95" s="42"/>
      <c r="C95" s="42"/>
      <c r="D95" s="34"/>
      <c r="E95" s="34"/>
      <c r="F95" s="34"/>
      <c r="G95" s="34"/>
      <c r="H95" s="34"/>
      <c r="I95" s="34"/>
      <c r="J95" s="34"/>
      <c r="K95" s="35"/>
      <c r="L95" s="44"/>
      <c r="M95" s="50">
        <f>M90+SUM(M96:M98)</f>
        <v>0</v>
      </c>
      <c r="N95" s="50">
        <f>N90+SUM(N96:N98)</f>
        <v>0</v>
      </c>
      <c r="O95" s="50">
        <f>O90+SUM(O96:O98)</f>
        <v>0</v>
      </c>
      <c r="P95" s="50">
        <f>P90+SUM(P96:P98)</f>
        <v>52</v>
      </c>
      <c r="Q95" s="50">
        <v>10</v>
      </c>
      <c r="R95" s="51"/>
    </row>
    <row r="96" spans="1:18" ht="14.45" customHeight="1" x14ac:dyDescent="0.2">
      <c r="A96" s="43">
        <v>14</v>
      </c>
      <c r="B96" s="38"/>
      <c r="C96" s="38"/>
      <c r="D96" s="79" t="s">
        <v>105</v>
      </c>
      <c r="E96" s="79"/>
      <c r="F96" s="79"/>
      <c r="G96" s="79"/>
      <c r="H96" s="79"/>
      <c r="I96" s="79"/>
      <c r="J96" s="79"/>
      <c r="K96" s="39" t="s">
        <v>38</v>
      </c>
      <c r="L96" s="40">
        <v>2</v>
      </c>
      <c r="M96" s="65" t="str">
        <f t="shared" si="30"/>
        <v/>
      </c>
      <c r="N96" s="65" t="str">
        <f t="shared" si="31"/>
        <v/>
      </c>
      <c r="O96" s="65" t="str">
        <f t="shared" si="32"/>
        <v/>
      </c>
      <c r="P96" s="65" t="str">
        <f t="shared" si="33"/>
        <v/>
      </c>
      <c r="Q96" s="50"/>
    </row>
    <row r="97" spans="1:18" ht="15" x14ac:dyDescent="0.2">
      <c r="A97" s="43">
        <v>40</v>
      </c>
      <c r="B97" s="38"/>
      <c r="C97" s="38"/>
      <c r="D97" s="79" t="s">
        <v>106</v>
      </c>
      <c r="E97" s="79"/>
      <c r="F97" s="79"/>
      <c r="G97" s="79"/>
      <c r="H97" s="79"/>
      <c r="I97" s="79"/>
      <c r="J97" s="79"/>
      <c r="K97" s="39" t="s">
        <v>39</v>
      </c>
      <c r="L97" s="40">
        <v>1</v>
      </c>
      <c r="M97" s="65" t="str">
        <f t="shared" si="30"/>
        <v/>
      </c>
      <c r="N97" s="65" t="str">
        <f t="shared" si="31"/>
        <v/>
      </c>
      <c r="O97" s="65" t="str">
        <f t="shared" si="32"/>
        <v/>
      </c>
      <c r="P97" s="65" t="str">
        <f t="shared" si="33"/>
        <v/>
      </c>
      <c r="Q97" s="50"/>
    </row>
    <row r="98" spans="1:18" ht="15" x14ac:dyDescent="0.2">
      <c r="A98" s="43"/>
      <c r="B98" s="38"/>
      <c r="C98" s="38"/>
      <c r="D98" s="79"/>
      <c r="E98" s="79"/>
      <c r="F98" s="79"/>
      <c r="G98" s="79"/>
      <c r="H98" s="79"/>
      <c r="I98" s="79"/>
      <c r="J98" s="79"/>
      <c r="K98" s="39"/>
      <c r="L98" s="40"/>
      <c r="M98" s="65" t="str">
        <f t="shared" si="30"/>
        <v/>
      </c>
      <c r="N98" s="65" t="str">
        <f t="shared" si="31"/>
        <v/>
      </c>
      <c r="O98" s="65" t="str">
        <f t="shared" si="32"/>
        <v/>
      </c>
      <c r="P98" s="65" t="str">
        <f t="shared" si="33"/>
        <v/>
      </c>
      <c r="Q98" s="50"/>
    </row>
    <row r="99" spans="1:18" ht="15" customHeight="1" x14ac:dyDescent="0.2">
      <c r="A99" s="33" t="s">
        <v>31</v>
      </c>
      <c r="B99" s="42"/>
      <c r="C99" s="42"/>
      <c r="D99" s="34"/>
      <c r="E99" s="34"/>
      <c r="F99" s="34"/>
      <c r="G99" s="34"/>
      <c r="H99" s="34"/>
      <c r="I99" s="34"/>
      <c r="J99" s="34"/>
      <c r="K99" s="35"/>
      <c r="L99" s="44"/>
      <c r="M99" s="50">
        <f>M95+SUM(M100:M103)</f>
        <v>0</v>
      </c>
      <c r="N99" s="50">
        <f>N95+SUM(N100:N103)</f>
        <v>0</v>
      </c>
      <c r="O99" s="50">
        <f>O95+SUM(O100:O103)</f>
        <v>0</v>
      </c>
      <c r="P99" s="50">
        <f>P95+SUM(P100:P103)</f>
        <v>52</v>
      </c>
      <c r="Q99" s="50">
        <v>11</v>
      </c>
      <c r="R99" s="51"/>
    </row>
    <row r="100" spans="1:18" ht="15" x14ac:dyDescent="0.2">
      <c r="A100" s="43">
        <v>12</v>
      </c>
      <c r="B100" s="38"/>
      <c r="C100" s="38"/>
      <c r="D100" s="79" t="s">
        <v>107</v>
      </c>
      <c r="E100" s="79"/>
      <c r="F100" s="79"/>
      <c r="G100" s="79"/>
      <c r="H100" s="79"/>
      <c r="I100" s="79"/>
      <c r="J100" s="79"/>
      <c r="K100" s="39" t="s">
        <v>38</v>
      </c>
      <c r="L100" s="40">
        <v>2</v>
      </c>
      <c r="M100" s="65" t="str">
        <f t="shared" si="30"/>
        <v/>
      </c>
      <c r="N100" s="65" t="str">
        <f t="shared" si="31"/>
        <v/>
      </c>
      <c r="O100" s="65" t="str">
        <f t="shared" si="32"/>
        <v/>
      </c>
      <c r="P100" s="65" t="str">
        <f t="shared" si="33"/>
        <v/>
      </c>
      <c r="Q100" s="50"/>
    </row>
    <row r="101" spans="1:18" ht="15" x14ac:dyDescent="0.2">
      <c r="A101" s="43">
        <v>12</v>
      </c>
      <c r="B101" s="38"/>
      <c r="C101" s="38"/>
      <c r="D101" s="79" t="s">
        <v>108</v>
      </c>
      <c r="E101" s="79"/>
      <c r="F101" s="79"/>
      <c r="G101" s="79"/>
      <c r="H101" s="79"/>
      <c r="I101" s="79"/>
      <c r="J101" s="79"/>
      <c r="K101" s="39" t="s">
        <v>38</v>
      </c>
      <c r="L101" s="40">
        <v>2</v>
      </c>
      <c r="M101" s="65" t="str">
        <f t="shared" si="30"/>
        <v/>
      </c>
      <c r="N101" s="65" t="str">
        <f t="shared" si="31"/>
        <v/>
      </c>
      <c r="O101" s="65" t="str">
        <f t="shared" si="32"/>
        <v/>
      </c>
      <c r="P101" s="65" t="str">
        <f t="shared" si="33"/>
        <v/>
      </c>
      <c r="Q101" s="50"/>
    </row>
    <row r="102" spans="1:18" ht="15" x14ac:dyDescent="0.2">
      <c r="A102" s="43">
        <v>38</v>
      </c>
      <c r="B102" s="38"/>
      <c r="C102" s="38"/>
      <c r="D102" s="79" t="s">
        <v>109</v>
      </c>
      <c r="E102" s="79"/>
      <c r="F102" s="79"/>
      <c r="G102" s="79"/>
      <c r="H102" s="79"/>
      <c r="I102" s="79"/>
      <c r="J102" s="79"/>
      <c r="K102" s="39" t="s">
        <v>39</v>
      </c>
      <c r="L102" s="40">
        <v>1</v>
      </c>
      <c r="M102" s="65" t="str">
        <f t="shared" si="30"/>
        <v/>
      </c>
      <c r="N102" s="65" t="str">
        <f t="shared" si="31"/>
        <v/>
      </c>
      <c r="O102" s="65" t="str">
        <f t="shared" si="32"/>
        <v/>
      </c>
      <c r="P102" s="65" t="str">
        <f t="shared" si="33"/>
        <v/>
      </c>
      <c r="Q102" s="50"/>
    </row>
    <row r="103" spans="1:18" ht="15" x14ac:dyDescent="0.2">
      <c r="A103" s="43"/>
      <c r="B103" s="38"/>
      <c r="C103" s="38"/>
      <c r="D103" s="79"/>
      <c r="E103" s="79"/>
      <c r="F103" s="79"/>
      <c r="G103" s="79"/>
      <c r="H103" s="79"/>
      <c r="I103" s="79"/>
      <c r="J103" s="79"/>
      <c r="K103" s="39"/>
      <c r="L103" s="40"/>
      <c r="M103" s="65" t="str">
        <f t="shared" ref="M103" si="34">IF(AND($B103&gt;0,$L103=1),$B103,"")</f>
        <v/>
      </c>
      <c r="N103" s="65" t="str">
        <f t="shared" ref="N103" si="35">IF(AND($C103&gt;0,$L103=1),$C103,"")</f>
        <v/>
      </c>
      <c r="O103" s="65" t="str">
        <f t="shared" ref="O103" si="36">IF(AND($B103&gt;0,$L103=2),$B103,"")</f>
        <v/>
      </c>
      <c r="P103" s="65" t="str">
        <f t="shared" ref="P103" si="37">IF(AND($C103&gt;0,$L103=2),$C103,"")</f>
        <v/>
      </c>
      <c r="Q103" s="50"/>
    </row>
    <row r="104" spans="1:18" ht="15" x14ac:dyDescent="0.2">
      <c r="A104" s="33" t="s">
        <v>32</v>
      </c>
      <c r="B104" s="42"/>
      <c r="C104" s="42"/>
      <c r="D104" s="34"/>
      <c r="E104" s="34"/>
      <c r="F104" s="34"/>
      <c r="G104" s="34"/>
      <c r="H104" s="34"/>
      <c r="I104" s="34"/>
      <c r="J104" s="34"/>
      <c r="K104" s="35"/>
      <c r="L104" s="44"/>
      <c r="M104" s="50">
        <f>M99+SUM(M105:M107)</f>
        <v>0</v>
      </c>
      <c r="N104" s="50">
        <f>N99+SUM(N105:N107)</f>
        <v>0</v>
      </c>
      <c r="O104" s="50">
        <f>O99+SUM(O105:O107)</f>
        <v>0</v>
      </c>
      <c r="P104" s="50">
        <f>P99+SUM(P105:P107)</f>
        <v>52</v>
      </c>
      <c r="Q104" s="50">
        <v>12</v>
      </c>
      <c r="R104" s="51"/>
    </row>
    <row r="105" spans="1:18" ht="15" x14ac:dyDescent="0.2">
      <c r="A105" s="43">
        <v>12</v>
      </c>
      <c r="B105" s="38"/>
      <c r="C105" s="38"/>
      <c r="D105" s="79" t="s">
        <v>110</v>
      </c>
      <c r="E105" s="79"/>
      <c r="F105" s="79"/>
      <c r="G105" s="79"/>
      <c r="H105" s="79"/>
      <c r="I105" s="79"/>
      <c r="J105" s="79"/>
      <c r="K105" s="39" t="s">
        <v>38</v>
      </c>
      <c r="L105" s="40">
        <v>2</v>
      </c>
      <c r="M105" s="65" t="str">
        <f t="shared" ref="M105:M107" si="38">IF(AND($B105&gt;0,$L105=1),$B105,"")</f>
        <v/>
      </c>
      <c r="N105" s="65" t="str">
        <f t="shared" ref="N105:N107" si="39">IF(AND($C105&gt;0,$L105=1),$C105,"")</f>
        <v/>
      </c>
      <c r="O105" s="65" t="str">
        <f t="shared" ref="O105:O107" si="40">IF(AND($B105&gt;0,$L105=2),$B105,"")</f>
        <v/>
      </c>
      <c r="P105" s="65" t="str">
        <f t="shared" ref="P105:P107" si="41">IF(AND($C105&gt;0,$L105=2),$C105,"")</f>
        <v/>
      </c>
      <c r="Q105" s="50"/>
    </row>
    <row r="106" spans="1:18" ht="15" x14ac:dyDescent="0.2">
      <c r="A106" s="43">
        <v>20</v>
      </c>
      <c r="B106" s="38"/>
      <c r="C106" s="38"/>
      <c r="D106" s="79" t="s">
        <v>111</v>
      </c>
      <c r="E106" s="79"/>
      <c r="F106" s="79"/>
      <c r="G106" s="79"/>
      <c r="H106" s="79"/>
      <c r="I106" s="79"/>
      <c r="J106" s="79"/>
      <c r="K106" s="39" t="s">
        <v>39</v>
      </c>
      <c r="L106" s="40">
        <v>1</v>
      </c>
      <c r="M106" s="65" t="str">
        <f t="shared" si="38"/>
        <v/>
      </c>
      <c r="N106" s="65" t="str">
        <f t="shared" si="39"/>
        <v/>
      </c>
      <c r="O106" s="65" t="str">
        <f t="shared" si="40"/>
        <v/>
      </c>
      <c r="P106" s="65" t="str">
        <f t="shared" si="41"/>
        <v/>
      </c>
      <c r="Q106" s="50"/>
    </row>
    <row r="107" spans="1:18" ht="15" x14ac:dyDescent="0.2">
      <c r="A107" s="43"/>
      <c r="B107" s="38"/>
      <c r="C107" s="38"/>
      <c r="D107" s="79"/>
      <c r="E107" s="79"/>
      <c r="F107" s="79"/>
      <c r="G107" s="79"/>
      <c r="H107" s="79"/>
      <c r="I107" s="79"/>
      <c r="J107" s="79"/>
      <c r="K107" s="39"/>
      <c r="L107" s="40"/>
      <c r="M107" s="65" t="str">
        <f t="shared" si="38"/>
        <v/>
      </c>
      <c r="N107" s="65" t="str">
        <f t="shared" si="39"/>
        <v/>
      </c>
      <c r="O107" s="65" t="str">
        <f t="shared" si="40"/>
        <v/>
      </c>
      <c r="P107" s="65" t="str">
        <f t="shared" si="41"/>
        <v/>
      </c>
      <c r="Q107" s="50"/>
    </row>
    <row r="108" spans="1:18" ht="15" x14ac:dyDescent="0.2">
      <c r="A108" s="33" t="s">
        <v>33</v>
      </c>
      <c r="B108" s="42"/>
      <c r="C108" s="42"/>
      <c r="D108" s="34"/>
      <c r="E108" s="34"/>
      <c r="F108" s="34"/>
      <c r="G108" s="34"/>
      <c r="H108" s="34"/>
      <c r="I108" s="34"/>
      <c r="J108" s="34"/>
      <c r="K108" s="35"/>
      <c r="L108" s="44"/>
      <c r="M108" s="50">
        <f>M104+SUM(M109:M112)</f>
        <v>0</v>
      </c>
      <c r="N108" s="50">
        <f>N104+SUM(N109:N112)</f>
        <v>0</v>
      </c>
      <c r="O108" s="50">
        <f>O104+SUM(O109:O112)</f>
        <v>0</v>
      </c>
      <c r="P108" s="50">
        <f>P104+SUM(P109:P112)</f>
        <v>52</v>
      </c>
      <c r="Q108" s="66">
        <v>13</v>
      </c>
      <c r="R108" s="51"/>
    </row>
    <row r="109" spans="1:18" ht="15" x14ac:dyDescent="0.2">
      <c r="A109" s="43">
        <v>14</v>
      </c>
      <c r="B109" s="38"/>
      <c r="C109" s="38"/>
      <c r="D109" s="79" t="s">
        <v>112</v>
      </c>
      <c r="E109" s="79"/>
      <c r="F109" s="79"/>
      <c r="G109" s="79"/>
      <c r="H109" s="79"/>
      <c r="I109" s="79"/>
      <c r="J109" s="79"/>
      <c r="K109" s="39" t="s">
        <v>38</v>
      </c>
      <c r="L109" s="40">
        <v>2</v>
      </c>
      <c r="M109" s="65" t="str">
        <f t="shared" ref="M109:M117" si="42">IF(AND($B109&gt;0,$L109=1),$B109,"")</f>
        <v/>
      </c>
      <c r="N109" s="65" t="str">
        <f t="shared" ref="N109:N117" si="43">IF(AND($C109&gt;0,$L109=1),$C109,"")</f>
        <v/>
      </c>
      <c r="O109" s="65" t="str">
        <f t="shared" ref="O109:O117" si="44">IF(AND($B109&gt;0,$L109=2),$B109,"")</f>
        <v/>
      </c>
      <c r="P109" s="65" t="str">
        <f t="shared" ref="P109:P117" si="45">IF(AND($C109&gt;0,$L109=2),$C109,"")</f>
        <v/>
      </c>
    </row>
    <row r="110" spans="1:18" ht="15" x14ac:dyDescent="0.2">
      <c r="A110" s="43">
        <v>15</v>
      </c>
      <c r="B110" s="38"/>
      <c r="C110" s="38"/>
      <c r="D110" s="79" t="s">
        <v>113</v>
      </c>
      <c r="E110" s="79"/>
      <c r="F110" s="79"/>
      <c r="G110" s="79"/>
      <c r="H110" s="79"/>
      <c r="I110" s="79"/>
      <c r="J110" s="79"/>
      <c r="K110" s="39" t="s">
        <v>38</v>
      </c>
      <c r="L110" s="40">
        <v>2</v>
      </c>
      <c r="M110" s="65" t="str">
        <f t="shared" si="42"/>
        <v/>
      </c>
      <c r="N110" s="65" t="str">
        <f t="shared" si="43"/>
        <v/>
      </c>
      <c r="O110" s="65" t="str">
        <f t="shared" si="44"/>
        <v/>
      </c>
      <c r="P110" s="65" t="str">
        <f t="shared" si="45"/>
        <v/>
      </c>
    </row>
    <row r="111" spans="1:18" ht="15" x14ac:dyDescent="0.2">
      <c r="A111" s="43">
        <v>40</v>
      </c>
      <c r="B111" s="38"/>
      <c r="C111" s="38"/>
      <c r="D111" s="79" t="s">
        <v>114</v>
      </c>
      <c r="E111" s="79"/>
      <c r="F111" s="79"/>
      <c r="G111" s="79"/>
      <c r="H111" s="79"/>
      <c r="I111" s="79"/>
      <c r="J111" s="79"/>
      <c r="K111" s="39" t="s">
        <v>39</v>
      </c>
      <c r="L111" s="40">
        <v>1</v>
      </c>
      <c r="M111" s="65" t="str">
        <f t="shared" si="42"/>
        <v/>
      </c>
      <c r="N111" s="65" t="str">
        <f t="shared" si="43"/>
        <v/>
      </c>
      <c r="O111" s="65" t="str">
        <f t="shared" si="44"/>
        <v/>
      </c>
      <c r="P111" s="65" t="str">
        <f t="shared" si="45"/>
        <v/>
      </c>
    </row>
    <row r="112" spans="1:18" ht="15" x14ac:dyDescent="0.2">
      <c r="A112" s="43"/>
      <c r="B112" s="38"/>
      <c r="C112" s="38"/>
      <c r="D112" s="79"/>
      <c r="E112" s="79"/>
      <c r="F112" s="79"/>
      <c r="G112" s="79"/>
      <c r="H112" s="79"/>
      <c r="I112" s="79"/>
      <c r="J112" s="79"/>
      <c r="K112" s="39"/>
      <c r="L112" s="40"/>
      <c r="M112" s="65" t="str">
        <f t="shared" si="42"/>
        <v/>
      </c>
      <c r="N112" s="65" t="str">
        <f t="shared" si="43"/>
        <v/>
      </c>
      <c r="O112" s="65" t="str">
        <f t="shared" si="44"/>
        <v/>
      </c>
      <c r="P112" s="65" t="str">
        <f t="shared" si="45"/>
        <v/>
      </c>
    </row>
    <row r="113" spans="1:18" ht="15" x14ac:dyDescent="0.2">
      <c r="A113" s="33" t="s">
        <v>34</v>
      </c>
      <c r="B113" s="42"/>
      <c r="C113" s="42"/>
      <c r="D113" s="34"/>
      <c r="E113" s="34"/>
      <c r="F113" s="34"/>
      <c r="G113" s="34"/>
      <c r="H113" s="34"/>
      <c r="I113" s="34"/>
      <c r="J113" s="34"/>
      <c r="K113" s="35"/>
      <c r="L113" s="44"/>
      <c r="M113" s="50">
        <f>M108+SUM(M114:M117)</f>
        <v>0</v>
      </c>
      <c r="N113" s="50">
        <f>N108+SUM(N114:N117)</f>
        <v>0</v>
      </c>
      <c r="O113" s="50">
        <f>O108+SUM(O114:O117)</f>
        <v>0</v>
      </c>
      <c r="P113" s="50">
        <f>P108+SUM(P114:P117)</f>
        <v>52</v>
      </c>
      <c r="Q113" s="47">
        <v>14</v>
      </c>
      <c r="R113" s="51"/>
    </row>
    <row r="114" spans="1:18" ht="15" x14ac:dyDescent="0.2">
      <c r="A114" s="43">
        <v>15</v>
      </c>
      <c r="B114" s="38"/>
      <c r="C114" s="38"/>
      <c r="D114" s="79" t="s">
        <v>115</v>
      </c>
      <c r="E114" s="79"/>
      <c r="F114" s="79"/>
      <c r="G114" s="79"/>
      <c r="H114" s="79"/>
      <c r="I114" s="79"/>
      <c r="J114" s="79"/>
      <c r="K114" s="39" t="s">
        <v>38</v>
      </c>
      <c r="L114" s="40">
        <v>2</v>
      </c>
      <c r="M114" s="65" t="str">
        <f t="shared" si="42"/>
        <v/>
      </c>
      <c r="N114" s="65" t="str">
        <f t="shared" si="43"/>
        <v/>
      </c>
      <c r="O114" s="65" t="str">
        <f t="shared" si="44"/>
        <v/>
      </c>
      <c r="P114" s="65" t="str">
        <f t="shared" si="45"/>
        <v/>
      </c>
    </row>
    <row r="115" spans="1:18" ht="15" x14ac:dyDescent="0.2">
      <c r="A115" s="43">
        <v>10</v>
      </c>
      <c r="B115" s="38"/>
      <c r="C115" s="38"/>
      <c r="D115" s="79" t="s">
        <v>116</v>
      </c>
      <c r="E115" s="79"/>
      <c r="F115" s="79"/>
      <c r="G115" s="79"/>
      <c r="H115" s="79"/>
      <c r="I115" s="79"/>
      <c r="J115" s="79"/>
      <c r="K115" s="39" t="s">
        <v>38</v>
      </c>
      <c r="L115" s="40">
        <v>2</v>
      </c>
      <c r="M115" s="65" t="str">
        <f t="shared" si="42"/>
        <v/>
      </c>
      <c r="N115" s="65" t="str">
        <f t="shared" si="43"/>
        <v/>
      </c>
      <c r="O115" s="65" t="str">
        <f t="shared" si="44"/>
        <v/>
      </c>
      <c r="P115" s="65" t="str">
        <f t="shared" si="45"/>
        <v/>
      </c>
    </row>
    <row r="116" spans="1:18" ht="15" x14ac:dyDescent="0.2">
      <c r="A116" s="43">
        <v>42</v>
      </c>
      <c r="B116" s="38"/>
      <c r="C116" s="38"/>
      <c r="D116" s="79" t="s">
        <v>117</v>
      </c>
      <c r="E116" s="79"/>
      <c r="F116" s="79"/>
      <c r="G116" s="79"/>
      <c r="H116" s="79"/>
      <c r="I116" s="79"/>
      <c r="J116" s="79"/>
      <c r="K116" s="39" t="s">
        <v>39</v>
      </c>
      <c r="L116" s="40">
        <v>1</v>
      </c>
      <c r="M116" s="65" t="str">
        <f t="shared" si="42"/>
        <v/>
      </c>
      <c r="N116" s="65" t="str">
        <f t="shared" si="43"/>
        <v/>
      </c>
      <c r="O116" s="65" t="str">
        <f t="shared" si="44"/>
        <v/>
      </c>
      <c r="P116" s="65" t="str">
        <f t="shared" si="45"/>
        <v/>
      </c>
    </row>
    <row r="117" spans="1:18" ht="15" x14ac:dyDescent="0.2">
      <c r="A117" s="43"/>
      <c r="B117" s="38"/>
      <c r="C117" s="38"/>
      <c r="D117" s="79"/>
      <c r="E117" s="79"/>
      <c r="F117" s="79"/>
      <c r="G117" s="79"/>
      <c r="H117" s="79"/>
      <c r="I117" s="79"/>
      <c r="J117" s="79"/>
      <c r="K117" s="39"/>
      <c r="L117" s="40"/>
      <c r="M117" s="65" t="str">
        <f t="shared" si="42"/>
        <v/>
      </c>
      <c r="N117" s="65" t="str">
        <f t="shared" si="43"/>
        <v/>
      </c>
      <c r="O117" s="65" t="str">
        <f t="shared" si="44"/>
        <v/>
      </c>
      <c r="P117" s="65" t="str">
        <f t="shared" si="45"/>
        <v/>
      </c>
    </row>
    <row r="118" spans="1:18" ht="15" x14ac:dyDescent="0.2">
      <c r="A118" s="33" t="s">
        <v>36</v>
      </c>
      <c r="B118" s="42"/>
      <c r="C118" s="42"/>
      <c r="D118" s="34"/>
      <c r="E118" s="34"/>
      <c r="F118" s="34"/>
      <c r="G118" s="34"/>
      <c r="H118" s="34"/>
      <c r="I118" s="34"/>
      <c r="J118" s="34"/>
      <c r="K118" s="35"/>
      <c r="L118" s="44"/>
      <c r="M118" s="50">
        <f>M113+SUM(M119:M122)</f>
        <v>0</v>
      </c>
      <c r="N118" s="50">
        <f>N113+SUM(N119:N122)</f>
        <v>0</v>
      </c>
      <c r="O118" s="50">
        <f>O113+SUM(O119:O122)</f>
        <v>0</v>
      </c>
      <c r="P118" s="50">
        <f>P113+SUM(P119:P122)</f>
        <v>52</v>
      </c>
      <c r="Q118" s="47">
        <v>15</v>
      </c>
      <c r="R118" s="51"/>
    </row>
    <row r="119" spans="1:18" ht="15" x14ac:dyDescent="0.2">
      <c r="A119" s="43">
        <v>14</v>
      </c>
      <c r="B119" s="38"/>
      <c r="C119" s="38"/>
      <c r="D119" s="79" t="s">
        <v>118</v>
      </c>
      <c r="E119" s="79"/>
      <c r="F119" s="79"/>
      <c r="G119" s="79"/>
      <c r="H119" s="79"/>
      <c r="I119" s="79"/>
      <c r="J119" s="79"/>
      <c r="K119" s="39" t="s">
        <v>38</v>
      </c>
      <c r="L119" s="40">
        <v>2</v>
      </c>
      <c r="M119" s="65" t="str">
        <f t="shared" ref="M119:M130" si="46">IF(AND($B119&gt;0,$L119=1),$B119,"")</f>
        <v/>
      </c>
      <c r="N119" s="65" t="str">
        <f t="shared" ref="N119:N130" si="47">IF(AND($C119&gt;0,$L119=1),$C119,"")</f>
        <v/>
      </c>
      <c r="O119" s="65" t="str">
        <f t="shared" ref="O119:O130" si="48">IF(AND($B119&gt;0,$L119=2),$B119,"")</f>
        <v/>
      </c>
      <c r="P119" s="65" t="str">
        <f t="shared" ref="P119:P130" si="49">IF(AND($C119&gt;0,$L119=2),$C119,"")</f>
        <v/>
      </c>
    </row>
    <row r="120" spans="1:18" ht="15" x14ac:dyDescent="0.2">
      <c r="A120" s="43">
        <v>12</v>
      </c>
      <c r="B120" s="38"/>
      <c r="C120" s="38"/>
      <c r="D120" s="79" t="s">
        <v>119</v>
      </c>
      <c r="E120" s="79"/>
      <c r="F120" s="79"/>
      <c r="G120" s="79"/>
      <c r="H120" s="79"/>
      <c r="I120" s="79"/>
      <c r="J120" s="79"/>
      <c r="K120" s="39" t="s">
        <v>38</v>
      </c>
      <c r="L120" s="40">
        <v>2</v>
      </c>
      <c r="M120" s="65" t="str">
        <f t="shared" si="46"/>
        <v/>
      </c>
      <c r="N120" s="65" t="str">
        <f t="shared" si="47"/>
        <v/>
      </c>
      <c r="O120" s="65" t="str">
        <f t="shared" si="48"/>
        <v/>
      </c>
      <c r="P120" s="65" t="str">
        <f t="shared" si="49"/>
        <v/>
      </c>
    </row>
    <row r="121" spans="1:18" ht="15" x14ac:dyDescent="0.2">
      <c r="A121" s="43">
        <v>34</v>
      </c>
      <c r="B121" s="38"/>
      <c r="C121" s="38"/>
      <c r="D121" s="79" t="s">
        <v>120</v>
      </c>
      <c r="E121" s="79"/>
      <c r="F121" s="79"/>
      <c r="G121" s="79"/>
      <c r="H121" s="79"/>
      <c r="I121" s="79"/>
      <c r="J121" s="79"/>
      <c r="K121" s="39" t="s">
        <v>39</v>
      </c>
      <c r="L121" s="40">
        <v>1</v>
      </c>
      <c r="M121" s="65" t="str">
        <f t="shared" si="46"/>
        <v/>
      </c>
      <c r="N121" s="65" t="str">
        <f t="shared" si="47"/>
        <v/>
      </c>
      <c r="O121" s="65" t="str">
        <f t="shared" si="48"/>
        <v/>
      </c>
      <c r="P121" s="65" t="str">
        <f t="shared" si="49"/>
        <v/>
      </c>
    </row>
    <row r="122" spans="1:18" ht="15" x14ac:dyDescent="0.2">
      <c r="A122" s="43"/>
      <c r="B122" s="38"/>
      <c r="C122" s="38"/>
      <c r="D122" s="79"/>
      <c r="E122" s="79"/>
      <c r="F122" s="79"/>
      <c r="G122" s="79"/>
      <c r="H122" s="79"/>
      <c r="I122" s="79"/>
      <c r="J122" s="79"/>
      <c r="K122" s="39"/>
      <c r="L122" s="40"/>
      <c r="M122" s="65" t="str">
        <f t="shared" si="46"/>
        <v/>
      </c>
      <c r="N122" s="65" t="str">
        <f t="shared" si="47"/>
        <v/>
      </c>
      <c r="O122" s="65" t="str">
        <f t="shared" si="48"/>
        <v/>
      </c>
      <c r="P122" s="65" t="str">
        <f t="shared" si="49"/>
        <v/>
      </c>
    </row>
    <row r="123" spans="1:18" ht="15" x14ac:dyDescent="0.2">
      <c r="A123" s="33" t="s">
        <v>70</v>
      </c>
      <c r="B123" s="42"/>
      <c r="C123" s="42"/>
      <c r="D123" s="34"/>
      <c r="E123" s="34"/>
      <c r="F123" s="34"/>
      <c r="G123" s="34"/>
      <c r="H123" s="34"/>
      <c r="I123" s="34"/>
      <c r="J123" s="34"/>
      <c r="K123" s="35"/>
      <c r="L123" s="44"/>
      <c r="M123" s="50">
        <f>M118+SUM(M124:M126)</f>
        <v>0</v>
      </c>
      <c r="N123" s="50">
        <f>N118+SUM(N124:N126)</f>
        <v>0</v>
      </c>
      <c r="O123" s="50">
        <f>O118+SUM(O124:O126)</f>
        <v>0</v>
      </c>
      <c r="P123" s="50">
        <f>P118+SUM(P124:P126)</f>
        <v>52</v>
      </c>
      <c r="Q123" s="47">
        <v>16</v>
      </c>
      <c r="R123" s="51"/>
    </row>
    <row r="124" spans="1:18" ht="15" x14ac:dyDescent="0.2">
      <c r="A124" s="43">
        <v>12</v>
      </c>
      <c r="B124" s="38"/>
      <c r="C124" s="38"/>
      <c r="D124" s="79" t="s">
        <v>121</v>
      </c>
      <c r="E124" s="79"/>
      <c r="F124" s="79"/>
      <c r="G124" s="79"/>
      <c r="H124" s="79"/>
      <c r="I124" s="79"/>
      <c r="J124" s="79"/>
      <c r="K124" s="39" t="s">
        <v>38</v>
      </c>
      <c r="L124" s="40">
        <v>2</v>
      </c>
      <c r="M124" s="65" t="str">
        <f t="shared" si="46"/>
        <v/>
      </c>
      <c r="N124" s="65" t="str">
        <f t="shared" si="47"/>
        <v/>
      </c>
      <c r="O124" s="65" t="str">
        <f t="shared" si="48"/>
        <v/>
      </c>
      <c r="P124" s="65" t="str">
        <f t="shared" si="49"/>
        <v/>
      </c>
    </row>
    <row r="125" spans="1:18" ht="15" x14ac:dyDescent="0.2">
      <c r="A125" s="43">
        <v>36</v>
      </c>
      <c r="B125" s="38"/>
      <c r="C125" s="38"/>
      <c r="D125" s="79" t="s">
        <v>122</v>
      </c>
      <c r="E125" s="79"/>
      <c r="F125" s="79"/>
      <c r="G125" s="79"/>
      <c r="H125" s="79"/>
      <c r="I125" s="79"/>
      <c r="J125" s="79"/>
      <c r="K125" s="39" t="s">
        <v>39</v>
      </c>
      <c r="L125" s="40">
        <v>1</v>
      </c>
      <c r="M125" s="65" t="str">
        <f t="shared" si="46"/>
        <v/>
      </c>
      <c r="N125" s="65" t="str">
        <f t="shared" si="47"/>
        <v/>
      </c>
      <c r="O125" s="65" t="str">
        <f t="shared" si="48"/>
        <v/>
      </c>
      <c r="P125" s="65" t="str">
        <f t="shared" si="49"/>
        <v/>
      </c>
    </row>
    <row r="126" spans="1:18" ht="15" x14ac:dyDescent="0.2">
      <c r="A126" s="43"/>
      <c r="B126" s="38"/>
      <c r="C126" s="38"/>
      <c r="D126" s="79"/>
      <c r="E126" s="79"/>
      <c r="F126" s="79"/>
      <c r="G126" s="79"/>
      <c r="H126" s="79"/>
      <c r="I126" s="79"/>
      <c r="J126" s="79"/>
      <c r="K126" s="39"/>
      <c r="L126" s="40"/>
      <c r="M126" s="65" t="str">
        <f t="shared" si="46"/>
        <v/>
      </c>
      <c r="N126" s="65" t="str">
        <f t="shared" si="47"/>
        <v/>
      </c>
      <c r="O126" s="65" t="str">
        <f t="shared" si="48"/>
        <v/>
      </c>
      <c r="P126" s="65" t="str">
        <f t="shared" si="49"/>
        <v/>
      </c>
    </row>
    <row r="127" spans="1:18" ht="15" x14ac:dyDescent="0.2">
      <c r="A127" s="33" t="s">
        <v>71</v>
      </c>
      <c r="B127" s="42"/>
      <c r="C127" s="42"/>
      <c r="D127" s="34"/>
      <c r="E127" s="34"/>
      <c r="F127" s="34"/>
      <c r="G127" s="34"/>
      <c r="H127" s="34"/>
      <c r="I127" s="34"/>
      <c r="J127" s="34"/>
      <c r="K127" s="35"/>
      <c r="L127" s="44"/>
      <c r="M127" s="50">
        <f>M123+SUM(M128:M130)</f>
        <v>0</v>
      </c>
      <c r="N127" s="50">
        <f>N123+SUM(N128:N130)</f>
        <v>0</v>
      </c>
      <c r="O127" s="50">
        <f>O123+SUM(O128:O130)</f>
        <v>0</v>
      </c>
      <c r="P127" s="50">
        <f>P123+SUM(P128:P130)</f>
        <v>52</v>
      </c>
      <c r="Q127" s="47">
        <v>17</v>
      </c>
      <c r="R127" s="51"/>
    </row>
    <row r="128" spans="1:18" ht="15" x14ac:dyDescent="0.2">
      <c r="A128" s="43">
        <v>14</v>
      </c>
      <c r="B128" s="38"/>
      <c r="C128" s="38"/>
      <c r="D128" s="79" t="s">
        <v>123</v>
      </c>
      <c r="E128" s="79"/>
      <c r="F128" s="79"/>
      <c r="G128" s="79"/>
      <c r="H128" s="79"/>
      <c r="I128" s="79"/>
      <c r="J128" s="79"/>
      <c r="K128" s="39" t="s">
        <v>38</v>
      </c>
      <c r="L128" s="40">
        <v>2</v>
      </c>
      <c r="M128" s="65" t="str">
        <f t="shared" si="46"/>
        <v/>
      </c>
      <c r="N128" s="65" t="str">
        <f t="shared" si="47"/>
        <v/>
      </c>
      <c r="O128" s="65" t="str">
        <f t="shared" si="48"/>
        <v/>
      </c>
      <c r="P128" s="65" t="str">
        <f t="shared" si="49"/>
        <v/>
      </c>
    </row>
    <row r="129" spans="1:18" ht="15" x14ac:dyDescent="0.2">
      <c r="A129" s="43">
        <v>14</v>
      </c>
      <c r="B129" s="38"/>
      <c r="C129" s="38"/>
      <c r="D129" s="79" t="s">
        <v>124</v>
      </c>
      <c r="E129" s="79"/>
      <c r="F129" s="79"/>
      <c r="G129" s="79"/>
      <c r="H129" s="79"/>
      <c r="I129" s="79"/>
      <c r="J129" s="79"/>
      <c r="K129" s="39" t="s">
        <v>38</v>
      </c>
      <c r="L129" s="40">
        <v>2</v>
      </c>
      <c r="M129" s="65" t="str">
        <f t="shared" si="46"/>
        <v/>
      </c>
      <c r="N129" s="65" t="str">
        <f t="shared" si="47"/>
        <v/>
      </c>
      <c r="O129" s="65" t="str">
        <f t="shared" si="48"/>
        <v/>
      </c>
      <c r="P129" s="65" t="str">
        <f t="shared" si="49"/>
        <v/>
      </c>
    </row>
    <row r="130" spans="1:18" ht="15" x14ac:dyDescent="0.2">
      <c r="A130" s="43">
        <v>42</v>
      </c>
      <c r="B130" s="38"/>
      <c r="C130" s="38"/>
      <c r="D130" s="79" t="s">
        <v>125</v>
      </c>
      <c r="E130" s="79"/>
      <c r="F130" s="79"/>
      <c r="G130" s="79"/>
      <c r="H130" s="79"/>
      <c r="I130" s="79"/>
      <c r="J130" s="79"/>
      <c r="K130" s="39" t="s">
        <v>39</v>
      </c>
      <c r="L130" s="40">
        <v>1</v>
      </c>
      <c r="M130" s="65" t="str">
        <f t="shared" si="46"/>
        <v/>
      </c>
      <c r="N130" s="65" t="str">
        <f t="shared" si="47"/>
        <v/>
      </c>
      <c r="O130" s="65" t="str">
        <f t="shared" si="48"/>
        <v/>
      </c>
      <c r="P130" s="65" t="str">
        <f t="shared" si="49"/>
        <v/>
      </c>
    </row>
    <row r="131" spans="1:18" ht="15" x14ac:dyDescent="0.2">
      <c r="A131" s="43"/>
      <c r="B131" s="38"/>
      <c r="C131" s="38"/>
      <c r="D131" s="80"/>
      <c r="E131" s="81"/>
      <c r="F131" s="81"/>
      <c r="G131" s="81"/>
      <c r="H131" s="81"/>
      <c r="I131" s="81"/>
      <c r="J131" s="82"/>
      <c r="K131" s="39"/>
      <c r="L131" s="40"/>
      <c r="M131" s="65" t="str">
        <f t="shared" ref="M131" si="50">IF(AND($B131&gt;0,$L131=1),$B131,"")</f>
        <v/>
      </c>
      <c r="N131" s="65" t="str">
        <f t="shared" ref="N131" si="51">IF(AND($C131&gt;0,$L131=1),$C131,"")</f>
        <v/>
      </c>
      <c r="O131" s="65" t="str">
        <f t="shared" ref="O131" si="52">IF(AND($B131&gt;0,$L131=2),$B131,"")</f>
        <v/>
      </c>
      <c r="P131" s="65" t="str">
        <f t="shared" ref="P131" si="53">IF(AND($C131&gt;0,$L131=2),$C131,"")</f>
        <v/>
      </c>
    </row>
    <row r="132" spans="1:18" ht="15" thickBot="1" x14ac:dyDescent="0.25">
      <c r="A132" s="45">
        <f>SUM(A54:A131)</f>
        <v>1000</v>
      </c>
      <c r="B132" s="45">
        <f>SUM(B54:B131)</f>
        <v>0</v>
      </c>
      <c r="C132" s="45">
        <f>SUM(C54:C131)</f>
        <v>52</v>
      </c>
      <c r="M132" s="67">
        <f>M127</f>
        <v>0</v>
      </c>
      <c r="N132" s="67">
        <f>N127</f>
        <v>0</v>
      </c>
      <c r="O132" s="67">
        <f>O127</f>
        <v>0</v>
      </c>
      <c r="P132" s="67">
        <f>P127</f>
        <v>52</v>
      </c>
      <c r="Q132" s="66"/>
      <c r="R132" s="51"/>
    </row>
    <row r="133" spans="1:18" ht="15" thickTop="1" x14ac:dyDescent="0.2"/>
  </sheetData>
  <sheetProtection selectLockedCells="1"/>
  <mergeCells count="71">
    <mergeCell ref="M4:N4"/>
    <mergeCell ref="D52:J52"/>
    <mergeCell ref="K4:K17"/>
    <mergeCell ref="D56:J56"/>
    <mergeCell ref="D54:J54"/>
    <mergeCell ref="D55:J55"/>
    <mergeCell ref="D69:J69"/>
    <mergeCell ref="D70:J70"/>
    <mergeCell ref="D57:J57"/>
    <mergeCell ref="D62:J62"/>
    <mergeCell ref="C7:D7"/>
    <mergeCell ref="D91:J91"/>
    <mergeCell ref="D92:J92"/>
    <mergeCell ref="C2:D2"/>
    <mergeCell ref="E2:K2"/>
    <mergeCell ref="D61:J61"/>
    <mergeCell ref="D76:J76"/>
    <mergeCell ref="D74:J74"/>
    <mergeCell ref="D75:J75"/>
    <mergeCell ref="D66:J66"/>
    <mergeCell ref="D67:J67"/>
    <mergeCell ref="D64:J64"/>
    <mergeCell ref="D65:J65"/>
    <mergeCell ref="D59:J59"/>
    <mergeCell ref="D60:J60"/>
    <mergeCell ref="D71:J71"/>
    <mergeCell ref="D72:J72"/>
    <mergeCell ref="D98:J98"/>
    <mergeCell ref="D96:J96"/>
    <mergeCell ref="D97:J97"/>
    <mergeCell ref="D93:J93"/>
    <mergeCell ref="D94:J94"/>
    <mergeCell ref="D107:J107"/>
    <mergeCell ref="D105:J105"/>
    <mergeCell ref="D106:J106"/>
    <mergeCell ref="D111:J111"/>
    <mergeCell ref="D112:J112"/>
    <mergeCell ref="D109:J109"/>
    <mergeCell ref="D110:J110"/>
    <mergeCell ref="D131:J131"/>
    <mergeCell ref="D80:J80"/>
    <mergeCell ref="D81:J81"/>
    <mergeCell ref="D117:J117"/>
    <mergeCell ref="D114:J114"/>
    <mergeCell ref="D115:J115"/>
    <mergeCell ref="D126:J126"/>
    <mergeCell ref="D124:J124"/>
    <mergeCell ref="D125:J125"/>
    <mergeCell ref="D121:J121"/>
    <mergeCell ref="D122:J122"/>
    <mergeCell ref="D119:J119"/>
    <mergeCell ref="D120:J120"/>
    <mergeCell ref="D89:J89"/>
    <mergeCell ref="D87:J87"/>
    <mergeCell ref="D88:J88"/>
    <mergeCell ref="A4:C4"/>
    <mergeCell ref="A5:C5"/>
    <mergeCell ref="A6:C6"/>
    <mergeCell ref="D130:J130"/>
    <mergeCell ref="D128:J128"/>
    <mergeCell ref="D129:J129"/>
    <mergeCell ref="D78:J78"/>
    <mergeCell ref="D79:J79"/>
    <mergeCell ref="D85:J85"/>
    <mergeCell ref="D83:J83"/>
    <mergeCell ref="D84:J84"/>
    <mergeCell ref="D102:J102"/>
    <mergeCell ref="D103:J103"/>
    <mergeCell ref="D100:J100"/>
    <mergeCell ref="D101:J101"/>
    <mergeCell ref="D116:J116"/>
  </mergeCells>
  <phoneticPr fontId="2" type="noConversion"/>
  <conditionalFormatting sqref="C54:C131">
    <cfRule type="cellIs" dxfId="103" priority="893" stopIfTrue="1" operator="greaterThan">
      <formula>B54</formula>
    </cfRule>
  </conditionalFormatting>
  <conditionalFormatting sqref="D54:L58 D60:L63 D65:L68 D70:L73 D75:L77 D79:L82 D84:L86 D88:L90 D92:L95 D97:L99 D101:L104 D106:L107 D110:L113 D115:L118 D120:L122 D125:L126 D129:L131">
    <cfRule type="expression" dxfId="102" priority="788">
      <formula>$L54=5</formula>
    </cfRule>
    <cfRule type="expression" dxfId="101" priority="789">
      <formula>$L54=4</formula>
    </cfRule>
    <cfRule type="expression" dxfId="100" priority="790">
      <formula>$L54=3</formula>
    </cfRule>
    <cfRule type="expression" dxfId="99" priority="791">
      <formula>$L54=2</formula>
    </cfRule>
    <cfRule type="expression" dxfId="98" priority="792">
      <formula>$L54=1</formula>
    </cfRule>
  </conditionalFormatting>
  <conditionalFormatting sqref="C108 C113 C118">
    <cfRule type="cellIs" dxfId="97" priority="756" stopIfTrue="1" operator="greaterThan">
      <formula>B108</formula>
    </cfRule>
  </conditionalFormatting>
  <conditionalFormatting sqref="D108:L108">
    <cfRule type="expression" dxfId="96" priority="751">
      <formula>$L108=5</formula>
    </cfRule>
    <cfRule type="expression" dxfId="95" priority="752">
      <formula>$L108=4</formula>
    </cfRule>
    <cfRule type="expression" dxfId="94" priority="753">
      <formula>$L108=3</formula>
    </cfRule>
    <cfRule type="expression" dxfId="93" priority="754">
      <formula>$L108=2</formula>
    </cfRule>
    <cfRule type="expression" dxfId="92" priority="755">
      <formula>$L108=1</formula>
    </cfRule>
  </conditionalFormatting>
  <conditionalFormatting sqref="C127">
    <cfRule type="cellIs" dxfId="91" priority="642" stopIfTrue="1" operator="greaterThan">
      <formula>B127</formula>
    </cfRule>
  </conditionalFormatting>
  <conditionalFormatting sqref="D127:L127">
    <cfRule type="expression" dxfId="90" priority="637">
      <formula>$L127=5</formula>
    </cfRule>
    <cfRule type="expression" dxfId="89" priority="638">
      <formula>$L127=4</formula>
    </cfRule>
    <cfRule type="expression" dxfId="88" priority="639">
      <formula>$L127=3</formula>
    </cfRule>
    <cfRule type="expression" dxfId="87" priority="640">
      <formula>$L127=2</formula>
    </cfRule>
    <cfRule type="expression" dxfId="86" priority="641">
      <formula>$L127=1</formula>
    </cfRule>
  </conditionalFormatting>
  <conditionalFormatting sqref="C123">
    <cfRule type="cellIs" dxfId="85" priority="606" stopIfTrue="1" operator="greaterThan">
      <formula>B123</formula>
    </cfRule>
  </conditionalFormatting>
  <conditionalFormatting sqref="D123:L123">
    <cfRule type="expression" dxfId="84" priority="601">
      <formula>$L123=5</formula>
    </cfRule>
    <cfRule type="expression" dxfId="83" priority="602">
      <formula>$L123=4</formula>
    </cfRule>
    <cfRule type="expression" dxfId="82" priority="603">
      <formula>$L123=3</formula>
    </cfRule>
    <cfRule type="expression" dxfId="81" priority="604">
      <formula>$L123=2</formula>
    </cfRule>
    <cfRule type="expression" dxfId="80" priority="605">
      <formula>$L123=1</formula>
    </cfRule>
  </conditionalFormatting>
  <conditionalFormatting sqref="D59:L59">
    <cfRule type="expression" dxfId="79" priority="133">
      <formula>$L59=5</formula>
    </cfRule>
    <cfRule type="expression" dxfId="78" priority="134">
      <formula>$L59=4</formula>
    </cfRule>
    <cfRule type="expression" dxfId="77" priority="135">
      <formula>$L59=3</formula>
    </cfRule>
    <cfRule type="expression" dxfId="76" priority="136">
      <formula>$L59=2</formula>
    </cfRule>
    <cfRule type="expression" dxfId="75" priority="137">
      <formula>$L59=1</formula>
    </cfRule>
  </conditionalFormatting>
  <conditionalFormatting sqref="D64:L64">
    <cfRule type="expression" dxfId="74" priority="127">
      <formula>$L64=5</formula>
    </cfRule>
    <cfRule type="expression" dxfId="73" priority="128">
      <formula>$L64=4</formula>
    </cfRule>
    <cfRule type="expression" dxfId="72" priority="129">
      <formula>$L64=3</formula>
    </cfRule>
    <cfRule type="expression" dxfId="71" priority="130">
      <formula>$L64=2</formula>
    </cfRule>
    <cfRule type="expression" dxfId="70" priority="131">
      <formula>$L64=1</formula>
    </cfRule>
  </conditionalFormatting>
  <conditionalFormatting sqref="D69:L69">
    <cfRule type="expression" dxfId="69" priority="121">
      <formula>$L69=5</formula>
    </cfRule>
    <cfRule type="expression" dxfId="68" priority="122">
      <formula>$L69=4</formula>
    </cfRule>
    <cfRule type="expression" dxfId="67" priority="123">
      <formula>$L69=3</formula>
    </cfRule>
    <cfRule type="expression" dxfId="66" priority="124">
      <formula>$L69=2</formula>
    </cfRule>
    <cfRule type="expression" dxfId="65" priority="125">
      <formula>$L69=1</formula>
    </cfRule>
  </conditionalFormatting>
  <conditionalFormatting sqref="D74:L74">
    <cfRule type="expression" dxfId="64" priority="115">
      <formula>$L74=5</formula>
    </cfRule>
    <cfRule type="expression" dxfId="63" priority="116">
      <formula>$L74=4</formula>
    </cfRule>
    <cfRule type="expression" dxfId="62" priority="117">
      <formula>$L74=3</formula>
    </cfRule>
    <cfRule type="expression" dxfId="61" priority="118">
      <formula>$L74=2</formula>
    </cfRule>
    <cfRule type="expression" dxfId="60" priority="119">
      <formula>$L74=1</formula>
    </cfRule>
  </conditionalFormatting>
  <conditionalFormatting sqref="D78:L78">
    <cfRule type="expression" dxfId="59" priority="109">
      <formula>$L78=5</formula>
    </cfRule>
    <cfRule type="expression" dxfId="58" priority="110">
      <formula>$L78=4</formula>
    </cfRule>
    <cfRule type="expression" dxfId="57" priority="111">
      <formula>$L78=3</formula>
    </cfRule>
    <cfRule type="expression" dxfId="56" priority="112">
      <formula>$L78=2</formula>
    </cfRule>
    <cfRule type="expression" dxfId="55" priority="113">
      <formula>$L78=1</formula>
    </cfRule>
  </conditionalFormatting>
  <conditionalFormatting sqref="D83:L83">
    <cfRule type="expression" dxfId="54" priority="103">
      <formula>$L83=5</formula>
    </cfRule>
    <cfRule type="expression" dxfId="53" priority="104">
      <formula>$L83=4</formula>
    </cfRule>
    <cfRule type="expression" dxfId="52" priority="105">
      <formula>$L83=3</formula>
    </cfRule>
    <cfRule type="expression" dxfId="51" priority="106">
      <formula>$L83=2</formula>
    </cfRule>
    <cfRule type="expression" dxfId="50" priority="107">
      <formula>$L83=1</formula>
    </cfRule>
  </conditionalFormatting>
  <conditionalFormatting sqref="D87:L87">
    <cfRule type="expression" dxfId="49" priority="97">
      <formula>$L87=5</formula>
    </cfRule>
    <cfRule type="expression" dxfId="48" priority="98">
      <formula>$L87=4</formula>
    </cfRule>
    <cfRule type="expression" dxfId="47" priority="99">
      <formula>$L87=3</formula>
    </cfRule>
    <cfRule type="expression" dxfId="46" priority="100">
      <formula>$L87=2</formula>
    </cfRule>
    <cfRule type="expression" dxfId="45" priority="101">
      <formula>$L87=1</formula>
    </cfRule>
  </conditionalFormatting>
  <conditionalFormatting sqref="D91:L91">
    <cfRule type="expression" dxfId="44" priority="91">
      <formula>$L91=5</formula>
    </cfRule>
    <cfRule type="expression" dxfId="43" priority="92">
      <formula>$L91=4</formula>
    </cfRule>
    <cfRule type="expression" dxfId="42" priority="93">
      <formula>$L91=3</formula>
    </cfRule>
    <cfRule type="expression" dxfId="41" priority="94">
      <formula>$L91=2</formula>
    </cfRule>
    <cfRule type="expression" dxfId="40" priority="95">
      <formula>$L91=1</formula>
    </cfRule>
  </conditionalFormatting>
  <conditionalFormatting sqref="D96:L96">
    <cfRule type="expression" dxfId="39" priority="85">
      <formula>$L96=5</formula>
    </cfRule>
    <cfRule type="expression" dxfId="38" priority="86">
      <formula>$L96=4</formula>
    </cfRule>
    <cfRule type="expression" dxfId="37" priority="87">
      <formula>$L96=3</formula>
    </cfRule>
    <cfRule type="expression" dxfId="36" priority="88">
      <formula>$L96=2</formula>
    </cfRule>
    <cfRule type="expression" dxfId="35" priority="89">
      <formula>$L96=1</formula>
    </cfRule>
  </conditionalFormatting>
  <conditionalFormatting sqref="D100:L100">
    <cfRule type="expression" dxfId="34" priority="79">
      <formula>$L100=5</formula>
    </cfRule>
    <cfRule type="expression" dxfId="33" priority="80">
      <formula>$L100=4</formula>
    </cfRule>
    <cfRule type="expression" dxfId="32" priority="81">
      <formula>$L100=3</formula>
    </cfRule>
    <cfRule type="expression" dxfId="31" priority="82">
      <formula>$L100=2</formula>
    </cfRule>
    <cfRule type="expression" dxfId="30" priority="83">
      <formula>$L100=1</formula>
    </cfRule>
  </conditionalFormatting>
  <conditionalFormatting sqref="D105:L105">
    <cfRule type="expression" dxfId="29" priority="73">
      <formula>$L105=5</formula>
    </cfRule>
    <cfRule type="expression" dxfId="28" priority="74">
      <formula>$L105=4</formula>
    </cfRule>
    <cfRule type="expression" dxfId="27" priority="75">
      <formula>$L105=3</formula>
    </cfRule>
    <cfRule type="expression" dxfId="26" priority="76">
      <formula>$L105=2</formula>
    </cfRule>
    <cfRule type="expression" dxfId="25" priority="77">
      <formula>$L105=1</formula>
    </cfRule>
  </conditionalFormatting>
  <conditionalFormatting sqref="D109:L109">
    <cfRule type="expression" dxfId="24" priority="67">
      <formula>$L109=5</formula>
    </cfRule>
    <cfRule type="expression" dxfId="23" priority="68">
      <formula>$L109=4</formula>
    </cfRule>
    <cfRule type="expression" dxfId="22" priority="69">
      <formula>$L109=3</formula>
    </cfRule>
    <cfRule type="expression" dxfId="21" priority="70">
      <formula>$L109=2</formula>
    </cfRule>
    <cfRule type="expression" dxfId="20" priority="71">
      <formula>$L109=1</formula>
    </cfRule>
  </conditionalFormatting>
  <conditionalFormatting sqref="D114:L114">
    <cfRule type="expression" dxfId="19" priority="61">
      <formula>$L114=5</formula>
    </cfRule>
    <cfRule type="expression" dxfId="18" priority="62">
      <formula>$L114=4</formula>
    </cfRule>
    <cfRule type="expression" dxfId="17" priority="63">
      <formula>$L114=3</formula>
    </cfRule>
    <cfRule type="expression" dxfId="16" priority="64">
      <formula>$L114=2</formula>
    </cfRule>
    <cfRule type="expression" dxfId="15" priority="65">
      <formula>$L114=1</formula>
    </cfRule>
  </conditionalFormatting>
  <conditionalFormatting sqref="D119:L119">
    <cfRule type="expression" dxfId="14" priority="55">
      <formula>$L119=5</formula>
    </cfRule>
    <cfRule type="expression" dxfId="13" priority="56">
      <formula>$L119=4</formula>
    </cfRule>
    <cfRule type="expression" dxfId="12" priority="57">
      <formula>$L119=3</formula>
    </cfRule>
    <cfRule type="expression" dxfId="11" priority="58">
      <formula>$L119=2</formula>
    </cfRule>
    <cfRule type="expression" dxfId="10" priority="59">
      <formula>$L119=1</formula>
    </cfRule>
  </conditionalFormatting>
  <conditionalFormatting sqref="D124:L124">
    <cfRule type="expression" dxfId="9" priority="49">
      <formula>$L124=5</formula>
    </cfRule>
    <cfRule type="expression" dxfId="8" priority="50">
      <formula>$L124=4</formula>
    </cfRule>
    <cfRule type="expression" dxfId="7" priority="51">
      <formula>$L124=3</formula>
    </cfRule>
    <cfRule type="expression" dxfId="6" priority="52">
      <formula>$L124=2</formula>
    </cfRule>
    <cfRule type="expression" dxfId="5" priority="53">
      <formula>$L124=1</formula>
    </cfRule>
  </conditionalFormatting>
  <conditionalFormatting sqref="D128:L128">
    <cfRule type="expression" dxfId="4" priority="43">
      <formula>$L128=5</formula>
    </cfRule>
    <cfRule type="expression" dxfId="3" priority="44">
      <formula>$L128=4</formula>
    </cfRule>
    <cfRule type="expression" dxfId="2" priority="45">
      <formula>$L128=3</formula>
    </cfRule>
    <cfRule type="expression" dxfId="1" priority="46">
      <formula>$L128=2</formula>
    </cfRule>
    <cfRule type="expression" dxfId="0" priority="47">
      <formula>$L128=1</formula>
    </cfRule>
  </conditionalFormatting>
  <printOptions horizontalCentered="1"/>
  <pageMargins left="0.25" right="0.25" top="0.96153846153846201" bottom="0.75" header="0.3" footer="0.3"/>
  <pageSetup orientation="portrait" r:id="rId1"/>
  <headerFooter differentFirst="1">
    <oddHeader>&amp;C&amp;"Arial,Regular"&amp;13Math 6
&amp;"Arial,Bold"&amp;22Record of Grades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chris</cp:lastModifiedBy>
  <cp:lastPrinted>2014-06-25T16:46:47Z</cp:lastPrinted>
  <dcterms:created xsi:type="dcterms:W3CDTF">2012-09-13T18:23:03Z</dcterms:created>
  <dcterms:modified xsi:type="dcterms:W3CDTF">2015-08-14T20:10:39Z</dcterms:modified>
</cp:coreProperties>
</file>