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defaultThemeVersion="124226"/>
  <bookViews>
    <workbookView xWindow="-15" yWindow="45" windowWidth="15570" windowHeight="125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77" i="1" l="1"/>
  <c r="N77" i="1"/>
  <c r="O77" i="1"/>
  <c r="P77" i="1"/>
  <c r="Q77" i="1"/>
  <c r="R77" i="1"/>
  <c r="S77" i="1"/>
  <c r="T77" i="1"/>
  <c r="U77" i="1"/>
  <c r="V77" i="1"/>
  <c r="B159" i="1" l="1"/>
  <c r="C159" i="1"/>
  <c r="M115" i="1" l="1"/>
  <c r="N115" i="1"/>
  <c r="O115" i="1"/>
  <c r="P115" i="1"/>
  <c r="Q115" i="1"/>
  <c r="R115" i="1"/>
  <c r="S115" i="1"/>
  <c r="T115" i="1"/>
  <c r="U115" i="1"/>
  <c r="V115" i="1"/>
  <c r="M116" i="1"/>
  <c r="N116" i="1"/>
  <c r="O116" i="1"/>
  <c r="P116" i="1"/>
  <c r="Q116" i="1"/>
  <c r="R116" i="1"/>
  <c r="S116" i="1"/>
  <c r="T116" i="1"/>
  <c r="U116" i="1"/>
  <c r="V116" i="1"/>
  <c r="M117" i="1"/>
  <c r="N117" i="1"/>
  <c r="O117" i="1"/>
  <c r="P117" i="1"/>
  <c r="Q117" i="1"/>
  <c r="R117" i="1"/>
  <c r="S117" i="1"/>
  <c r="T117" i="1"/>
  <c r="U117" i="1"/>
  <c r="V117" i="1"/>
  <c r="M118" i="1"/>
  <c r="N118" i="1"/>
  <c r="O118" i="1"/>
  <c r="P118" i="1"/>
  <c r="Q118" i="1"/>
  <c r="R118" i="1"/>
  <c r="S118" i="1"/>
  <c r="T118" i="1"/>
  <c r="U118" i="1"/>
  <c r="V118" i="1"/>
  <c r="M119" i="1"/>
  <c r="N119" i="1"/>
  <c r="O119" i="1"/>
  <c r="P119" i="1"/>
  <c r="Q119" i="1"/>
  <c r="R119" i="1"/>
  <c r="S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S121" i="1"/>
  <c r="T121" i="1"/>
  <c r="U121" i="1"/>
  <c r="V121" i="1"/>
  <c r="M122" i="1"/>
  <c r="N122" i="1"/>
  <c r="O122" i="1"/>
  <c r="P122" i="1"/>
  <c r="Q122" i="1"/>
  <c r="R122" i="1"/>
  <c r="S122" i="1"/>
  <c r="T122" i="1"/>
  <c r="U122" i="1"/>
  <c r="V122" i="1"/>
  <c r="O6" i="1" l="1"/>
  <c r="O7" i="1"/>
  <c r="O8" i="1"/>
  <c r="O9" i="1"/>
  <c r="O5" i="1"/>
  <c r="M156" i="1"/>
  <c r="N156" i="1"/>
  <c r="O156" i="1"/>
  <c r="P156" i="1"/>
  <c r="Q156" i="1"/>
  <c r="R156" i="1"/>
  <c r="S156" i="1"/>
  <c r="T156" i="1"/>
  <c r="U156" i="1"/>
  <c r="V156" i="1"/>
  <c r="M47" i="1" l="1"/>
  <c r="N47" i="1"/>
  <c r="O47" i="1"/>
  <c r="P47" i="1"/>
  <c r="Q47" i="1"/>
  <c r="R47" i="1"/>
  <c r="S47" i="1"/>
  <c r="T47" i="1"/>
  <c r="U47" i="1"/>
  <c r="V47" i="1"/>
  <c r="M48" i="1"/>
  <c r="N48" i="1"/>
  <c r="O48" i="1"/>
  <c r="P48" i="1"/>
  <c r="Q48" i="1"/>
  <c r="R48" i="1"/>
  <c r="S48" i="1"/>
  <c r="T48" i="1"/>
  <c r="U48" i="1"/>
  <c r="V48" i="1"/>
  <c r="M49" i="1"/>
  <c r="N49" i="1"/>
  <c r="O49" i="1"/>
  <c r="P49" i="1"/>
  <c r="Q49" i="1"/>
  <c r="R49" i="1"/>
  <c r="S49" i="1"/>
  <c r="T49" i="1"/>
  <c r="U49" i="1"/>
  <c r="V49" i="1"/>
  <c r="M50" i="1"/>
  <c r="N50" i="1"/>
  <c r="O50" i="1"/>
  <c r="P50" i="1"/>
  <c r="Q50" i="1"/>
  <c r="R50" i="1"/>
  <c r="S50" i="1"/>
  <c r="T50" i="1"/>
  <c r="U50" i="1"/>
  <c r="V50" i="1"/>
  <c r="M51" i="1"/>
  <c r="N51" i="1"/>
  <c r="O51" i="1"/>
  <c r="P51" i="1"/>
  <c r="Q51" i="1"/>
  <c r="R51" i="1"/>
  <c r="S51" i="1"/>
  <c r="T51" i="1"/>
  <c r="U51" i="1"/>
  <c r="V51" i="1"/>
  <c r="M52" i="1"/>
  <c r="N52" i="1"/>
  <c r="O52" i="1"/>
  <c r="P52" i="1"/>
  <c r="Q52" i="1"/>
  <c r="R52" i="1"/>
  <c r="S52" i="1"/>
  <c r="T52" i="1"/>
  <c r="U52" i="1"/>
  <c r="V52" i="1"/>
  <c r="M53" i="1"/>
  <c r="N53" i="1"/>
  <c r="O53" i="1"/>
  <c r="P53" i="1"/>
  <c r="Q53" i="1"/>
  <c r="R53" i="1"/>
  <c r="S53" i="1"/>
  <c r="T53" i="1"/>
  <c r="U53" i="1"/>
  <c r="V53" i="1"/>
  <c r="M54" i="1"/>
  <c r="N54" i="1"/>
  <c r="O54" i="1"/>
  <c r="P54" i="1"/>
  <c r="Q54" i="1"/>
  <c r="R54" i="1"/>
  <c r="S54" i="1"/>
  <c r="T54" i="1"/>
  <c r="U54" i="1"/>
  <c r="V54" i="1"/>
  <c r="M55" i="1"/>
  <c r="N55" i="1"/>
  <c r="O55" i="1"/>
  <c r="P55" i="1"/>
  <c r="Q55" i="1"/>
  <c r="R55" i="1"/>
  <c r="S55" i="1"/>
  <c r="T55" i="1"/>
  <c r="U55" i="1"/>
  <c r="V55" i="1"/>
  <c r="M56" i="1"/>
  <c r="N56" i="1"/>
  <c r="O56" i="1"/>
  <c r="P56" i="1"/>
  <c r="Q56" i="1"/>
  <c r="R56" i="1"/>
  <c r="S56" i="1"/>
  <c r="T56" i="1"/>
  <c r="U56" i="1"/>
  <c r="V56" i="1"/>
  <c r="M57" i="1"/>
  <c r="N57" i="1"/>
  <c r="O57" i="1"/>
  <c r="P57" i="1"/>
  <c r="Q57" i="1"/>
  <c r="R57" i="1"/>
  <c r="S57" i="1"/>
  <c r="T57" i="1"/>
  <c r="U57" i="1"/>
  <c r="V57" i="1"/>
  <c r="M58" i="1"/>
  <c r="N58" i="1"/>
  <c r="O58" i="1"/>
  <c r="P58" i="1"/>
  <c r="Q58" i="1"/>
  <c r="R58" i="1"/>
  <c r="S58" i="1"/>
  <c r="T58" i="1"/>
  <c r="U58" i="1"/>
  <c r="V58" i="1"/>
  <c r="M59" i="1"/>
  <c r="N59" i="1"/>
  <c r="O59" i="1"/>
  <c r="P59" i="1"/>
  <c r="Q59" i="1"/>
  <c r="R59" i="1"/>
  <c r="S59" i="1"/>
  <c r="T59" i="1"/>
  <c r="U59" i="1"/>
  <c r="V59" i="1"/>
  <c r="M60" i="1"/>
  <c r="N60" i="1"/>
  <c r="O60" i="1"/>
  <c r="P60" i="1"/>
  <c r="Q60" i="1"/>
  <c r="R60" i="1"/>
  <c r="S60" i="1"/>
  <c r="T60" i="1"/>
  <c r="U60" i="1"/>
  <c r="V60" i="1"/>
  <c r="M61" i="1"/>
  <c r="N61" i="1"/>
  <c r="O61" i="1"/>
  <c r="P61" i="1"/>
  <c r="Q61" i="1"/>
  <c r="R61" i="1"/>
  <c r="S61" i="1"/>
  <c r="T61" i="1"/>
  <c r="U61" i="1"/>
  <c r="V61" i="1"/>
  <c r="M62" i="1"/>
  <c r="N62" i="1"/>
  <c r="O62" i="1"/>
  <c r="P62" i="1"/>
  <c r="Q62" i="1"/>
  <c r="R62" i="1"/>
  <c r="S62" i="1"/>
  <c r="T62" i="1"/>
  <c r="U62" i="1"/>
  <c r="V62" i="1"/>
  <c r="A159" i="1" l="1"/>
  <c r="M157" i="1" l="1"/>
  <c r="N157" i="1"/>
  <c r="O157" i="1"/>
  <c r="P157" i="1"/>
  <c r="Q157" i="1"/>
  <c r="R157" i="1"/>
  <c r="S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0" i="1"/>
  <c r="N150" i="1"/>
  <c r="O150" i="1"/>
  <c r="P150" i="1"/>
  <c r="Q150" i="1"/>
  <c r="R150" i="1"/>
  <c r="S150" i="1"/>
  <c r="T150" i="1"/>
  <c r="U150" i="1"/>
  <c r="V150" i="1"/>
  <c r="M151" i="1"/>
  <c r="N151" i="1"/>
  <c r="O151" i="1"/>
  <c r="P151" i="1"/>
  <c r="Q151" i="1"/>
  <c r="R151" i="1"/>
  <c r="S151" i="1"/>
  <c r="T151" i="1"/>
  <c r="U151" i="1"/>
  <c r="V151" i="1"/>
  <c r="M152" i="1"/>
  <c r="N152" i="1"/>
  <c r="O152" i="1"/>
  <c r="P152" i="1"/>
  <c r="Q152" i="1"/>
  <c r="R152" i="1"/>
  <c r="S152" i="1"/>
  <c r="T152" i="1"/>
  <c r="U152" i="1"/>
  <c r="V152" i="1"/>
  <c r="M153" i="1"/>
  <c r="N153" i="1"/>
  <c r="O153" i="1"/>
  <c r="P153" i="1"/>
  <c r="Q153" i="1"/>
  <c r="R153" i="1"/>
  <c r="S153" i="1"/>
  <c r="T153" i="1"/>
  <c r="U153" i="1"/>
  <c r="V153" i="1"/>
  <c r="M154" i="1"/>
  <c r="N154" i="1"/>
  <c r="O154" i="1"/>
  <c r="P154" i="1"/>
  <c r="Q154" i="1"/>
  <c r="R154" i="1"/>
  <c r="S154" i="1"/>
  <c r="T154" i="1"/>
  <c r="U154" i="1"/>
  <c r="V154" i="1"/>
  <c r="M155" i="1"/>
  <c r="N155" i="1"/>
  <c r="O155" i="1"/>
  <c r="P155" i="1"/>
  <c r="Q155" i="1"/>
  <c r="R155" i="1"/>
  <c r="S155" i="1"/>
  <c r="T155" i="1"/>
  <c r="U155" i="1"/>
  <c r="V155" i="1"/>
  <c r="M139" i="1"/>
  <c r="N139" i="1"/>
  <c r="O139" i="1"/>
  <c r="P139" i="1"/>
  <c r="Q139" i="1"/>
  <c r="R139" i="1"/>
  <c r="S139" i="1"/>
  <c r="T139" i="1"/>
  <c r="U139" i="1"/>
  <c r="V139" i="1"/>
  <c r="M140" i="1"/>
  <c r="N140" i="1"/>
  <c r="O140" i="1"/>
  <c r="P140" i="1"/>
  <c r="Q140" i="1"/>
  <c r="R140" i="1"/>
  <c r="S140" i="1"/>
  <c r="T140" i="1"/>
  <c r="U140" i="1"/>
  <c r="V140" i="1"/>
  <c r="M141" i="1"/>
  <c r="N141" i="1"/>
  <c r="O141" i="1"/>
  <c r="P141" i="1"/>
  <c r="Q141" i="1"/>
  <c r="R141" i="1"/>
  <c r="S141" i="1"/>
  <c r="T141" i="1"/>
  <c r="U141" i="1"/>
  <c r="V141" i="1"/>
  <c r="M142" i="1"/>
  <c r="N142" i="1"/>
  <c r="O142" i="1"/>
  <c r="P142" i="1"/>
  <c r="Q142" i="1"/>
  <c r="R142" i="1"/>
  <c r="S142" i="1"/>
  <c r="T142" i="1"/>
  <c r="U142" i="1"/>
  <c r="V142" i="1"/>
  <c r="M143" i="1"/>
  <c r="N143" i="1"/>
  <c r="O143" i="1"/>
  <c r="P143" i="1"/>
  <c r="Q143" i="1"/>
  <c r="R143" i="1"/>
  <c r="S143" i="1"/>
  <c r="T143" i="1"/>
  <c r="U143" i="1"/>
  <c r="V143" i="1"/>
  <c r="M144" i="1"/>
  <c r="N144" i="1"/>
  <c r="O144" i="1"/>
  <c r="P144" i="1"/>
  <c r="Q144" i="1"/>
  <c r="R144" i="1"/>
  <c r="S144" i="1"/>
  <c r="T144" i="1"/>
  <c r="U144" i="1"/>
  <c r="V144" i="1"/>
  <c r="M145" i="1"/>
  <c r="N145" i="1"/>
  <c r="O145" i="1"/>
  <c r="P145" i="1"/>
  <c r="Q145" i="1"/>
  <c r="R145" i="1"/>
  <c r="S145" i="1"/>
  <c r="T145" i="1"/>
  <c r="U145" i="1"/>
  <c r="V145" i="1"/>
  <c r="M146" i="1"/>
  <c r="N146" i="1"/>
  <c r="O146" i="1"/>
  <c r="P146" i="1"/>
  <c r="Q146" i="1"/>
  <c r="R146" i="1"/>
  <c r="S146" i="1"/>
  <c r="T146" i="1"/>
  <c r="U146" i="1"/>
  <c r="V146" i="1"/>
  <c r="M147" i="1"/>
  <c r="N147" i="1"/>
  <c r="O147" i="1"/>
  <c r="P147" i="1"/>
  <c r="Q147" i="1"/>
  <c r="R147" i="1"/>
  <c r="S147" i="1"/>
  <c r="T147" i="1"/>
  <c r="U147" i="1"/>
  <c r="V147" i="1"/>
  <c r="M148" i="1"/>
  <c r="N148" i="1"/>
  <c r="O148" i="1"/>
  <c r="P148" i="1"/>
  <c r="Q148" i="1"/>
  <c r="R148" i="1"/>
  <c r="S148" i="1"/>
  <c r="T148" i="1"/>
  <c r="U148" i="1"/>
  <c r="V148" i="1"/>
  <c r="M149" i="1"/>
  <c r="N149" i="1"/>
  <c r="O149" i="1"/>
  <c r="P149" i="1"/>
  <c r="Q149" i="1"/>
  <c r="R149" i="1"/>
  <c r="S149" i="1"/>
  <c r="T149" i="1"/>
  <c r="U149" i="1"/>
  <c r="V149" i="1"/>
  <c r="V74" i="1" l="1"/>
  <c r="U74" i="1"/>
  <c r="T74" i="1"/>
  <c r="S74" i="1"/>
  <c r="R74" i="1"/>
  <c r="Q74" i="1"/>
  <c r="P74" i="1"/>
  <c r="O74" i="1"/>
  <c r="N74" i="1"/>
  <c r="M74" i="1"/>
  <c r="V73" i="1"/>
  <c r="U73" i="1"/>
  <c r="T73" i="1"/>
  <c r="S73" i="1"/>
  <c r="R73" i="1"/>
  <c r="Q73" i="1"/>
  <c r="P73" i="1"/>
  <c r="O73" i="1"/>
  <c r="N73" i="1"/>
  <c r="M73" i="1"/>
  <c r="V72" i="1"/>
  <c r="U72" i="1"/>
  <c r="T72" i="1"/>
  <c r="S72" i="1"/>
  <c r="R72" i="1"/>
  <c r="Q72" i="1"/>
  <c r="P72" i="1"/>
  <c r="O72" i="1"/>
  <c r="N72" i="1"/>
  <c r="M72" i="1"/>
  <c r="V71" i="1"/>
  <c r="U71" i="1"/>
  <c r="T71" i="1"/>
  <c r="S71" i="1"/>
  <c r="R71" i="1"/>
  <c r="Q71" i="1"/>
  <c r="P71" i="1"/>
  <c r="O71" i="1"/>
  <c r="N71" i="1"/>
  <c r="M71" i="1"/>
  <c r="V70" i="1"/>
  <c r="U70" i="1"/>
  <c r="T70" i="1"/>
  <c r="S70" i="1"/>
  <c r="R70" i="1"/>
  <c r="Q70" i="1"/>
  <c r="P70" i="1"/>
  <c r="O70" i="1"/>
  <c r="N70" i="1"/>
  <c r="M70" i="1"/>
  <c r="V69" i="1"/>
  <c r="U69" i="1"/>
  <c r="T69" i="1"/>
  <c r="S69" i="1"/>
  <c r="R69" i="1"/>
  <c r="Q69" i="1"/>
  <c r="P69" i="1"/>
  <c r="O69" i="1"/>
  <c r="N69" i="1"/>
  <c r="M69" i="1"/>
  <c r="V68" i="1"/>
  <c r="U68" i="1"/>
  <c r="T68" i="1"/>
  <c r="S68" i="1"/>
  <c r="R68" i="1"/>
  <c r="Q68" i="1"/>
  <c r="P68" i="1"/>
  <c r="O68" i="1"/>
  <c r="N68" i="1"/>
  <c r="M68" i="1"/>
  <c r="V67" i="1"/>
  <c r="U67" i="1"/>
  <c r="T67" i="1"/>
  <c r="S67" i="1"/>
  <c r="R67" i="1"/>
  <c r="Q67" i="1"/>
  <c r="P67" i="1"/>
  <c r="O67" i="1"/>
  <c r="N67" i="1"/>
  <c r="M67" i="1"/>
  <c r="V66" i="1"/>
  <c r="U66" i="1"/>
  <c r="T66" i="1"/>
  <c r="S66" i="1"/>
  <c r="R66" i="1"/>
  <c r="Q66" i="1"/>
  <c r="P66" i="1"/>
  <c r="O66" i="1"/>
  <c r="N66" i="1"/>
  <c r="M66" i="1"/>
  <c r="V65" i="1"/>
  <c r="U65" i="1"/>
  <c r="T65" i="1"/>
  <c r="S65" i="1"/>
  <c r="R65" i="1"/>
  <c r="Q65" i="1"/>
  <c r="P65" i="1"/>
  <c r="O65" i="1"/>
  <c r="N65" i="1"/>
  <c r="M65" i="1"/>
  <c r="V64" i="1"/>
  <c r="U64" i="1"/>
  <c r="T64" i="1"/>
  <c r="S64" i="1"/>
  <c r="R64" i="1"/>
  <c r="Q64" i="1"/>
  <c r="P64" i="1"/>
  <c r="O64" i="1"/>
  <c r="N64" i="1"/>
  <c r="M64" i="1"/>
  <c r="V137" i="1" l="1"/>
  <c r="U137" i="1"/>
  <c r="T137" i="1"/>
  <c r="S137" i="1"/>
  <c r="R137" i="1"/>
  <c r="Q137" i="1"/>
  <c r="P137" i="1"/>
  <c r="O137" i="1"/>
  <c r="N137" i="1"/>
  <c r="M137" i="1"/>
  <c r="V136" i="1"/>
  <c r="U136" i="1"/>
  <c r="T136" i="1"/>
  <c r="S136" i="1"/>
  <c r="R136" i="1"/>
  <c r="Q136" i="1"/>
  <c r="P136" i="1"/>
  <c r="O136" i="1"/>
  <c r="N136" i="1"/>
  <c r="M136" i="1"/>
  <c r="V135" i="1"/>
  <c r="U135" i="1"/>
  <c r="T135" i="1"/>
  <c r="S135" i="1"/>
  <c r="R135" i="1"/>
  <c r="Q135" i="1"/>
  <c r="P135" i="1"/>
  <c r="O135" i="1"/>
  <c r="N135" i="1"/>
  <c r="M135" i="1"/>
  <c r="V134" i="1"/>
  <c r="U134" i="1"/>
  <c r="T134" i="1"/>
  <c r="S134" i="1"/>
  <c r="R134" i="1"/>
  <c r="Q134" i="1"/>
  <c r="P134" i="1"/>
  <c r="O134" i="1"/>
  <c r="N134" i="1"/>
  <c r="M134" i="1"/>
  <c r="V133" i="1"/>
  <c r="U133" i="1"/>
  <c r="T133" i="1"/>
  <c r="S133" i="1"/>
  <c r="R133" i="1"/>
  <c r="Q133" i="1"/>
  <c r="P133" i="1"/>
  <c r="O133" i="1"/>
  <c r="N133" i="1"/>
  <c r="M133" i="1"/>
  <c r="V132" i="1"/>
  <c r="U132" i="1"/>
  <c r="T132" i="1"/>
  <c r="S132" i="1"/>
  <c r="R132" i="1"/>
  <c r="Q132" i="1"/>
  <c r="P132" i="1"/>
  <c r="O132" i="1"/>
  <c r="N132" i="1"/>
  <c r="M132" i="1"/>
  <c r="V131" i="1"/>
  <c r="U131" i="1"/>
  <c r="T131" i="1"/>
  <c r="S131" i="1"/>
  <c r="R131" i="1"/>
  <c r="Q131" i="1"/>
  <c r="P131" i="1"/>
  <c r="O131" i="1"/>
  <c r="N131" i="1"/>
  <c r="M131" i="1"/>
  <c r="V130" i="1"/>
  <c r="U130" i="1"/>
  <c r="T130" i="1"/>
  <c r="S130" i="1"/>
  <c r="R130" i="1"/>
  <c r="Q130" i="1"/>
  <c r="P130" i="1"/>
  <c r="O130" i="1"/>
  <c r="N130" i="1"/>
  <c r="M130" i="1"/>
  <c r="V129" i="1"/>
  <c r="U129" i="1"/>
  <c r="T129" i="1"/>
  <c r="S129" i="1"/>
  <c r="R129" i="1"/>
  <c r="Q129" i="1"/>
  <c r="P129" i="1"/>
  <c r="O129" i="1"/>
  <c r="N129" i="1"/>
  <c r="M129" i="1"/>
  <c r="V128" i="1"/>
  <c r="U128" i="1"/>
  <c r="T128" i="1"/>
  <c r="S128" i="1"/>
  <c r="R128" i="1"/>
  <c r="Q128" i="1"/>
  <c r="P128" i="1"/>
  <c r="O128" i="1"/>
  <c r="N128" i="1"/>
  <c r="M128" i="1"/>
  <c r="V127" i="1"/>
  <c r="U127" i="1"/>
  <c r="T127" i="1"/>
  <c r="S127" i="1"/>
  <c r="R127" i="1"/>
  <c r="Q127" i="1"/>
  <c r="P127" i="1"/>
  <c r="O127" i="1"/>
  <c r="N127" i="1"/>
  <c r="M127" i="1"/>
  <c r="V126" i="1"/>
  <c r="U126" i="1"/>
  <c r="T126" i="1"/>
  <c r="S126" i="1"/>
  <c r="R126" i="1"/>
  <c r="Q126" i="1"/>
  <c r="P126" i="1"/>
  <c r="O126" i="1"/>
  <c r="N126" i="1"/>
  <c r="M126" i="1"/>
  <c r="V125" i="1"/>
  <c r="U125" i="1"/>
  <c r="T125" i="1"/>
  <c r="S125" i="1"/>
  <c r="R125" i="1"/>
  <c r="Q125" i="1"/>
  <c r="P125" i="1"/>
  <c r="O125" i="1"/>
  <c r="N125" i="1"/>
  <c r="M125" i="1"/>
  <c r="V124" i="1"/>
  <c r="U124" i="1"/>
  <c r="T124" i="1"/>
  <c r="S124" i="1"/>
  <c r="R124" i="1"/>
  <c r="Q124" i="1"/>
  <c r="P124" i="1"/>
  <c r="O124" i="1"/>
  <c r="N124" i="1"/>
  <c r="M124" i="1"/>
  <c r="V113" i="1"/>
  <c r="U113" i="1"/>
  <c r="T113" i="1"/>
  <c r="S113" i="1"/>
  <c r="R113" i="1"/>
  <c r="Q113" i="1"/>
  <c r="P113" i="1"/>
  <c r="O113" i="1"/>
  <c r="N113" i="1"/>
  <c r="M113" i="1"/>
  <c r="V112" i="1"/>
  <c r="U112" i="1"/>
  <c r="T112" i="1"/>
  <c r="S112" i="1"/>
  <c r="R112" i="1"/>
  <c r="Q112" i="1"/>
  <c r="P112" i="1"/>
  <c r="O112" i="1"/>
  <c r="N112" i="1"/>
  <c r="M112" i="1"/>
  <c r="V111" i="1"/>
  <c r="U111" i="1"/>
  <c r="T111" i="1"/>
  <c r="S111" i="1"/>
  <c r="R111" i="1"/>
  <c r="Q111" i="1"/>
  <c r="P111" i="1"/>
  <c r="O111" i="1"/>
  <c r="N111" i="1"/>
  <c r="M111" i="1"/>
  <c r="V110" i="1"/>
  <c r="U110" i="1"/>
  <c r="T110" i="1"/>
  <c r="S110" i="1"/>
  <c r="R110" i="1"/>
  <c r="Q110" i="1"/>
  <c r="P110" i="1"/>
  <c r="O110" i="1"/>
  <c r="N110" i="1"/>
  <c r="M110" i="1"/>
  <c r="V109" i="1"/>
  <c r="U109" i="1"/>
  <c r="T109" i="1"/>
  <c r="S109" i="1"/>
  <c r="R109" i="1"/>
  <c r="Q109" i="1"/>
  <c r="P109" i="1"/>
  <c r="O109" i="1"/>
  <c r="N109" i="1"/>
  <c r="M109" i="1"/>
  <c r="V108" i="1"/>
  <c r="U108" i="1"/>
  <c r="T108" i="1"/>
  <c r="S108" i="1"/>
  <c r="R108" i="1"/>
  <c r="Q108" i="1"/>
  <c r="P108" i="1"/>
  <c r="O108" i="1"/>
  <c r="N108" i="1"/>
  <c r="M108" i="1"/>
  <c r="V107" i="1"/>
  <c r="U107" i="1"/>
  <c r="T107" i="1"/>
  <c r="S107" i="1"/>
  <c r="R107" i="1"/>
  <c r="Q107" i="1"/>
  <c r="P107" i="1"/>
  <c r="O107" i="1"/>
  <c r="N107" i="1"/>
  <c r="M107" i="1"/>
  <c r="V106" i="1"/>
  <c r="U106" i="1"/>
  <c r="T106" i="1"/>
  <c r="S106" i="1"/>
  <c r="R106" i="1"/>
  <c r="Q106" i="1"/>
  <c r="P106" i="1"/>
  <c r="O106" i="1"/>
  <c r="N106" i="1"/>
  <c r="M106" i="1"/>
  <c r="V105" i="1"/>
  <c r="U105" i="1"/>
  <c r="T105" i="1"/>
  <c r="S105" i="1"/>
  <c r="R105" i="1"/>
  <c r="Q105" i="1"/>
  <c r="P105" i="1"/>
  <c r="O105" i="1"/>
  <c r="N105" i="1"/>
  <c r="M105" i="1"/>
  <c r="V104" i="1"/>
  <c r="U104" i="1"/>
  <c r="T104" i="1"/>
  <c r="S104" i="1"/>
  <c r="R104" i="1"/>
  <c r="Q104" i="1"/>
  <c r="P104" i="1"/>
  <c r="O104" i="1"/>
  <c r="N104" i="1"/>
  <c r="M104" i="1"/>
  <c r="V103" i="1"/>
  <c r="U103" i="1"/>
  <c r="T103" i="1"/>
  <c r="S103" i="1"/>
  <c r="R103" i="1"/>
  <c r="Q103" i="1"/>
  <c r="P103" i="1"/>
  <c r="O103" i="1"/>
  <c r="N103" i="1"/>
  <c r="M103" i="1"/>
  <c r="V102" i="1"/>
  <c r="U102" i="1"/>
  <c r="T102" i="1"/>
  <c r="S102" i="1"/>
  <c r="R102" i="1"/>
  <c r="Q102" i="1"/>
  <c r="P102" i="1"/>
  <c r="O102" i="1"/>
  <c r="N102" i="1"/>
  <c r="M102" i="1"/>
  <c r="V101" i="1"/>
  <c r="U101" i="1"/>
  <c r="T101" i="1"/>
  <c r="S101" i="1"/>
  <c r="R101" i="1"/>
  <c r="Q101" i="1"/>
  <c r="P101" i="1"/>
  <c r="O101" i="1"/>
  <c r="N101" i="1"/>
  <c r="M101" i="1"/>
  <c r="V100" i="1"/>
  <c r="U100" i="1"/>
  <c r="T100" i="1"/>
  <c r="S100" i="1"/>
  <c r="R100" i="1"/>
  <c r="Q100" i="1"/>
  <c r="P100" i="1"/>
  <c r="O100" i="1"/>
  <c r="N100" i="1"/>
  <c r="M100" i="1"/>
  <c r="V99" i="1"/>
  <c r="U99" i="1"/>
  <c r="T99" i="1"/>
  <c r="S99" i="1"/>
  <c r="R99" i="1"/>
  <c r="Q99" i="1"/>
  <c r="P99" i="1"/>
  <c r="O99" i="1"/>
  <c r="N99" i="1"/>
  <c r="M99" i="1"/>
  <c r="V97" i="1"/>
  <c r="U97" i="1"/>
  <c r="T97" i="1"/>
  <c r="S97" i="1"/>
  <c r="R97" i="1"/>
  <c r="Q97" i="1"/>
  <c r="P97" i="1"/>
  <c r="O97" i="1"/>
  <c r="N97" i="1"/>
  <c r="M97" i="1"/>
  <c r="V96" i="1"/>
  <c r="U96" i="1"/>
  <c r="T96" i="1"/>
  <c r="S96" i="1"/>
  <c r="R96" i="1"/>
  <c r="Q96" i="1"/>
  <c r="P96" i="1"/>
  <c r="O96" i="1"/>
  <c r="N96" i="1"/>
  <c r="M96" i="1"/>
  <c r="V95" i="1"/>
  <c r="U95" i="1"/>
  <c r="T95" i="1"/>
  <c r="S95" i="1"/>
  <c r="R95" i="1"/>
  <c r="Q95" i="1"/>
  <c r="P95" i="1"/>
  <c r="O95" i="1"/>
  <c r="N95" i="1"/>
  <c r="M95" i="1"/>
  <c r="V94" i="1"/>
  <c r="U94" i="1"/>
  <c r="T94" i="1"/>
  <c r="S94" i="1"/>
  <c r="R94" i="1"/>
  <c r="Q94" i="1"/>
  <c r="P94" i="1"/>
  <c r="O94" i="1"/>
  <c r="N94" i="1"/>
  <c r="M94" i="1"/>
  <c r="V93" i="1"/>
  <c r="U93" i="1"/>
  <c r="T93" i="1"/>
  <c r="S93" i="1"/>
  <c r="R93" i="1"/>
  <c r="Q93" i="1"/>
  <c r="P93" i="1"/>
  <c r="O93" i="1"/>
  <c r="N93" i="1"/>
  <c r="M93" i="1"/>
  <c r="V92" i="1"/>
  <c r="U92" i="1"/>
  <c r="T92" i="1"/>
  <c r="S92" i="1"/>
  <c r="R92" i="1"/>
  <c r="Q92" i="1"/>
  <c r="P92" i="1"/>
  <c r="O92" i="1"/>
  <c r="N92" i="1"/>
  <c r="M92" i="1"/>
  <c r="V91" i="1"/>
  <c r="U91" i="1"/>
  <c r="T91" i="1"/>
  <c r="S91" i="1"/>
  <c r="R91" i="1"/>
  <c r="Q91" i="1"/>
  <c r="P91" i="1"/>
  <c r="O91" i="1"/>
  <c r="N91" i="1"/>
  <c r="M91" i="1"/>
  <c r="V90" i="1"/>
  <c r="U90" i="1"/>
  <c r="T90" i="1"/>
  <c r="S90" i="1"/>
  <c r="R90" i="1"/>
  <c r="Q90" i="1"/>
  <c r="P90" i="1"/>
  <c r="O90" i="1"/>
  <c r="N90" i="1"/>
  <c r="M90" i="1"/>
  <c r="V89" i="1"/>
  <c r="U89" i="1"/>
  <c r="T89" i="1"/>
  <c r="S89" i="1"/>
  <c r="R89" i="1"/>
  <c r="Q89" i="1"/>
  <c r="P89" i="1"/>
  <c r="O89" i="1"/>
  <c r="N89" i="1"/>
  <c r="M89" i="1"/>
  <c r="V88" i="1"/>
  <c r="U88" i="1"/>
  <c r="T88" i="1"/>
  <c r="S88" i="1"/>
  <c r="R88" i="1"/>
  <c r="Q88" i="1"/>
  <c r="P88" i="1"/>
  <c r="O88" i="1"/>
  <c r="N88" i="1"/>
  <c r="M88" i="1"/>
  <c r="V87" i="1"/>
  <c r="U87" i="1"/>
  <c r="T87" i="1"/>
  <c r="S87" i="1"/>
  <c r="R87" i="1"/>
  <c r="Q87" i="1"/>
  <c r="P87" i="1"/>
  <c r="O87" i="1"/>
  <c r="N87" i="1"/>
  <c r="M87" i="1"/>
  <c r="V86" i="1"/>
  <c r="U86" i="1"/>
  <c r="T86" i="1"/>
  <c r="S86" i="1"/>
  <c r="R86" i="1"/>
  <c r="Q86" i="1"/>
  <c r="P86" i="1"/>
  <c r="O86" i="1"/>
  <c r="N86" i="1"/>
  <c r="M86" i="1"/>
  <c r="V85" i="1"/>
  <c r="U85" i="1"/>
  <c r="T85" i="1"/>
  <c r="S85" i="1"/>
  <c r="R85" i="1"/>
  <c r="Q85" i="1"/>
  <c r="P85" i="1"/>
  <c r="O85" i="1"/>
  <c r="N85" i="1"/>
  <c r="M85" i="1"/>
  <c r="V84" i="1"/>
  <c r="U84" i="1"/>
  <c r="T84" i="1"/>
  <c r="S84" i="1"/>
  <c r="R84" i="1"/>
  <c r="Q84" i="1"/>
  <c r="P84" i="1"/>
  <c r="O84" i="1"/>
  <c r="N84" i="1"/>
  <c r="M84" i="1"/>
  <c r="V83" i="1"/>
  <c r="U83" i="1"/>
  <c r="T83" i="1"/>
  <c r="S83" i="1"/>
  <c r="R83" i="1"/>
  <c r="Q83" i="1"/>
  <c r="P83" i="1"/>
  <c r="O83" i="1"/>
  <c r="N83" i="1"/>
  <c r="M83" i="1"/>
  <c r="M76" i="1"/>
  <c r="N76" i="1"/>
  <c r="O76" i="1"/>
  <c r="P76" i="1"/>
  <c r="Q76" i="1"/>
  <c r="R76" i="1"/>
  <c r="S76" i="1"/>
  <c r="T76" i="1"/>
  <c r="U76" i="1"/>
  <c r="V76" i="1"/>
  <c r="M78" i="1"/>
  <c r="N78" i="1"/>
  <c r="O78" i="1"/>
  <c r="P78" i="1"/>
  <c r="Q78" i="1"/>
  <c r="R78" i="1"/>
  <c r="S78" i="1"/>
  <c r="T78" i="1"/>
  <c r="U78" i="1"/>
  <c r="V78" i="1"/>
  <c r="M79" i="1"/>
  <c r="N79" i="1"/>
  <c r="O79" i="1"/>
  <c r="P79" i="1"/>
  <c r="Q79" i="1"/>
  <c r="R79" i="1"/>
  <c r="S79" i="1"/>
  <c r="T79" i="1"/>
  <c r="U79" i="1"/>
  <c r="V79" i="1"/>
  <c r="M80" i="1"/>
  <c r="N80" i="1"/>
  <c r="O80" i="1"/>
  <c r="P80" i="1"/>
  <c r="Q80" i="1"/>
  <c r="R80" i="1"/>
  <c r="S80" i="1"/>
  <c r="T80" i="1"/>
  <c r="U80" i="1"/>
  <c r="V80" i="1"/>
  <c r="M81" i="1"/>
  <c r="N81" i="1"/>
  <c r="O81" i="1"/>
  <c r="P81" i="1"/>
  <c r="Q81" i="1"/>
  <c r="R81" i="1"/>
  <c r="S81" i="1"/>
  <c r="T81" i="1"/>
  <c r="U81" i="1"/>
  <c r="V81" i="1"/>
  <c r="V75" i="1"/>
  <c r="U75" i="1"/>
  <c r="T75" i="1"/>
  <c r="S75" i="1"/>
  <c r="R75" i="1"/>
  <c r="Q75" i="1"/>
  <c r="P75" i="1"/>
  <c r="O75" i="1"/>
  <c r="N75" i="1"/>
  <c r="M75" i="1"/>
  <c r="V46" i="1"/>
  <c r="U46" i="1"/>
  <c r="T46" i="1"/>
  <c r="S46" i="1"/>
  <c r="R46" i="1"/>
  <c r="Q46" i="1"/>
  <c r="P46" i="1"/>
  <c r="O46" i="1"/>
  <c r="N46" i="1"/>
  <c r="M46" i="1"/>
  <c r="M45" i="1" l="1"/>
  <c r="N45" i="1"/>
  <c r="O45" i="1"/>
  <c r="P45" i="1"/>
  <c r="Q45" i="1"/>
  <c r="R45" i="1"/>
  <c r="S45" i="1"/>
  <c r="T45" i="1"/>
  <c r="U45" i="1"/>
  <c r="V45" i="1"/>
  <c r="V63" i="1" l="1"/>
  <c r="AJ28" i="1"/>
  <c r="R63" i="1"/>
  <c r="AF28" i="1"/>
  <c r="N63" i="1"/>
  <c r="AB28" i="1"/>
  <c r="U63" i="1"/>
  <c r="AI28" i="1"/>
  <c r="AI2" i="1" s="1"/>
  <c r="Q63" i="1"/>
  <c r="AE28" i="1"/>
  <c r="AE2" i="1" s="1"/>
  <c r="M63" i="1"/>
  <c r="AA28" i="1"/>
  <c r="AA2" i="1" s="1"/>
  <c r="T63" i="1"/>
  <c r="AH28" i="1"/>
  <c r="P63" i="1"/>
  <c r="AD28" i="1"/>
  <c r="S63" i="1"/>
  <c r="AG28" i="1"/>
  <c r="AG2" i="1" s="1"/>
  <c r="O63" i="1"/>
  <c r="AC28" i="1"/>
  <c r="AC2" i="1" s="1"/>
  <c r="F10" i="1"/>
  <c r="P82" i="1" l="1"/>
  <c r="P98" i="1" s="1"/>
  <c r="P114" i="1" s="1"/>
  <c r="AD29" i="1"/>
  <c r="M82" i="1"/>
  <c r="M98" i="1" s="1"/>
  <c r="M114" i="1" s="1"/>
  <c r="AA29" i="1"/>
  <c r="U82" i="1"/>
  <c r="U98" i="1" s="1"/>
  <c r="U114" i="1" s="1"/>
  <c r="AI29" i="1"/>
  <c r="AI3" i="1" s="1"/>
  <c r="R82" i="1"/>
  <c r="R98" i="1" s="1"/>
  <c r="R114" i="1" s="1"/>
  <c r="AF29" i="1"/>
  <c r="S82" i="1"/>
  <c r="S98" i="1" s="1"/>
  <c r="S114" i="1" s="1"/>
  <c r="AG29" i="1"/>
  <c r="AG3" i="1" s="1"/>
  <c r="T82" i="1"/>
  <c r="T98" i="1" s="1"/>
  <c r="T114" i="1" s="1"/>
  <c r="AH29" i="1"/>
  <c r="Q82" i="1"/>
  <c r="Q98" i="1" s="1"/>
  <c r="Q114" i="1" s="1"/>
  <c r="AE29" i="1"/>
  <c r="AE3" i="1" s="1"/>
  <c r="N82" i="1"/>
  <c r="N98" i="1" s="1"/>
  <c r="N114" i="1" s="1"/>
  <c r="AB29" i="1"/>
  <c r="V82" i="1"/>
  <c r="V98" i="1" s="1"/>
  <c r="V114" i="1" s="1"/>
  <c r="AJ29" i="1"/>
  <c r="AK2" i="1"/>
  <c r="O82" i="1"/>
  <c r="O98" i="1" s="1"/>
  <c r="O114" i="1" s="1"/>
  <c r="AC29" i="1"/>
  <c r="AC3" i="1" s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V123" i="1" l="1"/>
  <c r="AJ32" i="1"/>
  <c r="Q123" i="1"/>
  <c r="AE32" i="1"/>
  <c r="AE6" i="1" s="1"/>
  <c r="AG32" i="1"/>
  <c r="AG6" i="1" s="1"/>
  <c r="S123" i="1"/>
  <c r="U123" i="1"/>
  <c r="AI32" i="1"/>
  <c r="AI6" i="1" s="1"/>
  <c r="AD32" i="1"/>
  <c r="P123" i="1"/>
  <c r="AC32" i="1"/>
  <c r="AC6" i="1" s="1"/>
  <c r="O123" i="1"/>
  <c r="N123" i="1"/>
  <c r="AB32" i="1"/>
  <c r="AH32" i="1"/>
  <c r="T123" i="1"/>
  <c r="R123" i="1"/>
  <c r="AF32" i="1"/>
  <c r="AA32" i="1"/>
  <c r="M123" i="1"/>
  <c r="AF2" i="1"/>
  <c r="AJ2" i="1"/>
  <c r="AD2" i="1"/>
  <c r="AB2" i="1"/>
  <c r="AH2" i="1"/>
  <c r="AB30" i="1"/>
  <c r="AH30" i="1"/>
  <c r="AF30" i="1"/>
  <c r="AA30" i="1"/>
  <c r="AC30" i="1"/>
  <c r="AC4" i="1" s="1"/>
  <c r="AJ30" i="1"/>
  <c r="AE30" i="1"/>
  <c r="AE4" i="1" s="1"/>
  <c r="AG30" i="1"/>
  <c r="AG4" i="1" s="1"/>
  <c r="AI30" i="1"/>
  <c r="AI4" i="1" s="1"/>
  <c r="AD30" i="1"/>
  <c r="AA3" i="1"/>
  <c r="AK3" i="1" s="1"/>
  <c r="AA6" i="1" l="1"/>
  <c r="AK6" i="1" s="1"/>
  <c r="AK28" i="1"/>
  <c r="T5" i="1" s="1"/>
  <c r="AB3" i="1"/>
  <c r="AH3" i="1"/>
  <c r="AF3" i="1"/>
  <c r="AJ3" i="1"/>
  <c r="AD3" i="1"/>
  <c r="AE31" i="1"/>
  <c r="AE5" i="1" s="1"/>
  <c r="AB31" i="1"/>
  <c r="AJ31" i="1"/>
  <c r="AI31" i="1"/>
  <c r="AI5" i="1" s="1"/>
  <c r="AC31" i="1"/>
  <c r="AC5" i="1" s="1"/>
  <c r="AF31" i="1"/>
  <c r="AA4" i="1"/>
  <c r="AK4" i="1" s="1"/>
  <c r="AD31" i="1"/>
  <c r="AG31" i="1"/>
  <c r="AG5" i="1" s="1"/>
  <c r="AA31" i="1"/>
  <c r="AH31" i="1"/>
  <c r="AD6" i="1" l="1"/>
  <c r="AB6" i="1"/>
  <c r="AH6" i="1"/>
  <c r="AJ6" i="1"/>
  <c r="AF6" i="1"/>
  <c r="AK29" i="1"/>
  <c r="T6" i="1" s="1"/>
  <c r="AA5" i="1"/>
  <c r="AK5" i="1" s="1"/>
  <c r="M138" i="1"/>
  <c r="AA33" i="1"/>
  <c r="R138" i="1"/>
  <c r="AF33" i="1"/>
  <c r="N138" i="1"/>
  <c r="AB33" i="1"/>
  <c r="P138" i="1"/>
  <c r="AD33" i="1"/>
  <c r="U138" i="1"/>
  <c r="AI33" i="1"/>
  <c r="AI7" i="1" s="1"/>
  <c r="T138" i="1"/>
  <c r="AH33" i="1"/>
  <c r="S138" i="1"/>
  <c r="AG33" i="1"/>
  <c r="AG7" i="1" s="1"/>
  <c r="AD4" i="1"/>
  <c r="AJ4" i="1"/>
  <c r="AF4" i="1"/>
  <c r="AB4" i="1"/>
  <c r="AH4" i="1"/>
  <c r="O138" i="1"/>
  <c r="AC33" i="1"/>
  <c r="AC7" i="1" s="1"/>
  <c r="V138" i="1"/>
  <c r="AJ33" i="1"/>
  <c r="Q138" i="1"/>
  <c r="AE33" i="1"/>
  <c r="AE7" i="1" s="1"/>
  <c r="AK32" i="1" l="1"/>
  <c r="T9" i="1" s="1"/>
  <c r="T159" i="1"/>
  <c r="D8" i="1" s="1"/>
  <c r="AH34" i="1"/>
  <c r="P159" i="1"/>
  <c r="D6" i="1" s="1"/>
  <c r="AD34" i="1"/>
  <c r="R159" i="1"/>
  <c r="D7" i="1" s="1"/>
  <c r="AF34" i="1"/>
  <c r="V159" i="1"/>
  <c r="D9" i="1" s="1"/>
  <c r="AJ34" i="1"/>
  <c r="S159" i="1"/>
  <c r="C8" i="1" s="1"/>
  <c r="AG34" i="1"/>
  <c r="AG8" i="1" s="1"/>
  <c r="U159" i="1"/>
  <c r="C9" i="1" s="1"/>
  <c r="AI34" i="1"/>
  <c r="AI8" i="1" s="1"/>
  <c r="N159" i="1"/>
  <c r="D5" i="1" s="1"/>
  <c r="AB34" i="1"/>
  <c r="M159" i="1"/>
  <c r="C5" i="1" s="1"/>
  <c r="P5" i="1" s="1"/>
  <c r="AA34" i="1"/>
  <c r="Q159" i="1"/>
  <c r="C7" i="1" s="1"/>
  <c r="AE34" i="1"/>
  <c r="AE8" i="1" s="1"/>
  <c r="O159" i="1"/>
  <c r="C6" i="1" s="1"/>
  <c r="AC34" i="1"/>
  <c r="AC8" i="1" s="1"/>
  <c r="AK30" i="1"/>
  <c r="T7" i="1" s="1"/>
  <c r="AD5" i="1"/>
  <c r="AB5" i="1"/>
  <c r="AJ5" i="1"/>
  <c r="AH5" i="1"/>
  <c r="AF5" i="1"/>
  <c r="AA7" i="1"/>
  <c r="AK7" i="1" s="1"/>
  <c r="AK31" i="1" l="1"/>
  <c r="T8" i="1" s="1"/>
  <c r="P7" i="1"/>
  <c r="E7" i="1"/>
  <c r="P8" i="1"/>
  <c r="E8" i="1"/>
  <c r="AF7" i="1"/>
  <c r="AJ7" i="1"/>
  <c r="AD7" i="1"/>
  <c r="AB7" i="1"/>
  <c r="AH7" i="1"/>
  <c r="AA8" i="1"/>
  <c r="AK8" i="1" s="1"/>
  <c r="P6" i="1"/>
  <c r="E6" i="1"/>
  <c r="E5" i="1"/>
  <c r="AK33" i="1" l="1"/>
  <c r="T10" i="1" s="1"/>
  <c r="AD8" i="1"/>
  <c r="AB8" i="1"/>
  <c r="AH8" i="1"/>
  <c r="AF8" i="1"/>
  <c r="AJ8" i="1"/>
  <c r="AK34" i="1" l="1"/>
  <c r="T11" i="1" s="1"/>
  <c r="E9" i="1" l="1"/>
  <c r="P9" i="1"/>
  <c r="P10" i="1" s="1"/>
  <c r="Q9" i="1" l="1"/>
  <c r="Q6" i="1"/>
  <c r="Q7" i="1"/>
  <c r="Q5" i="1"/>
  <c r="Q8" i="1"/>
  <c r="F11" i="1" l="1"/>
  <c r="F12" i="1" s="1"/>
</calcChain>
</file>

<file path=xl/sharedStrings.xml><?xml version="1.0" encoding="utf-8"?>
<sst xmlns="http://schemas.openxmlformats.org/spreadsheetml/2006/main" count="308" uniqueCount="178">
  <si>
    <t>Points Possible</t>
  </si>
  <si>
    <t>Points Earned</t>
  </si>
  <si>
    <t>Category</t>
  </si>
  <si>
    <t>Weight</t>
  </si>
  <si>
    <t>Grade</t>
  </si>
  <si>
    <t>A+</t>
  </si>
  <si>
    <t>A</t>
  </si>
  <si>
    <t>B-</t>
  </si>
  <si>
    <t>B+</t>
  </si>
  <si>
    <t>B</t>
  </si>
  <si>
    <t>C+</t>
  </si>
  <si>
    <t>C</t>
  </si>
  <si>
    <t>C-</t>
  </si>
  <si>
    <t>D+</t>
  </si>
  <si>
    <t>D</t>
  </si>
  <si>
    <t>D-</t>
  </si>
  <si>
    <t>F</t>
  </si>
  <si>
    <t>A-</t>
  </si>
  <si>
    <t>Grade:</t>
  </si>
  <si>
    <t>Percent:</t>
  </si>
  <si>
    <t>Total weight:</t>
  </si>
  <si>
    <t>Grading Scale</t>
  </si>
  <si>
    <t>Suggested Points</t>
  </si>
  <si>
    <t>Assignments and Assessments</t>
  </si>
  <si>
    <t>Year:</t>
  </si>
  <si>
    <t>Other</t>
  </si>
  <si>
    <t>Percent</t>
  </si>
  <si>
    <t>Quiz</t>
  </si>
  <si>
    <t>Test</t>
  </si>
  <si>
    <t>Min Value</t>
  </si>
  <si>
    <t>LOOKUP TABLE</t>
  </si>
  <si>
    <t>Cum Pts. Cat. 1</t>
  </si>
  <si>
    <t>Cum Earn Cat. 1</t>
  </si>
  <si>
    <t>Cum Pts. Cat. 2</t>
  </si>
  <si>
    <t>Cum Earn Cat. 2</t>
  </si>
  <si>
    <t>Cum Pts. Cat. 3</t>
  </si>
  <si>
    <t>Cum Earn Cat. 3</t>
  </si>
  <si>
    <t>Cum Pts. Cat. 4</t>
  </si>
  <si>
    <t>Cum Earn Cat. 4</t>
  </si>
  <si>
    <t>Cum Pts. Cat. 5</t>
  </si>
  <si>
    <t>Cum Earn Cat. 5</t>
  </si>
  <si>
    <t>CAT</t>
  </si>
  <si>
    <t>Current Grade</t>
  </si>
  <si>
    <t>Project</t>
  </si>
  <si>
    <t>Activity</t>
  </si>
  <si>
    <t>Chapters</t>
  </si>
  <si>
    <t>Student Name:</t>
  </si>
  <si>
    <t>Unit 6</t>
  </si>
  <si>
    <t>Unit 5</t>
  </si>
  <si>
    <t>Unit 4</t>
  </si>
  <si>
    <t>Unit 3</t>
  </si>
  <si>
    <t>Unit 2</t>
  </si>
  <si>
    <t>Unit 1</t>
  </si>
  <si>
    <t>Grade Type</t>
  </si>
  <si>
    <t>Original Weight</t>
  </si>
  <si>
    <t>Temp Weight</t>
  </si>
  <si>
    <t>SUM</t>
  </si>
  <si>
    <t>WT p. 5</t>
  </si>
  <si>
    <t>WT p. 15</t>
  </si>
  <si>
    <t>WT p. 10</t>
  </si>
  <si>
    <t>WT p. 243</t>
  </si>
  <si>
    <t>WT p. 23</t>
  </si>
  <si>
    <t>Unit 1 Test 1</t>
  </si>
  <si>
    <t>WT p. 33</t>
  </si>
  <si>
    <t>WT p. 35</t>
  </si>
  <si>
    <t>WT p. 43</t>
  </si>
  <si>
    <t>WT p. 46</t>
  </si>
  <si>
    <t>Unit 1 Test 2</t>
  </si>
  <si>
    <t>Vocabulary Quizzes</t>
  </si>
  <si>
    <t>Tests</t>
  </si>
  <si>
    <t>Unit 1: Perspectives</t>
  </si>
  <si>
    <t>WT p. 59</t>
  </si>
  <si>
    <t>WT p. 62</t>
  </si>
  <si>
    <t>WT p. 65</t>
  </si>
  <si>
    <t>WT p. 67</t>
  </si>
  <si>
    <t>Unit 2 Test 1</t>
  </si>
  <si>
    <t>Unit 2 Test 2</t>
  </si>
  <si>
    <t>WT p. 74</t>
  </si>
  <si>
    <t>WT p. 79</t>
  </si>
  <si>
    <t>WT p. 85</t>
  </si>
  <si>
    <t>WT p. 89</t>
  </si>
  <si>
    <t>Unit 3: Ventures</t>
  </si>
  <si>
    <t>WT p. 249</t>
  </si>
  <si>
    <t>WT p. 94</t>
  </si>
  <si>
    <t>WT p. 95</t>
  </si>
  <si>
    <t>WT p. 101</t>
  </si>
  <si>
    <t>WT p. 103</t>
  </si>
  <si>
    <t>Unit 3 Test 1</t>
  </si>
  <si>
    <t>WT p. 107</t>
  </si>
  <si>
    <t>WT p. 115</t>
  </si>
  <si>
    <t>Unit 3 Test 2</t>
  </si>
  <si>
    <t>WT p. 123</t>
  </si>
  <si>
    <t>WT p. 129</t>
  </si>
  <si>
    <t>Unit 4 Test 1</t>
  </si>
  <si>
    <t>WT p. 143</t>
  </si>
  <si>
    <t>WT p. 146</t>
  </si>
  <si>
    <t>WT p. 150</t>
  </si>
  <si>
    <t>WT p. 162</t>
  </si>
  <si>
    <t>Unit 4 Test 2</t>
  </si>
  <si>
    <t>WT p. 164</t>
  </si>
  <si>
    <t>WT p. 263</t>
  </si>
  <si>
    <t>Unit 5 Test 1</t>
  </si>
  <si>
    <t>WT p. 178</t>
  </si>
  <si>
    <t>WT p. 180</t>
  </si>
  <si>
    <t>WT p. 184</t>
  </si>
  <si>
    <t>WT p. 187</t>
  </si>
  <si>
    <t>Unit 5 Test 2</t>
  </si>
  <si>
    <t>WT p. 195</t>
  </si>
  <si>
    <t>WT p. 197</t>
  </si>
  <si>
    <t>WT p. 199</t>
  </si>
  <si>
    <t>WT p. 202</t>
  </si>
  <si>
    <t>WT p. 206</t>
  </si>
  <si>
    <t>WT p. 209</t>
  </si>
  <si>
    <t>WT p. 215</t>
  </si>
  <si>
    <t>Unit 6 Test 1</t>
  </si>
  <si>
    <t>WT p. 229</t>
  </si>
  <si>
    <t>Projects</t>
  </si>
  <si>
    <t>WT p. 232</t>
  </si>
  <si>
    <t>WT p. 237</t>
  </si>
  <si>
    <t>Unit 6 Test 2</t>
  </si>
  <si>
    <t>Reproducible p. 4</t>
  </si>
  <si>
    <t>Reproducible p. 7</t>
  </si>
  <si>
    <t>Reproducible p. 15</t>
  </si>
  <si>
    <t>Reproducible p. 14A</t>
  </si>
  <si>
    <t>Reproducible p. 17B</t>
  </si>
  <si>
    <t>Reproducible p. 18A</t>
  </si>
  <si>
    <t>Reproducible p. 19B</t>
  </si>
  <si>
    <t>Reproducible p. 11</t>
  </si>
  <si>
    <t>Silent/Oral Reading</t>
  </si>
  <si>
    <t>Unit 6 Silent &amp; Oral Reading Assessment</t>
  </si>
  <si>
    <t>Unit 5 Silent &amp; Oral Reading Assessment</t>
  </si>
  <si>
    <t>Unit 4 Silent &amp; Oral Reading Assessment</t>
  </si>
  <si>
    <t>Unit 3 Silent &amp; Oral Reading Assessment</t>
  </si>
  <si>
    <t>Unit 2 Silent &amp; Oral Reading Assessment</t>
  </si>
  <si>
    <t>Unit 1 Silent &amp; Oral Reading Assessment</t>
  </si>
  <si>
    <t>Sil/Or</t>
  </si>
  <si>
    <t>WT p. 90 (Last question is worth 3 points)</t>
  </si>
  <si>
    <t>Unit 2:Victories</t>
  </si>
  <si>
    <t>Vocabulary Quiz 1</t>
  </si>
  <si>
    <t>Vocabulary Quiz 2</t>
  </si>
  <si>
    <t>Vocabulary Quiz 3</t>
  </si>
  <si>
    <t>Vocabulary Quiz 4</t>
  </si>
  <si>
    <t>Vocabulary Quiz 5</t>
  </si>
  <si>
    <t>Vocabulary Quiz 6</t>
  </si>
  <si>
    <t>Vocabulary Quiz 7</t>
  </si>
  <si>
    <t>Vocabulary Quiz 8</t>
  </si>
  <si>
    <t>Vocabulary Quiz 9</t>
  </si>
  <si>
    <t>Vocabulary Quiz 10</t>
  </si>
  <si>
    <t>Vocabulary Quiz 11</t>
  </si>
  <si>
    <t>Vocabulary Quiz 12</t>
  </si>
  <si>
    <t>Vocabulary Quiz 13</t>
  </si>
  <si>
    <t>Vocabulary Quiz 14</t>
  </si>
  <si>
    <t>Vocabulary Quiz 15</t>
  </si>
  <si>
    <t>Vocabulary Quiz 16</t>
  </si>
  <si>
    <t>Vocabulary Quiz 17</t>
  </si>
  <si>
    <t>Vocabulary Quiz 18</t>
  </si>
  <si>
    <t>Vocabulary Quiz 19</t>
  </si>
  <si>
    <t>Vocabulary Quiz 20</t>
  </si>
  <si>
    <t>Vocabulary Quiz 21</t>
  </si>
  <si>
    <t>Vocabulary Quiz 22</t>
  </si>
  <si>
    <t>Vocabulary Quiz 23</t>
  </si>
  <si>
    <t>Vocabulary Quiz 24</t>
  </si>
  <si>
    <t>Vocabulary Quiz 25</t>
  </si>
  <si>
    <t>Vocabulary Quiz 26</t>
  </si>
  <si>
    <t>Vocabulary Quiz 27</t>
  </si>
  <si>
    <t xml:space="preserve">Character Web Book Report </t>
  </si>
  <si>
    <t xml:space="preserve">Hats Off! Book Report </t>
  </si>
  <si>
    <t xml:space="preserve">ABC Book Report </t>
  </si>
  <si>
    <t xml:space="preserve">Timeline Book Report </t>
  </si>
  <si>
    <t>Technology Book Report</t>
  </si>
  <si>
    <t xml:space="preserve">Travel Brochure Book Report </t>
  </si>
  <si>
    <t>Worktext</t>
  </si>
  <si>
    <t xml:space="preserve">Short Story Composition </t>
  </si>
  <si>
    <r>
      <rPr>
        <b/>
        <i/>
        <sz val="11"/>
        <rFont val="Arial"/>
        <family val="2"/>
      </rPr>
      <t>BJ Booklinks: A Father's Promise</t>
    </r>
    <r>
      <rPr>
        <b/>
        <sz val="11"/>
        <rFont val="Arial"/>
        <family val="2"/>
      </rPr>
      <t xml:space="preserve"> </t>
    </r>
  </si>
  <si>
    <t>Unit 4: Extravagazas</t>
  </si>
  <si>
    <t>Unit 5: Distant Realms</t>
  </si>
  <si>
    <t>Unit 6: Overcomers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</si>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</sst>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b/>
      <sz val="36"/>
      <name val="Arial"/>
      <family val="2"/>
    </font>
    <font>
      <b/>
      <sz val="3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i/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8FAB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3F7B7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0C0C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Font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Border="1" applyAlignment="1" applyProtection="1">
      <alignment wrapText="1"/>
    </xf>
    <xf numFmtId="0" fontId="0" fillId="0" borderId="0" xfId="0" applyFont="1" applyAlignment="1" applyProtection="1">
      <alignment wrapText="1"/>
    </xf>
    <xf numFmtId="0" fontId="0" fillId="0" borderId="0" xfId="0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Border="1" applyAlignment="1" applyProtection="1">
      <alignment horizontal="left" vertical="center" wrapText="1"/>
    </xf>
    <xf numFmtId="0" fontId="0" fillId="0" borderId="1" xfId="0" applyFont="1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0" fontId="3" fillId="0" borderId="6" xfId="0" applyFont="1" applyBorder="1" applyAlignment="1" applyProtection="1">
      <alignment horizontal="left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center" vertical="center" wrapText="1"/>
    </xf>
    <xf numFmtId="9" fontId="5" fillId="6" borderId="2" xfId="1" applyNumberFormat="1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center" vertical="center" wrapText="1"/>
      <protection locked="0"/>
    </xf>
    <xf numFmtId="0" fontId="5" fillId="7" borderId="2" xfId="0" applyFont="1" applyFill="1" applyBorder="1" applyAlignment="1" applyProtection="1">
      <alignment horizontal="center" vertical="center" wrapText="1"/>
    </xf>
    <xf numFmtId="9" fontId="5" fillId="7" borderId="2" xfId="1" applyNumberFormat="1" applyFont="1" applyFill="1" applyBorder="1" applyAlignment="1" applyProtection="1">
      <alignment horizontal="center" vertical="center" wrapText="1"/>
    </xf>
    <xf numFmtId="0" fontId="5" fillId="7" borderId="2" xfId="0" applyFont="1" applyFill="1" applyBorder="1" applyAlignment="1" applyProtection="1">
      <alignment horizontal="center" vertical="center" wrapText="1"/>
      <protection locked="0"/>
    </xf>
    <xf numFmtId="0" fontId="5" fillId="9" borderId="2" xfId="0" applyFont="1" applyFill="1" applyBorder="1" applyAlignment="1" applyProtection="1">
      <alignment horizontal="center" vertical="center" wrapText="1"/>
    </xf>
    <xf numFmtId="9" fontId="5" fillId="11" borderId="2" xfId="1" applyNumberFormat="1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  <protection locked="0"/>
    </xf>
    <xf numFmtId="0" fontId="5" fillId="8" borderId="2" xfId="0" applyFont="1" applyFill="1" applyBorder="1" applyAlignment="1" applyProtection="1">
      <alignment horizontal="center" vertical="center" wrapText="1"/>
    </xf>
    <xf numFmtId="9" fontId="5" fillId="10" borderId="2" xfId="1" applyNumberFormat="1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/>
      <protection locked="0"/>
    </xf>
    <xf numFmtId="0" fontId="5" fillId="5" borderId="2" xfId="0" applyFont="1" applyFill="1" applyBorder="1" applyAlignment="1" applyProtection="1">
      <alignment horizontal="center" vertical="center"/>
    </xf>
    <xf numFmtId="9" fontId="5" fillId="5" borderId="2" xfId="1" applyNumberFormat="1" applyFont="1" applyFill="1" applyBorder="1" applyAlignment="1" applyProtection="1">
      <alignment horizontal="center" vertical="center" wrapText="1"/>
    </xf>
    <xf numFmtId="0" fontId="5" fillId="5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wrapText="1"/>
    </xf>
    <xf numFmtId="0" fontId="5" fillId="0" borderId="0" xfId="0" applyFont="1" applyAlignment="1" applyProtection="1">
      <alignment wrapText="1"/>
    </xf>
    <xf numFmtId="0" fontId="5" fillId="0" borderId="0" xfId="0" applyFont="1" applyFill="1" applyAlignment="1" applyProtection="1">
      <alignment horizontal="right" vertical="center" wrapText="1"/>
    </xf>
    <xf numFmtId="2" fontId="5" fillId="0" borderId="0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left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left" vertical="center" wrapText="1"/>
    </xf>
    <xf numFmtId="0" fontId="5" fillId="0" borderId="0" xfId="0" applyFont="1" applyFill="1" applyBorder="1" applyAlignment="1" applyProtection="1">
      <alignment horizontal="center" vertical="center"/>
    </xf>
    <xf numFmtId="9" fontId="5" fillId="0" borderId="0" xfId="1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 applyAlignment="1" applyProtection="1">
      <alignment wrapText="1"/>
    </xf>
    <xf numFmtId="0" fontId="5" fillId="0" borderId="0" xfId="0" applyFont="1" applyFill="1" applyBorder="1" applyAlignment="1" applyProtection="1">
      <alignment horizontal="left" wrapText="1"/>
    </xf>
    <xf numFmtId="0" fontId="7" fillId="0" borderId="0" xfId="0" applyFont="1" applyBorder="1" applyAlignment="1" applyProtection="1">
      <alignment horizontal="center" vertical="center" textRotation="180" wrapText="1"/>
    </xf>
    <xf numFmtId="0" fontId="5" fillId="0" borderId="0" xfId="0" applyFont="1" applyAlignment="1" applyProtection="1">
      <alignment horizontal="center" wrapText="1"/>
    </xf>
    <xf numFmtId="0" fontId="5" fillId="0" borderId="0" xfId="0" applyFont="1" applyFill="1" applyBorder="1" applyAlignment="1" applyProtection="1">
      <alignment horizontal="center" wrapText="1"/>
    </xf>
    <xf numFmtId="0" fontId="5" fillId="0" borderId="0" xfId="0" applyFont="1" applyFill="1" applyAlignment="1" applyProtection="1">
      <alignment horizontal="center" wrapText="1"/>
    </xf>
    <xf numFmtId="0" fontId="5" fillId="0" borderId="0" xfId="0" applyFont="1" applyBorder="1" applyAlignment="1" applyProtection="1">
      <alignment wrapText="1"/>
    </xf>
    <xf numFmtId="49" fontId="10" fillId="3" borderId="3" xfId="0" applyNumberFormat="1" applyFont="1" applyFill="1" applyBorder="1" applyAlignment="1" applyProtection="1">
      <alignment horizontal="left" vertical="center"/>
    </xf>
    <xf numFmtId="49" fontId="10" fillId="3" borderId="4" xfId="0" applyNumberFormat="1" applyFont="1" applyFill="1" applyBorder="1" applyAlignment="1" applyProtection="1">
      <alignment horizontal="left" vertical="center"/>
    </xf>
    <xf numFmtId="49" fontId="10" fillId="3" borderId="5" xfId="0" applyNumberFormat="1" applyFont="1" applyFill="1" applyBorder="1" applyAlignment="1" applyProtection="1">
      <alignment horizontal="left" vertical="center"/>
    </xf>
    <xf numFmtId="0" fontId="5" fillId="0" borderId="2" xfId="0" applyNumberFormat="1" applyFont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vertical="center" wrapText="1"/>
    </xf>
    <xf numFmtId="0" fontId="9" fillId="0" borderId="2" xfId="0" applyNumberFormat="1" applyFont="1" applyBorder="1" applyAlignment="1" applyProtection="1">
      <alignment horizontal="center" vertical="center"/>
    </xf>
    <xf numFmtId="0" fontId="10" fillId="3" borderId="4" xfId="0" applyNumberFormat="1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12" fillId="0" borderId="2" xfId="0" applyFont="1" applyFill="1" applyBorder="1" applyAlignment="1" applyProtection="1">
      <alignment horizontal="center" textRotation="255" shrinkToFit="1"/>
    </xf>
    <xf numFmtId="49" fontId="10" fillId="12" borderId="0" xfId="0" applyNumberFormat="1" applyFont="1" applyFill="1" applyBorder="1" applyAlignment="1" applyProtection="1">
      <alignment horizontal="left" vertical="center" shrinkToFit="1"/>
    </xf>
    <xf numFmtId="0" fontId="10" fillId="0" borderId="0" xfId="0" applyFont="1" applyBorder="1" applyAlignment="1" applyProtection="1">
      <alignment horizontal="center" vertical="center" wrapText="1"/>
    </xf>
    <xf numFmtId="49" fontId="10" fillId="3" borderId="0" xfId="0" applyNumberFormat="1" applyFont="1" applyFill="1" applyBorder="1" applyAlignment="1" applyProtection="1">
      <alignment horizontal="center" vertical="center"/>
    </xf>
    <xf numFmtId="1" fontId="10" fillId="3" borderId="0" xfId="0" applyNumberFormat="1" applyFont="1" applyFill="1" applyBorder="1" applyAlignment="1" applyProtection="1">
      <alignment horizontal="center" vertical="center"/>
    </xf>
    <xf numFmtId="0" fontId="13" fillId="6" borderId="2" xfId="0" applyFont="1" applyFill="1" applyBorder="1" applyAlignment="1">
      <alignment horizontal="center" vertical="center" wrapText="1"/>
    </xf>
    <xf numFmtId="0" fontId="13" fillId="7" borderId="2" xfId="0" applyFont="1" applyFill="1" applyBorder="1" applyAlignment="1">
      <alignment horizontal="center" vertical="center" wrapText="1"/>
    </xf>
    <xf numFmtId="0" fontId="13" fillId="9" borderId="2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3" fillId="4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3" fillId="0" borderId="0" xfId="0" applyFont="1" applyAlignment="1" applyProtection="1">
      <alignment wrapText="1"/>
    </xf>
    <xf numFmtId="0" fontId="14" fillId="0" borderId="0" xfId="0" applyFont="1" applyBorder="1" applyAlignment="1" applyProtection="1">
      <alignment horizontal="left" vertical="center" wrapText="1"/>
    </xf>
    <xf numFmtId="0" fontId="15" fillId="0" borderId="0" xfId="0" applyFont="1" applyBorder="1" applyAlignment="1" applyProtection="1">
      <alignment horizontal="center" vertical="center" textRotation="180"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0" xfId="0" applyFont="1" applyBorder="1" applyAlignment="1">
      <alignment wrapText="1"/>
    </xf>
    <xf numFmtId="0" fontId="13" fillId="0" borderId="11" xfId="0" applyFont="1" applyBorder="1" applyAlignment="1">
      <alignment wrapText="1"/>
    </xf>
    <xf numFmtId="2" fontId="13" fillId="0" borderId="0" xfId="0" applyNumberFormat="1" applyFont="1" applyAlignment="1">
      <alignment horizontal="center" vertical="center" wrapText="1"/>
    </xf>
    <xf numFmtId="0" fontId="13" fillId="0" borderId="12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13" fillId="0" borderId="13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49" fontId="10" fillId="3" borderId="6" xfId="0" applyNumberFormat="1" applyFont="1" applyFill="1" applyBorder="1" applyAlignment="1" applyProtection="1">
      <alignment horizontal="left" vertical="center"/>
    </xf>
    <xf numFmtId="49" fontId="10" fillId="3" borderId="13" xfId="0" applyNumberFormat="1" applyFont="1" applyFill="1" applyBorder="1" applyAlignment="1" applyProtection="1">
      <alignment horizontal="left" vertical="center"/>
    </xf>
    <xf numFmtId="0" fontId="5" fillId="2" borderId="3" xfId="0" applyFont="1" applyFill="1" applyBorder="1" applyAlignment="1" applyProtection="1">
      <alignment horizontal="center" vertical="center" wrapText="1"/>
    </xf>
    <xf numFmtId="0" fontId="5" fillId="2" borderId="5" xfId="0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wrapText="1"/>
    </xf>
    <xf numFmtId="49" fontId="10" fillId="3" borderId="3" xfId="0" applyNumberFormat="1" applyFont="1" applyFill="1" applyBorder="1" applyAlignment="1" applyProtection="1">
      <alignment vertical="center"/>
    </xf>
    <xf numFmtId="0" fontId="0" fillId="0" borderId="0" xfId="0" applyFont="1" applyAlignment="1">
      <alignment horizontal="center" wrapText="1"/>
    </xf>
    <xf numFmtId="0" fontId="3" fillId="0" borderId="6" xfId="0" applyFont="1" applyBorder="1" applyAlignment="1" applyProtection="1">
      <alignment horizontal="left" vertical="center"/>
    </xf>
    <xf numFmtId="0" fontId="4" fillId="0" borderId="6" xfId="0" applyFont="1" applyBorder="1" applyAlignment="1" applyProtection="1">
      <alignment horizontal="left" vertical="center"/>
    </xf>
    <xf numFmtId="0" fontId="3" fillId="0" borderId="6" xfId="0" applyFont="1" applyBorder="1" applyAlignment="1" applyProtection="1">
      <alignment horizontal="left" vertical="center"/>
      <protection locked="0"/>
    </xf>
    <xf numFmtId="0" fontId="4" fillId="0" borderId="6" xfId="0" applyFont="1" applyBorder="1" applyAlignment="1" applyProtection="1">
      <alignment horizontal="left" vertical="center"/>
      <protection locked="0"/>
    </xf>
    <xf numFmtId="0" fontId="5" fillId="0" borderId="2" xfId="0" applyFont="1" applyFill="1" applyBorder="1" applyAlignment="1" applyProtection="1">
      <alignment horizontal="left" vertical="center" wrapText="1"/>
    </xf>
    <xf numFmtId="0" fontId="5" fillId="0" borderId="3" xfId="0" applyFont="1" applyFill="1" applyBorder="1" applyAlignment="1" applyProtection="1">
      <alignment horizontal="left" vertical="center" wrapText="1"/>
    </xf>
    <xf numFmtId="0" fontId="5" fillId="0" borderId="4" xfId="0" applyFont="1" applyFill="1" applyBorder="1" applyAlignment="1" applyProtection="1">
      <alignment horizontal="left" vertical="center" wrapText="1"/>
    </xf>
    <xf numFmtId="0" fontId="5" fillId="0" borderId="5" xfId="0" applyFont="1" applyFill="1" applyBorder="1" applyAlignment="1" applyProtection="1">
      <alignment horizontal="left" vertical="center" wrapText="1"/>
    </xf>
    <xf numFmtId="49" fontId="10" fillId="3" borderId="3" xfId="0" applyNumberFormat="1" applyFont="1" applyFill="1" applyBorder="1" applyAlignment="1" applyProtection="1">
      <alignment horizontal="left" vertical="center"/>
    </xf>
    <xf numFmtId="49" fontId="10" fillId="3" borderId="4" xfId="0" applyNumberFormat="1" applyFont="1" applyFill="1" applyBorder="1" applyAlignment="1" applyProtection="1">
      <alignment horizontal="left" vertical="center"/>
    </xf>
    <xf numFmtId="0" fontId="6" fillId="6" borderId="3" xfId="0" applyFont="1" applyFill="1" applyBorder="1" applyAlignment="1" applyProtection="1">
      <alignment horizontal="left" vertical="center" wrapText="1"/>
    </xf>
    <xf numFmtId="0" fontId="6" fillId="6" borderId="5" xfId="0" applyFont="1" applyFill="1" applyBorder="1" applyAlignment="1" applyProtection="1">
      <alignment horizontal="left" vertical="center" wrapText="1"/>
    </xf>
    <xf numFmtId="0" fontId="6" fillId="7" borderId="3" xfId="0" applyFont="1" applyFill="1" applyBorder="1" applyAlignment="1" applyProtection="1">
      <alignment horizontal="left" vertical="center" wrapText="1"/>
    </xf>
    <xf numFmtId="0" fontId="6" fillId="7" borderId="5" xfId="0" applyFont="1" applyFill="1" applyBorder="1" applyAlignment="1" applyProtection="1">
      <alignment horizontal="left" vertical="center" wrapText="1"/>
    </xf>
    <xf numFmtId="0" fontId="6" fillId="9" borderId="3" xfId="0" applyFont="1" applyFill="1" applyBorder="1" applyAlignment="1" applyProtection="1">
      <alignment horizontal="left" vertical="center" wrapText="1"/>
    </xf>
    <xf numFmtId="0" fontId="6" fillId="9" borderId="5" xfId="0" applyFont="1" applyFill="1" applyBorder="1" applyAlignment="1" applyProtection="1">
      <alignment horizontal="left" vertical="center" wrapText="1"/>
    </xf>
    <xf numFmtId="0" fontId="6" fillId="8" borderId="3" xfId="0" applyFont="1" applyFill="1" applyBorder="1" applyAlignment="1" applyProtection="1">
      <alignment horizontal="left" vertical="center" wrapText="1"/>
    </xf>
    <xf numFmtId="0" fontId="6" fillId="8" borderId="5" xfId="0" applyFont="1" applyFill="1" applyBorder="1" applyAlignment="1" applyProtection="1">
      <alignment horizontal="left" vertical="center" wrapText="1"/>
    </xf>
    <xf numFmtId="0" fontId="6" fillId="5" borderId="3" xfId="0" applyFont="1" applyFill="1" applyBorder="1" applyAlignment="1" applyProtection="1">
      <alignment horizontal="left" vertical="center" wrapText="1"/>
    </xf>
    <xf numFmtId="0" fontId="6" fillId="5" borderId="5" xfId="0" applyFont="1" applyFill="1" applyBorder="1" applyAlignment="1" applyProtection="1">
      <alignment horizontal="left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 applyProtection="1">
      <alignment horizontal="right" vertical="center"/>
    </xf>
    <xf numFmtId="0" fontId="5" fillId="0" borderId="0" xfId="0" applyFont="1" applyBorder="1" applyAlignment="1" applyProtection="1"/>
    <xf numFmtId="0" fontId="11" fillId="2" borderId="2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textRotation="180" wrapText="1"/>
    </xf>
    <xf numFmtId="0" fontId="9" fillId="0" borderId="2" xfId="0" applyNumberFormat="1" applyFont="1" applyBorder="1" applyAlignment="1" applyProtection="1">
      <alignment horizontal="center" vertical="center"/>
      <protection locked="0"/>
    </xf>
    <xf numFmtId="0" fontId="9" fillId="0" borderId="2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774"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ill>
        <patternFill>
          <bgColor rgb="FFFFCC99"/>
        </patternFill>
      </fill>
    </dxf>
    <dxf>
      <fill>
        <patternFill>
          <bgColor rgb="FFFFFF99"/>
        </patternFill>
      </fill>
    </dxf>
    <dxf>
      <fill>
        <patternFill>
          <bgColor theme="5" tint="0.59996337778862885"/>
        </patternFill>
      </fill>
    </dxf>
    <dxf>
      <fill>
        <patternFill>
          <bgColor rgb="FFC8FAB9"/>
        </patternFill>
      </fill>
    </dxf>
    <dxf>
      <fill>
        <patternFill>
          <bgColor rgb="FF99CC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0C0C0"/>
      <color rgb="FF99CCFF"/>
      <color rgb="FFC8FAB9"/>
      <color rgb="FFFFFF99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>
                <a:latin typeface="Arial" pitchFamily="34" charset="0"/>
                <a:cs typeface="Arial" pitchFamily="34" charset="0"/>
              </a:rPr>
              <a:t>Current Grade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0.13461832895888015"/>
          <c:w val="0.87635870516185477"/>
          <c:h val="0.72530438903470396"/>
        </c:manualLayout>
      </c:layout>
      <c:lineChart>
        <c:grouping val="standard"/>
        <c:varyColors val="0"/>
        <c:ser>
          <c:idx val="0"/>
          <c:order val="0"/>
          <c:cat>
            <c:strRef>
              <c:f>Sheet1!$S$5:$S$11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BL</c:v>
                </c:pt>
                <c:pt idx="5">
                  <c:v>5</c:v>
                </c:pt>
                <c:pt idx="6">
                  <c:v>6</c:v>
                </c:pt>
              </c:strCache>
            </c:strRef>
          </c:cat>
          <c:val>
            <c:numRef>
              <c:f>Sheet1!$T$5:$T$11</c:f>
              <c:numCache>
                <c:formatCode>0.00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29824"/>
        <c:axId val="106661376"/>
      </c:lineChart>
      <c:catAx>
        <c:axId val="10642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r>
                  <a:rPr lang="en-US">
                    <a:latin typeface="Arial" pitchFamily="34" charset="0"/>
                    <a:cs typeface="Arial" pitchFamily="34" charset="0"/>
                  </a:rPr>
                  <a:t>Units</a:t>
                </a:r>
              </a:p>
            </c:rich>
          </c:tx>
          <c:layout>
            <c:manualLayout>
              <c:xMode val="edge"/>
              <c:yMode val="edge"/>
              <c:x val="0.4878851789550312"/>
              <c:y val="0.93871527777777775"/>
            </c:manualLayout>
          </c:layout>
          <c:overlay val="0"/>
        </c:title>
        <c:majorTickMark val="in"/>
        <c:minorTickMark val="none"/>
        <c:tickLblPos val="low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661376"/>
        <c:crosses val="autoZero"/>
        <c:auto val="1"/>
        <c:lblAlgn val="ctr"/>
        <c:lblOffset val="100"/>
        <c:noMultiLvlLbl val="0"/>
      </c:catAx>
      <c:valAx>
        <c:axId val="106661376"/>
        <c:scaling>
          <c:orientation val="minMax"/>
          <c:max val="100"/>
          <c:min val="50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/>
          <a:lstStyle/>
          <a:p>
            <a:pPr>
              <a:defRPr sz="120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06429824"/>
        <c:crosses val="autoZero"/>
        <c:crossBetween val="between"/>
      </c:valAx>
    </c:plotArea>
    <c:plotVisOnly val="0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165155</xdr:rowOff>
    </xdr:from>
    <xdr:to>
      <xdr:col>9</xdr:col>
      <xdr:colOff>419100</xdr:colOff>
      <xdr:row>38</xdr:row>
      <xdr:rowOff>20375</xdr:rowOff>
    </xdr:to>
    <xdr:graphicFrame macro="">
      <xdr:nvGraphicFramePr>
        <xdr:cNvPr id="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0"/>
  <sheetViews>
    <sheetView showRowColHeaders="0" tabSelected="1" zoomScaleNormal="100" zoomScaleSheetLayoutView="100" zoomScalePageLayoutView="70" workbookViewId="0">
      <selection activeCell="C148" sqref="C148"/>
    </sheetView>
  </sheetViews>
  <sheetFormatPr defaultColWidth="9.140625" defaultRowHeight="15" x14ac:dyDescent="0.25"/>
  <cols>
    <col min="1" max="6" width="10.28515625" style="10" customWidth="1"/>
    <col min="7" max="7" width="1.85546875" style="10" customWidth="1"/>
    <col min="8" max="9" width="7.28515625" style="10" customWidth="1"/>
    <col min="10" max="10" width="6.28515625" style="15" customWidth="1"/>
    <col min="11" max="11" width="9.140625" style="10" customWidth="1"/>
    <col min="12" max="12" width="2.85546875" style="10" hidden="1" customWidth="1"/>
    <col min="13" max="37" width="9.140625" style="5" hidden="1" customWidth="1"/>
    <col min="38" max="16384" width="9.140625" style="1"/>
  </cols>
  <sheetData>
    <row r="1" spans="1:37" ht="14.45" x14ac:dyDescent="0.3">
      <c r="A1" s="54"/>
      <c r="B1" s="54"/>
      <c r="C1" s="54"/>
      <c r="D1" s="54"/>
      <c r="E1" s="54"/>
      <c r="F1" s="54"/>
      <c r="G1" s="54"/>
      <c r="H1" s="54"/>
      <c r="I1" s="54"/>
      <c r="J1" s="35"/>
      <c r="K1" s="54"/>
      <c r="L1" s="77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 t="s">
        <v>28</v>
      </c>
      <c r="AB1" s="73"/>
      <c r="AC1" s="73" t="s">
        <v>27</v>
      </c>
      <c r="AD1" s="73"/>
      <c r="AE1" s="73" t="s">
        <v>43</v>
      </c>
      <c r="AF1" s="73"/>
      <c r="AG1" s="73" t="s">
        <v>44</v>
      </c>
      <c r="AH1" s="73"/>
      <c r="AI1" s="73" t="s">
        <v>25</v>
      </c>
      <c r="AJ1" s="73"/>
      <c r="AK1" s="73" t="s">
        <v>56</v>
      </c>
    </row>
    <row r="2" spans="1:37" ht="30" customHeight="1" x14ac:dyDescent="0.3">
      <c r="A2" s="16" t="s">
        <v>24</v>
      </c>
      <c r="B2" s="98"/>
      <c r="C2" s="103" t="s">
        <v>46</v>
      </c>
      <c r="D2" s="104"/>
      <c r="E2" s="105"/>
      <c r="F2" s="106"/>
      <c r="G2" s="106"/>
      <c r="H2" s="106"/>
      <c r="I2" s="106"/>
      <c r="J2" s="106"/>
      <c r="K2" s="106"/>
      <c r="L2" s="78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 t="s">
        <v>52</v>
      </c>
      <c r="AA2" s="73">
        <f t="shared" ref="AA2:AA5" si="0">IF(AA28=0,0,$F$5)</f>
        <v>0</v>
      </c>
      <c r="AB2" s="73" t="str">
        <f>IF(AK2=0,"",AA2*100/AK2)</f>
        <v/>
      </c>
      <c r="AC2" s="73">
        <f t="shared" ref="AC2:AC5" si="1">IF(AC28=0,0,$F$6)</f>
        <v>0</v>
      </c>
      <c r="AD2" s="73" t="str">
        <f>IF(AK2=0,"",AC2*100/AK2)</f>
        <v/>
      </c>
      <c r="AE2" s="73">
        <f t="shared" ref="AE2:AE5" si="2">IF(AE28=0,0,$F$7)</f>
        <v>0</v>
      </c>
      <c r="AF2" s="73" t="str">
        <f>IF(AK2=0,"",AE2*100/AK2)</f>
        <v/>
      </c>
      <c r="AG2" s="73">
        <f t="shared" ref="AG2:AG5" si="3">IF(AG28=0,0,$F$8)</f>
        <v>0</v>
      </c>
      <c r="AH2" s="73" t="str">
        <f>IF(AK2=0,"",AG2*100/AK2)</f>
        <v/>
      </c>
      <c r="AI2" s="73">
        <f t="shared" ref="AI2:AI5" si="4">IF(AI28=0,0,$F$9)</f>
        <v>0</v>
      </c>
      <c r="AJ2" s="73" t="str">
        <f>IF(AK2=0,"",AI2*100/AK2)</f>
        <v/>
      </c>
      <c r="AK2" s="73">
        <f>AA2+AC2+AE2+AG2+AI2</f>
        <v>0</v>
      </c>
    </row>
    <row r="3" spans="1:37" ht="14.45" x14ac:dyDescent="0.3">
      <c r="A3" s="51"/>
      <c r="B3" s="51"/>
      <c r="C3" s="51"/>
      <c r="D3" s="51"/>
      <c r="E3" s="51"/>
      <c r="F3" s="51"/>
      <c r="G3" s="52"/>
      <c r="H3" s="51"/>
      <c r="I3" s="51"/>
      <c r="J3" s="53"/>
      <c r="K3" s="36"/>
      <c r="L3" s="77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 t="s">
        <v>51</v>
      </c>
      <c r="AA3" s="73">
        <f t="shared" si="0"/>
        <v>0</v>
      </c>
      <c r="AB3" s="73" t="str">
        <f t="shared" ref="AB3:AB5" si="5">IF(AK3=0,"",AA3*100/AK3)</f>
        <v/>
      </c>
      <c r="AC3" s="73">
        <f t="shared" si="1"/>
        <v>0</v>
      </c>
      <c r="AD3" s="73" t="str">
        <f t="shared" ref="AD3:AD5" si="6">IF(AK3=0,"",AC3*100/AK3)</f>
        <v/>
      </c>
      <c r="AE3" s="73">
        <f t="shared" si="2"/>
        <v>0</v>
      </c>
      <c r="AF3" s="73" t="str">
        <f t="shared" ref="AF3:AF5" si="7">IF(AK3=0,"",AE3*100/AK3)</f>
        <v/>
      </c>
      <c r="AG3" s="73">
        <f t="shared" si="3"/>
        <v>0</v>
      </c>
      <c r="AH3" s="73" t="str">
        <f t="shared" ref="AH3:AH5" si="8">IF(AK3=0,"",AG3*100/AK3)</f>
        <v/>
      </c>
      <c r="AI3" s="73">
        <f t="shared" si="4"/>
        <v>0</v>
      </c>
      <c r="AJ3" s="73" t="str">
        <f t="shared" ref="AJ3:AJ5" si="9">IF(AK3=0,"",AI3*100/AK3)</f>
        <v/>
      </c>
      <c r="AK3" s="73">
        <f t="shared" ref="AK3:AK5" si="10">AA3+AC3+AE3+AG3+AI3</f>
        <v>0</v>
      </c>
    </row>
    <row r="4" spans="1:37" s="2" customFormat="1" ht="28.5" x14ac:dyDescent="0.25">
      <c r="A4" s="96" t="s">
        <v>2</v>
      </c>
      <c r="B4" s="97"/>
      <c r="C4" s="17" t="s">
        <v>0</v>
      </c>
      <c r="D4" s="17" t="s">
        <v>1</v>
      </c>
      <c r="E4" s="17" t="s">
        <v>26</v>
      </c>
      <c r="F4" s="17" t="s">
        <v>3</v>
      </c>
      <c r="G4" s="11"/>
      <c r="H4" s="17" t="s">
        <v>29</v>
      </c>
      <c r="I4" s="17" t="s">
        <v>4</v>
      </c>
      <c r="J4" s="12"/>
      <c r="K4" s="128" t="s">
        <v>21</v>
      </c>
      <c r="L4" s="79"/>
      <c r="M4" s="123" t="s">
        <v>30</v>
      </c>
      <c r="N4" s="124"/>
      <c r="O4" s="80" t="s">
        <v>53</v>
      </c>
      <c r="P4" s="81" t="s">
        <v>54</v>
      </c>
      <c r="Q4" s="82" t="s">
        <v>55</v>
      </c>
      <c r="R4" s="73"/>
      <c r="S4" s="74" t="s">
        <v>45</v>
      </c>
      <c r="T4" s="74" t="s">
        <v>42</v>
      </c>
      <c r="U4" s="73"/>
      <c r="V4" s="73"/>
      <c r="W4" s="73"/>
      <c r="X4" s="73"/>
      <c r="Y4" s="73"/>
      <c r="Z4" s="73" t="s">
        <v>50</v>
      </c>
      <c r="AA4" s="73">
        <f t="shared" si="0"/>
        <v>0</v>
      </c>
      <c r="AB4" s="73" t="str">
        <f t="shared" si="5"/>
        <v/>
      </c>
      <c r="AC4" s="73">
        <f t="shared" si="1"/>
        <v>0</v>
      </c>
      <c r="AD4" s="73" t="str">
        <f t="shared" si="6"/>
        <v/>
      </c>
      <c r="AE4" s="73">
        <f t="shared" si="2"/>
        <v>0</v>
      </c>
      <c r="AF4" s="73" t="str">
        <f t="shared" si="7"/>
        <v/>
      </c>
      <c r="AG4" s="73">
        <f t="shared" si="3"/>
        <v>0</v>
      </c>
      <c r="AH4" s="73" t="str">
        <f t="shared" si="8"/>
        <v/>
      </c>
      <c r="AI4" s="73">
        <f t="shared" si="4"/>
        <v>0</v>
      </c>
      <c r="AJ4" s="73" t="str">
        <f t="shared" si="9"/>
        <v/>
      </c>
      <c r="AK4" s="73">
        <f t="shared" si="10"/>
        <v>0</v>
      </c>
    </row>
    <row r="5" spans="1:37" s="2" customFormat="1" ht="15" customHeight="1" x14ac:dyDescent="0.25">
      <c r="A5" s="113" t="s">
        <v>69</v>
      </c>
      <c r="B5" s="114"/>
      <c r="C5" s="18">
        <f>M159</f>
        <v>0</v>
      </c>
      <c r="D5" s="18">
        <f>N159</f>
        <v>0</v>
      </c>
      <c r="E5" s="19">
        <f>IF(C5=0,0,D5/C5)</f>
        <v>0</v>
      </c>
      <c r="F5" s="20">
        <v>25</v>
      </c>
      <c r="G5" s="13"/>
      <c r="H5" s="43">
        <v>99</v>
      </c>
      <c r="I5" s="44" t="s">
        <v>5</v>
      </c>
      <c r="J5" s="14"/>
      <c r="K5" s="128"/>
      <c r="L5" s="79"/>
      <c r="M5" s="75">
        <f>H17</f>
        <v>0</v>
      </c>
      <c r="N5" s="75" t="str">
        <f>I17</f>
        <v>F</v>
      </c>
      <c r="O5" s="83" t="str">
        <f>A5</f>
        <v>Tests</v>
      </c>
      <c r="P5" s="84">
        <f>IF(C5=0,0,F5)</f>
        <v>0</v>
      </c>
      <c r="Q5" s="85" t="str">
        <f>IF(P$10=0,"",P5*100/P$10)</f>
        <v/>
      </c>
      <c r="R5" s="73"/>
      <c r="S5" s="75">
        <v>1</v>
      </c>
      <c r="T5" s="86" t="e">
        <f t="shared" ref="T5:T9" si="11">IF(AK28="",#N/A,AK28)</f>
        <v>#N/A</v>
      </c>
      <c r="U5" s="73"/>
      <c r="V5" s="73"/>
      <c r="W5" s="73"/>
      <c r="X5" s="73"/>
      <c r="Y5" s="73"/>
      <c r="Z5" s="73" t="s">
        <v>49</v>
      </c>
      <c r="AA5" s="73">
        <f t="shared" si="0"/>
        <v>0</v>
      </c>
      <c r="AB5" s="73" t="str">
        <f t="shared" si="5"/>
        <v/>
      </c>
      <c r="AC5" s="73">
        <f t="shared" si="1"/>
        <v>0</v>
      </c>
      <c r="AD5" s="73" t="str">
        <f t="shared" si="6"/>
        <v/>
      </c>
      <c r="AE5" s="73">
        <f t="shared" si="2"/>
        <v>0</v>
      </c>
      <c r="AF5" s="73" t="str">
        <f t="shared" si="7"/>
        <v/>
      </c>
      <c r="AG5" s="73">
        <f t="shared" si="3"/>
        <v>0</v>
      </c>
      <c r="AH5" s="73" t="str">
        <f t="shared" si="8"/>
        <v/>
      </c>
      <c r="AI5" s="73">
        <f t="shared" si="4"/>
        <v>0</v>
      </c>
      <c r="AJ5" s="73" t="str">
        <f t="shared" si="9"/>
        <v/>
      </c>
      <c r="AK5" s="73">
        <f t="shared" si="10"/>
        <v>0</v>
      </c>
    </row>
    <row r="6" spans="1:37" s="2" customFormat="1" ht="15" customHeight="1" x14ac:dyDescent="0.25">
      <c r="A6" s="115" t="s">
        <v>68</v>
      </c>
      <c r="B6" s="116"/>
      <c r="C6" s="21">
        <f>O159</f>
        <v>0</v>
      </c>
      <c r="D6" s="21">
        <f>P159</f>
        <v>0</v>
      </c>
      <c r="E6" s="22">
        <f>IF(C6=0,0,D6/C6)</f>
        <v>0</v>
      </c>
      <c r="F6" s="23">
        <v>10</v>
      </c>
      <c r="G6" s="13"/>
      <c r="H6" s="43">
        <v>95</v>
      </c>
      <c r="I6" s="44" t="s">
        <v>6</v>
      </c>
      <c r="J6" s="14"/>
      <c r="K6" s="128"/>
      <c r="L6" s="79"/>
      <c r="M6" s="75">
        <f>H16</f>
        <v>70</v>
      </c>
      <c r="N6" s="75" t="str">
        <f>I16</f>
        <v>D-</v>
      </c>
      <c r="O6" s="83" t="str">
        <f>A6</f>
        <v>Vocabulary Quizzes</v>
      </c>
      <c r="P6" s="84">
        <f t="shared" ref="P6:P9" si="12">IF(C6=0,0,F6)</f>
        <v>0</v>
      </c>
      <c r="Q6" s="85" t="str">
        <f t="shared" ref="Q6:Q9" si="13">IF(P$10=0,"",P6*100/P$10)</f>
        <v/>
      </c>
      <c r="R6" s="73"/>
      <c r="S6" s="75">
        <v>2</v>
      </c>
      <c r="T6" s="86" t="e">
        <f t="shared" si="11"/>
        <v>#N/A</v>
      </c>
      <c r="U6" s="73"/>
      <c r="V6" s="73"/>
      <c r="W6" s="73"/>
      <c r="X6" s="73"/>
      <c r="Y6" s="73"/>
      <c r="Z6" s="2" t="s">
        <v>177</v>
      </c>
      <c r="AA6" s="73">
        <f>IF(AA32=0,0,$F$5)</f>
        <v>0</v>
      </c>
      <c r="AB6" s="73" t="str">
        <f t="shared" ref="AB6" si="14">IF(AK6=0,"",AA6*100/AK6)</f>
        <v/>
      </c>
      <c r="AC6" s="73">
        <f>IF(AC32=0,0,$F$6)</f>
        <v>0</v>
      </c>
      <c r="AD6" s="73" t="str">
        <f t="shared" ref="AD6" si="15">IF(AK6=0,"",AC6*100/AK6)</f>
        <v/>
      </c>
      <c r="AE6" s="73">
        <f>IF(AE32=0,0,$F$7)</f>
        <v>0</v>
      </c>
      <c r="AF6" s="73" t="str">
        <f t="shared" ref="AF6" si="16">IF(AK6=0,"",AE6*100/AK6)</f>
        <v/>
      </c>
      <c r="AG6" s="73">
        <f>IF(AG32=0,0,$F$8)</f>
        <v>0</v>
      </c>
      <c r="AH6" s="73" t="str">
        <f t="shared" ref="AH6" si="17">IF(AK6=0,"",AG6*100/AK6)</f>
        <v/>
      </c>
      <c r="AI6" s="73">
        <f>IF(AI32=0,0,$F$9)</f>
        <v>0</v>
      </c>
      <c r="AJ6" s="73" t="str">
        <f t="shared" ref="AJ6" si="18">IF(AK6=0,"",AI6*100/AK6)</f>
        <v/>
      </c>
      <c r="AK6" s="73">
        <f t="shared" ref="AK6" si="19">AA6+AC6+AE6+AG6+AI6</f>
        <v>0</v>
      </c>
    </row>
    <row r="7" spans="1:37" s="2" customFormat="1" ht="15" customHeight="1" x14ac:dyDescent="0.25">
      <c r="A7" s="117" t="s">
        <v>116</v>
      </c>
      <c r="B7" s="118"/>
      <c r="C7" s="24">
        <f>Q159</f>
        <v>0</v>
      </c>
      <c r="D7" s="24">
        <f>+R159</f>
        <v>0</v>
      </c>
      <c r="E7" s="25">
        <f>IF(C7=0,0,D7/C7)</f>
        <v>0</v>
      </c>
      <c r="F7" s="26">
        <v>20</v>
      </c>
      <c r="G7" s="13"/>
      <c r="H7" s="43">
        <v>93</v>
      </c>
      <c r="I7" s="44" t="s">
        <v>17</v>
      </c>
      <c r="J7" s="14"/>
      <c r="K7" s="128"/>
      <c r="L7" s="79"/>
      <c r="M7" s="75">
        <f>H15</f>
        <v>72</v>
      </c>
      <c r="N7" s="75" t="str">
        <f>I15</f>
        <v>D</v>
      </c>
      <c r="O7" s="83" t="str">
        <f>A7</f>
        <v>Projects</v>
      </c>
      <c r="P7" s="84">
        <f t="shared" si="12"/>
        <v>0</v>
      </c>
      <c r="Q7" s="85" t="str">
        <f t="shared" si="13"/>
        <v/>
      </c>
      <c r="R7" s="73"/>
      <c r="S7" s="75">
        <v>3</v>
      </c>
      <c r="T7" s="86" t="e">
        <f t="shared" si="11"/>
        <v>#N/A</v>
      </c>
      <c r="U7" s="73"/>
      <c r="V7" s="73"/>
      <c r="W7" s="73"/>
      <c r="X7" s="73"/>
      <c r="Y7" s="73"/>
      <c r="Z7" s="73" t="s">
        <v>48</v>
      </c>
      <c r="AA7" s="73">
        <f>IF(AA33=0,0,$F$5)</f>
        <v>0</v>
      </c>
      <c r="AB7" s="73" t="str">
        <f>IF(AK7=0,"",AA7*100/AK7)</f>
        <v/>
      </c>
      <c r="AC7" s="73">
        <f>IF(AC33=0,0,$F$6)</f>
        <v>0</v>
      </c>
      <c r="AD7" s="73" t="str">
        <f>IF(AK7=0,"",AC7*100/AK7)</f>
        <v/>
      </c>
      <c r="AE7" s="73">
        <f>IF(AE33=0,0,$F$7)</f>
        <v>0</v>
      </c>
      <c r="AF7" s="73" t="str">
        <f>IF(AK7=0,"",AE7*100/AK7)</f>
        <v/>
      </c>
      <c r="AG7" s="73">
        <f>IF(AG33=0,0,$F$8)</f>
        <v>0</v>
      </c>
      <c r="AH7" s="73" t="str">
        <f>IF(AK7=0,"",AG7*100/AK7)</f>
        <v/>
      </c>
      <c r="AI7" s="73">
        <f>IF(AI33=0,0,$F$9)</f>
        <v>0</v>
      </c>
      <c r="AJ7" s="73" t="str">
        <f>IF(AK7=0,"",AI7*100/AK7)</f>
        <v/>
      </c>
      <c r="AK7" s="73">
        <f>AA7+AC7+AE7+AG7+AI7</f>
        <v>0</v>
      </c>
    </row>
    <row r="8" spans="1:37" s="2" customFormat="1" ht="15" customHeight="1" x14ac:dyDescent="0.25">
      <c r="A8" s="119" t="s">
        <v>128</v>
      </c>
      <c r="B8" s="120"/>
      <c r="C8" s="27">
        <f>S159</f>
        <v>0</v>
      </c>
      <c r="D8" s="27">
        <f>+T159</f>
        <v>0</v>
      </c>
      <c r="E8" s="28">
        <f>IF(C8=0,0,D8/C8)</f>
        <v>0</v>
      </c>
      <c r="F8" s="29">
        <v>30</v>
      </c>
      <c r="G8" s="13"/>
      <c r="H8" s="43">
        <v>92</v>
      </c>
      <c r="I8" s="44" t="s">
        <v>8</v>
      </c>
      <c r="J8" s="14"/>
      <c r="K8" s="128"/>
      <c r="L8" s="79"/>
      <c r="M8" s="75">
        <f>H14</f>
        <v>75</v>
      </c>
      <c r="N8" s="75" t="str">
        <f>I14</f>
        <v>D+</v>
      </c>
      <c r="O8" s="83" t="str">
        <f>A8</f>
        <v>Silent/Oral Reading</v>
      </c>
      <c r="P8" s="84">
        <f t="shared" si="12"/>
        <v>0</v>
      </c>
      <c r="Q8" s="85" t="str">
        <f t="shared" si="13"/>
        <v/>
      </c>
      <c r="R8" s="73"/>
      <c r="S8" s="75">
        <v>4</v>
      </c>
      <c r="T8" s="86" t="e">
        <f t="shared" si="11"/>
        <v>#N/A</v>
      </c>
      <c r="U8" s="73"/>
      <c r="V8" s="73"/>
      <c r="W8" s="73"/>
      <c r="X8" s="73"/>
      <c r="Y8" s="73"/>
      <c r="Z8" s="73" t="s">
        <v>47</v>
      </c>
      <c r="AA8" s="73">
        <f>IF(AA34=0,0,$F$5)</f>
        <v>0</v>
      </c>
      <c r="AB8" s="73" t="str">
        <f>IF(AK8=0,"",AA8*100/AK8)</f>
        <v/>
      </c>
      <c r="AC8" s="73">
        <f>IF(AC34=0,0,$F$6)</f>
        <v>0</v>
      </c>
      <c r="AD8" s="73" t="str">
        <f>IF(AK8=0,"",AC8*100/AK8)</f>
        <v/>
      </c>
      <c r="AE8" s="73">
        <f>IF(AE34=0,0,$F$7)</f>
        <v>0</v>
      </c>
      <c r="AF8" s="73" t="str">
        <f>IF(AK8=0,"",AE8*100/AK8)</f>
        <v/>
      </c>
      <c r="AG8" s="73">
        <f>IF(AG34=0,0,$F$8)</f>
        <v>0</v>
      </c>
      <c r="AH8" s="73" t="str">
        <f>IF(AK8=0,"",AG8*100/AK8)</f>
        <v/>
      </c>
      <c r="AI8" s="73">
        <f>IF(AI34=0,0,$F$9)</f>
        <v>0</v>
      </c>
      <c r="AJ8" s="73" t="str">
        <f>IF(AK8=0,"",AI8*100/AK8)</f>
        <v/>
      </c>
      <c r="AK8" s="73">
        <f>AA8+AC8+AE8+AG8+AI8</f>
        <v>0</v>
      </c>
    </row>
    <row r="9" spans="1:37" s="2" customFormat="1" ht="15" customHeight="1" x14ac:dyDescent="0.25">
      <c r="A9" s="121" t="s">
        <v>171</v>
      </c>
      <c r="B9" s="122"/>
      <c r="C9" s="30">
        <f>U159</f>
        <v>0</v>
      </c>
      <c r="D9" s="30">
        <f>V159</f>
        <v>0</v>
      </c>
      <c r="E9" s="31">
        <f>IF(C9=0,0,D9/C9)</f>
        <v>0</v>
      </c>
      <c r="F9" s="32">
        <v>15</v>
      </c>
      <c r="G9" s="13"/>
      <c r="H9" s="43">
        <v>87</v>
      </c>
      <c r="I9" s="44" t="s">
        <v>9</v>
      </c>
      <c r="J9" s="14"/>
      <c r="K9" s="128"/>
      <c r="L9" s="79"/>
      <c r="M9" s="75">
        <f>H13</f>
        <v>77</v>
      </c>
      <c r="N9" s="75" t="str">
        <f>I13</f>
        <v>C-</v>
      </c>
      <c r="O9" s="83" t="str">
        <f>A9</f>
        <v>Worktext</v>
      </c>
      <c r="P9" s="84">
        <f t="shared" si="12"/>
        <v>0</v>
      </c>
      <c r="Q9" s="85" t="str">
        <f t="shared" si="13"/>
        <v/>
      </c>
      <c r="R9" s="73"/>
      <c r="S9" s="102" t="s">
        <v>177</v>
      </c>
      <c r="T9" s="86" t="e">
        <f t="shared" si="11"/>
        <v>#N/A</v>
      </c>
      <c r="U9" s="73"/>
      <c r="V9" s="73"/>
      <c r="W9" s="75"/>
      <c r="X9" s="86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</row>
    <row r="10" spans="1:37" s="2" customFormat="1" ht="15" customHeight="1" x14ac:dyDescent="0.25">
      <c r="A10" s="41"/>
      <c r="B10" s="41"/>
      <c r="C10" s="33"/>
      <c r="D10" s="125" t="s">
        <v>20</v>
      </c>
      <c r="E10" s="126"/>
      <c r="F10" s="34">
        <f>SUM(F5:F9)</f>
        <v>100</v>
      </c>
      <c r="G10" s="13"/>
      <c r="H10" s="43">
        <v>85</v>
      </c>
      <c r="I10" s="44" t="s">
        <v>7</v>
      </c>
      <c r="J10" s="14"/>
      <c r="K10" s="128"/>
      <c r="L10" s="79"/>
      <c r="M10" s="75">
        <f>H12</f>
        <v>79</v>
      </c>
      <c r="N10" s="75" t="str">
        <f>I12</f>
        <v>C</v>
      </c>
      <c r="O10" s="87" t="s">
        <v>56</v>
      </c>
      <c r="P10" s="88">
        <f>SUM(P5:P9)</f>
        <v>0</v>
      </c>
      <c r="Q10" s="89"/>
      <c r="R10" s="73"/>
      <c r="S10" s="75">
        <v>5</v>
      </c>
      <c r="T10" s="86" t="e">
        <f>IF(AK33="",#N/A,AK33)</f>
        <v>#N/A</v>
      </c>
      <c r="U10" s="73"/>
      <c r="V10" s="73"/>
      <c r="W10" s="75"/>
      <c r="X10" s="86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</row>
    <row r="11" spans="1:37" s="2" customFormat="1" ht="15" customHeight="1" x14ac:dyDescent="0.25">
      <c r="A11" s="35"/>
      <c r="B11" s="35"/>
      <c r="C11" s="35"/>
      <c r="D11" s="36"/>
      <c r="E11" s="37" t="s">
        <v>19</v>
      </c>
      <c r="F11" s="38" t="str">
        <f>IF(P10=0,"",E5*Q5+E6*Q6+E7*Q7+E8*Q8+E9*Q9)</f>
        <v/>
      </c>
      <c r="G11" s="13"/>
      <c r="H11" s="43">
        <v>83</v>
      </c>
      <c r="I11" s="44" t="s">
        <v>10</v>
      </c>
      <c r="J11" s="14"/>
      <c r="K11" s="128"/>
      <c r="L11" s="79"/>
      <c r="M11" s="75">
        <f>H11</f>
        <v>83</v>
      </c>
      <c r="N11" s="75" t="str">
        <f>I11</f>
        <v>C+</v>
      </c>
      <c r="O11" s="73"/>
      <c r="P11" s="73"/>
      <c r="Q11" s="73"/>
      <c r="R11" s="73"/>
      <c r="S11" s="75">
        <v>6</v>
      </c>
      <c r="T11" s="86" t="e">
        <f>IF(AK34="",#N/A,AK34)</f>
        <v>#N/A</v>
      </c>
      <c r="U11" s="73"/>
      <c r="V11" s="73"/>
      <c r="W11" s="75"/>
      <c r="X11" s="86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</row>
    <row r="12" spans="1:37" s="2" customFormat="1" ht="15" customHeight="1" x14ac:dyDescent="0.25">
      <c r="A12" s="42"/>
      <c r="B12" s="42"/>
      <c r="C12" s="33"/>
      <c r="D12" s="36"/>
      <c r="E12" s="37" t="s">
        <v>18</v>
      </c>
      <c r="F12" s="40" t="str">
        <f>IF(F11="","",LOOKUP(F11+0.5001,M5:M17,N5:N17))</f>
        <v/>
      </c>
      <c r="G12" s="13"/>
      <c r="H12" s="43">
        <v>79</v>
      </c>
      <c r="I12" s="44" t="s">
        <v>11</v>
      </c>
      <c r="J12" s="14"/>
      <c r="K12" s="128"/>
      <c r="L12" s="79"/>
      <c r="M12" s="75">
        <f>H10</f>
        <v>85</v>
      </c>
      <c r="N12" s="75" t="str">
        <f>I10</f>
        <v>B-</v>
      </c>
      <c r="O12" s="73"/>
      <c r="P12" s="73"/>
      <c r="Q12" s="73"/>
      <c r="R12" s="73"/>
      <c r="S12" s="73"/>
      <c r="T12" s="73"/>
      <c r="U12" s="73"/>
      <c r="V12" s="73"/>
      <c r="W12" s="75"/>
      <c r="X12" s="86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</row>
    <row r="13" spans="1:37" s="2" customFormat="1" ht="15" customHeight="1" x14ac:dyDescent="0.25">
      <c r="A13" s="35"/>
      <c r="B13" s="35"/>
      <c r="C13" s="35"/>
      <c r="D13" s="35"/>
      <c r="E13" s="35"/>
      <c r="F13" s="35"/>
      <c r="G13" s="45"/>
      <c r="H13" s="43">
        <v>77</v>
      </c>
      <c r="I13" s="44" t="s">
        <v>12</v>
      </c>
      <c r="J13" s="14"/>
      <c r="K13" s="128"/>
      <c r="L13" s="79"/>
      <c r="M13" s="75">
        <f>H9</f>
        <v>87</v>
      </c>
      <c r="N13" s="75" t="str">
        <f>I9</f>
        <v>B</v>
      </c>
      <c r="O13" s="73"/>
      <c r="P13" s="73"/>
      <c r="Q13" s="73"/>
      <c r="R13" s="73"/>
      <c r="S13" s="73"/>
      <c r="T13" s="73"/>
      <c r="U13" s="73"/>
      <c r="V13" s="73"/>
      <c r="W13" s="75"/>
      <c r="X13" s="86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</row>
    <row r="14" spans="1:37" s="2" customFormat="1" ht="15" customHeight="1" x14ac:dyDescent="0.25">
      <c r="A14" s="39"/>
      <c r="B14" s="39"/>
      <c r="C14" s="46"/>
      <c r="D14" s="46"/>
      <c r="E14" s="47"/>
      <c r="F14" s="33"/>
      <c r="G14" s="45"/>
      <c r="H14" s="43">
        <v>75</v>
      </c>
      <c r="I14" s="44" t="s">
        <v>13</v>
      </c>
      <c r="J14" s="14"/>
      <c r="K14" s="128"/>
      <c r="L14" s="79"/>
      <c r="M14" s="75">
        <f>H8</f>
        <v>92</v>
      </c>
      <c r="N14" s="75" t="str">
        <f>I8</f>
        <v>B+</v>
      </c>
      <c r="O14" s="73"/>
      <c r="P14" s="73"/>
      <c r="Q14" s="73"/>
      <c r="R14" s="73"/>
      <c r="S14" s="73"/>
      <c r="T14" s="73"/>
      <c r="U14" s="73"/>
      <c r="V14" s="73"/>
      <c r="W14" s="75"/>
      <c r="X14" s="86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</row>
    <row r="15" spans="1:37" s="2" customFormat="1" ht="15" customHeight="1" x14ac:dyDescent="0.25">
      <c r="A15" s="48"/>
      <c r="B15" s="48"/>
      <c r="C15" s="48"/>
      <c r="D15" s="36"/>
      <c r="E15" s="36"/>
      <c r="F15" s="36"/>
      <c r="G15" s="49"/>
      <c r="H15" s="43">
        <v>72</v>
      </c>
      <c r="I15" s="44" t="s">
        <v>14</v>
      </c>
      <c r="J15" s="14"/>
      <c r="K15" s="128"/>
      <c r="L15" s="79"/>
      <c r="M15" s="75">
        <f>H7</f>
        <v>93</v>
      </c>
      <c r="N15" s="75" t="str">
        <f>I7</f>
        <v>A-</v>
      </c>
      <c r="O15" s="73"/>
      <c r="P15" s="73"/>
      <c r="Q15" s="73"/>
      <c r="R15" s="73"/>
      <c r="S15" s="73"/>
      <c r="T15" s="73"/>
      <c r="U15" s="73"/>
      <c r="V15" s="73"/>
      <c r="W15" s="75"/>
      <c r="X15" s="86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</row>
    <row r="16" spans="1:37" s="2" customFormat="1" ht="15" customHeight="1" x14ac:dyDescent="0.25">
      <c r="A16" s="48"/>
      <c r="B16" s="48"/>
      <c r="C16" s="48"/>
      <c r="D16" s="36"/>
      <c r="E16" s="36"/>
      <c r="F16" s="36"/>
      <c r="G16" s="34"/>
      <c r="H16" s="43">
        <v>70</v>
      </c>
      <c r="I16" s="44" t="s">
        <v>15</v>
      </c>
      <c r="J16" s="14"/>
      <c r="K16" s="128"/>
      <c r="L16" s="79"/>
      <c r="M16" s="75">
        <f>H6</f>
        <v>95</v>
      </c>
      <c r="N16" s="75" t="str">
        <f>I6</f>
        <v>A</v>
      </c>
      <c r="O16" s="73"/>
      <c r="P16" s="73"/>
      <c r="Q16" s="73"/>
      <c r="R16" s="73"/>
      <c r="S16" s="73"/>
      <c r="T16" s="73"/>
      <c r="U16" s="73"/>
      <c r="V16" s="73"/>
      <c r="W16" s="75"/>
      <c r="X16" s="86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</row>
    <row r="17" spans="1:37" s="2" customFormat="1" ht="15" customHeight="1" x14ac:dyDescent="0.25">
      <c r="A17" s="48"/>
      <c r="B17" s="48"/>
      <c r="C17" s="48"/>
      <c r="D17" s="36"/>
      <c r="E17" s="36"/>
      <c r="F17" s="36"/>
      <c r="G17" s="34"/>
      <c r="H17" s="43">
        <v>0</v>
      </c>
      <c r="I17" s="44" t="s">
        <v>16</v>
      </c>
      <c r="J17" s="14"/>
      <c r="K17" s="128"/>
      <c r="L17" s="79"/>
      <c r="M17" s="75">
        <f>H5</f>
        <v>99</v>
      </c>
      <c r="N17" s="75" t="str">
        <f>I5</f>
        <v>A+</v>
      </c>
      <c r="O17" s="73"/>
      <c r="P17" s="73"/>
      <c r="Q17" s="73"/>
      <c r="R17" s="73"/>
      <c r="S17" s="73"/>
      <c r="T17" s="73"/>
      <c r="U17" s="73"/>
      <c r="V17" s="73"/>
      <c r="W17" s="75"/>
      <c r="X17" s="86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</row>
    <row r="18" spans="1:37" s="2" customFormat="1" x14ac:dyDescent="0.25">
      <c r="A18" s="48"/>
      <c r="B18" s="48"/>
      <c r="C18" s="48"/>
      <c r="D18" s="36"/>
      <c r="E18" s="36"/>
      <c r="F18" s="36"/>
      <c r="G18" s="34"/>
      <c r="H18" s="33"/>
      <c r="I18" s="35"/>
      <c r="J18" s="35"/>
      <c r="K18" s="50"/>
      <c r="L18" s="79"/>
      <c r="M18" s="75"/>
      <c r="N18" s="75"/>
      <c r="O18" s="73"/>
      <c r="P18" s="73"/>
      <c r="Q18" s="73"/>
      <c r="R18" s="73"/>
      <c r="S18" s="73"/>
      <c r="T18" s="73"/>
      <c r="U18" s="73"/>
      <c r="V18" s="73"/>
      <c r="W18" s="75"/>
      <c r="X18" s="86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</row>
    <row r="19" spans="1:37" s="2" customFormat="1" x14ac:dyDescent="0.25">
      <c r="A19" s="48"/>
      <c r="B19" s="48"/>
      <c r="C19" s="48"/>
      <c r="D19" s="36"/>
      <c r="E19" s="36"/>
      <c r="F19" s="36"/>
      <c r="G19" s="34"/>
      <c r="H19" s="33"/>
      <c r="I19" s="35"/>
      <c r="J19" s="35"/>
      <c r="K19" s="50"/>
      <c r="L19" s="79"/>
      <c r="M19" s="75"/>
      <c r="N19" s="75"/>
      <c r="O19" s="73"/>
      <c r="P19" s="73"/>
      <c r="Q19" s="73"/>
      <c r="R19" s="73"/>
      <c r="S19" s="73"/>
      <c r="T19" s="73"/>
      <c r="U19" s="73"/>
      <c r="V19" s="73"/>
      <c r="W19" s="75"/>
      <c r="X19" s="86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</row>
    <row r="20" spans="1:37" s="2" customFormat="1" x14ac:dyDescent="0.25">
      <c r="A20" s="48"/>
      <c r="B20" s="48"/>
      <c r="C20" s="48"/>
      <c r="D20" s="36"/>
      <c r="E20" s="36"/>
      <c r="F20" s="36"/>
      <c r="G20" s="34"/>
      <c r="H20" s="33"/>
      <c r="I20" s="35"/>
      <c r="J20" s="35"/>
      <c r="K20" s="50"/>
      <c r="L20" s="79"/>
      <c r="M20" s="75"/>
      <c r="N20" s="75"/>
      <c r="O20" s="73"/>
      <c r="P20" s="73"/>
      <c r="Q20" s="73"/>
      <c r="R20" s="73"/>
      <c r="S20" s="73"/>
      <c r="T20" s="73"/>
      <c r="U20" s="73"/>
      <c r="V20" s="73"/>
      <c r="W20" s="75"/>
      <c r="X20" s="86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</row>
    <row r="21" spans="1:37" s="2" customFormat="1" x14ac:dyDescent="0.25">
      <c r="A21" s="48"/>
      <c r="B21" s="48"/>
      <c r="C21" s="48"/>
      <c r="D21" s="36"/>
      <c r="E21" s="36"/>
      <c r="F21" s="36"/>
      <c r="G21" s="34"/>
      <c r="H21" s="33"/>
      <c r="I21" s="35"/>
      <c r="J21" s="35"/>
      <c r="K21" s="50"/>
      <c r="L21" s="79"/>
      <c r="M21" s="75"/>
      <c r="N21" s="75"/>
      <c r="O21" s="73"/>
      <c r="P21" s="73"/>
      <c r="Q21" s="73"/>
      <c r="R21" s="73"/>
      <c r="S21" s="73"/>
      <c r="T21" s="73"/>
      <c r="U21" s="73"/>
      <c r="V21" s="73"/>
      <c r="W21" s="75"/>
      <c r="X21" s="86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</row>
    <row r="22" spans="1:37" s="2" customFormat="1" x14ac:dyDescent="0.25">
      <c r="A22" s="15"/>
      <c r="B22" s="15"/>
      <c r="C22" s="15"/>
      <c r="D22" s="10"/>
      <c r="E22" s="10"/>
      <c r="F22" s="10"/>
      <c r="G22" s="4"/>
      <c r="H22" s="11"/>
      <c r="I22" s="9"/>
      <c r="J22" s="35"/>
      <c r="K22" s="50"/>
      <c r="L22" s="79"/>
      <c r="M22" s="75"/>
      <c r="N22" s="75"/>
      <c r="O22" s="73"/>
      <c r="P22" s="75"/>
      <c r="Q22" s="75"/>
      <c r="R22" s="73"/>
      <c r="S22" s="73"/>
      <c r="T22" s="73"/>
      <c r="U22" s="73"/>
      <c r="V22" s="73"/>
      <c r="W22" s="75"/>
      <c r="X22" s="86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</row>
    <row r="23" spans="1:37" s="2" customFormat="1" x14ac:dyDescent="0.25">
      <c r="A23" s="15"/>
      <c r="B23" s="15"/>
      <c r="C23" s="15"/>
      <c r="D23" s="10"/>
      <c r="E23" s="10"/>
      <c r="F23" s="10"/>
      <c r="G23" s="4"/>
      <c r="H23" s="11"/>
      <c r="I23" s="9"/>
      <c r="J23" s="35"/>
      <c r="K23" s="50"/>
      <c r="L23" s="79"/>
      <c r="M23" s="75"/>
      <c r="N23" s="75"/>
      <c r="O23" s="73"/>
      <c r="P23" s="75"/>
      <c r="Q23" s="75"/>
      <c r="R23" s="73"/>
      <c r="S23" s="73"/>
      <c r="T23" s="73"/>
      <c r="U23" s="73"/>
      <c r="V23" s="73"/>
      <c r="W23" s="75"/>
      <c r="X23" s="86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</row>
    <row r="24" spans="1:37" s="2" customFormat="1" x14ac:dyDescent="0.25">
      <c r="A24" s="15"/>
      <c r="B24" s="15"/>
      <c r="C24" s="15"/>
      <c r="D24" s="10"/>
      <c r="E24" s="10"/>
      <c r="F24" s="10"/>
      <c r="G24" s="4"/>
      <c r="H24" s="11"/>
      <c r="I24" s="9"/>
      <c r="J24" s="35"/>
      <c r="K24" s="50"/>
      <c r="L24" s="79"/>
      <c r="M24" s="75"/>
      <c r="N24" s="75"/>
      <c r="O24" s="73"/>
      <c r="P24" s="75"/>
      <c r="Q24" s="75"/>
      <c r="R24" s="73"/>
      <c r="S24" s="73"/>
      <c r="T24" s="73"/>
      <c r="U24" s="73"/>
      <c r="V24" s="73"/>
      <c r="W24" s="75"/>
      <c r="X24" s="86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</row>
    <row r="25" spans="1:37" s="2" customFormat="1" x14ac:dyDescent="0.25">
      <c r="A25" s="15"/>
      <c r="B25" s="15"/>
      <c r="C25" s="15"/>
      <c r="D25" s="10"/>
      <c r="E25" s="10"/>
      <c r="F25" s="10"/>
      <c r="G25" s="4"/>
      <c r="H25" s="11"/>
      <c r="I25" s="9"/>
      <c r="J25" s="35"/>
      <c r="K25" s="50"/>
      <c r="L25" s="79"/>
      <c r="M25" s="75"/>
      <c r="N25" s="75"/>
      <c r="O25" s="73"/>
      <c r="P25" s="75"/>
      <c r="Q25" s="75"/>
      <c r="R25" s="73"/>
      <c r="S25" s="73"/>
      <c r="T25" s="73"/>
      <c r="U25" s="73"/>
      <c r="V25" s="73"/>
      <c r="W25" s="75"/>
      <c r="X25" s="86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</row>
    <row r="26" spans="1:37" s="2" customFormat="1" x14ac:dyDescent="0.25">
      <c r="A26" s="10"/>
      <c r="B26" s="10"/>
      <c r="C26" s="10"/>
      <c r="D26" s="10"/>
      <c r="E26" s="10"/>
      <c r="F26" s="10"/>
      <c r="G26" s="4"/>
      <c r="H26" s="10"/>
      <c r="I26" s="10"/>
      <c r="J26" s="48"/>
      <c r="K26" s="36"/>
      <c r="L26" s="77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86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</row>
    <row r="27" spans="1:37" s="2" customFormat="1" ht="38.25" x14ac:dyDescent="0.25">
      <c r="A27" s="10"/>
      <c r="B27" s="10"/>
      <c r="C27" s="10"/>
      <c r="D27" s="10"/>
      <c r="E27" s="10"/>
      <c r="F27" s="10"/>
      <c r="G27" s="4"/>
      <c r="H27" s="10"/>
      <c r="I27" s="10"/>
      <c r="J27" s="48"/>
      <c r="K27" s="36"/>
      <c r="L27" s="77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86"/>
      <c r="Y27" s="73"/>
      <c r="Z27" s="73"/>
      <c r="AA27" s="68" t="s">
        <v>31</v>
      </c>
      <c r="AB27" s="68" t="s">
        <v>32</v>
      </c>
      <c r="AC27" s="69" t="s">
        <v>33</v>
      </c>
      <c r="AD27" s="69" t="s">
        <v>34</v>
      </c>
      <c r="AE27" s="70" t="s">
        <v>35</v>
      </c>
      <c r="AF27" s="70" t="s">
        <v>36</v>
      </c>
      <c r="AG27" s="71" t="s">
        <v>37</v>
      </c>
      <c r="AH27" s="71" t="s">
        <v>38</v>
      </c>
      <c r="AI27" s="72" t="s">
        <v>39</v>
      </c>
      <c r="AJ27" s="72" t="s">
        <v>40</v>
      </c>
      <c r="AK27" s="74" t="s">
        <v>42</v>
      </c>
    </row>
    <row r="28" spans="1:37" s="2" customFormat="1" x14ac:dyDescent="0.25">
      <c r="A28" s="10"/>
      <c r="B28" s="10"/>
      <c r="C28" s="10"/>
      <c r="D28" s="10"/>
      <c r="E28" s="10"/>
      <c r="F28" s="10"/>
      <c r="G28" s="4"/>
      <c r="H28" s="10"/>
      <c r="I28" s="10"/>
      <c r="J28" s="48"/>
      <c r="K28" s="36"/>
      <c r="L28" s="77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86"/>
      <c r="Y28" s="73"/>
      <c r="Z28" s="75" t="s">
        <v>52</v>
      </c>
      <c r="AA28" s="75">
        <f t="shared" ref="AA28:AJ28" si="20">M45</f>
        <v>0</v>
      </c>
      <c r="AB28" s="75">
        <f t="shared" si="20"/>
        <v>0</v>
      </c>
      <c r="AC28" s="75">
        <f t="shared" si="20"/>
        <v>0</v>
      </c>
      <c r="AD28" s="75">
        <f t="shared" si="20"/>
        <v>0</v>
      </c>
      <c r="AE28" s="75">
        <f t="shared" si="20"/>
        <v>0</v>
      </c>
      <c r="AF28" s="75">
        <f t="shared" si="20"/>
        <v>0</v>
      </c>
      <c r="AG28" s="75">
        <f t="shared" si="20"/>
        <v>0</v>
      </c>
      <c r="AH28" s="75">
        <f t="shared" si="20"/>
        <v>0</v>
      </c>
      <c r="AI28" s="75">
        <f t="shared" si="20"/>
        <v>0</v>
      </c>
      <c r="AJ28" s="75">
        <f t="shared" si="20"/>
        <v>0</v>
      </c>
      <c r="AK28" s="75" t="str">
        <f>IF(SUM(AA28:AJ28)=0,"",IF(AA28=0,0,AB28/AA28)*AB2+IF(AC28=0,0,AD28/AC28)*AD2+IF(AE28=0,0,AF28/AE28)*AF2+IF(AG28=0,0,AH28/AG28)*AH2+IF(AI28=0,0,AJ28/AI28)*AJ2)</f>
        <v/>
      </c>
    </row>
    <row r="29" spans="1:37" s="2" customFormat="1" x14ac:dyDescent="0.25">
      <c r="A29" s="10"/>
      <c r="B29" s="10"/>
      <c r="C29" s="10"/>
      <c r="D29" s="10"/>
      <c r="E29" s="10"/>
      <c r="F29" s="10"/>
      <c r="G29" s="4"/>
      <c r="H29" s="10"/>
      <c r="I29" s="10"/>
      <c r="J29" s="48"/>
      <c r="K29" s="36"/>
      <c r="L29" s="77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86"/>
      <c r="Y29" s="73"/>
      <c r="Z29" s="76" t="s">
        <v>51</v>
      </c>
      <c r="AA29" s="76">
        <f t="shared" ref="AA29:AJ29" si="21">M63</f>
        <v>0</v>
      </c>
      <c r="AB29" s="76">
        <f t="shared" si="21"/>
        <v>0</v>
      </c>
      <c r="AC29" s="76">
        <f t="shared" si="21"/>
        <v>0</v>
      </c>
      <c r="AD29" s="76">
        <f t="shared" si="21"/>
        <v>0</v>
      </c>
      <c r="AE29" s="76">
        <f t="shared" si="21"/>
        <v>0</v>
      </c>
      <c r="AF29" s="76">
        <f t="shared" si="21"/>
        <v>0</v>
      </c>
      <c r="AG29" s="76">
        <f t="shared" si="21"/>
        <v>0</v>
      </c>
      <c r="AH29" s="76">
        <f t="shared" si="21"/>
        <v>0</v>
      </c>
      <c r="AI29" s="76">
        <f t="shared" si="21"/>
        <v>0</v>
      </c>
      <c r="AJ29" s="76">
        <f t="shared" si="21"/>
        <v>0</v>
      </c>
      <c r="AK29" s="75" t="str">
        <f>IF(SUM(AA29:AJ29)=SUM(AA28:AJ28),"",IF(AA29=0,0,AB29/AA29)*AB3+IF(AC29=0,0,AD29/AC29)*AD3+IF(AE29=0,0,AF29/AE29)*AF3+IF(AG29=0,0,AH29/AG29)*AH3+IF(AI29=0,0,AJ29/AI29)*AJ3)</f>
        <v/>
      </c>
    </row>
    <row r="30" spans="1:37" s="2" customFormat="1" x14ac:dyDescent="0.25">
      <c r="A30" s="10"/>
      <c r="B30" s="10"/>
      <c r="C30" s="10"/>
      <c r="D30" s="10"/>
      <c r="E30" s="10"/>
      <c r="F30" s="10"/>
      <c r="G30" s="4"/>
      <c r="H30" s="10"/>
      <c r="I30" s="10"/>
      <c r="J30" s="48"/>
      <c r="K30" s="36"/>
      <c r="L30" s="77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86"/>
      <c r="Y30" s="73"/>
      <c r="Z30" s="75" t="s">
        <v>50</v>
      </c>
      <c r="AA30" s="76">
        <f t="shared" ref="AA30:AJ30" si="22">M82</f>
        <v>0</v>
      </c>
      <c r="AB30" s="76">
        <f t="shared" si="22"/>
        <v>0</v>
      </c>
      <c r="AC30" s="76">
        <f t="shared" si="22"/>
        <v>0</v>
      </c>
      <c r="AD30" s="76">
        <f t="shared" si="22"/>
        <v>0</v>
      </c>
      <c r="AE30" s="76">
        <f t="shared" si="22"/>
        <v>0</v>
      </c>
      <c r="AF30" s="76">
        <f t="shared" si="22"/>
        <v>0</v>
      </c>
      <c r="AG30" s="76">
        <f t="shared" si="22"/>
        <v>0</v>
      </c>
      <c r="AH30" s="76">
        <f t="shared" si="22"/>
        <v>0</v>
      </c>
      <c r="AI30" s="76">
        <f t="shared" si="22"/>
        <v>0</v>
      </c>
      <c r="AJ30" s="76">
        <f t="shared" si="22"/>
        <v>0</v>
      </c>
      <c r="AK30" s="75" t="str">
        <f>IF(SUM(AA30:AJ30)=SUM(AA29:AJ29),"",IF(AA30=0,0,AB30/AA30)*AB4+IF(AC30=0,0,AD30/AC30)*AD4+IF(AE30=0,0,AF30/AE30)*AF4+IF(AG30=0,0,AH30/AG30)*AH4+IF(AI30=0,0,AJ30/AI30)*AJ4)</f>
        <v/>
      </c>
    </row>
    <row r="31" spans="1:37" s="2" customFormat="1" x14ac:dyDescent="0.25">
      <c r="A31" s="10"/>
      <c r="B31" s="10"/>
      <c r="C31" s="10"/>
      <c r="D31" s="10"/>
      <c r="E31" s="10"/>
      <c r="F31" s="10"/>
      <c r="G31" s="4"/>
      <c r="H31" s="10"/>
      <c r="I31" s="10"/>
      <c r="J31" s="48"/>
      <c r="K31" s="36"/>
      <c r="L31" s="77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86"/>
      <c r="Y31" s="73"/>
      <c r="Z31" s="76" t="s">
        <v>49</v>
      </c>
      <c r="AA31" s="76">
        <f t="shared" ref="AA31:AJ31" si="23">M98</f>
        <v>0</v>
      </c>
      <c r="AB31" s="76">
        <f t="shared" si="23"/>
        <v>0</v>
      </c>
      <c r="AC31" s="76">
        <f t="shared" si="23"/>
        <v>0</v>
      </c>
      <c r="AD31" s="76">
        <f t="shared" si="23"/>
        <v>0</v>
      </c>
      <c r="AE31" s="76">
        <f t="shared" si="23"/>
        <v>0</v>
      </c>
      <c r="AF31" s="76">
        <f t="shared" si="23"/>
        <v>0</v>
      </c>
      <c r="AG31" s="76">
        <f t="shared" si="23"/>
        <v>0</v>
      </c>
      <c r="AH31" s="76">
        <f t="shared" si="23"/>
        <v>0</v>
      </c>
      <c r="AI31" s="76">
        <f t="shared" si="23"/>
        <v>0</v>
      </c>
      <c r="AJ31" s="76">
        <f t="shared" si="23"/>
        <v>0</v>
      </c>
      <c r="AK31" s="75" t="str">
        <f>IF(SUM(AA31:AJ31)=SUM(AA30:AJ30),"",IF(AA31=0,0,AB31/AA31)*AB5+IF(AC31=0,0,AD31/AC31)*AD5+IF(AE31=0,0,AF31/AE31)*AF5+IF(AG31=0,0,AH31/AG31)*AH5+IF(AI31=0,0,AJ31/AI31)*AJ5)</f>
        <v/>
      </c>
    </row>
    <row r="32" spans="1:37" s="2" customFormat="1" x14ac:dyDescent="0.25">
      <c r="A32" s="10"/>
      <c r="B32" s="10"/>
      <c r="C32" s="10"/>
      <c r="D32" s="10"/>
      <c r="E32" s="10"/>
      <c r="F32" s="10"/>
      <c r="G32" s="4"/>
      <c r="H32" s="10"/>
      <c r="I32" s="10"/>
      <c r="J32" s="48"/>
      <c r="K32" s="36"/>
      <c r="L32" s="77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86"/>
      <c r="Y32" s="73"/>
      <c r="Z32" s="102" t="s">
        <v>177</v>
      </c>
      <c r="AA32" s="102">
        <f t="shared" ref="AA32:AJ32" si="24">M114</f>
        <v>0</v>
      </c>
      <c r="AB32" s="102">
        <f t="shared" si="24"/>
        <v>0</v>
      </c>
      <c r="AC32" s="102">
        <f t="shared" si="24"/>
        <v>0</v>
      </c>
      <c r="AD32" s="102">
        <f t="shared" si="24"/>
        <v>0</v>
      </c>
      <c r="AE32" s="102">
        <f t="shared" si="24"/>
        <v>0</v>
      </c>
      <c r="AF32" s="102">
        <f t="shared" si="24"/>
        <v>0</v>
      </c>
      <c r="AG32" s="102">
        <f t="shared" si="24"/>
        <v>0</v>
      </c>
      <c r="AH32" s="102">
        <f t="shared" si="24"/>
        <v>0</v>
      </c>
      <c r="AI32" s="102">
        <f t="shared" si="24"/>
        <v>0</v>
      </c>
      <c r="AJ32" s="102">
        <f t="shared" si="24"/>
        <v>0</v>
      </c>
      <c r="AK32" s="75" t="str">
        <f>IF(SUM(AA32:AJ32)=SUM(AA31:AJ31),"",IF(AA32=0,0,AB32/AA32)*AB6+IF(AC32=0,0,AD32/AC32)*AD6+IF(AE32=0,0,AF32/AE32)*AF6+IF(AG32=0,0,AH32/AG32)*AH6+IF(AI32=0,0,AJ32/AI32)*AJ6)</f>
        <v/>
      </c>
    </row>
    <row r="33" spans="1:37" s="2" customFormat="1" x14ac:dyDescent="0.25">
      <c r="A33" s="10"/>
      <c r="B33" s="10"/>
      <c r="C33" s="10"/>
      <c r="D33" s="10"/>
      <c r="E33" s="10"/>
      <c r="F33" s="10"/>
      <c r="G33" s="4"/>
      <c r="H33" s="10"/>
      <c r="I33" s="10"/>
      <c r="J33" s="48"/>
      <c r="K33" s="36"/>
      <c r="L33" s="77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86"/>
      <c r="Y33" s="73"/>
      <c r="Z33" s="75" t="s">
        <v>48</v>
      </c>
      <c r="AA33" s="76">
        <f t="shared" ref="AA33:AJ33" si="25">M123</f>
        <v>0</v>
      </c>
      <c r="AB33" s="76">
        <f t="shared" si="25"/>
        <v>0</v>
      </c>
      <c r="AC33" s="76">
        <f t="shared" si="25"/>
        <v>0</v>
      </c>
      <c r="AD33" s="76">
        <f t="shared" si="25"/>
        <v>0</v>
      </c>
      <c r="AE33" s="76">
        <f t="shared" si="25"/>
        <v>0</v>
      </c>
      <c r="AF33" s="76">
        <f t="shared" si="25"/>
        <v>0</v>
      </c>
      <c r="AG33" s="76">
        <f t="shared" si="25"/>
        <v>0</v>
      </c>
      <c r="AH33" s="76">
        <f t="shared" si="25"/>
        <v>0</v>
      </c>
      <c r="AI33" s="76">
        <f t="shared" si="25"/>
        <v>0</v>
      </c>
      <c r="AJ33" s="76">
        <f t="shared" si="25"/>
        <v>0</v>
      </c>
      <c r="AK33" s="75" t="str">
        <f>IF(SUM(AA33:AJ33)=SUM(AA32:AJ32),"",IF(AA33=0,0,AB33/AA33)*AB7+IF(AC33=0,0,AD33/AC33)*AD7+IF(AE33=0,0,AF33/AE33)*AF7+IF(AG33=0,0,AH33/AG33)*AH7+IF(AI33=0,0,AJ33/AI33)*AJ7)</f>
        <v/>
      </c>
    </row>
    <row r="34" spans="1:37" s="2" customFormat="1" x14ac:dyDescent="0.25">
      <c r="A34" s="10"/>
      <c r="B34" s="10"/>
      <c r="C34" s="10"/>
      <c r="D34" s="10"/>
      <c r="E34" s="10"/>
      <c r="F34" s="10"/>
      <c r="G34" s="4"/>
      <c r="H34" s="10"/>
      <c r="I34" s="10"/>
      <c r="J34" s="48"/>
      <c r="K34" s="36"/>
      <c r="L34" s="77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86"/>
      <c r="Y34" s="73"/>
      <c r="Z34" s="76" t="s">
        <v>47</v>
      </c>
      <c r="AA34" s="76">
        <f t="shared" ref="AA34:AJ34" si="26">M138</f>
        <v>0</v>
      </c>
      <c r="AB34" s="76">
        <f t="shared" si="26"/>
        <v>0</v>
      </c>
      <c r="AC34" s="76">
        <f t="shared" si="26"/>
        <v>0</v>
      </c>
      <c r="AD34" s="76">
        <f t="shared" si="26"/>
        <v>0</v>
      </c>
      <c r="AE34" s="76">
        <f t="shared" si="26"/>
        <v>0</v>
      </c>
      <c r="AF34" s="76">
        <f t="shared" si="26"/>
        <v>0</v>
      </c>
      <c r="AG34" s="76">
        <f t="shared" si="26"/>
        <v>0</v>
      </c>
      <c r="AH34" s="76">
        <f t="shared" si="26"/>
        <v>0</v>
      </c>
      <c r="AI34" s="76">
        <f t="shared" si="26"/>
        <v>0</v>
      </c>
      <c r="AJ34" s="76">
        <f t="shared" si="26"/>
        <v>0</v>
      </c>
      <c r="AK34" s="75" t="str">
        <f>IF(SUM(AA34:AJ34)=SUM(AA33:AJ33),"",IF(AA34=0,0,AB34/AA34)*AB8+IF(AC34=0,0,AD34/AC34)*AD8+IF(AE34=0,0,AF34/AE34)*AF8+IF(AG34=0,0,AH34/AG34)*AH8+IF(AI34=0,0,AJ34/AI34)*AJ8)</f>
        <v/>
      </c>
    </row>
    <row r="35" spans="1:37" s="2" customFormat="1" x14ac:dyDescent="0.25">
      <c r="A35" s="10"/>
      <c r="B35" s="10"/>
      <c r="C35" s="10"/>
      <c r="D35" s="10"/>
      <c r="E35" s="10"/>
      <c r="F35" s="10"/>
      <c r="G35" s="4"/>
      <c r="H35" s="10"/>
      <c r="I35" s="10"/>
      <c r="J35" s="48"/>
      <c r="K35" s="36"/>
      <c r="L35" s="77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86"/>
      <c r="Y35" s="73"/>
    </row>
    <row r="36" spans="1:37" s="2" customFormat="1" x14ac:dyDescent="0.25">
      <c r="A36" s="10"/>
      <c r="B36" s="10"/>
      <c r="C36" s="10"/>
      <c r="D36" s="10"/>
      <c r="E36" s="10"/>
      <c r="F36" s="10"/>
      <c r="G36" s="4"/>
      <c r="H36" s="10"/>
      <c r="I36" s="10"/>
      <c r="J36" s="48"/>
      <c r="K36" s="36"/>
      <c r="L36" s="77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86"/>
      <c r="Y36" s="73"/>
    </row>
    <row r="37" spans="1:37" s="2" customFormat="1" x14ac:dyDescent="0.25">
      <c r="A37" s="10"/>
      <c r="B37" s="10"/>
      <c r="C37" s="10"/>
      <c r="D37" s="10"/>
      <c r="E37" s="10"/>
      <c r="F37" s="10"/>
      <c r="G37" s="4"/>
      <c r="H37" s="10"/>
      <c r="I37" s="10"/>
      <c r="J37" s="48"/>
      <c r="K37" s="36"/>
      <c r="L37" s="77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86"/>
      <c r="Y37" s="73"/>
    </row>
    <row r="38" spans="1:37" s="2" customFormat="1" x14ac:dyDescent="0.25">
      <c r="A38" s="10"/>
      <c r="B38" s="10"/>
      <c r="C38" s="10"/>
      <c r="D38" s="10"/>
      <c r="E38" s="10"/>
      <c r="F38" s="10"/>
      <c r="G38" s="4"/>
      <c r="H38" s="10"/>
      <c r="I38" s="10"/>
      <c r="J38" s="48"/>
      <c r="K38" s="36"/>
      <c r="L38" s="77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86"/>
      <c r="Y38" s="73"/>
    </row>
    <row r="39" spans="1:37" s="2" customFormat="1" x14ac:dyDescent="0.25">
      <c r="A39" s="36"/>
      <c r="B39" s="36"/>
      <c r="C39" s="36"/>
      <c r="D39" s="36"/>
      <c r="E39" s="36"/>
      <c r="F39" s="36"/>
      <c r="G39" s="34"/>
      <c r="H39" s="36"/>
      <c r="I39" s="36"/>
      <c r="J39" s="48"/>
      <c r="K39" s="36"/>
      <c r="L39" s="77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86"/>
      <c r="Y39" s="73"/>
    </row>
    <row r="40" spans="1:37" s="2" customFormat="1" x14ac:dyDescent="0.25">
      <c r="A40" s="36"/>
      <c r="B40" s="36"/>
      <c r="C40" s="36"/>
      <c r="D40" s="36"/>
      <c r="E40" s="36"/>
      <c r="F40" s="36"/>
      <c r="G40" s="34"/>
      <c r="H40" s="36"/>
      <c r="I40" s="36"/>
      <c r="J40" s="48"/>
      <c r="K40" s="36"/>
      <c r="L40" s="77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86"/>
      <c r="Y40" s="73"/>
    </row>
    <row r="41" spans="1:37" s="2" customFormat="1" x14ac:dyDescent="0.25">
      <c r="A41" s="36"/>
      <c r="B41" s="36"/>
      <c r="C41" s="36"/>
      <c r="D41" s="36"/>
      <c r="E41" s="36"/>
      <c r="F41" s="36"/>
      <c r="G41" s="34"/>
      <c r="H41" s="36"/>
      <c r="I41" s="36"/>
      <c r="J41" s="48"/>
      <c r="K41" s="36"/>
      <c r="L41" s="77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86"/>
      <c r="Y41" s="73"/>
    </row>
    <row r="42" spans="1:37" s="2" customFormat="1" x14ac:dyDescent="0.25">
      <c r="A42" s="36"/>
      <c r="B42" s="36"/>
      <c r="C42" s="36"/>
      <c r="D42" s="36"/>
      <c r="E42" s="36"/>
      <c r="F42" s="36"/>
      <c r="G42" s="34"/>
      <c r="H42" s="36"/>
      <c r="I42" s="36"/>
      <c r="J42" s="48"/>
      <c r="K42" s="36"/>
      <c r="L42" s="77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86"/>
      <c r="Y42" s="73"/>
    </row>
    <row r="43" spans="1:37" s="2" customFormat="1" x14ac:dyDescent="0.25">
      <c r="A43" s="36"/>
      <c r="B43" s="36"/>
      <c r="C43" s="36"/>
      <c r="D43" s="36"/>
      <c r="E43" s="36"/>
      <c r="F43" s="36"/>
      <c r="G43" s="34"/>
      <c r="H43" s="36"/>
      <c r="I43" s="36"/>
      <c r="J43" s="48"/>
      <c r="K43" s="36"/>
      <c r="L43" s="77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86"/>
      <c r="Y43" s="73"/>
    </row>
    <row r="44" spans="1:37" s="2" customFormat="1" ht="30" customHeight="1" x14ac:dyDescent="0.25">
      <c r="A44" s="62" t="s">
        <v>22</v>
      </c>
      <c r="B44" s="62" t="s">
        <v>0</v>
      </c>
      <c r="C44" s="62" t="s">
        <v>1</v>
      </c>
      <c r="D44" s="127" t="s">
        <v>23</v>
      </c>
      <c r="E44" s="127"/>
      <c r="F44" s="127"/>
      <c r="G44" s="127"/>
      <c r="H44" s="127"/>
      <c r="I44" s="127"/>
      <c r="J44" s="127"/>
      <c r="K44" s="62" t="s">
        <v>2</v>
      </c>
      <c r="L44" s="63" t="s">
        <v>41</v>
      </c>
      <c r="M44" s="68" t="s">
        <v>31</v>
      </c>
      <c r="N44" s="68" t="s">
        <v>32</v>
      </c>
      <c r="O44" s="69" t="s">
        <v>33</v>
      </c>
      <c r="P44" s="69" t="s">
        <v>34</v>
      </c>
      <c r="Q44" s="70" t="s">
        <v>35</v>
      </c>
      <c r="R44" s="70" t="s">
        <v>36</v>
      </c>
      <c r="S44" s="71" t="s">
        <v>37</v>
      </c>
      <c r="T44" s="71" t="s">
        <v>38</v>
      </c>
      <c r="U44" s="72" t="s">
        <v>39</v>
      </c>
      <c r="V44" s="72" t="s">
        <v>40</v>
      </c>
      <c r="W44" s="74" t="s">
        <v>45</v>
      </c>
      <c r="X44" s="8"/>
    </row>
    <row r="45" spans="1:37" s="3" customFormat="1" ht="15" customHeight="1" x14ac:dyDescent="0.25">
      <c r="A45" s="55" t="s">
        <v>70</v>
      </c>
      <c r="B45" s="56"/>
      <c r="C45" s="56"/>
      <c r="D45" s="56"/>
      <c r="E45" s="56"/>
      <c r="F45" s="56"/>
      <c r="G45" s="56"/>
      <c r="H45" s="56"/>
      <c r="I45" s="56"/>
      <c r="J45" s="56"/>
      <c r="K45" s="57"/>
      <c r="L45" s="64"/>
      <c r="M45" s="75">
        <f t="shared" ref="M45:V45" si="27">SUM(M46:M62)</f>
        <v>0</v>
      </c>
      <c r="N45" s="75">
        <f t="shared" si="27"/>
        <v>0</v>
      </c>
      <c r="O45" s="75">
        <f t="shared" si="27"/>
        <v>0</v>
      </c>
      <c r="P45" s="75">
        <f t="shared" si="27"/>
        <v>0</v>
      </c>
      <c r="Q45" s="75">
        <f t="shared" si="27"/>
        <v>0</v>
      </c>
      <c r="R45" s="75">
        <f t="shared" si="27"/>
        <v>0</v>
      </c>
      <c r="S45" s="75">
        <f t="shared" si="27"/>
        <v>0</v>
      </c>
      <c r="T45" s="75">
        <f t="shared" si="27"/>
        <v>0</v>
      </c>
      <c r="U45" s="75">
        <f t="shared" si="27"/>
        <v>0</v>
      </c>
      <c r="V45" s="75">
        <f t="shared" si="27"/>
        <v>0</v>
      </c>
      <c r="W45" s="75">
        <v>1</v>
      </c>
      <c r="X45" s="7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s="2" customFormat="1" x14ac:dyDescent="0.25">
      <c r="A46" s="60">
        <v>13</v>
      </c>
      <c r="B46" s="129"/>
      <c r="C46" s="58"/>
      <c r="D46" s="107" t="s">
        <v>57</v>
      </c>
      <c r="E46" s="107"/>
      <c r="F46" s="107"/>
      <c r="G46" s="107"/>
      <c r="H46" s="107"/>
      <c r="I46" s="107"/>
      <c r="J46" s="107"/>
      <c r="K46" s="59" t="s">
        <v>25</v>
      </c>
      <c r="L46" s="65">
        <v>5</v>
      </c>
      <c r="M46" s="90" t="str">
        <f>IF(AND($B46&gt;0,$L46=1),$B46,"")</f>
        <v/>
      </c>
      <c r="N46" s="90" t="str">
        <f>IF(AND($C46&gt;0,$L46=1),$C46,"")</f>
        <v/>
      </c>
      <c r="O46" s="90" t="str">
        <f>IF(AND($B46&gt;0,$L46=2),$B46,"")</f>
        <v/>
      </c>
      <c r="P46" s="90" t="str">
        <f>IF(AND($C46&gt;0,$L46=2),$C46,"")</f>
        <v/>
      </c>
      <c r="Q46" s="90" t="str">
        <f>IF(AND($B46&gt;0,$L46=3),$B46,"")</f>
        <v/>
      </c>
      <c r="R46" s="90" t="str">
        <f>IF(AND($C46&gt;0,$L46=3),$C46,"")</f>
        <v/>
      </c>
      <c r="S46" s="90" t="str">
        <f>IF(AND($B46&gt;0,$L46=4),$B46,"")</f>
        <v/>
      </c>
      <c r="T46" s="90" t="str">
        <f>IF(AND($C46&gt;0,$L46=4),$C46,"")</f>
        <v/>
      </c>
      <c r="U46" s="90" t="str">
        <f>IF(AND($B46&gt;0,$L46=5),$B46,"")</f>
        <v/>
      </c>
      <c r="V46" s="90" t="str">
        <f>IF(AND($C46&gt;0,$L46=5),$C46,"")</f>
        <v/>
      </c>
      <c r="W46" s="75"/>
    </row>
    <row r="47" spans="1:37" s="2" customFormat="1" ht="15" customHeight="1" x14ac:dyDescent="0.25">
      <c r="A47" s="60">
        <v>11</v>
      </c>
      <c r="B47" s="129"/>
      <c r="C47" s="58"/>
      <c r="D47" s="107" t="s">
        <v>59</v>
      </c>
      <c r="E47" s="107"/>
      <c r="F47" s="107"/>
      <c r="G47" s="107"/>
      <c r="H47" s="107"/>
      <c r="I47" s="107"/>
      <c r="J47" s="107"/>
      <c r="K47" s="59" t="s">
        <v>25</v>
      </c>
      <c r="L47" s="65">
        <v>5</v>
      </c>
      <c r="M47" s="90" t="str">
        <f t="shared" ref="M47:M62" si="28">IF(AND($B47&gt;0,$L47=1),$B47,"")</f>
        <v/>
      </c>
      <c r="N47" s="90" t="str">
        <f t="shared" ref="N47:N62" si="29">IF(AND($C47&gt;0,$L47=1),$C47,"")</f>
        <v/>
      </c>
      <c r="O47" s="90" t="str">
        <f t="shared" ref="O47:O62" si="30">IF(AND($B47&gt;0,$L47=2),$B47,"")</f>
        <v/>
      </c>
      <c r="P47" s="90" t="str">
        <f t="shared" ref="P47:P62" si="31">IF(AND($C47&gt;0,$L47=2),$C47,"")</f>
        <v/>
      </c>
      <c r="Q47" s="90" t="str">
        <f t="shared" ref="Q47:Q62" si="32">IF(AND($B47&gt;0,$L47=3),$B47,"")</f>
        <v/>
      </c>
      <c r="R47" s="90" t="str">
        <f t="shared" ref="R47:R62" si="33">IF(AND($C47&gt;0,$L47=3),$C47,"")</f>
        <v/>
      </c>
      <c r="S47" s="90" t="str">
        <f t="shared" ref="S47:S62" si="34">IF(AND($B47&gt;0,$L47=4),$B47,"")</f>
        <v/>
      </c>
      <c r="T47" s="90" t="str">
        <f t="shared" ref="T47:T62" si="35">IF(AND($C47&gt;0,$L47=4),$C47,"")</f>
        <v/>
      </c>
      <c r="U47" s="90" t="str">
        <f t="shared" ref="U47:U62" si="36">IF(AND($B47&gt;0,$L47=5),$B47,"")</f>
        <v/>
      </c>
      <c r="V47" s="90" t="str">
        <f t="shared" ref="V47:V62" si="37">IF(AND($C47&gt;0,$L47=5),$C47,"")</f>
        <v/>
      </c>
      <c r="W47" s="75"/>
    </row>
    <row r="48" spans="1:37" s="2" customFormat="1" ht="15" customHeight="1" x14ac:dyDescent="0.25">
      <c r="A48" s="60">
        <v>16</v>
      </c>
      <c r="B48" s="129"/>
      <c r="C48" s="58"/>
      <c r="D48" s="107" t="s">
        <v>138</v>
      </c>
      <c r="E48" s="107"/>
      <c r="F48" s="107"/>
      <c r="G48" s="107"/>
      <c r="H48" s="107"/>
      <c r="I48" s="107"/>
      <c r="J48" s="107"/>
      <c r="K48" s="59" t="s">
        <v>27</v>
      </c>
      <c r="L48" s="65">
        <v>2</v>
      </c>
      <c r="M48" s="90" t="str">
        <f t="shared" si="28"/>
        <v/>
      </c>
      <c r="N48" s="90" t="str">
        <f t="shared" si="29"/>
        <v/>
      </c>
      <c r="O48" s="90" t="str">
        <f t="shared" si="30"/>
        <v/>
      </c>
      <c r="P48" s="90" t="str">
        <f t="shared" si="31"/>
        <v/>
      </c>
      <c r="Q48" s="90" t="str">
        <f t="shared" si="32"/>
        <v/>
      </c>
      <c r="R48" s="90" t="str">
        <f t="shared" si="33"/>
        <v/>
      </c>
      <c r="S48" s="90" t="str">
        <f t="shared" si="34"/>
        <v/>
      </c>
      <c r="T48" s="90" t="str">
        <f t="shared" si="35"/>
        <v/>
      </c>
      <c r="U48" s="90" t="str">
        <f t="shared" si="36"/>
        <v/>
      </c>
      <c r="V48" s="90" t="str">
        <f t="shared" si="37"/>
        <v/>
      </c>
      <c r="W48" s="75"/>
    </row>
    <row r="49" spans="1:24" s="2" customFormat="1" ht="15" customHeight="1" x14ac:dyDescent="0.25">
      <c r="A49" s="60">
        <v>14</v>
      </c>
      <c r="B49" s="129"/>
      <c r="C49" s="58"/>
      <c r="D49" s="107" t="s">
        <v>58</v>
      </c>
      <c r="E49" s="107"/>
      <c r="F49" s="107"/>
      <c r="G49" s="107"/>
      <c r="H49" s="107"/>
      <c r="I49" s="107"/>
      <c r="J49" s="107"/>
      <c r="K49" s="59" t="s">
        <v>25</v>
      </c>
      <c r="L49" s="65">
        <v>5</v>
      </c>
      <c r="M49" s="90" t="str">
        <f t="shared" si="28"/>
        <v/>
      </c>
      <c r="N49" s="90" t="str">
        <f t="shared" si="29"/>
        <v/>
      </c>
      <c r="O49" s="90" t="str">
        <f t="shared" si="30"/>
        <v/>
      </c>
      <c r="P49" s="90" t="str">
        <f t="shared" si="31"/>
        <v/>
      </c>
      <c r="Q49" s="90" t="str">
        <f t="shared" si="32"/>
        <v/>
      </c>
      <c r="R49" s="90" t="str">
        <f t="shared" si="33"/>
        <v/>
      </c>
      <c r="S49" s="90" t="str">
        <f t="shared" si="34"/>
        <v/>
      </c>
      <c r="T49" s="90" t="str">
        <f t="shared" si="35"/>
        <v/>
      </c>
      <c r="U49" s="90" t="str">
        <f t="shared" si="36"/>
        <v/>
      </c>
      <c r="V49" s="90" t="str">
        <f t="shared" si="37"/>
        <v/>
      </c>
      <c r="W49" s="75"/>
    </row>
    <row r="50" spans="1:24" s="2" customFormat="1" ht="15" customHeight="1" x14ac:dyDescent="0.25">
      <c r="A50" s="60">
        <v>22</v>
      </c>
      <c r="B50" s="129"/>
      <c r="C50" s="58"/>
      <c r="D50" s="107" t="s">
        <v>60</v>
      </c>
      <c r="E50" s="107"/>
      <c r="F50" s="107"/>
      <c r="G50" s="107"/>
      <c r="H50" s="107"/>
      <c r="I50" s="107"/>
      <c r="J50" s="107"/>
      <c r="K50" s="59" t="s">
        <v>25</v>
      </c>
      <c r="L50" s="65">
        <v>5</v>
      </c>
      <c r="M50" s="90" t="str">
        <f t="shared" si="28"/>
        <v/>
      </c>
      <c r="N50" s="90" t="str">
        <f t="shared" si="29"/>
        <v/>
      </c>
      <c r="O50" s="90" t="str">
        <f t="shared" si="30"/>
        <v/>
      </c>
      <c r="P50" s="90" t="str">
        <f t="shared" si="31"/>
        <v/>
      </c>
      <c r="Q50" s="90" t="str">
        <f t="shared" si="32"/>
        <v/>
      </c>
      <c r="R50" s="90" t="str">
        <f t="shared" si="33"/>
        <v/>
      </c>
      <c r="S50" s="90" t="str">
        <f t="shared" si="34"/>
        <v/>
      </c>
      <c r="T50" s="90" t="str">
        <f t="shared" si="35"/>
        <v/>
      </c>
      <c r="U50" s="90" t="str">
        <f t="shared" si="36"/>
        <v/>
      </c>
      <c r="V50" s="90" t="str">
        <f t="shared" si="37"/>
        <v/>
      </c>
      <c r="W50" s="75"/>
    </row>
    <row r="51" spans="1:24" s="2" customFormat="1" ht="15" customHeight="1" x14ac:dyDescent="0.25">
      <c r="A51" s="60">
        <v>16</v>
      </c>
      <c r="B51" s="129"/>
      <c r="C51" s="58"/>
      <c r="D51" s="107" t="s">
        <v>139</v>
      </c>
      <c r="E51" s="107"/>
      <c r="F51" s="107"/>
      <c r="G51" s="107"/>
      <c r="H51" s="107"/>
      <c r="I51" s="107"/>
      <c r="J51" s="107"/>
      <c r="K51" s="59" t="s">
        <v>27</v>
      </c>
      <c r="L51" s="65">
        <v>2</v>
      </c>
      <c r="M51" s="90" t="str">
        <f t="shared" si="28"/>
        <v/>
      </c>
      <c r="N51" s="90" t="str">
        <f t="shared" si="29"/>
        <v/>
      </c>
      <c r="O51" s="90" t="str">
        <f t="shared" si="30"/>
        <v/>
      </c>
      <c r="P51" s="90" t="str">
        <f t="shared" si="31"/>
        <v/>
      </c>
      <c r="Q51" s="90" t="str">
        <f t="shared" si="32"/>
        <v/>
      </c>
      <c r="R51" s="90" t="str">
        <f t="shared" si="33"/>
        <v/>
      </c>
      <c r="S51" s="90" t="str">
        <f t="shared" si="34"/>
        <v/>
      </c>
      <c r="T51" s="90" t="str">
        <f t="shared" si="35"/>
        <v/>
      </c>
      <c r="U51" s="90" t="str">
        <f t="shared" si="36"/>
        <v/>
      </c>
      <c r="V51" s="90" t="str">
        <f t="shared" si="37"/>
        <v/>
      </c>
      <c r="W51" s="75"/>
    </row>
    <row r="52" spans="1:24" s="2" customFormat="1" ht="15" customHeight="1" x14ac:dyDescent="0.25">
      <c r="A52" s="99">
        <v>8</v>
      </c>
      <c r="B52" s="129"/>
      <c r="C52" s="58"/>
      <c r="D52" s="107" t="s">
        <v>61</v>
      </c>
      <c r="E52" s="107"/>
      <c r="F52" s="107"/>
      <c r="G52" s="107"/>
      <c r="H52" s="107"/>
      <c r="I52" s="107"/>
      <c r="J52" s="107"/>
      <c r="K52" s="59" t="s">
        <v>25</v>
      </c>
      <c r="L52" s="65">
        <v>5</v>
      </c>
      <c r="M52" s="90" t="str">
        <f t="shared" si="28"/>
        <v/>
      </c>
      <c r="N52" s="90" t="str">
        <f t="shared" si="29"/>
        <v/>
      </c>
      <c r="O52" s="90" t="str">
        <f t="shared" si="30"/>
        <v/>
      </c>
      <c r="P52" s="90" t="str">
        <f t="shared" si="31"/>
        <v/>
      </c>
      <c r="Q52" s="90" t="str">
        <f t="shared" si="32"/>
        <v/>
      </c>
      <c r="R52" s="90" t="str">
        <f t="shared" si="33"/>
        <v/>
      </c>
      <c r="S52" s="90" t="str">
        <f t="shared" si="34"/>
        <v/>
      </c>
      <c r="T52" s="90" t="str">
        <f t="shared" si="35"/>
        <v/>
      </c>
      <c r="U52" s="90" t="str">
        <f t="shared" si="36"/>
        <v/>
      </c>
      <c r="V52" s="90" t="str">
        <f t="shared" si="37"/>
        <v/>
      </c>
      <c r="W52" s="75"/>
    </row>
    <row r="53" spans="1:24" s="2" customFormat="1" ht="15" customHeight="1" x14ac:dyDescent="0.25">
      <c r="A53" s="99">
        <v>40</v>
      </c>
      <c r="B53" s="129"/>
      <c r="C53" s="58"/>
      <c r="D53" s="107" t="s">
        <v>62</v>
      </c>
      <c r="E53" s="107"/>
      <c r="F53" s="107"/>
      <c r="G53" s="107"/>
      <c r="H53" s="107"/>
      <c r="I53" s="107"/>
      <c r="J53" s="107"/>
      <c r="K53" s="59" t="s">
        <v>28</v>
      </c>
      <c r="L53" s="65">
        <v>1</v>
      </c>
      <c r="M53" s="90" t="str">
        <f t="shared" si="28"/>
        <v/>
      </c>
      <c r="N53" s="90" t="str">
        <f t="shared" si="29"/>
        <v/>
      </c>
      <c r="O53" s="90" t="str">
        <f t="shared" si="30"/>
        <v/>
      </c>
      <c r="P53" s="90" t="str">
        <f t="shared" si="31"/>
        <v/>
      </c>
      <c r="Q53" s="90" t="str">
        <f t="shared" si="32"/>
        <v/>
      </c>
      <c r="R53" s="90" t="str">
        <f t="shared" si="33"/>
        <v/>
      </c>
      <c r="S53" s="90" t="str">
        <f t="shared" si="34"/>
        <v/>
      </c>
      <c r="T53" s="90" t="str">
        <f t="shared" si="35"/>
        <v/>
      </c>
      <c r="U53" s="90" t="str">
        <f t="shared" si="36"/>
        <v/>
      </c>
      <c r="V53" s="90" t="str">
        <f t="shared" si="37"/>
        <v/>
      </c>
      <c r="W53" s="75"/>
    </row>
    <row r="54" spans="1:24" s="2" customFormat="1" ht="15" customHeight="1" x14ac:dyDescent="0.25">
      <c r="A54" s="60">
        <v>16</v>
      </c>
      <c r="B54" s="129"/>
      <c r="C54" s="58"/>
      <c r="D54" s="107" t="s">
        <v>140</v>
      </c>
      <c r="E54" s="107"/>
      <c r="F54" s="107"/>
      <c r="G54" s="107"/>
      <c r="H54" s="107"/>
      <c r="I54" s="107"/>
      <c r="J54" s="107"/>
      <c r="K54" s="59" t="s">
        <v>27</v>
      </c>
      <c r="L54" s="65">
        <v>2</v>
      </c>
      <c r="M54" s="90" t="str">
        <f t="shared" si="28"/>
        <v/>
      </c>
      <c r="N54" s="90" t="str">
        <f t="shared" si="29"/>
        <v/>
      </c>
      <c r="O54" s="90" t="str">
        <f t="shared" si="30"/>
        <v/>
      </c>
      <c r="P54" s="90" t="str">
        <f t="shared" si="31"/>
        <v/>
      </c>
      <c r="Q54" s="90" t="str">
        <f t="shared" si="32"/>
        <v/>
      </c>
      <c r="R54" s="90" t="str">
        <f t="shared" si="33"/>
        <v/>
      </c>
      <c r="S54" s="90" t="str">
        <f t="shared" si="34"/>
        <v/>
      </c>
      <c r="T54" s="90" t="str">
        <f t="shared" si="35"/>
        <v/>
      </c>
      <c r="U54" s="90" t="str">
        <f t="shared" si="36"/>
        <v/>
      </c>
      <c r="V54" s="90" t="str">
        <f t="shared" si="37"/>
        <v/>
      </c>
      <c r="W54" s="75"/>
    </row>
    <row r="55" spans="1:24" s="2" customFormat="1" ht="15" customHeight="1" x14ac:dyDescent="0.25">
      <c r="A55" s="99">
        <v>12</v>
      </c>
      <c r="B55" s="129"/>
      <c r="C55" s="58"/>
      <c r="D55" s="107" t="s">
        <v>63</v>
      </c>
      <c r="E55" s="107"/>
      <c r="F55" s="107"/>
      <c r="G55" s="107"/>
      <c r="H55" s="107"/>
      <c r="I55" s="107"/>
      <c r="J55" s="107"/>
      <c r="K55" s="59" t="s">
        <v>25</v>
      </c>
      <c r="L55" s="65">
        <v>5</v>
      </c>
      <c r="M55" s="90" t="str">
        <f t="shared" si="28"/>
        <v/>
      </c>
      <c r="N55" s="90" t="str">
        <f t="shared" si="29"/>
        <v/>
      </c>
      <c r="O55" s="90" t="str">
        <f t="shared" si="30"/>
        <v/>
      </c>
      <c r="P55" s="90" t="str">
        <f t="shared" si="31"/>
        <v/>
      </c>
      <c r="Q55" s="90" t="str">
        <f t="shared" si="32"/>
        <v/>
      </c>
      <c r="R55" s="90" t="str">
        <f t="shared" si="33"/>
        <v/>
      </c>
      <c r="S55" s="90" t="str">
        <f t="shared" si="34"/>
        <v/>
      </c>
      <c r="T55" s="90" t="str">
        <f t="shared" si="35"/>
        <v/>
      </c>
      <c r="U55" s="90" t="str">
        <f t="shared" si="36"/>
        <v/>
      </c>
      <c r="V55" s="90" t="str">
        <f t="shared" si="37"/>
        <v/>
      </c>
      <c r="W55" s="75"/>
    </row>
    <row r="56" spans="1:24" s="2" customFormat="1" ht="15" customHeight="1" x14ac:dyDescent="0.25">
      <c r="A56" s="99">
        <v>14</v>
      </c>
      <c r="B56" s="129"/>
      <c r="C56" s="58"/>
      <c r="D56" s="107" t="s">
        <v>64</v>
      </c>
      <c r="E56" s="107"/>
      <c r="F56" s="107"/>
      <c r="G56" s="107"/>
      <c r="H56" s="107"/>
      <c r="I56" s="107"/>
      <c r="J56" s="107"/>
      <c r="K56" s="59" t="s">
        <v>25</v>
      </c>
      <c r="L56" s="65">
        <v>5</v>
      </c>
      <c r="M56" s="90" t="str">
        <f t="shared" si="28"/>
        <v/>
      </c>
      <c r="N56" s="90" t="str">
        <f t="shared" si="29"/>
        <v/>
      </c>
      <c r="O56" s="90" t="str">
        <f t="shared" si="30"/>
        <v/>
      </c>
      <c r="P56" s="90" t="str">
        <f t="shared" si="31"/>
        <v/>
      </c>
      <c r="Q56" s="90" t="str">
        <f t="shared" si="32"/>
        <v/>
      </c>
      <c r="R56" s="90" t="str">
        <f t="shared" si="33"/>
        <v/>
      </c>
      <c r="S56" s="90" t="str">
        <f t="shared" si="34"/>
        <v/>
      </c>
      <c r="T56" s="90" t="str">
        <f t="shared" si="35"/>
        <v/>
      </c>
      <c r="U56" s="90" t="str">
        <f t="shared" si="36"/>
        <v/>
      </c>
      <c r="V56" s="90" t="str">
        <f t="shared" si="37"/>
        <v/>
      </c>
      <c r="W56" s="75"/>
    </row>
    <row r="57" spans="1:24" s="2" customFormat="1" ht="15" customHeight="1" x14ac:dyDescent="0.25">
      <c r="A57" s="60">
        <v>16</v>
      </c>
      <c r="B57" s="129"/>
      <c r="C57" s="58"/>
      <c r="D57" s="107" t="s">
        <v>141</v>
      </c>
      <c r="E57" s="107"/>
      <c r="F57" s="107"/>
      <c r="G57" s="107"/>
      <c r="H57" s="107"/>
      <c r="I57" s="107"/>
      <c r="J57" s="107"/>
      <c r="K57" s="59" t="s">
        <v>27</v>
      </c>
      <c r="L57" s="65">
        <v>2</v>
      </c>
      <c r="M57" s="90" t="str">
        <f t="shared" si="28"/>
        <v/>
      </c>
      <c r="N57" s="90" t="str">
        <f t="shared" si="29"/>
        <v/>
      </c>
      <c r="O57" s="90" t="str">
        <f t="shared" si="30"/>
        <v/>
      </c>
      <c r="P57" s="90" t="str">
        <f t="shared" si="31"/>
        <v/>
      </c>
      <c r="Q57" s="90" t="str">
        <f t="shared" si="32"/>
        <v/>
      </c>
      <c r="R57" s="90" t="str">
        <f t="shared" si="33"/>
        <v/>
      </c>
      <c r="S57" s="90" t="str">
        <f t="shared" si="34"/>
        <v/>
      </c>
      <c r="T57" s="90" t="str">
        <f t="shared" si="35"/>
        <v/>
      </c>
      <c r="U57" s="90" t="str">
        <f t="shared" si="36"/>
        <v/>
      </c>
      <c r="V57" s="90" t="str">
        <f t="shared" si="37"/>
        <v/>
      </c>
      <c r="W57" s="75"/>
    </row>
    <row r="58" spans="1:24" s="2" customFormat="1" ht="15" customHeight="1" x14ac:dyDescent="0.25">
      <c r="A58" s="99">
        <v>12</v>
      </c>
      <c r="B58" s="129"/>
      <c r="C58" s="58"/>
      <c r="D58" s="107" t="s">
        <v>65</v>
      </c>
      <c r="E58" s="107"/>
      <c r="F58" s="107"/>
      <c r="G58" s="107"/>
      <c r="H58" s="107"/>
      <c r="I58" s="107"/>
      <c r="J58" s="107"/>
      <c r="K58" s="59" t="s">
        <v>25</v>
      </c>
      <c r="L58" s="65">
        <v>5</v>
      </c>
      <c r="M58" s="90" t="str">
        <f t="shared" si="28"/>
        <v/>
      </c>
      <c r="N58" s="90" t="str">
        <f t="shared" si="29"/>
        <v/>
      </c>
      <c r="O58" s="90" t="str">
        <f t="shared" si="30"/>
        <v/>
      </c>
      <c r="P58" s="90" t="str">
        <f t="shared" si="31"/>
        <v/>
      </c>
      <c r="Q58" s="90" t="str">
        <f t="shared" si="32"/>
        <v/>
      </c>
      <c r="R58" s="90" t="str">
        <f t="shared" si="33"/>
        <v/>
      </c>
      <c r="S58" s="90" t="str">
        <f t="shared" si="34"/>
        <v/>
      </c>
      <c r="T58" s="90" t="str">
        <f t="shared" si="35"/>
        <v/>
      </c>
      <c r="U58" s="90" t="str">
        <f t="shared" si="36"/>
        <v/>
      </c>
      <c r="V58" s="90" t="str">
        <f t="shared" si="37"/>
        <v/>
      </c>
      <c r="W58" s="75"/>
    </row>
    <row r="59" spans="1:24" s="2" customFormat="1" ht="15" customHeight="1" x14ac:dyDescent="0.25">
      <c r="A59" s="99">
        <v>24</v>
      </c>
      <c r="B59" s="129"/>
      <c r="C59" s="58"/>
      <c r="D59" s="107" t="s">
        <v>66</v>
      </c>
      <c r="E59" s="107"/>
      <c r="F59" s="107"/>
      <c r="G59" s="107"/>
      <c r="H59" s="107"/>
      <c r="I59" s="107"/>
      <c r="J59" s="107"/>
      <c r="K59" s="59" t="s">
        <v>25</v>
      </c>
      <c r="L59" s="65">
        <v>5</v>
      </c>
      <c r="M59" s="90" t="str">
        <f t="shared" si="28"/>
        <v/>
      </c>
      <c r="N59" s="90" t="str">
        <f t="shared" si="29"/>
        <v/>
      </c>
      <c r="O59" s="90" t="str">
        <f t="shared" si="30"/>
        <v/>
      </c>
      <c r="P59" s="90" t="str">
        <f t="shared" si="31"/>
        <v/>
      </c>
      <c r="Q59" s="90" t="str">
        <f t="shared" si="32"/>
        <v/>
      </c>
      <c r="R59" s="90" t="str">
        <f t="shared" si="33"/>
        <v/>
      </c>
      <c r="S59" s="90" t="str">
        <f t="shared" si="34"/>
        <v/>
      </c>
      <c r="T59" s="90" t="str">
        <f t="shared" si="35"/>
        <v/>
      </c>
      <c r="U59" s="90" t="str">
        <f t="shared" si="36"/>
        <v/>
      </c>
      <c r="V59" s="90" t="str">
        <f t="shared" si="37"/>
        <v/>
      </c>
      <c r="W59" s="75"/>
    </row>
    <row r="60" spans="1:24" s="2" customFormat="1" ht="15" customHeight="1" x14ac:dyDescent="0.25">
      <c r="A60" s="99">
        <v>40</v>
      </c>
      <c r="B60" s="129"/>
      <c r="C60" s="58"/>
      <c r="D60" s="107" t="s">
        <v>67</v>
      </c>
      <c r="E60" s="107"/>
      <c r="F60" s="107"/>
      <c r="G60" s="107"/>
      <c r="H60" s="107"/>
      <c r="I60" s="107"/>
      <c r="J60" s="107"/>
      <c r="K60" s="59" t="s">
        <v>28</v>
      </c>
      <c r="L60" s="65">
        <v>1</v>
      </c>
      <c r="M60" s="90" t="str">
        <f t="shared" si="28"/>
        <v/>
      </c>
      <c r="N60" s="90" t="str">
        <f t="shared" si="29"/>
        <v/>
      </c>
      <c r="O60" s="90" t="str">
        <f t="shared" si="30"/>
        <v/>
      </c>
      <c r="P60" s="90" t="str">
        <f t="shared" si="31"/>
        <v/>
      </c>
      <c r="Q60" s="90" t="str">
        <f t="shared" si="32"/>
        <v/>
      </c>
      <c r="R60" s="90" t="str">
        <f t="shared" si="33"/>
        <v/>
      </c>
      <c r="S60" s="90" t="str">
        <f t="shared" si="34"/>
        <v/>
      </c>
      <c r="T60" s="90" t="str">
        <f t="shared" si="35"/>
        <v/>
      </c>
      <c r="U60" s="90" t="str">
        <f t="shared" si="36"/>
        <v/>
      </c>
      <c r="V60" s="90" t="str">
        <f t="shared" si="37"/>
        <v/>
      </c>
      <c r="W60" s="75"/>
    </row>
    <row r="61" spans="1:24" s="2" customFormat="1" ht="15" customHeight="1" x14ac:dyDescent="0.25">
      <c r="A61" s="99">
        <v>30</v>
      </c>
      <c r="B61" s="129"/>
      <c r="C61" s="58"/>
      <c r="D61" s="107" t="s">
        <v>134</v>
      </c>
      <c r="E61" s="107"/>
      <c r="F61" s="107"/>
      <c r="G61" s="107"/>
      <c r="H61" s="107"/>
      <c r="I61" s="107"/>
      <c r="J61" s="107"/>
      <c r="K61" s="59" t="s">
        <v>135</v>
      </c>
      <c r="L61" s="65">
        <v>4</v>
      </c>
      <c r="M61" s="90" t="str">
        <f t="shared" si="28"/>
        <v/>
      </c>
      <c r="N61" s="90" t="str">
        <f t="shared" si="29"/>
        <v/>
      </c>
      <c r="O61" s="90" t="str">
        <f t="shared" si="30"/>
        <v/>
      </c>
      <c r="P61" s="90" t="str">
        <f t="shared" si="31"/>
        <v/>
      </c>
      <c r="Q61" s="90" t="str">
        <f t="shared" si="32"/>
        <v/>
      </c>
      <c r="R61" s="90" t="str">
        <f t="shared" si="33"/>
        <v/>
      </c>
      <c r="S61" s="90" t="str">
        <f t="shared" si="34"/>
        <v/>
      </c>
      <c r="T61" s="90" t="str">
        <f t="shared" si="35"/>
        <v/>
      </c>
      <c r="U61" s="90" t="str">
        <f t="shared" si="36"/>
        <v/>
      </c>
      <c r="V61" s="90" t="str">
        <f t="shared" si="37"/>
        <v/>
      </c>
      <c r="W61" s="75"/>
    </row>
    <row r="62" spans="1:24" s="2" customFormat="1" ht="15" customHeight="1" x14ac:dyDescent="0.25">
      <c r="A62" s="99">
        <v>50</v>
      </c>
      <c r="B62" s="129"/>
      <c r="C62" s="58"/>
      <c r="D62" s="108" t="s">
        <v>166</v>
      </c>
      <c r="E62" s="109"/>
      <c r="F62" s="109"/>
      <c r="G62" s="109"/>
      <c r="H62" s="109"/>
      <c r="I62" s="109"/>
      <c r="J62" s="110"/>
      <c r="K62" s="59" t="s">
        <v>116</v>
      </c>
      <c r="L62" s="65">
        <v>3</v>
      </c>
      <c r="M62" s="90" t="str">
        <f t="shared" si="28"/>
        <v/>
      </c>
      <c r="N62" s="90" t="str">
        <f t="shared" si="29"/>
        <v/>
      </c>
      <c r="O62" s="90" t="str">
        <f t="shared" si="30"/>
        <v/>
      </c>
      <c r="P62" s="90" t="str">
        <f t="shared" si="31"/>
        <v/>
      </c>
      <c r="Q62" s="90" t="str">
        <f t="shared" si="32"/>
        <v/>
      </c>
      <c r="R62" s="90" t="str">
        <f t="shared" si="33"/>
        <v/>
      </c>
      <c r="S62" s="90" t="str">
        <f t="shared" si="34"/>
        <v/>
      </c>
      <c r="T62" s="90" t="str">
        <f t="shared" si="35"/>
        <v/>
      </c>
      <c r="U62" s="90" t="str">
        <f t="shared" si="36"/>
        <v/>
      </c>
      <c r="V62" s="90" t="str">
        <f t="shared" si="37"/>
        <v/>
      </c>
      <c r="W62" s="75"/>
    </row>
    <row r="63" spans="1:24" s="2" customFormat="1" ht="15" customHeight="1" x14ac:dyDescent="0.25">
      <c r="A63" s="55" t="s">
        <v>137</v>
      </c>
      <c r="B63" s="61"/>
      <c r="C63" s="61"/>
      <c r="D63" s="56"/>
      <c r="E63" s="56"/>
      <c r="F63" s="56"/>
      <c r="G63" s="56"/>
      <c r="H63" s="56"/>
      <c r="I63" s="56"/>
      <c r="J63" s="56"/>
      <c r="K63" s="57"/>
      <c r="L63" s="66"/>
      <c r="M63" s="75">
        <f t="shared" ref="M63:V63" si="38">M45+SUM(M64:M81)</f>
        <v>0</v>
      </c>
      <c r="N63" s="75">
        <f t="shared" si="38"/>
        <v>0</v>
      </c>
      <c r="O63" s="75">
        <f t="shared" si="38"/>
        <v>0</v>
      </c>
      <c r="P63" s="75">
        <f t="shared" si="38"/>
        <v>0</v>
      </c>
      <c r="Q63" s="75">
        <f t="shared" si="38"/>
        <v>0</v>
      </c>
      <c r="R63" s="75">
        <f t="shared" si="38"/>
        <v>0</v>
      </c>
      <c r="S63" s="75">
        <f t="shared" si="38"/>
        <v>0</v>
      </c>
      <c r="T63" s="75">
        <f t="shared" si="38"/>
        <v>0</v>
      </c>
      <c r="U63" s="75">
        <f t="shared" si="38"/>
        <v>0</v>
      </c>
      <c r="V63" s="75">
        <f t="shared" si="38"/>
        <v>0</v>
      </c>
      <c r="W63" s="75">
        <v>2</v>
      </c>
      <c r="X63" s="7"/>
    </row>
    <row r="64" spans="1:24" s="2" customFormat="1" x14ac:dyDescent="0.25">
      <c r="A64" s="60">
        <v>16</v>
      </c>
      <c r="B64" s="129"/>
      <c r="C64" s="58"/>
      <c r="D64" s="107" t="s">
        <v>142</v>
      </c>
      <c r="E64" s="107"/>
      <c r="F64" s="107"/>
      <c r="G64" s="107"/>
      <c r="H64" s="107"/>
      <c r="I64" s="107"/>
      <c r="J64" s="107"/>
      <c r="K64" s="59" t="s">
        <v>27</v>
      </c>
      <c r="L64" s="65">
        <v>2</v>
      </c>
      <c r="M64" s="90" t="str">
        <f t="shared" ref="M64:M74" si="39">IF(AND($B64&gt;0,$L64=1),$B64,"")</f>
        <v/>
      </c>
      <c r="N64" s="90" t="str">
        <f t="shared" ref="N64:N74" si="40">IF(AND($C64&gt;0,$L64=1),$C64,"")</f>
        <v/>
      </c>
      <c r="O64" s="90" t="str">
        <f t="shared" ref="O64:O74" si="41">IF(AND($B64&gt;0,$L64=2),$B64,"")</f>
        <v/>
      </c>
      <c r="P64" s="90" t="str">
        <f t="shared" ref="P64:P74" si="42">IF(AND($C64&gt;0,$L64=2),$C64,"")</f>
        <v/>
      </c>
      <c r="Q64" s="90" t="str">
        <f t="shared" ref="Q64:Q74" si="43">IF(AND($B64&gt;0,$L64=3),$B64,"")</f>
        <v/>
      </c>
      <c r="R64" s="90" t="str">
        <f t="shared" ref="R64:R74" si="44">IF(AND($C64&gt;0,$L64=3),$C64,"")</f>
        <v/>
      </c>
      <c r="S64" s="90" t="str">
        <f t="shared" ref="S64:S74" si="45">IF(AND($B64&gt;0,$L64=4),$B64,"")</f>
        <v/>
      </c>
      <c r="T64" s="90" t="str">
        <f t="shared" ref="T64:T74" si="46">IF(AND($C64&gt;0,$L64=4),$C64,"")</f>
        <v/>
      </c>
      <c r="U64" s="90" t="str">
        <f t="shared" ref="U64:U74" si="47">IF(AND($B64&gt;0,$L64=5),$B64,"")</f>
        <v/>
      </c>
      <c r="V64" s="90" t="str">
        <f t="shared" ref="V64:V74" si="48">IF(AND($C64&gt;0,$L64=5),$C64,"")</f>
        <v/>
      </c>
      <c r="W64" s="75"/>
    </row>
    <row r="65" spans="1:23" s="2" customFormat="1" ht="15" customHeight="1" x14ac:dyDescent="0.25">
      <c r="A65" s="60">
        <v>5</v>
      </c>
      <c r="B65" s="129"/>
      <c r="C65" s="58"/>
      <c r="D65" s="107" t="s">
        <v>71</v>
      </c>
      <c r="E65" s="107"/>
      <c r="F65" s="107"/>
      <c r="G65" s="107"/>
      <c r="H65" s="107"/>
      <c r="I65" s="107"/>
      <c r="J65" s="107"/>
      <c r="K65" s="59" t="s">
        <v>25</v>
      </c>
      <c r="L65" s="65">
        <v>5</v>
      </c>
      <c r="M65" s="90" t="str">
        <f t="shared" si="39"/>
        <v/>
      </c>
      <c r="N65" s="90" t="str">
        <f t="shared" si="40"/>
        <v/>
      </c>
      <c r="O65" s="90" t="str">
        <f t="shared" si="41"/>
        <v/>
      </c>
      <c r="P65" s="90" t="str">
        <f t="shared" si="42"/>
        <v/>
      </c>
      <c r="Q65" s="90" t="str">
        <f t="shared" si="43"/>
        <v/>
      </c>
      <c r="R65" s="90" t="str">
        <f t="shared" si="44"/>
        <v/>
      </c>
      <c r="S65" s="90" t="str">
        <f t="shared" si="45"/>
        <v/>
      </c>
      <c r="T65" s="90" t="str">
        <f t="shared" si="46"/>
        <v/>
      </c>
      <c r="U65" s="90" t="str">
        <f t="shared" si="47"/>
        <v/>
      </c>
      <c r="V65" s="90" t="str">
        <f t="shared" si="48"/>
        <v/>
      </c>
      <c r="W65" s="75"/>
    </row>
    <row r="66" spans="1:23" s="2" customFormat="1" ht="15" customHeight="1" x14ac:dyDescent="0.25">
      <c r="A66" s="60">
        <v>16</v>
      </c>
      <c r="B66" s="129"/>
      <c r="C66" s="58"/>
      <c r="D66" s="107" t="s">
        <v>143</v>
      </c>
      <c r="E66" s="107"/>
      <c r="F66" s="107"/>
      <c r="G66" s="107"/>
      <c r="H66" s="107"/>
      <c r="I66" s="107"/>
      <c r="J66" s="107"/>
      <c r="K66" s="59" t="s">
        <v>27</v>
      </c>
      <c r="L66" s="65">
        <v>2</v>
      </c>
      <c r="M66" s="90" t="str">
        <f t="shared" si="39"/>
        <v/>
      </c>
      <c r="N66" s="90" t="str">
        <f t="shared" si="40"/>
        <v/>
      </c>
      <c r="O66" s="90" t="str">
        <f t="shared" si="41"/>
        <v/>
      </c>
      <c r="P66" s="90" t="str">
        <f t="shared" si="42"/>
        <v/>
      </c>
      <c r="Q66" s="90" t="str">
        <f t="shared" si="43"/>
        <v/>
      </c>
      <c r="R66" s="90" t="str">
        <f t="shared" si="44"/>
        <v/>
      </c>
      <c r="S66" s="90" t="str">
        <f t="shared" si="45"/>
        <v/>
      </c>
      <c r="T66" s="90" t="str">
        <f t="shared" si="46"/>
        <v/>
      </c>
      <c r="U66" s="90" t="str">
        <f t="shared" si="47"/>
        <v/>
      </c>
      <c r="V66" s="90" t="str">
        <f t="shared" si="48"/>
        <v/>
      </c>
      <c r="W66" s="75"/>
    </row>
    <row r="67" spans="1:23" s="2" customFormat="1" ht="15" customHeight="1" x14ac:dyDescent="0.25">
      <c r="A67" s="60">
        <v>14</v>
      </c>
      <c r="B67" s="129"/>
      <c r="C67" s="58"/>
      <c r="D67" s="107" t="s">
        <v>72</v>
      </c>
      <c r="E67" s="107"/>
      <c r="F67" s="107"/>
      <c r="G67" s="107"/>
      <c r="H67" s="107"/>
      <c r="I67" s="107"/>
      <c r="J67" s="107"/>
      <c r="K67" s="59" t="s">
        <v>25</v>
      </c>
      <c r="L67" s="65">
        <v>5</v>
      </c>
      <c r="M67" s="90" t="str">
        <f t="shared" si="39"/>
        <v/>
      </c>
      <c r="N67" s="90" t="str">
        <f t="shared" si="40"/>
        <v/>
      </c>
      <c r="O67" s="90" t="str">
        <f t="shared" si="41"/>
        <v/>
      </c>
      <c r="P67" s="90" t="str">
        <f t="shared" si="42"/>
        <v/>
      </c>
      <c r="Q67" s="90" t="str">
        <f t="shared" si="43"/>
        <v/>
      </c>
      <c r="R67" s="90" t="str">
        <f t="shared" si="44"/>
        <v/>
      </c>
      <c r="S67" s="90" t="str">
        <f t="shared" si="45"/>
        <v/>
      </c>
      <c r="T67" s="90" t="str">
        <f t="shared" si="46"/>
        <v/>
      </c>
      <c r="U67" s="90" t="str">
        <f t="shared" si="47"/>
        <v/>
      </c>
      <c r="V67" s="90" t="str">
        <f t="shared" si="48"/>
        <v/>
      </c>
      <c r="W67" s="75"/>
    </row>
    <row r="68" spans="1:23" s="2" customFormat="1" ht="15" customHeight="1" x14ac:dyDescent="0.25">
      <c r="A68" s="60">
        <v>16</v>
      </c>
      <c r="B68" s="129"/>
      <c r="C68" s="58"/>
      <c r="D68" s="107" t="s">
        <v>73</v>
      </c>
      <c r="E68" s="107"/>
      <c r="F68" s="107"/>
      <c r="G68" s="107"/>
      <c r="H68" s="107"/>
      <c r="I68" s="107"/>
      <c r="J68" s="107"/>
      <c r="K68" s="59" t="s">
        <v>25</v>
      </c>
      <c r="L68" s="65">
        <v>5</v>
      </c>
      <c r="M68" s="90" t="str">
        <f t="shared" si="39"/>
        <v/>
      </c>
      <c r="N68" s="90" t="str">
        <f t="shared" si="40"/>
        <v/>
      </c>
      <c r="O68" s="90" t="str">
        <f t="shared" si="41"/>
        <v/>
      </c>
      <c r="P68" s="90" t="str">
        <f t="shared" si="42"/>
        <v/>
      </c>
      <c r="Q68" s="90" t="str">
        <f t="shared" si="43"/>
        <v/>
      </c>
      <c r="R68" s="90" t="str">
        <f t="shared" si="44"/>
        <v/>
      </c>
      <c r="S68" s="90" t="str">
        <f t="shared" si="45"/>
        <v/>
      </c>
      <c r="T68" s="90" t="str">
        <f t="shared" si="46"/>
        <v/>
      </c>
      <c r="U68" s="90" t="str">
        <f t="shared" si="47"/>
        <v/>
      </c>
      <c r="V68" s="90" t="str">
        <f t="shared" si="48"/>
        <v/>
      </c>
      <c r="W68" s="75"/>
    </row>
    <row r="69" spans="1:23" s="2" customFormat="1" ht="15" customHeight="1" x14ac:dyDescent="0.25">
      <c r="A69" s="99">
        <v>9</v>
      </c>
      <c r="B69" s="129"/>
      <c r="C69" s="58"/>
      <c r="D69" s="107" t="s">
        <v>74</v>
      </c>
      <c r="E69" s="107"/>
      <c r="F69" s="107"/>
      <c r="G69" s="107"/>
      <c r="H69" s="107"/>
      <c r="I69" s="107"/>
      <c r="J69" s="107"/>
      <c r="K69" s="59" t="s">
        <v>25</v>
      </c>
      <c r="L69" s="65">
        <v>5</v>
      </c>
      <c r="M69" s="90" t="str">
        <f t="shared" si="39"/>
        <v/>
      </c>
      <c r="N69" s="90" t="str">
        <f t="shared" si="40"/>
        <v/>
      </c>
      <c r="O69" s="90" t="str">
        <f t="shared" si="41"/>
        <v/>
      </c>
      <c r="P69" s="90" t="str">
        <f t="shared" si="42"/>
        <v/>
      </c>
      <c r="Q69" s="90" t="str">
        <f t="shared" si="43"/>
        <v/>
      </c>
      <c r="R69" s="90" t="str">
        <f t="shared" si="44"/>
        <v/>
      </c>
      <c r="S69" s="90" t="str">
        <f t="shared" si="45"/>
        <v/>
      </c>
      <c r="T69" s="90" t="str">
        <f t="shared" si="46"/>
        <v/>
      </c>
      <c r="U69" s="90" t="str">
        <f t="shared" si="47"/>
        <v/>
      </c>
      <c r="V69" s="90" t="str">
        <f t="shared" si="48"/>
        <v/>
      </c>
      <c r="W69" s="75"/>
    </row>
    <row r="70" spans="1:23" s="2" customFormat="1" ht="15" customHeight="1" x14ac:dyDescent="0.25">
      <c r="A70" s="60">
        <v>16</v>
      </c>
      <c r="B70" s="129"/>
      <c r="C70" s="58"/>
      <c r="D70" s="107" t="s">
        <v>144</v>
      </c>
      <c r="E70" s="107"/>
      <c r="F70" s="107"/>
      <c r="G70" s="107"/>
      <c r="H70" s="107"/>
      <c r="I70" s="107"/>
      <c r="J70" s="107"/>
      <c r="K70" s="59" t="s">
        <v>27</v>
      </c>
      <c r="L70" s="65">
        <v>2</v>
      </c>
      <c r="M70" s="90" t="str">
        <f t="shared" si="39"/>
        <v/>
      </c>
      <c r="N70" s="90" t="str">
        <f t="shared" si="40"/>
        <v/>
      </c>
      <c r="O70" s="90" t="str">
        <f t="shared" si="41"/>
        <v/>
      </c>
      <c r="P70" s="90" t="str">
        <f t="shared" si="42"/>
        <v/>
      </c>
      <c r="Q70" s="90" t="str">
        <f t="shared" si="43"/>
        <v/>
      </c>
      <c r="R70" s="90" t="str">
        <f t="shared" si="44"/>
        <v/>
      </c>
      <c r="S70" s="90" t="str">
        <f t="shared" si="45"/>
        <v/>
      </c>
      <c r="T70" s="90" t="str">
        <f t="shared" si="46"/>
        <v/>
      </c>
      <c r="U70" s="90" t="str">
        <f t="shared" si="47"/>
        <v/>
      </c>
      <c r="V70" s="90" t="str">
        <f t="shared" si="48"/>
        <v/>
      </c>
      <c r="W70" s="75"/>
    </row>
    <row r="71" spans="1:23" s="2" customFormat="1" ht="15" customHeight="1" x14ac:dyDescent="0.25">
      <c r="A71" s="99">
        <v>40</v>
      </c>
      <c r="B71" s="129"/>
      <c r="C71" s="58"/>
      <c r="D71" s="107" t="s">
        <v>75</v>
      </c>
      <c r="E71" s="107"/>
      <c r="F71" s="107"/>
      <c r="G71" s="107"/>
      <c r="H71" s="107"/>
      <c r="I71" s="107"/>
      <c r="J71" s="107"/>
      <c r="K71" s="59" t="s">
        <v>28</v>
      </c>
      <c r="L71" s="65">
        <v>1</v>
      </c>
      <c r="M71" s="90" t="str">
        <f t="shared" si="39"/>
        <v/>
      </c>
      <c r="N71" s="90" t="str">
        <f t="shared" si="40"/>
        <v/>
      </c>
      <c r="O71" s="90" t="str">
        <f t="shared" si="41"/>
        <v/>
      </c>
      <c r="P71" s="90" t="str">
        <f t="shared" si="42"/>
        <v/>
      </c>
      <c r="Q71" s="90" t="str">
        <f t="shared" si="43"/>
        <v/>
      </c>
      <c r="R71" s="90" t="str">
        <f t="shared" si="44"/>
        <v/>
      </c>
      <c r="S71" s="90" t="str">
        <f t="shared" si="45"/>
        <v/>
      </c>
      <c r="T71" s="90" t="str">
        <f t="shared" si="46"/>
        <v/>
      </c>
      <c r="U71" s="90" t="str">
        <f t="shared" si="47"/>
        <v/>
      </c>
      <c r="V71" s="90" t="str">
        <f t="shared" si="48"/>
        <v/>
      </c>
      <c r="W71" s="75"/>
    </row>
    <row r="72" spans="1:23" s="2" customFormat="1" ht="15" customHeight="1" x14ac:dyDescent="0.25">
      <c r="A72" s="99">
        <v>20</v>
      </c>
      <c r="B72" s="129"/>
      <c r="C72" s="58"/>
      <c r="D72" s="107" t="s">
        <v>77</v>
      </c>
      <c r="E72" s="107"/>
      <c r="F72" s="107"/>
      <c r="G72" s="107"/>
      <c r="H72" s="107"/>
      <c r="I72" s="107"/>
      <c r="J72" s="107"/>
      <c r="K72" s="59" t="s">
        <v>25</v>
      </c>
      <c r="L72" s="65">
        <v>5</v>
      </c>
      <c r="M72" s="90" t="str">
        <f t="shared" si="39"/>
        <v/>
      </c>
      <c r="N72" s="90" t="str">
        <f t="shared" si="40"/>
        <v/>
      </c>
      <c r="O72" s="90" t="str">
        <f t="shared" si="41"/>
        <v/>
      </c>
      <c r="P72" s="90" t="str">
        <f t="shared" si="42"/>
        <v/>
      </c>
      <c r="Q72" s="90" t="str">
        <f t="shared" si="43"/>
        <v/>
      </c>
      <c r="R72" s="90" t="str">
        <f t="shared" si="44"/>
        <v/>
      </c>
      <c r="S72" s="90" t="str">
        <f t="shared" si="45"/>
        <v/>
      </c>
      <c r="T72" s="90" t="str">
        <f t="shared" si="46"/>
        <v/>
      </c>
      <c r="U72" s="90" t="str">
        <f t="shared" si="47"/>
        <v/>
      </c>
      <c r="V72" s="90" t="str">
        <f t="shared" si="48"/>
        <v/>
      </c>
      <c r="W72" s="75"/>
    </row>
    <row r="73" spans="1:23" s="2" customFormat="1" ht="15" customHeight="1" x14ac:dyDescent="0.25">
      <c r="A73" s="99">
        <v>8</v>
      </c>
      <c r="B73" s="129"/>
      <c r="C73" s="58"/>
      <c r="D73" s="107" t="s">
        <v>78</v>
      </c>
      <c r="E73" s="107"/>
      <c r="F73" s="107"/>
      <c r="G73" s="107"/>
      <c r="H73" s="107"/>
      <c r="I73" s="107"/>
      <c r="J73" s="107"/>
      <c r="K73" s="59" t="s">
        <v>25</v>
      </c>
      <c r="L73" s="65">
        <v>5</v>
      </c>
      <c r="M73" s="90" t="str">
        <f t="shared" si="39"/>
        <v/>
      </c>
      <c r="N73" s="90" t="str">
        <f t="shared" si="40"/>
        <v/>
      </c>
      <c r="O73" s="90" t="str">
        <f t="shared" si="41"/>
        <v/>
      </c>
      <c r="P73" s="90" t="str">
        <f t="shared" si="42"/>
        <v/>
      </c>
      <c r="Q73" s="90" t="str">
        <f t="shared" si="43"/>
        <v/>
      </c>
      <c r="R73" s="90" t="str">
        <f t="shared" si="44"/>
        <v/>
      </c>
      <c r="S73" s="90" t="str">
        <f t="shared" si="45"/>
        <v/>
      </c>
      <c r="T73" s="90" t="str">
        <f t="shared" si="46"/>
        <v/>
      </c>
      <c r="U73" s="90" t="str">
        <f t="shared" si="47"/>
        <v/>
      </c>
      <c r="V73" s="90" t="str">
        <f t="shared" si="48"/>
        <v/>
      </c>
      <c r="W73" s="75"/>
    </row>
    <row r="74" spans="1:23" s="2" customFormat="1" x14ac:dyDescent="0.25">
      <c r="A74" s="60">
        <v>15</v>
      </c>
      <c r="B74" s="129"/>
      <c r="C74" s="58"/>
      <c r="D74" s="107" t="s">
        <v>145</v>
      </c>
      <c r="E74" s="107"/>
      <c r="F74" s="107"/>
      <c r="G74" s="107"/>
      <c r="H74" s="107"/>
      <c r="I74" s="107"/>
      <c r="J74" s="107"/>
      <c r="K74" s="59" t="s">
        <v>27</v>
      </c>
      <c r="L74" s="65">
        <v>2</v>
      </c>
      <c r="M74" s="90" t="str">
        <f t="shared" si="39"/>
        <v/>
      </c>
      <c r="N74" s="90" t="str">
        <f t="shared" si="40"/>
        <v/>
      </c>
      <c r="O74" s="90" t="str">
        <f t="shared" si="41"/>
        <v/>
      </c>
      <c r="P74" s="90" t="str">
        <f t="shared" si="42"/>
        <v/>
      </c>
      <c r="Q74" s="90" t="str">
        <f t="shared" si="43"/>
        <v/>
      </c>
      <c r="R74" s="90" t="str">
        <f t="shared" si="44"/>
        <v/>
      </c>
      <c r="S74" s="90" t="str">
        <f t="shared" si="45"/>
        <v/>
      </c>
      <c r="T74" s="90" t="str">
        <f t="shared" si="46"/>
        <v/>
      </c>
      <c r="U74" s="90" t="str">
        <f t="shared" si="47"/>
        <v/>
      </c>
      <c r="V74" s="90" t="str">
        <f t="shared" si="48"/>
        <v/>
      </c>
      <c r="W74" s="75"/>
    </row>
    <row r="75" spans="1:23" s="2" customFormat="1" x14ac:dyDescent="0.25">
      <c r="A75" s="99">
        <v>12</v>
      </c>
      <c r="B75" s="129"/>
      <c r="C75" s="58"/>
      <c r="D75" s="107" t="s">
        <v>79</v>
      </c>
      <c r="E75" s="107"/>
      <c r="F75" s="107"/>
      <c r="G75" s="107"/>
      <c r="H75" s="107"/>
      <c r="I75" s="107"/>
      <c r="J75" s="107"/>
      <c r="K75" s="59" t="s">
        <v>25</v>
      </c>
      <c r="L75" s="65">
        <v>5</v>
      </c>
      <c r="M75" s="90" t="str">
        <f>IF(AND($B75&gt;0,$L75=1),$B75,"")</f>
        <v/>
      </c>
      <c r="N75" s="90" t="str">
        <f>IF(AND($C75&gt;0,$L75=1),$C75,"")</f>
        <v/>
      </c>
      <c r="O75" s="90" t="str">
        <f>IF(AND($B75&gt;0,$L75=2),$B75,"")</f>
        <v/>
      </c>
      <c r="P75" s="90" t="str">
        <f>IF(AND($C75&gt;0,$L75=2),$C75,"")</f>
        <v/>
      </c>
      <c r="Q75" s="90" t="str">
        <f>IF(AND($B75&gt;0,$L75=3),$B75,"")</f>
        <v/>
      </c>
      <c r="R75" s="90" t="str">
        <f>IF(AND($C75&gt;0,$L75=3),$C75,"")</f>
        <v/>
      </c>
      <c r="S75" s="90" t="str">
        <f>IF(AND($B75&gt;0,$L75=4),$B75,"")</f>
        <v/>
      </c>
      <c r="T75" s="90" t="str">
        <f>IF(AND($C75&gt;0,$L75=4),$C75,"")</f>
        <v/>
      </c>
      <c r="U75" s="90" t="str">
        <f>IF(AND($B75&gt;0,$L75=5),$B75,"")</f>
        <v/>
      </c>
      <c r="V75" s="90" t="str">
        <f>IF(AND($C75&gt;0,$L75=5),$C75,"")</f>
        <v/>
      </c>
      <c r="W75" s="75"/>
    </row>
    <row r="76" spans="1:23" s="2" customFormat="1" ht="15" customHeight="1" x14ac:dyDescent="0.25">
      <c r="A76" s="99">
        <v>2</v>
      </c>
      <c r="B76" s="129"/>
      <c r="C76" s="58"/>
      <c r="D76" s="107" t="s">
        <v>80</v>
      </c>
      <c r="E76" s="107"/>
      <c r="F76" s="107"/>
      <c r="G76" s="107"/>
      <c r="H76" s="107"/>
      <c r="I76" s="107"/>
      <c r="J76" s="107"/>
      <c r="K76" s="59" t="s">
        <v>25</v>
      </c>
      <c r="L76" s="65">
        <v>5</v>
      </c>
      <c r="M76" s="90" t="str">
        <f t="shared" ref="M76:M97" si="49">IF(AND($B76&gt;0,$L76=1),$B76,"")</f>
        <v/>
      </c>
      <c r="N76" s="90" t="str">
        <f t="shared" ref="N76:N97" si="50">IF(AND($C76&gt;0,$L76=1),$C76,"")</f>
        <v/>
      </c>
      <c r="O76" s="90" t="str">
        <f t="shared" ref="O76:O97" si="51">IF(AND($B76&gt;0,$L76=2),$B76,"")</f>
        <v/>
      </c>
      <c r="P76" s="90" t="str">
        <f t="shared" ref="P76:P97" si="52">IF(AND($C76&gt;0,$L76=2),$C76,"")</f>
        <v/>
      </c>
      <c r="Q76" s="90" t="str">
        <f t="shared" ref="Q76:Q97" si="53">IF(AND($B76&gt;0,$L76=3),$B76,"")</f>
        <v/>
      </c>
      <c r="R76" s="90" t="str">
        <f t="shared" ref="R76:R97" si="54">IF(AND($C76&gt;0,$L76=3),$C76,"")</f>
        <v/>
      </c>
      <c r="S76" s="90" t="str">
        <f t="shared" ref="S76:S97" si="55">IF(AND($B76&gt;0,$L76=4),$B76,"")</f>
        <v/>
      </c>
      <c r="T76" s="90" t="str">
        <f t="shared" ref="T76:T97" si="56">IF(AND($C76&gt;0,$L76=4),$C76,"")</f>
        <v/>
      </c>
      <c r="U76" s="90" t="str">
        <f t="shared" ref="U76:U97" si="57">IF(AND($B76&gt;0,$L76=5),$B76,"")</f>
        <v/>
      </c>
      <c r="V76" s="90" t="str">
        <f t="shared" ref="V76:V97" si="58">IF(AND($C76&gt;0,$L76=5),$C76,"")</f>
        <v/>
      </c>
      <c r="W76" s="75"/>
    </row>
    <row r="77" spans="1:23" s="2" customFormat="1" ht="15" customHeight="1" x14ac:dyDescent="0.25">
      <c r="A77" s="99">
        <v>10</v>
      </c>
      <c r="B77" s="129"/>
      <c r="C77" s="58"/>
      <c r="D77" s="107" t="s">
        <v>136</v>
      </c>
      <c r="E77" s="107"/>
      <c r="F77" s="107"/>
      <c r="G77" s="107"/>
      <c r="H77" s="107"/>
      <c r="I77" s="107"/>
      <c r="J77" s="107"/>
      <c r="K77" s="59" t="s">
        <v>25</v>
      </c>
      <c r="L77" s="65">
        <v>5</v>
      </c>
      <c r="M77" s="90" t="str">
        <f t="shared" si="49"/>
        <v/>
      </c>
      <c r="N77" s="90" t="str">
        <f t="shared" si="50"/>
        <v/>
      </c>
      <c r="O77" s="90" t="str">
        <f t="shared" si="51"/>
        <v/>
      </c>
      <c r="P77" s="90" t="str">
        <f t="shared" si="52"/>
        <v/>
      </c>
      <c r="Q77" s="90" t="str">
        <f t="shared" si="53"/>
        <v/>
      </c>
      <c r="R77" s="90" t="str">
        <f t="shared" si="54"/>
        <v/>
      </c>
      <c r="S77" s="90" t="str">
        <f t="shared" si="55"/>
        <v/>
      </c>
      <c r="T77" s="90" t="str">
        <f t="shared" si="56"/>
        <v/>
      </c>
      <c r="U77" s="90" t="str">
        <f t="shared" si="57"/>
        <v/>
      </c>
      <c r="V77" s="90" t="str">
        <f t="shared" si="58"/>
        <v/>
      </c>
      <c r="W77" s="75"/>
    </row>
    <row r="78" spans="1:23" s="2" customFormat="1" ht="15" customHeight="1" x14ac:dyDescent="0.25">
      <c r="A78" s="60">
        <v>16</v>
      </c>
      <c r="B78" s="129"/>
      <c r="C78" s="58"/>
      <c r="D78" s="107" t="s">
        <v>146</v>
      </c>
      <c r="E78" s="107"/>
      <c r="F78" s="107"/>
      <c r="G78" s="107"/>
      <c r="H78" s="107"/>
      <c r="I78" s="107"/>
      <c r="J78" s="107"/>
      <c r="K78" s="59" t="s">
        <v>27</v>
      </c>
      <c r="L78" s="65">
        <v>2</v>
      </c>
      <c r="M78" s="90" t="str">
        <f t="shared" si="49"/>
        <v/>
      </c>
      <c r="N78" s="90" t="str">
        <f t="shared" si="50"/>
        <v/>
      </c>
      <c r="O78" s="90" t="str">
        <f t="shared" si="51"/>
        <v/>
      </c>
      <c r="P78" s="90" t="str">
        <f t="shared" si="52"/>
        <v/>
      </c>
      <c r="Q78" s="90" t="str">
        <f t="shared" si="53"/>
        <v/>
      </c>
      <c r="R78" s="90" t="str">
        <f t="shared" si="54"/>
        <v/>
      </c>
      <c r="S78" s="90" t="str">
        <f t="shared" si="55"/>
        <v/>
      </c>
      <c r="T78" s="90" t="str">
        <f t="shared" si="56"/>
        <v/>
      </c>
      <c r="U78" s="90" t="str">
        <f t="shared" si="57"/>
        <v/>
      </c>
      <c r="V78" s="90" t="str">
        <f t="shared" si="58"/>
        <v/>
      </c>
      <c r="W78" s="75"/>
    </row>
    <row r="79" spans="1:23" s="2" customFormat="1" ht="15" customHeight="1" x14ac:dyDescent="0.25">
      <c r="A79" s="99">
        <v>40</v>
      </c>
      <c r="B79" s="129"/>
      <c r="C79" s="58"/>
      <c r="D79" s="107" t="s">
        <v>76</v>
      </c>
      <c r="E79" s="107"/>
      <c r="F79" s="107"/>
      <c r="G79" s="107"/>
      <c r="H79" s="107"/>
      <c r="I79" s="107"/>
      <c r="J79" s="107"/>
      <c r="K79" s="59" t="s">
        <v>28</v>
      </c>
      <c r="L79" s="65">
        <v>1</v>
      </c>
      <c r="M79" s="90" t="str">
        <f t="shared" si="49"/>
        <v/>
      </c>
      <c r="N79" s="90" t="str">
        <f t="shared" si="50"/>
        <v/>
      </c>
      <c r="O79" s="90" t="str">
        <f t="shared" si="51"/>
        <v/>
      </c>
      <c r="P79" s="90" t="str">
        <f t="shared" si="52"/>
        <v/>
      </c>
      <c r="Q79" s="90" t="str">
        <f t="shared" si="53"/>
        <v/>
      </c>
      <c r="R79" s="90" t="str">
        <f t="shared" si="54"/>
        <v/>
      </c>
      <c r="S79" s="90" t="str">
        <f t="shared" si="55"/>
        <v/>
      </c>
      <c r="T79" s="90" t="str">
        <f t="shared" si="56"/>
        <v/>
      </c>
      <c r="U79" s="90" t="str">
        <f t="shared" si="57"/>
        <v/>
      </c>
      <c r="V79" s="90" t="str">
        <f t="shared" si="58"/>
        <v/>
      </c>
      <c r="W79" s="75"/>
    </row>
    <row r="80" spans="1:23" s="2" customFormat="1" ht="15" customHeight="1" x14ac:dyDescent="0.25">
      <c r="A80" s="99">
        <v>30</v>
      </c>
      <c r="B80" s="129"/>
      <c r="C80" s="58"/>
      <c r="D80" s="107" t="s">
        <v>133</v>
      </c>
      <c r="E80" s="107"/>
      <c r="F80" s="107"/>
      <c r="G80" s="107"/>
      <c r="H80" s="107"/>
      <c r="I80" s="107"/>
      <c r="J80" s="107"/>
      <c r="K80" s="59" t="s">
        <v>135</v>
      </c>
      <c r="L80" s="65">
        <v>4</v>
      </c>
      <c r="M80" s="90" t="str">
        <f t="shared" si="49"/>
        <v/>
      </c>
      <c r="N80" s="90" t="str">
        <f t="shared" si="50"/>
        <v/>
      </c>
      <c r="O80" s="90" t="str">
        <f t="shared" si="51"/>
        <v/>
      </c>
      <c r="P80" s="90" t="str">
        <f t="shared" si="52"/>
        <v/>
      </c>
      <c r="Q80" s="90" t="str">
        <f t="shared" si="53"/>
        <v/>
      </c>
      <c r="R80" s="90" t="str">
        <f t="shared" si="54"/>
        <v/>
      </c>
      <c r="S80" s="90" t="str">
        <f t="shared" si="55"/>
        <v/>
      </c>
      <c r="T80" s="90" t="str">
        <f t="shared" si="56"/>
        <v/>
      </c>
      <c r="U80" s="90" t="str">
        <f t="shared" si="57"/>
        <v/>
      </c>
      <c r="V80" s="90" t="str">
        <f t="shared" si="58"/>
        <v/>
      </c>
      <c r="W80" s="75"/>
    </row>
    <row r="81" spans="1:24" s="2" customFormat="1" ht="15" customHeight="1" x14ac:dyDescent="0.25">
      <c r="A81" s="99">
        <v>50</v>
      </c>
      <c r="B81" s="129"/>
      <c r="C81" s="58"/>
      <c r="D81" s="108" t="s">
        <v>167</v>
      </c>
      <c r="E81" s="109"/>
      <c r="F81" s="109"/>
      <c r="G81" s="109"/>
      <c r="H81" s="109"/>
      <c r="I81" s="109"/>
      <c r="J81" s="110"/>
      <c r="K81" s="59" t="s">
        <v>116</v>
      </c>
      <c r="L81" s="65">
        <v>3</v>
      </c>
      <c r="M81" s="90" t="str">
        <f t="shared" si="49"/>
        <v/>
      </c>
      <c r="N81" s="90" t="str">
        <f t="shared" si="50"/>
        <v/>
      </c>
      <c r="O81" s="90" t="str">
        <f t="shared" si="51"/>
        <v/>
      </c>
      <c r="P81" s="90" t="str">
        <f t="shared" si="52"/>
        <v/>
      </c>
      <c r="Q81" s="90" t="str">
        <f t="shared" si="53"/>
        <v/>
      </c>
      <c r="R81" s="90" t="str">
        <f t="shared" si="54"/>
        <v/>
      </c>
      <c r="S81" s="90" t="str">
        <f t="shared" si="55"/>
        <v/>
      </c>
      <c r="T81" s="90" t="str">
        <f t="shared" si="56"/>
        <v/>
      </c>
      <c r="U81" s="90" t="str">
        <f t="shared" si="57"/>
        <v/>
      </c>
      <c r="V81" s="90" t="str">
        <f t="shared" si="58"/>
        <v/>
      </c>
      <c r="W81" s="75"/>
    </row>
    <row r="82" spans="1:24" s="2" customFormat="1" x14ac:dyDescent="0.25">
      <c r="A82" s="101" t="s">
        <v>81</v>
      </c>
      <c r="B82" s="61"/>
      <c r="C82" s="61"/>
      <c r="D82" s="56"/>
      <c r="E82" s="56"/>
      <c r="F82" s="56"/>
      <c r="G82" s="56"/>
      <c r="H82" s="56"/>
      <c r="I82" s="56"/>
      <c r="J82" s="56"/>
      <c r="K82" s="57"/>
      <c r="L82" s="66"/>
      <c r="M82" s="75">
        <f t="shared" ref="M82:V82" si="59">M63+SUM(M83:M97)</f>
        <v>0</v>
      </c>
      <c r="N82" s="75">
        <f t="shared" si="59"/>
        <v>0</v>
      </c>
      <c r="O82" s="75">
        <f t="shared" si="59"/>
        <v>0</v>
      </c>
      <c r="P82" s="75">
        <f t="shared" si="59"/>
        <v>0</v>
      </c>
      <c r="Q82" s="75">
        <f t="shared" si="59"/>
        <v>0</v>
      </c>
      <c r="R82" s="75">
        <f t="shared" si="59"/>
        <v>0</v>
      </c>
      <c r="S82" s="75">
        <f t="shared" si="59"/>
        <v>0</v>
      </c>
      <c r="T82" s="75">
        <f t="shared" si="59"/>
        <v>0</v>
      </c>
      <c r="U82" s="75">
        <f t="shared" si="59"/>
        <v>0</v>
      </c>
      <c r="V82" s="75">
        <f t="shared" si="59"/>
        <v>0</v>
      </c>
      <c r="W82" s="75">
        <v>3</v>
      </c>
      <c r="X82" s="7"/>
    </row>
    <row r="83" spans="1:24" s="2" customFormat="1" x14ac:dyDescent="0.25">
      <c r="A83" s="60">
        <v>14</v>
      </c>
      <c r="B83" s="129"/>
      <c r="C83" s="58"/>
      <c r="D83" s="107" t="s">
        <v>82</v>
      </c>
      <c r="E83" s="107"/>
      <c r="F83" s="107"/>
      <c r="G83" s="107"/>
      <c r="H83" s="107"/>
      <c r="I83" s="107"/>
      <c r="J83" s="107"/>
      <c r="K83" s="59" t="s">
        <v>25</v>
      </c>
      <c r="L83" s="65">
        <v>5</v>
      </c>
      <c r="M83" s="90" t="str">
        <f t="shared" si="49"/>
        <v/>
      </c>
      <c r="N83" s="90" t="str">
        <f t="shared" si="50"/>
        <v/>
      </c>
      <c r="O83" s="90" t="str">
        <f t="shared" si="51"/>
        <v/>
      </c>
      <c r="P83" s="90" t="str">
        <f t="shared" si="52"/>
        <v/>
      </c>
      <c r="Q83" s="90" t="str">
        <f t="shared" si="53"/>
        <v/>
      </c>
      <c r="R83" s="90" t="str">
        <f t="shared" si="54"/>
        <v/>
      </c>
      <c r="S83" s="90" t="str">
        <f t="shared" si="55"/>
        <v/>
      </c>
      <c r="T83" s="90" t="str">
        <f t="shared" si="56"/>
        <v/>
      </c>
      <c r="U83" s="90" t="str">
        <f t="shared" si="57"/>
        <v/>
      </c>
      <c r="V83" s="90" t="str">
        <f t="shared" si="58"/>
        <v/>
      </c>
      <c r="W83" s="75"/>
    </row>
    <row r="84" spans="1:24" s="2" customFormat="1" x14ac:dyDescent="0.25">
      <c r="A84" s="60">
        <v>20</v>
      </c>
      <c r="B84" s="129"/>
      <c r="C84" s="58"/>
      <c r="D84" s="107" t="s">
        <v>83</v>
      </c>
      <c r="E84" s="107"/>
      <c r="F84" s="107"/>
      <c r="G84" s="107"/>
      <c r="H84" s="107"/>
      <c r="I84" s="107"/>
      <c r="J84" s="107"/>
      <c r="K84" s="59" t="s">
        <v>25</v>
      </c>
      <c r="L84" s="65">
        <v>5</v>
      </c>
      <c r="M84" s="90" t="str">
        <f t="shared" si="49"/>
        <v/>
      </c>
      <c r="N84" s="90" t="str">
        <f t="shared" si="50"/>
        <v/>
      </c>
      <c r="O84" s="90" t="str">
        <f t="shared" si="51"/>
        <v/>
      </c>
      <c r="P84" s="90" t="str">
        <f t="shared" si="52"/>
        <v/>
      </c>
      <c r="Q84" s="90" t="str">
        <f t="shared" si="53"/>
        <v/>
      </c>
      <c r="R84" s="90" t="str">
        <f t="shared" si="54"/>
        <v/>
      </c>
      <c r="S84" s="90" t="str">
        <f t="shared" si="55"/>
        <v/>
      </c>
      <c r="T84" s="90" t="str">
        <f t="shared" si="56"/>
        <v/>
      </c>
      <c r="U84" s="90" t="str">
        <f t="shared" si="57"/>
        <v/>
      </c>
      <c r="V84" s="90" t="str">
        <f t="shared" si="58"/>
        <v/>
      </c>
      <c r="W84" s="75"/>
    </row>
    <row r="85" spans="1:24" s="2" customFormat="1" x14ac:dyDescent="0.25">
      <c r="A85" s="60">
        <v>16</v>
      </c>
      <c r="B85" s="129"/>
      <c r="C85" s="58"/>
      <c r="D85" s="107" t="s">
        <v>84</v>
      </c>
      <c r="E85" s="107"/>
      <c r="F85" s="107"/>
      <c r="G85" s="107"/>
      <c r="H85" s="107"/>
      <c r="I85" s="107"/>
      <c r="J85" s="107"/>
      <c r="K85" s="59" t="s">
        <v>25</v>
      </c>
      <c r="L85" s="65">
        <v>5</v>
      </c>
      <c r="M85" s="90" t="str">
        <f t="shared" si="49"/>
        <v/>
      </c>
      <c r="N85" s="90" t="str">
        <f t="shared" si="50"/>
        <v/>
      </c>
      <c r="O85" s="90" t="str">
        <f t="shared" si="51"/>
        <v/>
      </c>
      <c r="P85" s="90" t="str">
        <f t="shared" si="52"/>
        <v/>
      </c>
      <c r="Q85" s="90" t="str">
        <f t="shared" si="53"/>
        <v/>
      </c>
      <c r="R85" s="90" t="str">
        <f t="shared" si="54"/>
        <v/>
      </c>
      <c r="S85" s="90" t="str">
        <f t="shared" si="55"/>
        <v/>
      </c>
      <c r="T85" s="90" t="str">
        <f t="shared" si="56"/>
        <v/>
      </c>
      <c r="U85" s="90" t="str">
        <f t="shared" si="57"/>
        <v/>
      </c>
      <c r="V85" s="90" t="str">
        <f t="shared" si="58"/>
        <v/>
      </c>
      <c r="W85" s="75"/>
    </row>
    <row r="86" spans="1:24" s="2" customFormat="1" ht="15" customHeight="1" x14ac:dyDescent="0.25">
      <c r="A86" s="60">
        <v>16</v>
      </c>
      <c r="B86" s="129"/>
      <c r="C86" s="58"/>
      <c r="D86" s="107" t="s">
        <v>147</v>
      </c>
      <c r="E86" s="107"/>
      <c r="F86" s="107"/>
      <c r="G86" s="107"/>
      <c r="H86" s="107"/>
      <c r="I86" s="107"/>
      <c r="J86" s="107"/>
      <c r="K86" s="59" t="s">
        <v>27</v>
      </c>
      <c r="L86" s="65">
        <v>2</v>
      </c>
      <c r="M86" s="90" t="str">
        <f t="shared" si="49"/>
        <v/>
      </c>
      <c r="N86" s="90" t="str">
        <f t="shared" si="50"/>
        <v/>
      </c>
      <c r="O86" s="90" t="str">
        <f t="shared" si="51"/>
        <v/>
      </c>
      <c r="P86" s="90" t="str">
        <f t="shared" si="52"/>
        <v/>
      </c>
      <c r="Q86" s="90" t="str">
        <f t="shared" si="53"/>
        <v/>
      </c>
      <c r="R86" s="90" t="str">
        <f t="shared" si="54"/>
        <v/>
      </c>
      <c r="S86" s="90" t="str">
        <f t="shared" si="55"/>
        <v/>
      </c>
      <c r="T86" s="90" t="str">
        <f t="shared" si="56"/>
        <v/>
      </c>
      <c r="U86" s="90" t="str">
        <f t="shared" si="57"/>
        <v/>
      </c>
      <c r="V86" s="90" t="str">
        <f t="shared" si="58"/>
        <v/>
      </c>
      <c r="W86" s="75"/>
    </row>
    <row r="87" spans="1:24" s="2" customFormat="1" x14ac:dyDescent="0.25">
      <c r="A87" s="99">
        <v>8</v>
      </c>
      <c r="B87" s="129"/>
      <c r="C87" s="58"/>
      <c r="D87" s="107" t="s">
        <v>85</v>
      </c>
      <c r="E87" s="107"/>
      <c r="F87" s="107"/>
      <c r="G87" s="107"/>
      <c r="H87" s="107"/>
      <c r="I87" s="107"/>
      <c r="J87" s="107"/>
      <c r="K87" s="59" t="s">
        <v>25</v>
      </c>
      <c r="L87" s="65">
        <v>5</v>
      </c>
      <c r="M87" s="90" t="str">
        <f t="shared" si="49"/>
        <v/>
      </c>
      <c r="N87" s="90" t="str">
        <f t="shared" si="50"/>
        <v/>
      </c>
      <c r="O87" s="90" t="str">
        <f t="shared" si="51"/>
        <v/>
      </c>
      <c r="P87" s="90" t="str">
        <f t="shared" si="52"/>
        <v/>
      </c>
      <c r="Q87" s="90" t="str">
        <f t="shared" si="53"/>
        <v/>
      </c>
      <c r="R87" s="90" t="str">
        <f t="shared" si="54"/>
        <v/>
      </c>
      <c r="S87" s="90" t="str">
        <f t="shared" si="55"/>
        <v/>
      </c>
      <c r="T87" s="90" t="str">
        <f t="shared" si="56"/>
        <v/>
      </c>
      <c r="U87" s="90" t="str">
        <f t="shared" si="57"/>
        <v/>
      </c>
      <c r="V87" s="90" t="str">
        <f t="shared" si="58"/>
        <v/>
      </c>
      <c r="W87" s="75"/>
    </row>
    <row r="88" spans="1:24" s="2" customFormat="1" x14ac:dyDescent="0.25">
      <c r="A88" s="99">
        <v>8</v>
      </c>
      <c r="B88" s="129"/>
      <c r="C88" s="58"/>
      <c r="D88" s="107" t="s">
        <v>86</v>
      </c>
      <c r="E88" s="107"/>
      <c r="F88" s="107"/>
      <c r="G88" s="107"/>
      <c r="H88" s="107"/>
      <c r="I88" s="107"/>
      <c r="J88" s="107"/>
      <c r="K88" s="59" t="s">
        <v>25</v>
      </c>
      <c r="L88" s="65">
        <v>5</v>
      </c>
      <c r="M88" s="90" t="str">
        <f t="shared" si="49"/>
        <v/>
      </c>
      <c r="N88" s="90" t="str">
        <f t="shared" si="50"/>
        <v/>
      </c>
      <c r="O88" s="90" t="str">
        <f t="shared" si="51"/>
        <v/>
      </c>
      <c r="P88" s="90" t="str">
        <f t="shared" si="52"/>
        <v/>
      </c>
      <c r="Q88" s="90" t="str">
        <f t="shared" si="53"/>
        <v/>
      </c>
      <c r="R88" s="90" t="str">
        <f t="shared" si="54"/>
        <v/>
      </c>
      <c r="S88" s="90" t="str">
        <f t="shared" si="55"/>
        <v/>
      </c>
      <c r="T88" s="90" t="str">
        <f t="shared" si="56"/>
        <v/>
      </c>
      <c r="U88" s="90" t="str">
        <f t="shared" si="57"/>
        <v/>
      </c>
      <c r="V88" s="90" t="str">
        <f t="shared" si="58"/>
        <v/>
      </c>
      <c r="W88" s="75"/>
    </row>
    <row r="89" spans="1:24" s="2" customFormat="1" x14ac:dyDescent="0.25">
      <c r="A89" s="60">
        <v>16</v>
      </c>
      <c r="B89" s="129"/>
      <c r="C89" s="58"/>
      <c r="D89" s="107" t="s">
        <v>148</v>
      </c>
      <c r="E89" s="107"/>
      <c r="F89" s="107"/>
      <c r="G89" s="107"/>
      <c r="H89" s="107"/>
      <c r="I89" s="107"/>
      <c r="J89" s="107"/>
      <c r="K89" s="59" t="s">
        <v>27</v>
      </c>
      <c r="L89" s="65">
        <v>2</v>
      </c>
      <c r="M89" s="90" t="str">
        <f t="shared" si="49"/>
        <v/>
      </c>
      <c r="N89" s="90" t="str">
        <f t="shared" si="50"/>
        <v/>
      </c>
      <c r="O89" s="90" t="str">
        <f t="shared" si="51"/>
        <v/>
      </c>
      <c r="P89" s="90" t="str">
        <f t="shared" si="52"/>
        <v/>
      </c>
      <c r="Q89" s="90" t="str">
        <f t="shared" si="53"/>
        <v/>
      </c>
      <c r="R89" s="90" t="str">
        <f t="shared" si="54"/>
        <v/>
      </c>
      <c r="S89" s="90" t="str">
        <f t="shared" si="55"/>
        <v/>
      </c>
      <c r="T89" s="90" t="str">
        <f t="shared" si="56"/>
        <v/>
      </c>
      <c r="U89" s="90" t="str">
        <f t="shared" si="57"/>
        <v/>
      </c>
      <c r="V89" s="90" t="str">
        <f t="shared" si="58"/>
        <v/>
      </c>
      <c r="W89" s="75"/>
    </row>
    <row r="90" spans="1:24" s="2" customFormat="1" x14ac:dyDescent="0.25">
      <c r="A90" s="99">
        <v>40</v>
      </c>
      <c r="B90" s="129"/>
      <c r="C90" s="58"/>
      <c r="D90" s="107" t="s">
        <v>87</v>
      </c>
      <c r="E90" s="107"/>
      <c r="F90" s="107"/>
      <c r="G90" s="107"/>
      <c r="H90" s="107"/>
      <c r="I90" s="107"/>
      <c r="J90" s="107"/>
      <c r="K90" s="59" t="s">
        <v>28</v>
      </c>
      <c r="L90" s="65">
        <v>1</v>
      </c>
      <c r="M90" s="90" t="str">
        <f t="shared" si="49"/>
        <v/>
      </c>
      <c r="N90" s="90" t="str">
        <f t="shared" si="50"/>
        <v/>
      </c>
      <c r="O90" s="90" t="str">
        <f t="shared" si="51"/>
        <v/>
      </c>
      <c r="P90" s="90" t="str">
        <f t="shared" si="52"/>
        <v/>
      </c>
      <c r="Q90" s="90" t="str">
        <f t="shared" si="53"/>
        <v/>
      </c>
      <c r="R90" s="90" t="str">
        <f t="shared" si="54"/>
        <v/>
      </c>
      <c r="S90" s="90" t="str">
        <f t="shared" si="55"/>
        <v/>
      </c>
      <c r="T90" s="90" t="str">
        <f t="shared" si="56"/>
        <v/>
      </c>
      <c r="U90" s="90" t="str">
        <f t="shared" si="57"/>
        <v/>
      </c>
      <c r="V90" s="90" t="str">
        <f t="shared" si="58"/>
        <v/>
      </c>
      <c r="W90" s="75"/>
    </row>
    <row r="91" spans="1:24" s="2" customFormat="1" x14ac:dyDescent="0.25">
      <c r="A91" s="99">
        <v>8</v>
      </c>
      <c r="B91" s="129"/>
      <c r="C91" s="58"/>
      <c r="D91" s="107" t="s">
        <v>88</v>
      </c>
      <c r="E91" s="107"/>
      <c r="F91" s="107"/>
      <c r="G91" s="107"/>
      <c r="H91" s="107"/>
      <c r="I91" s="107"/>
      <c r="J91" s="107"/>
      <c r="K91" s="59" t="s">
        <v>25</v>
      </c>
      <c r="L91" s="65">
        <v>5</v>
      </c>
      <c r="M91" s="90" t="str">
        <f t="shared" si="49"/>
        <v/>
      </c>
      <c r="N91" s="90" t="str">
        <f t="shared" si="50"/>
        <v/>
      </c>
      <c r="O91" s="90" t="str">
        <f t="shared" si="51"/>
        <v/>
      </c>
      <c r="P91" s="90" t="str">
        <f t="shared" si="52"/>
        <v/>
      </c>
      <c r="Q91" s="90" t="str">
        <f t="shared" si="53"/>
        <v/>
      </c>
      <c r="R91" s="90" t="str">
        <f t="shared" si="54"/>
        <v/>
      </c>
      <c r="S91" s="90" t="str">
        <f t="shared" si="55"/>
        <v/>
      </c>
      <c r="T91" s="90" t="str">
        <f t="shared" si="56"/>
        <v/>
      </c>
      <c r="U91" s="90" t="str">
        <f t="shared" si="57"/>
        <v/>
      </c>
      <c r="V91" s="90" t="str">
        <f t="shared" si="58"/>
        <v/>
      </c>
      <c r="W91" s="75"/>
    </row>
    <row r="92" spans="1:24" s="2" customFormat="1" ht="14.45" customHeight="1" x14ac:dyDescent="0.25">
      <c r="A92" s="60">
        <v>16</v>
      </c>
      <c r="B92" s="129"/>
      <c r="C92" s="58"/>
      <c r="D92" s="107" t="s">
        <v>149</v>
      </c>
      <c r="E92" s="107"/>
      <c r="F92" s="107"/>
      <c r="G92" s="107"/>
      <c r="H92" s="107"/>
      <c r="I92" s="107"/>
      <c r="J92" s="107"/>
      <c r="K92" s="59" t="s">
        <v>27</v>
      </c>
      <c r="L92" s="65">
        <v>2</v>
      </c>
      <c r="M92" s="90" t="str">
        <f t="shared" si="49"/>
        <v/>
      </c>
      <c r="N92" s="90" t="str">
        <f t="shared" si="50"/>
        <v/>
      </c>
      <c r="O92" s="90" t="str">
        <f t="shared" si="51"/>
        <v/>
      </c>
      <c r="P92" s="90" t="str">
        <f t="shared" si="52"/>
        <v/>
      </c>
      <c r="Q92" s="90" t="str">
        <f t="shared" si="53"/>
        <v/>
      </c>
      <c r="R92" s="90" t="str">
        <f t="shared" si="54"/>
        <v/>
      </c>
      <c r="S92" s="90" t="str">
        <f t="shared" si="55"/>
        <v/>
      </c>
      <c r="T92" s="90" t="str">
        <f t="shared" si="56"/>
        <v/>
      </c>
      <c r="U92" s="90" t="str">
        <f t="shared" si="57"/>
        <v/>
      </c>
      <c r="V92" s="90" t="str">
        <f t="shared" si="58"/>
        <v/>
      </c>
      <c r="W92" s="75"/>
    </row>
    <row r="93" spans="1:24" s="2" customFormat="1" ht="15" customHeight="1" x14ac:dyDescent="0.25">
      <c r="A93" s="99">
        <v>14</v>
      </c>
      <c r="B93" s="129"/>
      <c r="C93" s="58"/>
      <c r="D93" s="107" t="s">
        <v>89</v>
      </c>
      <c r="E93" s="107"/>
      <c r="F93" s="107"/>
      <c r="G93" s="107"/>
      <c r="H93" s="107"/>
      <c r="I93" s="107"/>
      <c r="J93" s="107"/>
      <c r="K93" s="59" t="s">
        <v>25</v>
      </c>
      <c r="L93" s="65">
        <v>5</v>
      </c>
      <c r="M93" s="90" t="str">
        <f t="shared" si="49"/>
        <v/>
      </c>
      <c r="N93" s="90" t="str">
        <f t="shared" si="50"/>
        <v/>
      </c>
      <c r="O93" s="90" t="str">
        <f t="shared" si="51"/>
        <v/>
      </c>
      <c r="P93" s="90" t="str">
        <f t="shared" si="52"/>
        <v/>
      </c>
      <c r="Q93" s="90" t="str">
        <f t="shared" si="53"/>
        <v/>
      </c>
      <c r="R93" s="90" t="str">
        <f t="shared" si="54"/>
        <v/>
      </c>
      <c r="S93" s="90" t="str">
        <f t="shared" si="55"/>
        <v/>
      </c>
      <c r="T93" s="90" t="str">
        <f t="shared" si="56"/>
        <v/>
      </c>
      <c r="U93" s="90" t="str">
        <f t="shared" si="57"/>
        <v/>
      </c>
      <c r="V93" s="90" t="str">
        <f t="shared" si="58"/>
        <v/>
      </c>
      <c r="W93" s="75"/>
    </row>
    <row r="94" spans="1:24" s="2" customFormat="1" x14ac:dyDescent="0.25">
      <c r="A94" s="60">
        <v>16</v>
      </c>
      <c r="B94" s="129"/>
      <c r="C94" s="58"/>
      <c r="D94" s="107" t="s">
        <v>150</v>
      </c>
      <c r="E94" s="107"/>
      <c r="F94" s="107"/>
      <c r="G94" s="107"/>
      <c r="H94" s="107"/>
      <c r="I94" s="107"/>
      <c r="J94" s="107"/>
      <c r="K94" s="59" t="s">
        <v>27</v>
      </c>
      <c r="L94" s="65">
        <v>2</v>
      </c>
      <c r="M94" s="90" t="str">
        <f t="shared" si="49"/>
        <v/>
      </c>
      <c r="N94" s="90" t="str">
        <f t="shared" si="50"/>
        <v/>
      </c>
      <c r="O94" s="90" t="str">
        <f t="shared" si="51"/>
        <v/>
      </c>
      <c r="P94" s="90" t="str">
        <f t="shared" si="52"/>
        <v/>
      </c>
      <c r="Q94" s="90" t="str">
        <f t="shared" si="53"/>
        <v/>
      </c>
      <c r="R94" s="90" t="str">
        <f t="shared" si="54"/>
        <v/>
      </c>
      <c r="S94" s="90" t="str">
        <f t="shared" si="55"/>
        <v/>
      </c>
      <c r="T94" s="90" t="str">
        <f t="shared" si="56"/>
        <v/>
      </c>
      <c r="U94" s="90" t="str">
        <f t="shared" si="57"/>
        <v/>
      </c>
      <c r="V94" s="90" t="str">
        <f t="shared" si="58"/>
        <v/>
      </c>
      <c r="W94" s="75"/>
    </row>
    <row r="95" spans="1:24" s="2" customFormat="1" x14ac:dyDescent="0.25">
      <c r="A95" s="99">
        <v>40</v>
      </c>
      <c r="B95" s="129"/>
      <c r="C95" s="58"/>
      <c r="D95" s="107" t="s">
        <v>90</v>
      </c>
      <c r="E95" s="107"/>
      <c r="F95" s="107"/>
      <c r="G95" s="107"/>
      <c r="H95" s="107"/>
      <c r="I95" s="107"/>
      <c r="J95" s="107"/>
      <c r="K95" s="59" t="s">
        <v>28</v>
      </c>
      <c r="L95" s="65">
        <v>1</v>
      </c>
      <c r="M95" s="90" t="str">
        <f t="shared" si="49"/>
        <v/>
      </c>
      <c r="N95" s="90" t="str">
        <f t="shared" si="50"/>
        <v/>
      </c>
      <c r="O95" s="90" t="str">
        <f t="shared" si="51"/>
        <v/>
      </c>
      <c r="P95" s="90" t="str">
        <f t="shared" si="52"/>
        <v/>
      </c>
      <c r="Q95" s="90" t="str">
        <f t="shared" si="53"/>
        <v/>
      </c>
      <c r="R95" s="90" t="str">
        <f t="shared" si="54"/>
        <v/>
      </c>
      <c r="S95" s="90" t="str">
        <f t="shared" si="55"/>
        <v/>
      </c>
      <c r="T95" s="90" t="str">
        <f t="shared" si="56"/>
        <v/>
      </c>
      <c r="U95" s="90" t="str">
        <f t="shared" si="57"/>
        <v/>
      </c>
      <c r="V95" s="90" t="str">
        <f t="shared" si="58"/>
        <v/>
      </c>
      <c r="W95" s="75"/>
    </row>
    <row r="96" spans="1:24" s="2" customFormat="1" ht="14.45" customHeight="1" x14ac:dyDescent="0.25">
      <c r="A96" s="99">
        <v>30</v>
      </c>
      <c r="B96" s="129"/>
      <c r="C96" s="58"/>
      <c r="D96" s="107" t="s">
        <v>132</v>
      </c>
      <c r="E96" s="107"/>
      <c r="F96" s="107"/>
      <c r="G96" s="107"/>
      <c r="H96" s="107"/>
      <c r="I96" s="107"/>
      <c r="J96" s="107"/>
      <c r="K96" s="59" t="s">
        <v>135</v>
      </c>
      <c r="L96" s="65">
        <v>4</v>
      </c>
      <c r="M96" s="90" t="str">
        <f t="shared" si="49"/>
        <v/>
      </c>
      <c r="N96" s="90" t="str">
        <f t="shared" si="50"/>
        <v/>
      </c>
      <c r="O96" s="90" t="str">
        <f t="shared" si="51"/>
        <v/>
      </c>
      <c r="P96" s="90" t="str">
        <f t="shared" si="52"/>
        <v/>
      </c>
      <c r="Q96" s="90" t="str">
        <f t="shared" si="53"/>
        <v/>
      </c>
      <c r="R96" s="90" t="str">
        <f t="shared" si="54"/>
        <v/>
      </c>
      <c r="S96" s="90" t="str">
        <f t="shared" si="55"/>
        <v/>
      </c>
      <c r="T96" s="90" t="str">
        <f t="shared" si="56"/>
        <v/>
      </c>
      <c r="U96" s="90" t="str">
        <f t="shared" si="57"/>
        <v/>
      </c>
      <c r="V96" s="90" t="str">
        <f t="shared" si="58"/>
        <v/>
      </c>
      <c r="W96" s="75"/>
    </row>
    <row r="97" spans="1:24" s="2" customFormat="1" x14ac:dyDescent="0.25">
      <c r="A97" s="60">
        <v>50</v>
      </c>
      <c r="B97" s="129"/>
      <c r="C97" s="58"/>
      <c r="D97" s="108" t="s">
        <v>168</v>
      </c>
      <c r="E97" s="109"/>
      <c r="F97" s="109"/>
      <c r="G97" s="109"/>
      <c r="H97" s="109"/>
      <c r="I97" s="109"/>
      <c r="J97" s="110"/>
      <c r="K97" s="59" t="s">
        <v>116</v>
      </c>
      <c r="L97" s="65">
        <v>3</v>
      </c>
      <c r="M97" s="90" t="str">
        <f t="shared" si="49"/>
        <v/>
      </c>
      <c r="N97" s="90" t="str">
        <f t="shared" si="50"/>
        <v/>
      </c>
      <c r="O97" s="90" t="str">
        <f t="shared" si="51"/>
        <v/>
      </c>
      <c r="P97" s="90" t="str">
        <f t="shared" si="52"/>
        <v/>
      </c>
      <c r="Q97" s="90" t="str">
        <f t="shared" si="53"/>
        <v/>
      </c>
      <c r="R97" s="90" t="str">
        <f t="shared" si="54"/>
        <v/>
      </c>
      <c r="S97" s="90" t="str">
        <f t="shared" si="55"/>
        <v/>
      </c>
      <c r="T97" s="90" t="str">
        <f t="shared" si="56"/>
        <v/>
      </c>
      <c r="U97" s="90" t="str">
        <f t="shared" si="57"/>
        <v/>
      </c>
      <c r="V97" s="90" t="str">
        <f t="shared" si="58"/>
        <v/>
      </c>
      <c r="W97" s="75"/>
    </row>
    <row r="98" spans="1:24" s="2" customFormat="1" x14ac:dyDescent="0.25">
      <c r="A98" s="111" t="s">
        <v>174</v>
      </c>
      <c r="B98" s="112"/>
      <c r="C98" s="112"/>
      <c r="D98" s="56"/>
      <c r="E98" s="56"/>
      <c r="F98" s="56"/>
      <c r="G98" s="56"/>
      <c r="H98" s="56"/>
      <c r="I98" s="56"/>
      <c r="J98" s="56"/>
      <c r="K98" s="57"/>
      <c r="L98" s="66"/>
      <c r="M98" s="75">
        <f>M82+SUM(M99:M113)</f>
        <v>0</v>
      </c>
      <c r="N98" s="75">
        <f t="shared" ref="N98:V98" si="60">N82+SUM(N99:N113)</f>
        <v>0</v>
      </c>
      <c r="O98" s="75">
        <f t="shared" si="60"/>
        <v>0</v>
      </c>
      <c r="P98" s="75">
        <f t="shared" si="60"/>
        <v>0</v>
      </c>
      <c r="Q98" s="75">
        <f t="shared" si="60"/>
        <v>0</v>
      </c>
      <c r="R98" s="75">
        <f t="shared" si="60"/>
        <v>0</v>
      </c>
      <c r="S98" s="75">
        <f t="shared" si="60"/>
        <v>0</v>
      </c>
      <c r="T98" s="75">
        <f t="shared" si="60"/>
        <v>0</v>
      </c>
      <c r="U98" s="75">
        <f t="shared" si="60"/>
        <v>0</v>
      </c>
      <c r="V98" s="75">
        <f t="shared" si="60"/>
        <v>0</v>
      </c>
      <c r="W98" s="75">
        <v>4</v>
      </c>
      <c r="X98" s="7"/>
    </row>
    <row r="99" spans="1:24" s="2" customFormat="1" x14ac:dyDescent="0.25">
      <c r="A99" s="60">
        <v>7</v>
      </c>
      <c r="B99" s="129"/>
      <c r="C99" s="58"/>
      <c r="D99" s="107" t="s">
        <v>91</v>
      </c>
      <c r="E99" s="107"/>
      <c r="F99" s="107"/>
      <c r="G99" s="107"/>
      <c r="H99" s="107"/>
      <c r="I99" s="107"/>
      <c r="J99" s="107"/>
      <c r="K99" s="59" t="s">
        <v>25</v>
      </c>
      <c r="L99" s="65">
        <v>5</v>
      </c>
      <c r="M99" s="90" t="str">
        <f t="shared" ref="M99:M109" si="61">IF(AND($B99&gt;0,$L99=1),$B99,"")</f>
        <v/>
      </c>
      <c r="N99" s="90" t="str">
        <f t="shared" ref="N99:N109" si="62">IF(AND($C99&gt;0,$L99=1),$C99,"")</f>
        <v/>
      </c>
      <c r="O99" s="90" t="str">
        <f t="shared" ref="O99:O109" si="63">IF(AND($B99&gt;0,$L99=2),$B99,"")</f>
        <v/>
      </c>
      <c r="P99" s="90" t="str">
        <f t="shared" ref="P99:P109" si="64">IF(AND($C99&gt;0,$L99=2),$C99,"")</f>
        <v/>
      </c>
      <c r="Q99" s="90" t="str">
        <f t="shared" ref="Q99:Q109" si="65">IF(AND($B99&gt;0,$L99=3),$B99,"")</f>
        <v/>
      </c>
      <c r="R99" s="90" t="str">
        <f t="shared" ref="R99:R109" si="66">IF(AND($C99&gt;0,$L99=3),$C99,"")</f>
        <v/>
      </c>
      <c r="S99" s="90" t="str">
        <f t="shared" ref="S99:S109" si="67">IF(AND($B99&gt;0,$L99=4),$B99,"")</f>
        <v/>
      </c>
      <c r="T99" s="90" t="str">
        <f t="shared" ref="T99:T109" si="68">IF(AND($C99&gt;0,$L99=4),$C99,"")</f>
        <v/>
      </c>
      <c r="U99" s="90" t="str">
        <f t="shared" ref="U99:U109" si="69">IF(AND($B99&gt;0,$L99=5),$B99,"")</f>
        <v/>
      </c>
      <c r="V99" s="90" t="str">
        <f t="shared" ref="V99:V109" si="70">IF(AND($C99&gt;0,$L99=5),$C99,"")</f>
        <v/>
      </c>
      <c r="W99" s="75"/>
    </row>
    <row r="100" spans="1:24" s="2" customFormat="1" x14ac:dyDescent="0.25">
      <c r="A100" s="60">
        <v>16</v>
      </c>
      <c r="B100" s="129"/>
      <c r="C100" s="58"/>
      <c r="D100" s="107" t="s">
        <v>151</v>
      </c>
      <c r="E100" s="107"/>
      <c r="F100" s="107"/>
      <c r="G100" s="107"/>
      <c r="H100" s="107"/>
      <c r="I100" s="107"/>
      <c r="J100" s="107"/>
      <c r="K100" s="59" t="s">
        <v>27</v>
      </c>
      <c r="L100" s="65">
        <v>2</v>
      </c>
      <c r="M100" s="90" t="str">
        <f t="shared" si="61"/>
        <v/>
      </c>
      <c r="N100" s="90" t="str">
        <f t="shared" si="62"/>
        <v/>
      </c>
      <c r="O100" s="90" t="str">
        <f t="shared" si="63"/>
        <v/>
      </c>
      <c r="P100" s="90" t="str">
        <f t="shared" si="64"/>
        <v/>
      </c>
      <c r="Q100" s="90" t="str">
        <f t="shared" si="65"/>
        <v/>
      </c>
      <c r="R100" s="90" t="str">
        <f t="shared" si="66"/>
        <v/>
      </c>
      <c r="S100" s="90" t="str">
        <f t="shared" si="67"/>
        <v/>
      </c>
      <c r="T100" s="90" t="str">
        <f t="shared" si="68"/>
        <v/>
      </c>
      <c r="U100" s="90" t="str">
        <f t="shared" si="69"/>
        <v/>
      </c>
      <c r="V100" s="90" t="str">
        <f t="shared" si="70"/>
        <v/>
      </c>
      <c r="W100" s="75"/>
    </row>
    <row r="101" spans="1:24" s="2" customFormat="1" x14ac:dyDescent="0.25">
      <c r="A101" s="99">
        <v>15</v>
      </c>
      <c r="B101" s="129"/>
      <c r="C101" s="58"/>
      <c r="D101" s="107" t="s">
        <v>92</v>
      </c>
      <c r="E101" s="107"/>
      <c r="F101" s="107"/>
      <c r="G101" s="107"/>
      <c r="H101" s="107"/>
      <c r="I101" s="107"/>
      <c r="J101" s="107"/>
      <c r="K101" s="59" t="s">
        <v>25</v>
      </c>
      <c r="L101" s="65">
        <v>5</v>
      </c>
      <c r="M101" s="90" t="str">
        <f t="shared" si="61"/>
        <v/>
      </c>
      <c r="N101" s="90" t="str">
        <f t="shared" si="62"/>
        <v/>
      </c>
      <c r="O101" s="90" t="str">
        <f t="shared" si="63"/>
        <v/>
      </c>
      <c r="P101" s="90" t="str">
        <f t="shared" si="64"/>
        <v/>
      </c>
      <c r="Q101" s="90" t="str">
        <f t="shared" si="65"/>
        <v/>
      </c>
      <c r="R101" s="90" t="str">
        <f t="shared" si="66"/>
        <v/>
      </c>
      <c r="S101" s="90" t="str">
        <f t="shared" si="67"/>
        <v/>
      </c>
      <c r="T101" s="90" t="str">
        <f t="shared" si="68"/>
        <v/>
      </c>
      <c r="U101" s="90" t="str">
        <f t="shared" si="69"/>
        <v/>
      </c>
      <c r="V101" s="90" t="str">
        <f t="shared" si="70"/>
        <v/>
      </c>
      <c r="W101" s="75"/>
    </row>
    <row r="102" spans="1:24" s="2" customFormat="1" x14ac:dyDescent="0.25">
      <c r="A102" s="60">
        <v>16</v>
      </c>
      <c r="B102" s="129"/>
      <c r="C102" s="58"/>
      <c r="D102" s="107" t="s">
        <v>152</v>
      </c>
      <c r="E102" s="107"/>
      <c r="F102" s="107"/>
      <c r="G102" s="107"/>
      <c r="H102" s="107"/>
      <c r="I102" s="107"/>
      <c r="J102" s="107"/>
      <c r="K102" s="59" t="s">
        <v>27</v>
      </c>
      <c r="L102" s="65">
        <v>2</v>
      </c>
      <c r="M102" s="90" t="str">
        <f t="shared" si="61"/>
        <v/>
      </c>
      <c r="N102" s="90" t="str">
        <f t="shared" si="62"/>
        <v/>
      </c>
      <c r="O102" s="90" t="str">
        <f t="shared" si="63"/>
        <v/>
      </c>
      <c r="P102" s="90" t="str">
        <f t="shared" si="64"/>
        <v/>
      </c>
      <c r="Q102" s="90" t="str">
        <f t="shared" si="65"/>
        <v/>
      </c>
      <c r="R102" s="90" t="str">
        <f t="shared" si="66"/>
        <v/>
      </c>
      <c r="S102" s="90" t="str">
        <f t="shared" si="67"/>
        <v/>
      </c>
      <c r="T102" s="90" t="str">
        <f t="shared" si="68"/>
        <v/>
      </c>
      <c r="U102" s="90" t="str">
        <f t="shared" si="69"/>
        <v/>
      </c>
      <c r="V102" s="90" t="str">
        <f t="shared" si="70"/>
        <v/>
      </c>
      <c r="W102" s="75"/>
    </row>
    <row r="103" spans="1:24" s="2" customFormat="1" x14ac:dyDescent="0.25">
      <c r="A103" s="99">
        <v>40</v>
      </c>
      <c r="B103" s="129"/>
      <c r="C103" s="58"/>
      <c r="D103" s="107" t="s">
        <v>93</v>
      </c>
      <c r="E103" s="107"/>
      <c r="F103" s="107"/>
      <c r="G103" s="107"/>
      <c r="H103" s="107"/>
      <c r="I103" s="107"/>
      <c r="J103" s="107"/>
      <c r="K103" s="59" t="s">
        <v>28</v>
      </c>
      <c r="L103" s="65">
        <v>1</v>
      </c>
      <c r="M103" s="90" t="str">
        <f t="shared" si="61"/>
        <v/>
      </c>
      <c r="N103" s="90" t="str">
        <f t="shared" si="62"/>
        <v/>
      </c>
      <c r="O103" s="90" t="str">
        <f t="shared" si="63"/>
        <v/>
      </c>
      <c r="P103" s="90" t="str">
        <f t="shared" si="64"/>
        <v/>
      </c>
      <c r="Q103" s="90" t="str">
        <f t="shared" si="65"/>
        <v/>
      </c>
      <c r="R103" s="90" t="str">
        <f t="shared" si="66"/>
        <v/>
      </c>
      <c r="S103" s="90" t="str">
        <f t="shared" si="67"/>
        <v/>
      </c>
      <c r="T103" s="90" t="str">
        <f t="shared" si="68"/>
        <v/>
      </c>
      <c r="U103" s="90" t="str">
        <f t="shared" si="69"/>
        <v/>
      </c>
      <c r="V103" s="90" t="str">
        <f t="shared" si="70"/>
        <v/>
      </c>
      <c r="W103" s="75"/>
    </row>
    <row r="104" spans="1:24" s="2" customFormat="1" ht="14.45" customHeight="1" x14ac:dyDescent="0.25">
      <c r="A104" s="99">
        <v>8</v>
      </c>
      <c r="B104" s="129"/>
      <c r="C104" s="58"/>
      <c r="D104" s="107" t="s">
        <v>94</v>
      </c>
      <c r="E104" s="107"/>
      <c r="F104" s="107"/>
      <c r="G104" s="107"/>
      <c r="H104" s="107"/>
      <c r="I104" s="107"/>
      <c r="J104" s="107"/>
      <c r="K104" s="59" t="s">
        <v>25</v>
      </c>
      <c r="L104" s="65">
        <v>5</v>
      </c>
      <c r="M104" s="90" t="str">
        <f t="shared" si="61"/>
        <v/>
      </c>
      <c r="N104" s="90" t="str">
        <f t="shared" si="62"/>
        <v/>
      </c>
      <c r="O104" s="90" t="str">
        <f t="shared" si="63"/>
        <v/>
      </c>
      <c r="P104" s="90" t="str">
        <f t="shared" si="64"/>
        <v/>
      </c>
      <c r="Q104" s="90" t="str">
        <f t="shared" si="65"/>
        <v/>
      </c>
      <c r="R104" s="90" t="str">
        <f t="shared" si="66"/>
        <v/>
      </c>
      <c r="S104" s="90" t="str">
        <f t="shared" si="67"/>
        <v/>
      </c>
      <c r="T104" s="90" t="str">
        <f t="shared" si="68"/>
        <v/>
      </c>
      <c r="U104" s="90" t="str">
        <f t="shared" si="69"/>
        <v/>
      </c>
      <c r="V104" s="90" t="str">
        <f t="shared" si="70"/>
        <v/>
      </c>
      <c r="W104" s="75"/>
    </row>
    <row r="105" spans="1:24" s="2" customFormat="1" x14ac:dyDescent="0.25">
      <c r="A105" s="60">
        <v>16</v>
      </c>
      <c r="B105" s="129"/>
      <c r="C105" s="58"/>
      <c r="D105" s="107" t="s">
        <v>153</v>
      </c>
      <c r="E105" s="107"/>
      <c r="F105" s="107"/>
      <c r="G105" s="107"/>
      <c r="H105" s="107"/>
      <c r="I105" s="107"/>
      <c r="J105" s="107"/>
      <c r="K105" s="59" t="s">
        <v>27</v>
      </c>
      <c r="L105" s="65">
        <v>2</v>
      </c>
      <c r="M105" s="90" t="str">
        <f t="shared" si="61"/>
        <v/>
      </c>
      <c r="N105" s="90" t="str">
        <f t="shared" si="62"/>
        <v/>
      </c>
      <c r="O105" s="90" t="str">
        <f t="shared" si="63"/>
        <v/>
      </c>
      <c r="P105" s="90" t="str">
        <f t="shared" si="64"/>
        <v/>
      </c>
      <c r="Q105" s="90" t="str">
        <f t="shared" si="65"/>
        <v/>
      </c>
      <c r="R105" s="90" t="str">
        <f t="shared" si="66"/>
        <v/>
      </c>
      <c r="S105" s="90" t="str">
        <f t="shared" si="67"/>
        <v/>
      </c>
      <c r="T105" s="90" t="str">
        <f t="shared" si="68"/>
        <v/>
      </c>
      <c r="U105" s="90" t="str">
        <f t="shared" si="69"/>
        <v/>
      </c>
      <c r="V105" s="90" t="str">
        <f t="shared" si="70"/>
        <v/>
      </c>
      <c r="W105" s="75"/>
    </row>
    <row r="106" spans="1:24" s="2" customFormat="1" x14ac:dyDescent="0.25">
      <c r="A106" s="99">
        <v>10</v>
      </c>
      <c r="B106" s="129"/>
      <c r="C106" s="58"/>
      <c r="D106" s="107" t="s">
        <v>95</v>
      </c>
      <c r="E106" s="107"/>
      <c r="F106" s="107"/>
      <c r="G106" s="107"/>
      <c r="H106" s="107"/>
      <c r="I106" s="107"/>
      <c r="J106" s="107"/>
      <c r="K106" s="59" t="s">
        <v>25</v>
      </c>
      <c r="L106" s="65">
        <v>5</v>
      </c>
      <c r="M106" s="90" t="str">
        <f t="shared" si="61"/>
        <v/>
      </c>
      <c r="N106" s="90" t="str">
        <f t="shared" si="62"/>
        <v/>
      </c>
      <c r="O106" s="90" t="str">
        <f t="shared" si="63"/>
        <v/>
      </c>
      <c r="P106" s="90" t="str">
        <f t="shared" si="64"/>
        <v/>
      </c>
      <c r="Q106" s="90" t="str">
        <f t="shared" si="65"/>
        <v/>
      </c>
      <c r="R106" s="90" t="str">
        <f t="shared" si="66"/>
        <v/>
      </c>
      <c r="S106" s="90" t="str">
        <f t="shared" si="67"/>
        <v/>
      </c>
      <c r="T106" s="90" t="str">
        <f t="shared" si="68"/>
        <v/>
      </c>
      <c r="U106" s="90" t="str">
        <f t="shared" si="69"/>
        <v/>
      </c>
      <c r="V106" s="90" t="str">
        <f t="shared" si="70"/>
        <v/>
      </c>
      <c r="W106" s="75"/>
    </row>
    <row r="107" spans="1:24" s="2" customFormat="1" x14ac:dyDescent="0.25">
      <c r="A107" s="99">
        <v>10</v>
      </c>
      <c r="B107" s="129"/>
      <c r="C107" s="58"/>
      <c r="D107" s="107" t="s">
        <v>96</v>
      </c>
      <c r="E107" s="107"/>
      <c r="F107" s="107"/>
      <c r="G107" s="107"/>
      <c r="H107" s="107"/>
      <c r="I107" s="107"/>
      <c r="J107" s="107"/>
      <c r="K107" s="59" t="s">
        <v>25</v>
      </c>
      <c r="L107" s="65">
        <v>5</v>
      </c>
      <c r="M107" s="90" t="str">
        <f t="shared" si="61"/>
        <v/>
      </c>
      <c r="N107" s="90" t="str">
        <f t="shared" si="62"/>
        <v/>
      </c>
      <c r="O107" s="90" t="str">
        <f t="shared" si="63"/>
        <v/>
      </c>
      <c r="P107" s="90" t="str">
        <f t="shared" si="64"/>
        <v/>
      </c>
      <c r="Q107" s="90" t="str">
        <f t="shared" si="65"/>
        <v/>
      </c>
      <c r="R107" s="90" t="str">
        <f t="shared" si="66"/>
        <v/>
      </c>
      <c r="S107" s="90" t="str">
        <f t="shared" si="67"/>
        <v/>
      </c>
      <c r="T107" s="90" t="str">
        <f t="shared" si="68"/>
        <v/>
      </c>
      <c r="U107" s="90" t="str">
        <f t="shared" si="69"/>
        <v/>
      </c>
      <c r="V107" s="90" t="str">
        <f t="shared" si="70"/>
        <v/>
      </c>
      <c r="W107" s="75"/>
    </row>
    <row r="108" spans="1:24" s="2" customFormat="1" x14ac:dyDescent="0.25">
      <c r="A108" s="60">
        <v>16</v>
      </c>
      <c r="B108" s="129"/>
      <c r="C108" s="58"/>
      <c r="D108" s="107" t="s">
        <v>154</v>
      </c>
      <c r="E108" s="107"/>
      <c r="F108" s="107"/>
      <c r="G108" s="107"/>
      <c r="H108" s="107"/>
      <c r="I108" s="107"/>
      <c r="J108" s="107"/>
      <c r="K108" s="59" t="s">
        <v>27</v>
      </c>
      <c r="L108" s="65">
        <v>2</v>
      </c>
      <c r="M108" s="90" t="str">
        <f t="shared" si="61"/>
        <v/>
      </c>
      <c r="N108" s="90" t="str">
        <f t="shared" si="62"/>
        <v/>
      </c>
      <c r="O108" s="90" t="str">
        <f t="shared" si="63"/>
        <v/>
      </c>
      <c r="P108" s="90" t="str">
        <f t="shared" si="64"/>
        <v/>
      </c>
      <c r="Q108" s="90" t="str">
        <f t="shared" si="65"/>
        <v/>
      </c>
      <c r="R108" s="90" t="str">
        <f t="shared" si="66"/>
        <v/>
      </c>
      <c r="S108" s="90" t="str">
        <f t="shared" si="67"/>
        <v/>
      </c>
      <c r="T108" s="90" t="str">
        <f t="shared" si="68"/>
        <v/>
      </c>
      <c r="U108" s="90" t="str">
        <f t="shared" si="69"/>
        <v/>
      </c>
      <c r="V108" s="90" t="str">
        <f t="shared" si="70"/>
        <v/>
      </c>
      <c r="W108" s="75"/>
    </row>
    <row r="109" spans="1:24" s="2" customFormat="1" x14ac:dyDescent="0.25">
      <c r="A109" s="60">
        <v>16</v>
      </c>
      <c r="B109" s="129"/>
      <c r="C109" s="58"/>
      <c r="D109" s="107" t="s">
        <v>155</v>
      </c>
      <c r="E109" s="107"/>
      <c r="F109" s="107"/>
      <c r="G109" s="107"/>
      <c r="H109" s="107"/>
      <c r="I109" s="107"/>
      <c r="J109" s="107"/>
      <c r="K109" s="59" t="s">
        <v>27</v>
      </c>
      <c r="L109" s="65">
        <v>2</v>
      </c>
      <c r="M109" s="90" t="str">
        <f t="shared" si="61"/>
        <v/>
      </c>
      <c r="N109" s="90" t="str">
        <f t="shared" si="62"/>
        <v/>
      </c>
      <c r="O109" s="90" t="str">
        <f t="shared" si="63"/>
        <v/>
      </c>
      <c r="P109" s="90" t="str">
        <f t="shared" si="64"/>
        <v/>
      </c>
      <c r="Q109" s="90" t="str">
        <f t="shared" si="65"/>
        <v/>
      </c>
      <c r="R109" s="90" t="str">
        <f t="shared" si="66"/>
        <v/>
      </c>
      <c r="S109" s="90" t="str">
        <f t="shared" si="67"/>
        <v/>
      </c>
      <c r="T109" s="90" t="str">
        <f t="shared" si="68"/>
        <v/>
      </c>
      <c r="U109" s="90" t="str">
        <f t="shared" si="69"/>
        <v/>
      </c>
      <c r="V109" s="90" t="str">
        <f t="shared" si="70"/>
        <v/>
      </c>
      <c r="W109" s="75"/>
    </row>
    <row r="110" spans="1:24" s="2" customFormat="1" x14ac:dyDescent="0.25">
      <c r="A110" s="99">
        <v>15</v>
      </c>
      <c r="B110" s="129"/>
      <c r="C110" s="58"/>
      <c r="D110" s="107" t="s">
        <v>97</v>
      </c>
      <c r="E110" s="107"/>
      <c r="F110" s="107"/>
      <c r="G110" s="107"/>
      <c r="H110" s="107"/>
      <c r="I110" s="107"/>
      <c r="J110" s="107"/>
      <c r="K110" s="59" t="s">
        <v>25</v>
      </c>
      <c r="L110" s="65">
        <v>5</v>
      </c>
      <c r="M110" s="90" t="str">
        <f t="shared" ref="M110:M113" si="71">IF(AND($B110&gt;0,$L110=1),$B110,"")</f>
        <v/>
      </c>
      <c r="N110" s="90" t="str">
        <f t="shared" ref="N110:N113" si="72">IF(AND($C110&gt;0,$L110=1),$C110,"")</f>
        <v/>
      </c>
      <c r="O110" s="90" t="str">
        <f t="shared" ref="O110:O113" si="73">IF(AND($B110&gt;0,$L110=2),$B110,"")</f>
        <v/>
      </c>
      <c r="P110" s="90" t="str">
        <f t="shared" ref="P110:P113" si="74">IF(AND($C110&gt;0,$L110=2),$C110,"")</f>
        <v/>
      </c>
      <c r="Q110" s="90" t="str">
        <f t="shared" ref="Q110:Q113" si="75">IF(AND($B110&gt;0,$L110=3),$B110,"")</f>
        <v/>
      </c>
      <c r="R110" s="90" t="str">
        <f t="shared" ref="R110:R113" si="76">IF(AND($C110&gt;0,$L110=3),$C110,"")</f>
        <v/>
      </c>
      <c r="S110" s="90" t="str">
        <f t="shared" ref="S110:S113" si="77">IF(AND($B110&gt;0,$L110=4),$B110,"")</f>
        <v/>
      </c>
      <c r="T110" s="90" t="str">
        <f t="shared" ref="T110:T113" si="78">IF(AND($C110&gt;0,$L110=4),$C110,"")</f>
        <v/>
      </c>
      <c r="U110" s="90" t="str">
        <f t="shared" ref="U110:U113" si="79">IF(AND($B110&gt;0,$L110=5),$B110,"")</f>
        <v/>
      </c>
      <c r="V110" s="90" t="str">
        <f t="shared" ref="V110:V113" si="80">IF(AND($C110&gt;0,$L110=5),$C110,"")</f>
        <v/>
      </c>
      <c r="W110" s="75"/>
    </row>
    <row r="111" spans="1:24" s="2" customFormat="1" x14ac:dyDescent="0.25">
      <c r="A111" s="99">
        <v>40</v>
      </c>
      <c r="B111" s="129"/>
      <c r="C111" s="58"/>
      <c r="D111" s="107" t="s">
        <v>98</v>
      </c>
      <c r="E111" s="107"/>
      <c r="F111" s="107"/>
      <c r="G111" s="107"/>
      <c r="H111" s="107"/>
      <c r="I111" s="107"/>
      <c r="J111" s="107"/>
      <c r="K111" s="59" t="s">
        <v>28</v>
      </c>
      <c r="L111" s="65">
        <v>1</v>
      </c>
      <c r="M111" s="90" t="str">
        <f t="shared" si="71"/>
        <v/>
      </c>
      <c r="N111" s="90" t="str">
        <f t="shared" si="72"/>
        <v/>
      </c>
      <c r="O111" s="90" t="str">
        <f t="shared" si="73"/>
        <v/>
      </c>
      <c r="P111" s="90" t="str">
        <f t="shared" si="74"/>
        <v/>
      </c>
      <c r="Q111" s="90" t="str">
        <f t="shared" si="75"/>
        <v/>
      </c>
      <c r="R111" s="90" t="str">
        <f t="shared" si="76"/>
        <v/>
      </c>
      <c r="S111" s="90" t="str">
        <f t="shared" si="77"/>
        <v/>
      </c>
      <c r="T111" s="90" t="str">
        <f t="shared" si="78"/>
        <v/>
      </c>
      <c r="U111" s="90" t="str">
        <f t="shared" si="79"/>
        <v/>
      </c>
      <c r="V111" s="90" t="str">
        <f t="shared" si="80"/>
        <v/>
      </c>
      <c r="W111" s="75"/>
    </row>
    <row r="112" spans="1:24" s="2" customFormat="1" ht="14.45" customHeight="1" x14ac:dyDescent="0.25">
      <c r="A112" s="99">
        <v>30</v>
      </c>
      <c r="B112" s="129"/>
      <c r="C112" s="58"/>
      <c r="D112" s="107" t="s">
        <v>131</v>
      </c>
      <c r="E112" s="107"/>
      <c r="F112" s="107"/>
      <c r="G112" s="107"/>
      <c r="H112" s="107"/>
      <c r="I112" s="107"/>
      <c r="J112" s="107"/>
      <c r="K112" s="59" t="s">
        <v>135</v>
      </c>
      <c r="L112" s="65">
        <v>4</v>
      </c>
      <c r="M112" s="90" t="str">
        <f t="shared" si="71"/>
        <v/>
      </c>
      <c r="N112" s="90" t="str">
        <f t="shared" si="72"/>
        <v/>
      </c>
      <c r="O112" s="90" t="str">
        <f t="shared" si="73"/>
        <v/>
      </c>
      <c r="P112" s="90" t="str">
        <f t="shared" si="74"/>
        <v/>
      </c>
      <c r="Q112" s="90" t="str">
        <f t="shared" si="75"/>
        <v/>
      </c>
      <c r="R112" s="90" t="str">
        <f t="shared" si="76"/>
        <v/>
      </c>
      <c r="S112" s="90" t="str">
        <f t="shared" si="77"/>
        <v/>
      </c>
      <c r="T112" s="90" t="str">
        <f t="shared" si="78"/>
        <v/>
      </c>
      <c r="U112" s="90" t="str">
        <f t="shared" si="79"/>
        <v/>
      </c>
      <c r="V112" s="90" t="str">
        <f t="shared" si="80"/>
        <v/>
      </c>
      <c r="W112" s="75"/>
    </row>
    <row r="113" spans="1:24" s="2" customFormat="1" x14ac:dyDescent="0.25">
      <c r="A113" s="99">
        <v>50</v>
      </c>
      <c r="B113" s="129"/>
      <c r="C113" s="58"/>
      <c r="D113" s="108" t="s">
        <v>169</v>
      </c>
      <c r="E113" s="109"/>
      <c r="F113" s="109"/>
      <c r="G113" s="109"/>
      <c r="H113" s="109"/>
      <c r="I113" s="109"/>
      <c r="J113" s="110"/>
      <c r="K113" s="59" t="s">
        <v>116</v>
      </c>
      <c r="L113" s="65">
        <v>3</v>
      </c>
      <c r="M113" s="90" t="str">
        <f t="shared" si="71"/>
        <v/>
      </c>
      <c r="N113" s="90" t="str">
        <f t="shared" si="72"/>
        <v/>
      </c>
      <c r="O113" s="90" t="str">
        <f t="shared" si="73"/>
        <v/>
      </c>
      <c r="P113" s="90" t="str">
        <f t="shared" si="74"/>
        <v/>
      </c>
      <c r="Q113" s="90" t="str">
        <f t="shared" si="75"/>
        <v/>
      </c>
      <c r="R113" s="90" t="str">
        <f t="shared" si="76"/>
        <v/>
      </c>
      <c r="S113" s="90" t="str">
        <f t="shared" si="77"/>
        <v/>
      </c>
      <c r="T113" s="90" t="str">
        <f t="shared" si="78"/>
        <v/>
      </c>
      <c r="U113" s="90" t="str">
        <f t="shared" si="79"/>
        <v/>
      </c>
      <c r="V113" s="90" t="str">
        <f t="shared" si="80"/>
        <v/>
      </c>
      <c r="W113" s="75"/>
    </row>
    <row r="114" spans="1:24" s="2" customFormat="1" x14ac:dyDescent="0.25">
      <c r="A114" s="55" t="s">
        <v>173</v>
      </c>
      <c r="B114" s="61"/>
      <c r="C114" s="61"/>
      <c r="D114" s="56"/>
      <c r="E114" s="56"/>
      <c r="F114" s="56"/>
      <c r="G114" s="56"/>
      <c r="H114" s="56"/>
      <c r="I114" s="56"/>
      <c r="J114" s="56"/>
      <c r="K114" s="57"/>
      <c r="L114" s="66"/>
      <c r="M114" s="90">
        <f>M98+SUM(M115:M122)</f>
        <v>0</v>
      </c>
      <c r="N114" s="90">
        <f t="shared" ref="N114:V114" si="81">N98+SUM(N115:N122)</f>
        <v>0</v>
      </c>
      <c r="O114" s="90">
        <f t="shared" si="81"/>
        <v>0</v>
      </c>
      <c r="P114" s="90">
        <f t="shared" si="81"/>
        <v>0</v>
      </c>
      <c r="Q114" s="90">
        <f t="shared" si="81"/>
        <v>0</v>
      </c>
      <c r="R114" s="90">
        <f t="shared" si="81"/>
        <v>0</v>
      </c>
      <c r="S114" s="90">
        <f t="shared" si="81"/>
        <v>0</v>
      </c>
      <c r="T114" s="90">
        <f t="shared" si="81"/>
        <v>0</v>
      </c>
      <c r="U114" s="90">
        <f t="shared" si="81"/>
        <v>0</v>
      </c>
      <c r="V114" s="90">
        <f t="shared" si="81"/>
        <v>0</v>
      </c>
      <c r="W114" s="75"/>
    </row>
    <row r="115" spans="1:24" s="2" customFormat="1" x14ac:dyDescent="0.25">
      <c r="A115" s="99">
        <v>7</v>
      </c>
      <c r="B115" s="130"/>
      <c r="C115" s="58"/>
      <c r="D115" s="107" t="s">
        <v>120</v>
      </c>
      <c r="E115" s="107"/>
      <c r="F115" s="107"/>
      <c r="G115" s="107"/>
      <c r="H115" s="107"/>
      <c r="I115" s="107"/>
      <c r="J115" s="107"/>
      <c r="K115" s="59" t="s">
        <v>25</v>
      </c>
      <c r="L115" s="65">
        <v>5</v>
      </c>
      <c r="M115" s="90" t="str">
        <f t="shared" ref="M115:M122" si="82">IF(AND($B115&gt;0,$L115=1),$B115,"")</f>
        <v/>
      </c>
      <c r="N115" s="90" t="str">
        <f t="shared" ref="N115:N122" si="83">IF(AND($C115&gt;0,$L115=1),$C115,"")</f>
        <v/>
      </c>
      <c r="O115" s="90" t="str">
        <f t="shared" ref="O115:O122" si="84">IF(AND($B115&gt;0,$L115=2),$B115,"")</f>
        <v/>
      </c>
      <c r="P115" s="90" t="str">
        <f t="shared" ref="P115:P122" si="85">IF(AND($C115&gt;0,$L115=2),$C115,"")</f>
        <v/>
      </c>
      <c r="Q115" s="90" t="str">
        <f t="shared" ref="Q115:Q122" si="86">IF(AND($B115&gt;0,$L115=3),$B115,"")</f>
        <v/>
      </c>
      <c r="R115" s="90" t="str">
        <f t="shared" ref="R115:R122" si="87">IF(AND($C115&gt;0,$L115=3),$C115,"")</f>
        <v/>
      </c>
      <c r="S115" s="90" t="str">
        <f t="shared" ref="S115:S122" si="88">IF(AND($B115&gt;0,$L115=4),$B115,"")</f>
        <v/>
      </c>
      <c r="T115" s="90" t="str">
        <f t="shared" ref="T115:T122" si="89">IF(AND($C115&gt;0,$L115=4),$C115,"")</f>
        <v/>
      </c>
      <c r="U115" s="90" t="str">
        <f t="shared" ref="U115:U122" si="90">IF(AND($B115&gt;0,$L115=5),$B115,"")</f>
        <v/>
      </c>
      <c r="V115" s="90" t="str">
        <f t="shared" ref="V115:V122" si="91">IF(AND($C115&gt;0,$L115=5),$C115,"")</f>
        <v/>
      </c>
      <c r="W115" s="75"/>
    </row>
    <row r="116" spans="1:24" s="2" customFormat="1" x14ac:dyDescent="0.25">
      <c r="A116" s="99">
        <v>7</v>
      </c>
      <c r="B116" s="130"/>
      <c r="C116" s="58"/>
      <c r="D116" s="107" t="s">
        <v>121</v>
      </c>
      <c r="E116" s="107"/>
      <c r="F116" s="107"/>
      <c r="G116" s="107"/>
      <c r="H116" s="107"/>
      <c r="I116" s="107"/>
      <c r="J116" s="107"/>
      <c r="K116" s="59" t="s">
        <v>25</v>
      </c>
      <c r="L116" s="65">
        <v>5</v>
      </c>
      <c r="M116" s="90" t="str">
        <f t="shared" si="82"/>
        <v/>
      </c>
      <c r="N116" s="90" t="str">
        <f t="shared" si="83"/>
        <v/>
      </c>
      <c r="O116" s="90" t="str">
        <f t="shared" si="84"/>
        <v/>
      </c>
      <c r="P116" s="90" t="str">
        <f t="shared" si="85"/>
        <v/>
      </c>
      <c r="Q116" s="90" t="str">
        <f t="shared" si="86"/>
        <v/>
      </c>
      <c r="R116" s="90" t="str">
        <f t="shared" si="87"/>
        <v/>
      </c>
      <c r="S116" s="90" t="str">
        <f t="shared" si="88"/>
        <v/>
      </c>
      <c r="T116" s="90" t="str">
        <f t="shared" si="89"/>
        <v/>
      </c>
      <c r="U116" s="90" t="str">
        <f t="shared" si="90"/>
        <v/>
      </c>
      <c r="V116" s="90" t="str">
        <f t="shared" si="91"/>
        <v/>
      </c>
      <c r="W116" s="75"/>
    </row>
    <row r="117" spans="1:24" s="2" customFormat="1" x14ac:dyDescent="0.25">
      <c r="A117" s="99">
        <v>4</v>
      </c>
      <c r="B117" s="130"/>
      <c r="C117" s="58"/>
      <c r="D117" s="107" t="s">
        <v>127</v>
      </c>
      <c r="E117" s="107"/>
      <c r="F117" s="107"/>
      <c r="G117" s="107"/>
      <c r="H117" s="107"/>
      <c r="I117" s="107"/>
      <c r="J117" s="107"/>
      <c r="K117" s="59" t="s">
        <v>25</v>
      </c>
      <c r="L117" s="65">
        <v>5</v>
      </c>
      <c r="M117" s="90" t="str">
        <f t="shared" si="82"/>
        <v/>
      </c>
      <c r="N117" s="90" t="str">
        <f t="shared" si="83"/>
        <v/>
      </c>
      <c r="O117" s="90" t="str">
        <f t="shared" si="84"/>
        <v/>
      </c>
      <c r="P117" s="90" t="str">
        <f t="shared" si="85"/>
        <v/>
      </c>
      <c r="Q117" s="90" t="str">
        <f t="shared" si="86"/>
        <v/>
      </c>
      <c r="R117" s="90" t="str">
        <f t="shared" si="87"/>
        <v/>
      </c>
      <c r="S117" s="90" t="str">
        <f t="shared" si="88"/>
        <v/>
      </c>
      <c r="T117" s="90" t="str">
        <f t="shared" si="89"/>
        <v/>
      </c>
      <c r="U117" s="90" t="str">
        <f t="shared" si="90"/>
        <v/>
      </c>
      <c r="V117" s="90" t="str">
        <f t="shared" si="91"/>
        <v/>
      </c>
      <c r="W117" s="75"/>
    </row>
    <row r="118" spans="1:24" s="2" customFormat="1" x14ac:dyDescent="0.25">
      <c r="A118" s="99">
        <v>6</v>
      </c>
      <c r="B118" s="130"/>
      <c r="C118" s="58"/>
      <c r="D118" s="107" t="s">
        <v>123</v>
      </c>
      <c r="E118" s="107"/>
      <c r="F118" s="107"/>
      <c r="G118" s="107"/>
      <c r="H118" s="107"/>
      <c r="I118" s="107"/>
      <c r="J118" s="107"/>
      <c r="K118" s="59" t="s">
        <v>25</v>
      </c>
      <c r="L118" s="65">
        <v>5</v>
      </c>
      <c r="M118" s="90" t="str">
        <f t="shared" si="82"/>
        <v/>
      </c>
      <c r="N118" s="90" t="str">
        <f t="shared" si="83"/>
        <v/>
      </c>
      <c r="O118" s="90" t="str">
        <f t="shared" si="84"/>
        <v/>
      </c>
      <c r="P118" s="90" t="str">
        <f t="shared" si="85"/>
        <v/>
      </c>
      <c r="Q118" s="90" t="str">
        <f t="shared" si="86"/>
        <v/>
      </c>
      <c r="R118" s="90" t="str">
        <f t="shared" si="87"/>
        <v/>
      </c>
      <c r="S118" s="90" t="str">
        <f t="shared" si="88"/>
        <v/>
      </c>
      <c r="T118" s="90" t="str">
        <f t="shared" si="89"/>
        <v/>
      </c>
      <c r="U118" s="90" t="str">
        <f t="shared" si="90"/>
        <v/>
      </c>
      <c r="V118" s="90" t="str">
        <f t="shared" si="91"/>
        <v/>
      </c>
      <c r="W118" s="75"/>
    </row>
    <row r="119" spans="1:24" s="2" customFormat="1" x14ac:dyDescent="0.25">
      <c r="A119" s="99">
        <v>4</v>
      </c>
      <c r="B119" s="130"/>
      <c r="C119" s="58"/>
      <c r="D119" s="107" t="s">
        <v>122</v>
      </c>
      <c r="E119" s="107"/>
      <c r="F119" s="107"/>
      <c r="G119" s="107"/>
      <c r="H119" s="107"/>
      <c r="I119" s="107"/>
      <c r="J119" s="107"/>
      <c r="K119" s="59" t="s">
        <v>25</v>
      </c>
      <c r="L119" s="65">
        <v>5</v>
      </c>
      <c r="M119" s="90" t="str">
        <f t="shared" si="82"/>
        <v/>
      </c>
      <c r="N119" s="90" t="str">
        <f t="shared" si="83"/>
        <v/>
      </c>
      <c r="O119" s="90" t="str">
        <f t="shared" si="84"/>
        <v/>
      </c>
      <c r="P119" s="90" t="str">
        <f t="shared" si="85"/>
        <v/>
      </c>
      <c r="Q119" s="90" t="str">
        <f t="shared" si="86"/>
        <v/>
      </c>
      <c r="R119" s="90" t="str">
        <f t="shared" si="87"/>
        <v/>
      </c>
      <c r="S119" s="90" t="str">
        <f t="shared" si="88"/>
        <v/>
      </c>
      <c r="T119" s="90" t="str">
        <f t="shared" si="89"/>
        <v/>
      </c>
      <c r="U119" s="90" t="str">
        <f t="shared" si="90"/>
        <v/>
      </c>
      <c r="V119" s="90" t="str">
        <f t="shared" si="91"/>
        <v/>
      </c>
      <c r="W119" s="75"/>
    </row>
    <row r="120" spans="1:24" s="2" customFormat="1" ht="14.45" customHeight="1" x14ac:dyDescent="0.25">
      <c r="A120" s="60">
        <v>9</v>
      </c>
      <c r="B120" s="130"/>
      <c r="C120" s="58"/>
      <c r="D120" s="107" t="s">
        <v>124</v>
      </c>
      <c r="E120" s="107"/>
      <c r="F120" s="107"/>
      <c r="G120" s="107"/>
      <c r="H120" s="107"/>
      <c r="I120" s="107"/>
      <c r="J120" s="107"/>
      <c r="K120" s="59" t="s">
        <v>25</v>
      </c>
      <c r="L120" s="65">
        <v>5</v>
      </c>
      <c r="M120" s="90" t="str">
        <f t="shared" si="82"/>
        <v/>
      </c>
      <c r="N120" s="90" t="str">
        <f t="shared" si="83"/>
        <v/>
      </c>
      <c r="O120" s="90" t="str">
        <f t="shared" si="84"/>
        <v/>
      </c>
      <c r="P120" s="90" t="str">
        <f t="shared" si="85"/>
        <v/>
      </c>
      <c r="Q120" s="90" t="str">
        <f t="shared" si="86"/>
        <v/>
      </c>
      <c r="R120" s="90" t="str">
        <f t="shared" si="87"/>
        <v/>
      </c>
      <c r="S120" s="90" t="str">
        <f t="shared" si="88"/>
        <v/>
      </c>
      <c r="T120" s="90" t="str">
        <f t="shared" si="89"/>
        <v/>
      </c>
      <c r="U120" s="90" t="str">
        <f t="shared" si="90"/>
        <v/>
      </c>
      <c r="V120" s="90" t="str">
        <f t="shared" si="91"/>
        <v/>
      </c>
      <c r="W120" s="75"/>
    </row>
    <row r="121" spans="1:24" s="2" customFormat="1" ht="14.45" customHeight="1" x14ac:dyDescent="0.25">
      <c r="A121" s="60">
        <v>11</v>
      </c>
      <c r="B121" s="130"/>
      <c r="C121" s="58"/>
      <c r="D121" s="107" t="s">
        <v>125</v>
      </c>
      <c r="E121" s="107"/>
      <c r="F121" s="107"/>
      <c r="G121" s="107"/>
      <c r="H121" s="107"/>
      <c r="I121" s="107"/>
      <c r="J121" s="107"/>
      <c r="K121" s="59" t="s">
        <v>25</v>
      </c>
      <c r="L121" s="65">
        <v>5</v>
      </c>
      <c r="M121" s="90" t="str">
        <f t="shared" si="82"/>
        <v/>
      </c>
      <c r="N121" s="90" t="str">
        <f t="shared" si="83"/>
        <v/>
      </c>
      <c r="O121" s="90" t="str">
        <f t="shared" si="84"/>
        <v/>
      </c>
      <c r="P121" s="90" t="str">
        <f t="shared" si="85"/>
        <v/>
      </c>
      <c r="Q121" s="90" t="str">
        <f t="shared" si="86"/>
        <v/>
      </c>
      <c r="R121" s="90" t="str">
        <f t="shared" si="87"/>
        <v/>
      </c>
      <c r="S121" s="90" t="str">
        <f t="shared" si="88"/>
        <v/>
      </c>
      <c r="T121" s="90" t="str">
        <f t="shared" si="89"/>
        <v/>
      </c>
      <c r="U121" s="90" t="str">
        <f t="shared" si="90"/>
        <v/>
      </c>
      <c r="V121" s="90" t="str">
        <f t="shared" si="91"/>
        <v/>
      </c>
      <c r="W121" s="75"/>
    </row>
    <row r="122" spans="1:24" s="2" customFormat="1" ht="14.45" customHeight="1" x14ac:dyDescent="0.25">
      <c r="A122" s="60">
        <v>14</v>
      </c>
      <c r="B122" s="130"/>
      <c r="C122" s="58"/>
      <c r="D122" s="107" t="s">
        <v>126</v>
      </c>
      <c r="E122" s="107"/>
      <c r="F122" s="107"/>
      <c r="G122" s="107"/>
      <c r="H122" s="107"/>
      <c r="I122" s="107"/>
      <c r="J122" s="107"/>
      <c r="K122" s="59" t="s">
        <v>25</v>
      </c>
      <c r="L122" s="65">
        <v>5</v>
      </c>
      <c r="M122" s="90" t="str">
        <f t="shared" si="82"/>
        <v/>
      </c>
      <c r="N122" s="90" t="str">
        <f t="shared" si="83"/>
        <v/>
      </c>
      <c r="O122" s="90" t="str">
        <f t="shared" si="84"/>
        <v/>
      </c>
      <c r="P122" s="90" t="str">
        <f t="shared" si="85"/>
        <v/>
      </c>
      <c r="Q122" s="90" t="str">
        <f t="shared" si="86"/>
        <v/>
      </c>
      <c r="R122" s="90" t="str">
        <f t="shared" si="87"/>
        <v/>
      </c>
      <c r="S122" s="90" t="str">
        <f t="shared" si="88"/>
        <v/>
      </c>
      <c r="T122" s="90" t="str">
        <f t="shared" si="89"/>
        <v/>
      </c>
      <c r="U122" s="90" t="str">
        <f t="shared" si="90"/>
        <v/>
      </c>
      <c r="V122" s="90" t="str">
        <f t="shared" si="91"/>
        <v/>
      </c>
      <c r="W122" s="75"/>
    </row>
    <row r="123" spans="1:24" s="2" customFormat="1" x14ac:dyDescent="0.25">
      <c r="A123" s="111" t="s">
        <v>175</v>
      </c>
      <c r="B123" s="112"/>
      <c r="C123" s="112"/>
      <c r="D123" s="94"/>
      <c r="E123" s="94"/>
      <c r="F123" s="94"/>
      <c r="G123" s="94"/>
      <c r="H123" s="94"/>
      <c r="I123" s="94"/>
      <c r="J123" s="94"/>
      <c r="K123" s="95"/>
      <c r="L123" s="66"/>
      <c r="M123" s="75">
        <f>M114+SUM(M124:M137)</f>
        <v>0</v>
      </c>
      <c r="N123" s="75">
        <f t="shared" ref="N123:V123" si="92">N114+SUM(N124:N137)</f>
        <v>0</v>
      </c>
      <c r="O123" s="75">
        <f t="shared" si="92"/>
        <v>0</v>
      </c>
      <c r="P123" s="75">
        <f t="shared" si="92"/>
        <v>0</v>
      </c>
      <c r="Q123" s="75">
        <f t="shared" si="92"/>
        <v>0</v>
      </c>
      <c r="R123" s="75">
        <f t="shared" si="92"/>
        <v>0</v>
      </c>
      <c r="S123" s="75">
        <f t="shared" si="92"/>
        <v>0</v>
      </c>
      <c r="T123" s="75">
        <f t="shared" si="92"/>
        <v>0</v>
      </c>
      <c r="U123" s="75">
        <f t="shared" si="92"/>
        <v>0</v>
      </c>
      <c r="V123" s="75">
        <f t="shared" si="92"/>
        <v>0</v>
      </c>
      <c r="W123" s="75">
        <v>5</v>
      </c>
      <c r="X123" s="7"/>
    </row>
    <row r="124" spans="1:24" s="2" customFormat="1" x14ac:dyDescent="0.25">
      <c r="A124" s="99">
        <v>10</v>
      </c>
      <c r="B124" s="130"/>
      <c r="C124" s="58"/>
      <c r="D124" s="108" t="s">
        <v>99</v>
      </c>
      <c r="E124" s="109"/>
      <c r="F124" s="109"/>
      <c r="G124" s="109"/>
      <c r="H124" s="109"/>
      <c r="I124" s="109"/>
      <c r="J124" s="110"/>
      <c r="K124" s="59" t="s">
        <v>25</v>
      </c>
      <c r="L124" s="65">
        <v>5</v>
      </c>
      <c r="M124" s="90" t="str">
        <f t="shared" ref="M124:M134" si="93">IF(AND($B124&gt;0,$L124=1),$B124,"")</f>
        <v/>
      </c>
      <c r="N124" s="90" t="str">
        <f t="shared" ref="N124:N134" si="94">IF(AND($C124&gt;0,$L124=1),$C124,"")</f>
        <v/>
      </c>
      <c r="O124" s="90" t="str">
        <f t="shared" ref="O124:O134" si="95">IF(AND($B124&gt;0,$L124=2),$B124,"")</f>
        <v/>
      </c>
      <c r="P124" s="90" t="str">
        <f t="shared" ref="P124:P134" si="96">IF(AND($C124&gt;0,$L124=2),$C124,"")</f>
        <v/>
      </c>
      <c r="Q124" s="90" t="str">
        <f t="shared" ref="Q124:Q134" si="97">IF(AND($B124&gt;0,$L124=3),$B124,"")</f>
        <v/>
      </c>
      <c r="R124" s="90" t="str">
        <f t="shared" ref="R124:R134" si="98">IF(AND($C124&gt;0,$L124=3),$C124,"")</f>
        <v/>
      </c>
      <c r="S124" s="90" t="str">
        <f t="shared" ref="S124:S134" si="99">IF(AND($B124&gt;0,$L124=4),$B124,"")</f>
        <v/>
      </c>
      <c r="T124" s="90" t="str">
        <f t="shared" ref="T124:T134" si="100">IF(AND($C124&gt;0,$L124=4),$C124,"")</f>
        <v/>
      </c>
      <c r="U124" s="90" t="str">
        <f t="shared" ref="U124:U134" si="101">IF(AND($B124&gt;0,$L124=5),$B124,"")</f>
        <v/>
      </c>
      <c r="V124" s="90" t="str">
        <f t="shared" ref="V124:V134" si="102">IF(AND($C124&gt;0,$L124=5),$C124,"")</f>
        <v/>
      </c>
      <c r="W124" s="75"/>
    </row>
    <row r="125" spans="1:24" s="2" customFormat="1" ht="15" customHeight="1" x14ac:dyDescent="0.25">
      <c r="A125" s="60">
        <v>16</v>
      </c>
      <c r="B125" s="130"/>
      <c r="C125" s="58"/>
      <c r="D125" s="108" t="s">
        <v>156</v>
      </c>
      <c r="E125" s="109"/>
      <c r="F125" s="109"/>
      <c r="G125" s="109"/>
      <c r="H125" s="109"/>
      <c r="I125" s="109"/>
      <c r="J125" s="110"/>
      <c r="K125" s="59" t="s">
        <v>27</v>
      </c>
      <c r="L125" s="65">
        <v>2</v>
      </c>
      <c r="M125" s="90" t="str">
        <f t="shared" si="93"/>
        <v/>
      </c>
      <c r="N125" s="90" t="str">
        <f t="shared" si="94"/>
        <v/>
      </c>
      <c r="O125" s="90" t="str">
        <f t="shared" si="95"/>
        <v/>
      </c>
      <c r="P125" s="90" t="str">
        <f t="shared" si="96"/>
        <v/>
      </c>
      <c r="Q125" s="90" t="str">
        <f t="shared" si="97"/>
        <v/>
      </c>
      <c r="R125" s="90" t="str">
        <f t="shared" si="98"/>
        <v/>
      </c>
      <c r="S125" s="90" t="str">
        <f t="shared" si="99"/>
        <v/>
      </c>
      <c r="T125" s="90" t="str">
        <f t="shared" si="100"/>
        <v/>
      </c>
      <c r="U125" s="90" t="str">
        <f t="shared" si="101"/>
        <v/>
      </c>
      <c r="V125" s="90" t="str">
        <f t="shared" si="102"/>
        <v/>
      </c>
      <c r="W125" s="75"/>
    </row>
    <row r="126" spans="1:24" s="2" customFormat="1" ht="15" customHeight="1" x14ac:dyDescent="0.25">
      <c r="A126" s="99">
        <v>9</v>
      </c>
      <c r="B126" s="130"/>
      <c r="C126" s="58"/>
      <c r="D126" s="108" t="s">
        <v>100</v>
      </c>
      <c r="E126" s="109"/>
      <c r="F126" s="109"/>
      <c r="G126" s="109"/>
      <c r="H126" s="109"/>
      <c r="I126" s="109"/>
      <c r="J126" s="110"/>
      <c r="K126" s="59" t="s">
        <v>25</v>
      </c>
      <c r="L126" s="65">
        <v>5</v>
      </c>
      <c r="M126" s="90" t="str">
        <f t="shared" si="93"/>
        <v/>
      </c>
      <c r="N126" s="90" t="str">
        <f t="shared" si="94"/>
        <v/>
      </c>
      <c r="O126" s="90" t="str">
        <f t="shared" si="95"/>
        <v/>
      </c>
      <c r="P126" s="90" t="str">
        <f t="shared" si="96"/>
        <v/>
      </c>
      <c r="Q126" s="90" t="str">
        <f t="shared" si="97"/>
        <v/>
      </c>
      <c r="R126" s="90" t="str">
        <f t="shared" si="98"/>
        <v/>
      </c>
      <c r="S126" s="90" t="str">
        <f t="shared" si="99"/>
        <v/>
      </c>
      <c r="T126" s="90" t="str">
        <f t="shared" si="100"/>
        <v/>
      </c>
      <c r="U126" s="90" t="str">
        <f t="shared" si="101"/>
        <v/>
      </c>
      <c r="V126" s="90" t="str">
        <f t="shared" si="102"/>
        <v/>
      </c>
      <c r="W126" s="75"/>
    </row>
    <row r="127" spans="1:24" s="2" customFormat="1" ht="15" customHeight="1" x14ac:dyDescent="0.25">
      <c r="A127" s="60">
        <v>16</v>
      </c>
      <c r="B127" s="130"/>
      <c r="C127" s="58"/>
      <c r="D127" s="107" t="s">
        <v>157</v>
      </c>
      <c r="E127" s="107"/>
      <c r="F127" s="107"/>
      <c r="G127" s="107"/>
      <c r="H127" s="107"/>
      <c r="I127" s="107"/>
      <c r="J127" s="107"/>
      <c r="K127" s="59" t="s">
        <v>27</v>
      </c>
      <c r="L127" s="65">
        <v>2</v>
      </c>
      <c r="M127" s="90" t="str">
        <f t="shared" si="93"/>
        <v/>
      </c>
      <c r="N127" s="90" t="str">
        <f t="shared" si="94"/>
        <v/>
      </c>
      <c r="O127" s="90" t="str">
        <f t="shared" si="95"/>
        <v/>
      </c>
      <c r="P127" s="90" t="str">
        <f t="shared" si="96"/>
        <v/>
      </c>
      <c r="Q127" s="90" t="str">
        <f t="shared" si="97"/>
        <v/>
      </c>
      <c r="R127" s="90" t="str">
        <f t="shared" si="98"/>
        <v/>
      </c>
      <c r="S127" s="90" t="str">
        <f t="shared" si="99"/>
        <v/>
      </c>
      <c r="T127" s="90" t="str">
        <f t="shared" si="100"/>
        <v/>
      </c>
      <c r="U127" s="90" t="str">
        <f t="shared" si="101"/>
        <v/>
      </c>
      <c r="V127" s="90" t="str">
        <f t="shared" si="102"/>
        <v/>
      </c>
      <c r="W127" s="75"/>
    </row>
    <row r="128" spans="1:24" s="2" customFormat="1" ht="15" customHeight="1" x14ac:dyDescent="0.25">
      <c r="A128" s="99">
        <v>40</v>
      </c>
      <c r="B128" s="130"/>
      <c r="C128" s="58"/>
      <c r="D128" s="107" t="s">
        <v>101</v>
      </c>
      <c r="E128" s="107"/>
      <c r="F128" s="107"/>
      <c r="G128" s="107"/>
      <c r="H128" s="107"/>
      <c r="I128" s="107"/>
      <c r="J128" s="107"/>
      <c r="K128" s="59" t="s">
        <v>28</v>
      </c>
      <c r="L128" s="65">
        <v>1</v>
      </c>
      <c r="M128" s="90" t="str">
        <f t="shared" si="93"/>
        <v/>
      </c>
      <c r="N128" s="90" t="str">
        <f t="shared" si="94"/>
        <v/>
      </c>
      <c r="O128" s="90" t="str">
        <f t="shared" si="95"/>
        <v/>
      </c>
      <c r="P128" s="90" t="str">
        <f t="shared" si="96"/>
        <v/>
      </c>
      <c r="Q128" s="90" t="str">
        <f t="shared" si="97"/>
        <v/>
      </c>
      <c r="R128" s="90" t="str">
        <f t="shared" si="98"/>
        <v/>
      </c>
      <c r="S128" s="90" t="str">
        <f t="shared" si="99"/>
        <v/>
      </c>
      <c r="T128" s="90" t="str">
        <f t="shared" si="100"/>
        <v/>
      </c>
      <c r="U128" s="90" t="str">
        <f t="shared" si="101"/>
        <v/>
      </c>
      <c r="V128" s="90" t="str">
        <f t="shared" si="102"/>
        <v/>
      </c>
      <c r="W128" s="75"/>
    </row>
    <row r="129" spans="1:24" s="2" customFormat="1" ht="15" customHeight="1" x14ac:dyDescent="0.25">
      <c r="A129" s="60">
        <v>16</v>
      </c>
      <c r="B129" s="130"/>
      <c r="C129" s="58"/>
      <c r="D129" s="107" t="s">
        <v>158</v>
      </c>
      <c r="E129" s="107"/>
      <c r="F129" s="107"/>
      <c r="G129" s="107"/>
      <c r="H129" s="107"/>
      <c r="I129" s="107"/>
      <c r="J129" s="107"/>
      <c r="K129" s="59" t="s">
        <v>27</v>
      </c>
      <c r="L129" s="65">
        <v>2</v>
      </c>
      <c r="M129" s="90" t="str">
        <f t="shared" si="93"/>
        <v/>
      </c>
      <c r="N129" s="90" t="str">
        <f t="shared" si="94"/>
        <v/>
      </c>
      <c r="O129" s="90" t="str">
        <f t="shared" si="95"/>
        <v/>
      </c>
      <c r="P129" s="90" t="str">
        <f t="shared" si="96"/>
        <v/>
      </c>
      <c r="Q129" s="90" t="str">
        <f t="shared" si="97"/>
        <v/>
      </c>
      <c r="R129" s="90" t="str">
        <f t="shared" si="98"/>
        <v/>
      </c>
      <c r="S129" s="90" t="str">
        <f t="shared" si="99"/>
        <v/>
      </c>
      <c r="T129" s="90" t="str">
        <f t="shared" si="100"/>
        <v/>
      </c>
      <c r="U129" s="90" t="str">
        <f t="shared" si="101"/>
        <v/>
      </c>
      <c r="V129" s="90" t="str">
        <f t="shared" si="102"/>
        <v/>
      </c>
      <c r="W129" s="75"/>
    </row>
    <row r="130" spans="1:24" s="2" customFormat="1" ht="15" customHeight="1" x14ac:dyDescent="0.25">
      <c r="A130" s="99">
        <v>19</v>
      </c>
      <c r="B130" s="130"/>
      <c r="C130" s="58"/>
      <c r="D130" s="107" t="s">
        <v>102</v>
      </c>
      <c r="E130" s="107"/>
      <c r="F130" s="107"/>
      <c r="G130" s="107"/>
      <c r="H130" s="107"/>
      <c r="I130" s="107"/>
      <c r="J130" s="107"/>
      <c r="K130" s="59" t="s">
        <v>25</v>
      </c>
      <c r="L130" s="65">
        <v>5</v>
      </c>
      <c r="M130" s="90" t="str">
        <f t="shared" si="93"/>
        <v/>
      </c>
      <c r="N130" s="90" t="str">
        <f t="shared" si="94"/>
        <v/>
      </c>
      <c r="O130" s="90" t="str">
        <f t="shared" si="95"/>
        <v/>
      </c>
      <c r="P130" s="90" t="str">
        <f t="shared" si="96"/>
        <v/>
      </c>
      <c r="Q130" s="90" t="str">
        <f t="shared" si="97"/>
        <v/>
      </c>
      <c r="R130" s="90" t="str">
        <f t="shared" si="98"/>
        <v/>
      </c>
      <c r="S130" s="90" t="str">
        <f t="shared" si="99"/>
        <v/>
      </c>
      <c r="T130" s="90" t="str">
        <f t="shared" si="100"/>
        <v/>
      </c>
      <c r="U130" s="90" t="str">
        <f t="shared" si="101"/>
        <v/>
      </c>
      <c r="V130" s="90" t="str">
        <f t="shared" si="102"/>
        <v/>
      </c>
      <c r="W130" s="75"/>
    </row>
    <row r="131" spans="1:24" s="2" customFormat="1" ht="15" customHeight="1" x14ac:dyDescent="0.25">
      <c r="A131" s="60">
        <v>16</v>
      </c>
      <c r="B131" s="130"/>
      <c r="C131" s="58"/>
      <c r="D131" s="107" t="s">
        <v>159</v>
      </c>
      <c r="E131" s="107"/>
      <c r="F131" s="107"/>
      <c r="G131" s="107"/>
      <c r="H131" s="107"/>
      <c r="I131" s="107"/>
      <c r="J131" s="107"/>
      <c r="K131" s="59" t="s">
        <v>27</v>
      </c>
      <c r="L131" s="65">
        <v>2</v>
      </c>
      <c r="M131" s="90" t="str">
        <f t="shared" si="93"/>
        <v/>
      </c>
      <c r="N131" s="90" t="str">
        <f t="shared" si="94"/>
        <v/>
      </c>
      <c r="O131" s="90" t="str">
        <f t="shared" si="95"/>
        <v/>
      </c>
      <c r="P131" s="90" t="str">
        <f t="shared" si="96"/>
        <v/>
      </c>
      <c r="Q131" s="90" t="str">
        <f t="shared" si="97"/>
        <v/>
      </c>
      <c r="R131" s="90" t="str">
        <f t="shared" si="98"/>
        <v/>
      </c>
      <c r="S131" s="90" t="str">
        <f t="shared" si="99"/>
        <v/>
      </c>
      <c r="T131" s="90" t="str">
        <f t="shared" si="100"/>
        <v/>
      </c>
      <c r="U131" s="90" t="str">
        <f t="shared" si="101"/>
        <v/>
      </c>
      <c r="V131" s="90" t="str">
        <f t="shared" si="102"/>
        <v/>
      </c>
      <c r="W131" s="75"/>
    </row>
    <row r="132" spans="1:24" s="2" customFormat="1" ht="15" customHeight="1" x14ac:dyDescent="0.25">
      <c r="A132" s="99">
        <v>6</v>
      </c>
      <c r="B132" s="130"/>
      <c r="C132" s="58"/>
      <c r="D132" s="107" t="s">
        <v>103</v>
      </c>
      <c r="E132" s="107"/>
      <c r="F132" s="107"/>
      <c r="G132" s="107"/>
      <c r="H132" s="107"/>
      <c r="I132" s="107"/>
      <c r="J132" s="107"/>
      <c r="K132" s="59" t="s">
        <v>25</v>
      </c>
      <c r="L132" s="65">
        <v>5</v>
      </c>
      <c r="M132" s="90" t="str">
        <f t="shared" si="93"/>
        <v/>
      </c>
      <c r="N132" s="90" t="str">
        <f t="shared" si="94"/>
        <v/>
      </c>
      <c r="O132" s="90" t="str">
        <f t="shared" si="95"/>
        <v/>
      </c>
      <c r="P132" s="90" t="str">
        <f t="shared" si="96"/>
        <v/>
      </c>
      <c r="Q132" s="90" t="str">
        <f t="shared" si="97"/>
        <v/>
      </c>
      <c r="R132" s="90" t="str">
        <f t="shared" si="98"/>
        <v/>
      </c>
      <c r="S132" s="90" t="str">
        <f t="shared" si="99"/>
        <v/>
      </c>
      <c r="T132" s="90" t="str">
        <f t="shared" si="100"/>
        <v/>
      </c>
      <c r="U132" s="90" t="str">
        <f t="shared" si="101"/>
        <v/>
      </c>
      <c r="V132" s="90" t="str">
        <f t="shared" si="102"/>
        <v/>
      </c>
      <c r="W132" s="75"/>
    </row>
    <row r="133" spans="1:24" s="2" customFormat="1" ht="15" customHeight="1" x14ac:dyDescent="0.25">
      <c r="A133" s="99">
        <v>11</v>
      </c>
      <c r="B133" s="130"/>
      <c r="C133" s="58"/>
      <c r="D133" s="107" t="s">
        <v>104</v>
      </c>
      <c r="E133" s="107"/>
      <c r="F133" s="107"/>
      <c r="G133" s="107"/>
      <c r="H133" s="107"/>
      <c r="I133" s="107"/>
      <c r="J133" s="107"/>
      <c r="K133" s="59" t="s">
        <v>25</v>
      </c>
      <c r="L133" s="65">
        <v>5</v>
      </c>
      <c r="M133" s="90" t="str">
        <f t="shared" si="93"/>
        <v/>
      </c>
      <c r="N133" s="90" t="str">
        <f t="shared" si="94"/>
        <v/>
      </c>
      <c r="O133" s="90" t="str">
        <f t="shared" si="95"/>
        <v/>
      </c>
      <c r="P133" s="90" t="str">
        <f t="shared" si="96"/>
        <v/>
      </c>
      <c r="Q133" s="90" t="str">
        <f t="shared" si="97"/>
        <v/>
      </c>
      <c r="R133" s="90" t="str">
        <f t="shared" si="98"/>
        <v/>
      </c>
      <c r="S133" s="90" t="str">
        <f t="shared" si="99"/>
        <v/>
      </c>
      <c r="T133" s="90" t="str">
        <f t="shared" si="100"/>
        <v/>
      </c>
      <c r="U133" s="90" t="str">
        <f t="shared" si="101"/>
        <v/>
      </c>
      <c r="V133" s="90" t="str">
        <f t="shared" si="102"/>
        <v/>
      </c>
      <c r="W133" s="75"/>
    </row>
    <row r="134" spans="1:24" s="2" customFormat="1" ht="15" customHeight="1" x14ac:dyDescent="0.25">
      <c r="A134" s="99">
        <v>11</v>
      </c>
      <c r="B134" s="130"/>
      <c r="C134" s="58"/>
      <c r="D134" s="107" t="s">
        <v>105</v>
      </c>
      <c r="E134" s="107"/>
      <c r="F134" s="107"/>
      <c r="G134" s="107"/>
      <c r="H134" s="107"/>
      <c r="I134" s="107"/>
      <c r="J134" s="107"/>
      <c r="K134" s="59" t="s">
        <v>25</v>
      </c>
      <c r="L134" s="65">
        <v>5</v>
      </c>
      <c r="M134" s="90" t="str">
        <f t="shared" si="93"/>
        <v/>
      </c>
      <c r="N134" s="90" t="str">
        <f t="shared" si="94"/>
        <v/>
      </c>
      <c r="O134" s="90" t="str">
        <f t="shared" si="95"/>
        <v/>
      </c>
      <c r="P134" s="90" t="str">
        <f t="shared" si="96"/>
        <v/>
      </c>
      <c r="Q134" s="90" t="str">
        <f t="shared" si="97"/>
        <v/>
      </c>
      <c r="R134" s="90" t="str">
        <f t="shared" si="98"/>
        <v/>
      </c>
      <c r="S134" s="90" t="str">
        <f t="shared" si="99"/>
        <v/>
      </c>
      <c r="T134" s="90" t="str">
        <f t="shared" si="100"/>
        <v/>
      </c>
      <c r="U134" s="90" t="str">
        <f t="shared" si="101"/>
        <v/>
      </c>
      <c r="V134" s="90" t="str">
        <f t="shared" si="102"/>
        <v/>
      </c>
      <c r="W134" s="75"/>
    </row>
    <row r="135" spans="1:24" s="2" customFormat="1" x14ac:dyDescent="0.25">
      <c r="A135" s="99">
        <v>40</v>
      </c>
      <c r="B135" s="130"/>
      <c r="C135" s="58"/>
      <c r="D135" s="107" t="s">
        <v>106</v>
      </c>
      <c r="E135" s="107"/>
      <c r="F135" s="107"/>
      <c r="G135" s="107"/>
      <c r="H135" s="107"/>
      <c r="I135" s="107"/>
      <c r="J135" s="107"/>
      <c r="K135" s="59" t="s">
        <v>28</v>
      </c>
      <c r="L135" s="65">
        <v>1</v>
      </c>
      <c r="M135" s="90" t="str">
        <f t="shared" ref="M135:M137" si="103">IF(AND($B135&gt;0,$L135=1),$B135,"")</f>
        <v/>
      </c>
      <c r="N135" s="90" t="str">
        <f t="shared" ref="N135:N137" si="104">IF(AND($C135&gt;0,$L135=1),$C135,"")</f>
        <v/>
      </c>
      <c r="O135" s="90" t="str">
        <f t="shared" ref="O135:O137" si="105">IF(AND($B135&gt;0,$L135=2),$B135,"")</f>
        <v/>
      </c>
      <c r="P135" s="90" t="str">
        <f t="shared" ref="P135:P137" si="106">IF(AND($C135&gt;0,$L135=2),$C135,"")</f>
        <v/>
      </c>
      <c r="Q135" s="90" t="str">
        <f t="shared" ref="Q135:Q137" si="107">IF(AND($B135&gt;0,$L135=3),$B135,"")</f>
        <v/>
      </c>
      <c r="R135" s="90" t="str">
        <f t="shared" ref="R135:R137" si="108">IF(AND($C135&gt;0,$L135=3),$C135,"")</f>
        <v/>
      </c>
      <c r="S135" s="90" t="str">
        <f t="shared" ref="S135:S137" si="109">IF(AND($B135&gt;0,$L135=4),$B135,"")</f>
        <v/>
      </c>
      <c r="T135" s="90" t="str">
        <f t="shared" ref="T135:T137" si="110">IF(AND($C135&gt;0,$L135=4),$C135,"")</f>
        <v/>
      </c>
      <c r="U135" s="90" t="str">
        <f t="shared" ref="U135:U137" si="111">IF(AND($B135&gt;0,$L135=5),$B135,"")</f>
        <v/>
      </c>
      <c r="V135" s="90" t="str">
        <f t="shared" ref="V135:V137" si="112">IF(AND($C135&gt;0,$L135=5),$C135,"")</f>
        <v/>
      </c>
      <c r="W135" s="75"/>
    </row>
    <row r="136" spans="1:24" s="2" customFormat="1" ht="15" customHeight="1" x14ac:dyDescent="0.25">
      <c r="A136" s="99">
        <v>30</v>
      </c>
      <c r="B136" s="130"/>
      <c r="C136" s="58"/>
      <c r="D136" s="107" t="s">
        <v>130</v>
      </c>
      <c r="E136" s="107"/>
      <c r="F136" s="107"/>
      <c r="G136" s="107"/>
      <c r="H136" s="107"/>
      <c r="I136" s="107"/>
      <c r="J136" s="107"/>
      <c r="K136" s="59" t="s">
        <v>135</v>
      </c>
      <c r="L136" s="65">
        <v>4</v>
      </c>
      <c r="M136" s="90" t="str">
        <f t="shared" si="103"/>
        <v/>
      </c>
      <c r="N136" s="90" t="str">
        <f t="shared" si="104"/>
        <v/>
      </c>
      <c r="O136" s="90" t="str">
        <f t="shared" si="105"/>
        <v/>
      </c>
      <c r="P136" s="90" t="str">
        <f t="shared" si="106"/>
        <v/>
      </c>
      <c r="Q136" s="90" t="str">
        <f t="shared" si="107"/>
        <v/>
      </c>
      <c r="R136" s="90" t="str">
        <f t="shared" si="108"/>
        <v/>
      </c>
      <c r="S136" s="90" t="str">
        <f t="shared" si="109"/>
        <v/>
      </c>
      <c r="T136" s="90" t="str">
        <f t="shared" si="110"/>
        <v/>
      </c>
      <c r="U136" s="90" t="str">
        <f t="shared" si="111"/>
        <v/>
      </c>
      <c r="V136" s="90" t="str">
        <f t="shared" si="112"/>
        <v/>
      </c>
      <c r="W136" s="75"/>
      <c r="X136" s="5"/>
    </row>
    <row r="137" spans="1:24" x14ac:dyDescent="0.25">
      <c r="A137" s="60">
        <v>50</v>
      </c>
      <c r="B137" s="130"/>
      <c r="C137" s="58"/>
      <c r="D137" s="108" t="s">
        <v>165</v>
      </c>
      <c r="E137" s="109"/>
      <c r="F137" s="109"/>
      <c r="G137" s="109"/>
      <c r="H137" s="109"/>
      <c r="I137" s="109"/>
      <c r="J137" s="110"/>
      <c r="K137" s="59" t="s">
        <v>116</v>
      </c>
      <c r="L137" s="65">
        <v>3</v>
      </c>
      <c r="M137" s="90" t="str">
        <f t="shared" si="103"/>
        <v/>
      </c>
      <c r="N137" s="90" t="str">
        <f t="shared" si="104"/>
        <v/>
      </c>
      <c r="O137" s="90" t="str">
        <f t="shared" si="105"/>
        <v/>
      </c>
      <c r="P137" s="90" t="str">
        <f t="shared" si="106"/>
        <v/>
      </c>
      <c r="Q137" s="90" t="str">
        <f t="shared" si="107"/>
        <v/>
      </c>
      <c r="R137" s="90" t="str">
        <f t="shared" si="108"/>
        <v/>
      </c>
      <c r="S137" s="90" t="str">
        <f t="shared" si="109"/>
        <v/>
      </c>
      <c r="T137" s="90" t="str">
        <f t="shared" si="110"/>
        <v/>
      </c>
      <c r="U137" s="90" t="str">
        <f t="shared" si="111"/>
        <v/>
      </c>
      <c r="V137" s="90" t="str">
        <f t="shared" si="112"/>
        <v/>
      </c>
      <c r="W137" s="75"/>
    </row>
    <row r="138" spans="1:24" x14ac:dyDescent="0.25">
      <c r="A138" s="111" t="s">
        <v>176</v>
      </c>
      <c r="B138" s="112"/>
      <c r="C138" s="112"/>
      <c r="D138" s="56"/>
      <c r="E138" s="56"/>
      <c r="F138" s="56"/>
      <c r="G138" s="56"/>
      <c r="H138" s="56"/>
      <c r="I138" s="56"/>
      <c r="J138" s="56"/>
      <c r="K138" s="57"/>
      <c r="L138" s="67"/>
      <c r="M138" s="75">
        <f t="shared" ref="M138:V138" si="113">M123+SUM(M139:M158)</f>
        <v>0</v>
      </c>
      <c r="N138" s="75">
        <f t="shared" si="113"/>
        <v>0</v>
      </c>
      <c r="O138" s="75">
        <f t="shared" si="113"/>
        <v>0</v>
      </c>
      <c r="P138" s="75">
        <f t="shared" si="113"/>
        <v>0</v>
      </c>
      <c r="Q138" s="75">
        <f t="shared" si="113"/>
        <v>0</v>
      </c>
      <c r="R138" s="75">
        <f t="shared" si="113"/>
        <v>0</v>
      </c>
      <c r="S138" s="75">
        <f t="shared" si="113"/>
        <v>0</v>
      </c>
      <c r="T138" s="75">
        <f t="shared" si="113"/>
        <v>0</v>
      </c>
      <c r="U138" s="75">
        <f t="shared" si="113"/>
        <v>0</v>
      </c>
      <c r="V138" s="75">
        <f t="shared" si="113"/>
        <v>0</v>
      </c>
      <c r="W138" s="75">
        <v>6</v>
      </c>
      <c r="X138" s="7"/>
    </row>
    <row r="139" spans="1:24" x14ac:dyDescent="0.25">
      <c r="A139" s="60">
        <v>16</v>
      </c>
      <c r="B139" s="129"/>
      <c r="C139" s="58"/>
      <c r="D139" s="107" t="s">
        <v>160</v>
      </c>
      <c r="E139" s="107"/>
      <c r="F139" s="107"/>
      <c r="G139" s="107"/>
      <c r="H139" s="107"/>
      <c r="I139" s="107"/>
      <c r="J139" s="107"/>
      <c r="K139" s="59" t="s">
        <v>27</v>
      </c>
      <c r="L139" s="65">
        <v>2</v>
      </c>
      <c r="M139" s="90" t="str">
        <f t="shared" ref="M139:M149" si="114">IF(AND($B139&gt;0,$L139=1),$B139,"")</f>
        <v/>
      </c>
      <c r="N139" s="90" t="str">
        <f t="shared" ref="N139:N149" si="115">IF(AND($C139&gt;0,$L139=1),$C139,"")</f>
        <v/>
      </c>
      <c r="O139" s="90" t="str">
        <f t="shared" ref="O139:O149" si="116">IF(AND($B139&gt;0,$L139=2),$B139,"")</f>
        <v/>
      </c>
      <c r="P139" s="90" t="str">
        <f t="shared" ref="P139:P149" si="117">IF(AND($C139&gt;0,$L139=2),$C139,"")</f>
        <v/>
      </c>
      <c r="Q139" s="90" t="str">
        <f t="shared" ref="Q139:Q149" si="118">IF(AND($B139&gt;0,$L139=3),$B139,"")</f>
        <v/>
      </c>
      <c r="R139" s="90" t="str">
        <f t="shared" ref="R139:R149" si="119">IF(AND($C139&gt;0,$L139=3),$C139,"")</f>
        <v/>
      </c>
      <c r="S139" s="90" t="str">
        <f t="shared" ref="S139:S149" si="120">IF(AND($B139&gt;0,$L139=4),$B139,"")</f>
        <v/>
      </c>
      <c r="T139" s="90" t="str">
        <f t="shared" ref="T139:T149" si="121">IF(AND($C139&gt;0,$L139=4),$C139,"")</f>
        <v/>
      </c>
      <c r="U139" s="90" t="str">
        <f t="shared" ref="U139:U149" si="122">IF(AND($B139&gt;0,$L139=5),$B139,"")</f>
        <v/>
      </c>
      <c r="V139" s="90" t="str">
        <f t="shared" ref="V139:V149" si="123">IF(AND($C139&gt;0,$L139=5),$C139,"")</f>
        <v/>
      </c>
      <c r="W139" s="92"/>
    </row>
    <row r="140" spans="1:24" x14ac:dyDescent="0.25">
      <c r="A140" s="99">
        <v>17</v>
      </c>
      <c r="B140" s="129"/>
      <c r="C140" s="58"/>
      <c r="D140" s="107" t="s">
        <v>107</v>
      </c>
      <c r="E140" s="107"/>
      <c r="F140" s="107"/>
      <c r="G140" s="107"/>
      <c r="H140" s="107"/>
      <c r="I140" s="107"/>
      <c r="J140" s="107"/>
      <c r="K140" s="59" t="s">
        <v>25</v>
      </c>
      <c r="L140" s="65">
        <v>5</v>
      </c>
      <c r="M140" s="90" t="str">
        <f t="shared" si="114"/>
        <v/>
      </c>
      <c r="N140" s="90" t="str">
        <f t="shared" si="115"/>
        <v/>
      </c>
      <c r="O140" s="90" t="str">
        <f t="shared" si="116"/>
        <v/>
      </c>
      <c r="P140" s="90" t="str">
        <f t="shared" si="117"/>
        <v/>
      </c>
      <c r="Q140" s="90" t="str">
        <f t="shared" si="118"/>
        <v/>
      </c>
      <c r="R140" s="90" t="str">
        <f t="shared" si="119"/>
        <v/>
      </c>
      <c r="S140" s="90" t="str">
        <f t="shared" si="120"/>
        <v/>
      </c>
      <c r="T140" s="90" t="str">
        <f t="shared" si="121"/>
        <v/>
      </c>
      <c r="U140" s="90" t="str">
        <f t="shared" si="122"/>
        <v/>
      </c>
      <c r="V140" s="90" t="str">
        <f t="shared" si="123"/>
        <v/>
      </c>
      <c r="W140" s="92"/>
    </row>
    <row r="141" spans="1:24" x14ac:dyDescent="0.25">
      <c r="A141" s="99">
        <v>9</v>
      </c>
      <c r="B141" s="129"/>
      <c r="C141" s="58"/>
      <c r="D141" s="107" t="s">
        <v>108</v>
      </c>
      <c r="E141" s="107"/>
      <c r="F141" s="107"/>
      <c r="G141" s="107"/>
      <c r="H141" s="107"/>
      <c r="I141" s="107"/>
      <c r="J141" s="107"/>
      <c r="K141" s="59" t="s">
        <v>25</v>
      </c>
      <c r="L141" s="65">
        <v>5</v>
      </c>
      <c r="M141" s="90" t="str">
        <f t="shared" si="114"/>
        <v/>
      </c>
      <c r="N141" s="90" t="str">
        <f t="shared" si="115"/>
        <v/>
      </c>
      <c r="O141" s="90" t="str">
        <f t="shared" si="116"/>
        <v/>
      </c>
      <c r="P141" s="90" t="str">
        <f t="shared" si="117"/>
        <v/>
      </c>
      <c r="Q141" s="90" t="str">
        <f t="shared" si="118"/>
        <v/>
      </c>
      <c r="R141" s="90" t="str">
        <f t="shared" si="119"/>
        <v/>
      </c>
      <c r="S141" s="90" t="str">
        <f t="shared" si="120"/>
        <v/>
      </c>
      <c r="T141" s="90" t="str">
        <f t="shared" si="121"/>
        <v/>
      </c>
      <c r="U141" s="90" t="str">
        <f t="shared" si="122"/>
        <v/>
      </c>
      <c r="V141" s="90" t="str">
        <f t="shared" si="123"/>
        <v/>
      </c>
      <c r="W141" s="92"/>
    </row>
    <row r="142" spans="1:24" x14ac:dyDescent="0.25">
      <c r="A142" s="99">
        <v>9</v>
      </c>
      <c r="B142" s="129"/>
      <c r="C142" s="58"/>
      <c r="D142" s="107" t="s">
        <v>109</v>
      </c>
      <c r="E142" s="107"/>
      <c r="F142" s="107"/>
      <c r="G142" s="107"/>
      <c r="H142" s="107"/>
      <c r="I142" s="107"/>
      <c r="J142" s="107"/>
      <c r="K142" s="59" t="s">
        <v>25</v>
      </c>
      <c r="L142" s="65">
        <v>5</v>
      </c>
      <c r="M142" s="90" t="str">
        <f t="shared" si="114"/>
        <v/>
      </c>
      <c r="N142" s="90" t="str">
        <f t="shared" si="115"/>
        <v/>
      </c>
      <c r="O142" s="90" t="str">
        <f t="shared" si="116"/>
        <v/>
      </c>
      <c r="P142" s="90" t="str">
        <f t="shared" si="117"/>
        <v/>
      </c>
      <c r="Q142" s="90" t="str">
        <f t="shared" si="118"/>
        <v/>
      </c>
      <c r="R142" s="90" t="str">
        <f t="shared" si="119"/>
        <v/>
      </c>
      <c r="S142" s="90" t="str">
        <f t="shared" si="120"/>
        <v/>
      </c>
      <c r="T142" s="90" t="str">
        <f t="shared" si="121"/>
        <v/>
      </c>
      <c r="U142" s="90" t="str">
        <f t="shared" si="122"/>
        <v/>
      </c>
      <c r="V142" s="90" t="str">
        <f t="shared" si="123"/>
        <v/>
      </c>
      <c r="W142" s="92"/>
    </row>
    <row r="143" spans="1:24" x14ac:dyDescent="0.25">
      <c r="A143" s="99">
        <v>8</v>
      </c>
      <c r="B143" s="129"/>
      <c r="C143" s="58"/>
      <c r="D143" s="107" t="s">
        <v>110</v>
      </c>
      <c r="E143" s="107"/>
      <c r="F143" s="107"/>
      <c r="G143" s="107"/>
      <c r="H143" s="107"/>
      <c r="I143" s="107"/>
      <c r="J143" s="107"/>
      <c r="K143" s="59" t="s">
        <v>25</v>
      </c>
      <c r="L143" s="65">
        <v>5</v>
      </c>
      <c r="M143" s="90" t="str">
        <f t="shared" si="114"/>
        <v/>
      </c>
      <c r="N143" s="90" t="str">
        <f t="shared" si="115"/>
        <v/>
      </c>
      <c r="O143" s="90" t="str">
        <f t="shared" si="116"/>
        <v/>
      </c>
      <c r="P143" s="90" t="str">
        <f t="shared" si="117"/>
        <v/>
      </c>
      <c r="Q143" s="90" t="str">
        <f t="shared" si="118"/>
        <v/>
      </c>
      <c r="R143" s="90" t="str">
        <f t="shared" si="119"/>
        <v/>
      </c>
      <c r="S143" s="90" t="str">
        <f t="shared" si="120"/>
        <v/>
      </c>
      <c r="T143" s="90" t="str">
        <f t="shared" si="121"/>
        <v/>
      </c>
      <c r="U143" s="90" t="str">
        <f t="shared" si="122"/>
        <v/>
      </c>
      <c r="V143" s="90" t="str">
        <f t="shared" si="123"/>
        <v/>
      </c>
      <c r="W143" s="92"/>
    </row>
    <row r="144" spans="1:24" x14ac:dyDescent="0.25">
      <c r="A144" s="60">
        <v>14</v>
      </c>
      <c r="B144" s="129"/>
      <c r="C144" s="58"/>
      <c r="D144" s="107" t="s">
        <v>161</v>
      </c>
      <c r="E144" s="107"/>
      <c r="F144" s="107"/>
      <c r="G144" s="107"/>
      <c r="H144" s="107"/>
      <c r="I144" s="107"/>
      <c r="J144" s="107"/>
      <c r="K144" s="59" t="s">
        <v>27</v>
      </c>
      <c r="L144" s="65">
        <v>2</v>
      </c>
      <c r="M144" s="90" t="str">
        <f t="shared" si="114"/>
        <v/>
      </c>
      <c r="N144" s="90" t="str">
        <f t="shared" si="115"/>
        <v/>
      </c>
      <c r="O144" s="90" t="str">
        <f t="shared" si="116"/>
        <v/>
      </c>
      <c r="P144" s="90" t="str">
        <f t="shared" si="117"/>
        <v/>
      </c>
      <c r="Q144" s="90" t="str">
        <f t="shared" si="118"/>
        <v/>
      </c>
      <c r="R144" s="90" t="str">
        <f t="shared" si="119"/>
        <v/>
      </c>
      <c r="S144" s="90" t="str">
        <f t="shared" si="120"/>
        <v/>
      </c>
      <c r="T144" s="90" t="str">
        <f t="shared" si="121"/>
        <v/>
      </c>
      <c r="U144" s="90" t="str">
        <f t="shared" si="122"/>
        <v/>
      </c>
      <c r="V144" s="90" t="str">
        <f t="shared" si="123"/>
        <v/>
      </c>
      <c r="W144" s="92"/>
    </row>
    <row r="145" spans="1:24" x14ac:dyDescent="0.25">
      <c r="A145" s="99">
        <v>10</v>
      </c>
      <c r="B145" s="129"/>
      <c r="C145" s="58"/>
      <c r="D145" s="107" t="s">
        <v>111</v>
      </c>
      <c r="E145" s="107"/>
      <c r="F145" s="107"/>
      <c r="G145" s="107"/>
      <c r="H145" s="107"/>
      <c r="I145" s="107"/>
      <c r="J145" s="107"/>
      <c r="K145" s="59" t="s">
        <v>25</v>
      </c>
      <c r="L145" s="65">
        <v>5</v>
      </c>
      <c r="M145" s="90" t="str">
        <f t="shared" si="114"/>
        <v/>
      </c>
      <c r="N145" s="90" t="str">
        <f t="shared" si="115"/>
        <v/>
      </c>
      <c r="O145" s="90" t="str">
        <f t="shared" si="116"/>
        <v/>
      </c>
      <c r="P145" s="90" t="str">
        <f t="shared" si="117"/>
        <v/>
      </c>
      <c r="Q145" s="90" t="str">
        <f t="shared" si="118"/>
        <v/>
      </c>
      <c r="R145" s="90" t="str">
        <f t="shared" si="119"/>
        <v/>
      </c>
      <c r="S145" s="90" t="str">
        <f t="shared" si="120"/>
        <v/>
      </c>
      <c r="T145" s="90" t="str">
        <f t="shared" si="121"/>
        <v/>
      </c>
      <c r="U145" s="90" t="str">
        <f t="shared" si="122"/>
        <v/>
      </c>
      <c r="V145" s="90" t="str">
        <f t="shared" si="123"/>
        <v/>
      </c>
      <c r="W145" s="92"/>
    </row>
    <row r="146" spans="1:24" x14ac:dyDescent="0.25">
      <c r="A146" s="60">
        <v>17</v>
      </c>
      <c r="B146" s="129"/>
      <c r="C146" s="58"/>
      <c r="D146" s="107" t="s">
        <v>162</v>
      </c>
      <c r="E146" s="107"/>
      <c r="F146" s="107"/>
      <c r="G146" s="107"/>
      <c r="H146" s="107"/>
      <c r="I146" s="107"/>
      <c r="J146" s="107"/>
      <c r="K146" s="59" t="s">
        <v>27</v>
      </c>
      <c r="L146" s="65">
        <v>2</v>
      </c>
      <c r="M146" s="90" t="str">
        <f t="shared" si="114"/>
        <v/>
      </c>
      <c r="N146" s="90" t="str">
        <f t="shared" si="115"/>
        <v/>
      </c>
      <c r="O146" s="90" t="str">
        <f t="shared" si="116"/>
        <v/>
      </c>
      <c r="P146" s="90" t="str">
        <f t="shared" si="117"/>
        <v/>
      </c>
      <c r="Q146" s="90" t="str">
        <f t="shared" si="118"/>
        <v/>
      </c>
      <c r="R146" s="90" t="str">
        <f t="shared" si="119"/>
        <v/>
      </c>
      <c r="S146" s="90" t="str">
        <f t="shared" si="120"/>
        <v/>
      </c>
      <c r="T146" s="90" t="str">
        <f t="shared" si="121"/>
        <v/>
      </c>
      <c r="U146" s="90" t="str">
        <f t="shared" si="122"/>
        <v/>
      </c>
      <c r="V146" s="90" t="str">
        <f t="shared" si="123"/>
        <v/>
      </c>
      <c r="W146" s="92"/>
    </row>
    <row r="147" spans="1:24" x14ac:dyDescent="0.25">
      <c r="A147" s="99">
        <v>10</v>
      </c>
      <c r="B147" s="129"/>
      <c r="C147" s="58"/>
      <c r="D147" s="107" t="s">
        <v>112</v>
      </c>
      <c r="E147" s="107"/>
      <c r="F147" s="107"/>
      <c r="G147" s="107"/>
      <c r="H147" s="107"/>
      <c r="I147" s="107"/>
      <c r="J147" s="107"/>
      <c r="K147" s="59" t="s">
        <v>25</v>
      </c>
      <c r="L147" s="65">
        <v>5</v>
      </c>
      <c r="M147" s="90" t="str">
        <f t="shared" si="114"/>
        <v/>
      </c>
      <c r="N147" s="90" t="str">
        <f t="shared" si="115"/>
        <v/>
      </c>
      <c r="O147" s="90" t="str">
        <f t="shared" si="116"/>
        <v/>
      </c>
      <c r="P147" s="90" t="str">
        <f t="shared" si="117"/>
        <v/>
      </c>
      <c r="Q147" s="90" t="str">
        <f t="shared" si="118"/>
        <v/>
      </c>
      <c r="R147" s="90" t="str">
        <f t="shared" si="119"/>
        <v/>
      </c>
      <c r="S147" s="90" t="str">
        <f t="shared" si="120"/>
        <v/>
      </c>
      <c r="T147" s="90" t="str">
        <f t="shared" si="121"/>
        <v/>
      </c>
      <c r="U147" s="90" t="str">
        <f t="shared" si="122"/>
        <v/>
      </c>
      <c r="V147" s="90" t="str">
        <f t="shared" si="123"/>
        <v/>
      </c>
      <c r="W147" s="92"/>
    </row>
    <row r="148" spans="1:24" x14ac:dyDescent="0.25">
      <c r="A148" s="99">
        <v>14</v>
      </c>
      <c r="B148" s="129"/>
      <c r="C148" s="58"/>
      <c r="D148" s="107" t="s">
        <v>113</v>
      </c>
      <c r="E148" s="107"/>
      <c r="F148" s="107"/>
      <c r="G148" s="107"/>
      <c r="H148" s="107"/>
      <c r="I148" s="107"/>
      <c r="J148" s="107"/>
      <c r="K148" s="59" t="s">
        <v>25</v>
      </c>
      <c r="L148" s="65">
        <v>5</v>
      </c>
      <c r="M148" s="90" t="str">
        <f t="shared" si="114"/>
        <v/>
      </c>
      <c r="N148" s="90" t="str">
        <f t="shared" si="115"/>
        <v/>
      </c>
      <c r="O148" s="90" t="str">
        <f t="shared" si="116"/>
        <v/>
      </c>
      <c r="P148" s="90" t="str">
        <f t="shared" si="117"/>
        <v/>
      </c>
      <c r="Q148" s="90" t="str">
        <f t="shared" si="118"/>
        <v/>
      </c>
      <c r="R148" s="90" t="str">
        <f t="shared" si="119"/>
        <v/>
      </c>
      <c r="S148" s="90" t="str">
        <f t="shared" si="120"/>
        <v/>
      </c>
      <c r="T148" s="90" t="str">
        <f t="shared" si="121"/>
        <v/>
      </c>
      <c r="U148" s="90" t="str">
        <f t="shared" si="122"/>
        <v/>
      </c>
      <c r="V148" s="90" t="str">
        <f t="shared" si="123"/>
        <v/>
      </c>
      <c r="W148" s="92"/>
    </row>
    <row r="149" spans="1:24" x14ac:dyDescent="0.25">
      <c r="A149" s="99">
        <v>40</v>
      </c>
      <c r="B149" s="129"/>
      <c r="C149" s="58"/>
      <c r="D149" s="107" t="s">
        <v>114</v>
      </c>
      <c r="E149" s="107"/>
      <c r="F149" s="107"/>
      <c r="G149" s="107"/>
      <c r="H149" s="107"/>
      <c r="I149" s="107"/>
      <c r="J149" s="107"/>
      <c r="K149" s="59" t="s">
        <v>28</v>
      </c>
      <c r="L149" s="65">
        <v>1</v>
      </c>
      <c r="M149" s="90" t="str">
        <f t="shared" si="114"/>
        <v/>
      </c>
      <c r="N149" s="90" t="str">
        <f t="shared" si="115"/>
        <v/>
      </c>
      <c r="O149" s="90" t="str">
        <f t="shared" si="116"/>
        <v/>
      </c>
      <c r="P149" s="90" t="str">
        <f t="shared" si="117"/>
        <v/>
      </c>
      <c r="Q149" s="90" t="str">
        <f t="shared" si="118"/>
        <v/>
      </c>
      <c r="R149" s="90" t="str">
        <f t="shared" si="119"/>
        <v/>
      </c>
      <c r="S149" s="90" t="str">
        <f t="shared" si="120"/>
        <v/>
      </c>
      <c r="T149" s="90" t="str">
        <f t="shared" si="121"/>
        <v/>
      </c>
      <c r="U149" s="90" t="str">
        <f t="shared" si="122"/>
        <v/>
      </c>
      <c r="V149" s="90" t="str">
        <f t="shared" si="123"/>
        <v/>
      </c>
      <c r="W149" s="92"/>
    </row>
    <row r="150" spans="1:24" x14ac:dyDescent="0.25">
      <c r="A150" s="60">
        <v>17</v>
      </c>
      <c r="B150" s="129"/>
      <c r="C150" s="58"/>
      <c r="D150" s="107" t="s">
        <v>163</v>
      </c>
      <c r="E150" s="107"/>
      <c r="F150" s="107"/>
      <c r="G150" s="107"/>
      <c r="H150" s="107"/>
      <c r="I150" s="107"/>
      <c r="J150" s="107"/>
      <c r="K150" s="59" t="s">
        <v>27</v>
      </c>
      <c r="L150" s="65">
        <v>2</v>
      </c>
      <c r="M150" s="90" t="str">
        <f t="shared" ref="M150:M155" si="124">IF(AND($B150&gt;0,$L150=1),$B150,"")</f>
        <v/>
      </c>
      <c r="N150" s="90" t="str">
        <f t="shared" ref="N150:N155" si="125">IF(AND($C150&gt;0,$L150=1),$C150,"")</f>
        <v/>
      </c>
      <c r="O150" s="90" t="str">
        <f t="shared" ref="O150:O155" si="126">IF(AND($B150&gt;0,$L150=2),$B150,"")</f>
        <v/>
      </c>
      <c r="P150" s="90" t="str">
        <f t="shared" ref="P150:P155" si="127">IF(AND($C150&gt;0,$L150=2),$C150,"")</f>
        <v/>
      </c>
      <c r="Q150" s="90" t="str">
        <f t="shared" ref="Q150:Q155" si="128">IF(AND($B150&gt;0,$L150=3),$B150,"")</f>
        <v/>
      </c>
      <c r="R150" s="90" t="str">
        <f t="shared" ref="R150:R155" si="129">IF(AND($C150&gt;0,$L150=3),$C150,"")</f>
        <v/>
      </c>
      <c r="S150" s="90" t="str">
        <f t="shared" ref="S150:S155" si="130">IF(AND($B150&gt;0,$L150=4),$B150,"")</f>
        <v/>
      </c>
      <c r="T150" s="90" t="str">
        <f t="shared" ref="T150:T155" si="131">IF(AND($C150&gt;0,$L150=4),$C150,"")</f>
        <v/>
      </c>
      <c r="U150" s="90" t="str">
        <f t="shared" ref="U150:U155" si="132">IF(AND($B150&gt;0,$L150=5),$B150,"")</f>
        <v/>
      </c>
      <c r="V150" s="90" t="str">
        <f t="shared" ref="V150:V155" si="133">IF(AND($C150&gt;0,$L150=5),$C150,"")</f>
        <v/>
      </c>
      <c r="W150" s="92"/>
    </row>
    <row r="151" spans="1:24" x14ac:dyDescent="0.25">
      <c r="A151" s="99">
        <v>50</v>
      </c>
      <c r="B151" s="129"/>
      <c r="C151" s="58"/>
      <c r="D151" s="107" t="s">
        <v>172</v>
      </c>
      <c r="E151" s="107"/>
      <c r="F151" s="107"/>
      <c r="G151" s="107"/>
      <c r="H151" s="107"/>
      <c r="I151" s="107"/>
      <c r="J151" s="107"/>
      <c r="K151" s="59" t="s">
        <v>116</v>
      </c>
      <c r="L151" s="65">
        <v>3</v>
      </c>
      <c r="M151" s="90" t="str">
        <f t="shared" si="124"/>
        <v/>
      </c>
      <c r="N151" s="90" t="str">
        <f t="shared" si="125"/>
        <v/>
      </c>
      <c r="O151" s="90" t="str">
        <f t="shared" si="126"/>
        <v/>
      </c>
      <c r="P151" s="90" t="str">
        <f t="shared" si="127"/>
        <v/>
      </c>
      <c r="Q151" s="90" t="str">
        <f t="shared" si="128"/>
        <v/>
      </c>
      <c r="R151" s="90" t="str">
        <f t="shared" si="129"/>
        <v/>
      </c>
      <c r="S151" s="90" t="str">
        <f t="shared" si="130"/>
        <v/>
      </c>
      <c r="T151" s="90" t="str">
        <f t="shared" si="131"/>
        <v/>
      </c>
      <c r="U151" s="90" t="str">
        <f t="shared" si="132"/>
        <v/>
      </c>
      <c r="V151" s="90" t="str">
        <f t="shared" si="133"/>
        <v/>
      </c>
      <c r="W151" s="92"/>
    </row>
    <row r="152" spans="1:24" x14ac:dyDescent="0.25">
      <c r="A152" s="99">
        <v>10</v>
      </c>
      <c r="B152" s="129"/>
      <c r="C152" s="58"/>
      <c r="D152" s="107" t="s">
        <v>115</v>
      </c>
      <c r="E152" s="107"/>
      <c r="F152" s="107"/>
      <c r="G152" s="107"/>
      <c r="H152" s="107"/>
      <c r="I152" s="107"/>
      <c r="J152" s="107"/>
      <c r="K152" s="59" t="s">
        <v>25</v>
      </c>
      <c r="L152" s="65">
        <v>5</v>
      </c>
      <c r="M152" s="90" t="str">
        <f t="shared" si="124"/>
        <v/>
      </c>
      <c r="N152" s="90" t="str">
        <f t="shared" si="125"/>
        <v/>
      </c>
      <c r="O152" s="90" t="str">
        <f t="shared" si="126"/>
        <v/>
      </c>
      <c r="P152" s="90" t="str">
        <f t="shared" si="127"/>
        <v/>
      </c>
      <c r="Q152" s="90" t="str">
        <f t="shared" si="128"/>
        <v/>
      </c>
      <c r="R152" s="90" t="str">
        <f t="shared" si="129"/>
        <v/>
      </c>
      <c r="S152" s="90" t="str">
        <f t="shared" si="130"/>
        <v/>
      </c>
      <c r="T152" s="90" t="str">
        <f t="shared" si="131"/>
        <v/>
      </c>
      <c r="U152" s="90" t="str">
        <f t="shared" si="132"/>
        <v/>
      </c>
      <c r="V152" s="90" t="str">
        <f t="shared" si="133"/>
        <v/>
      </c>
      <c r="W152" s="92"/>
    </row>
    <row r="153" spans="1:24" x14ac:dyDescent="0.25">
      <c r="A153" s="99">
        <v>6</v>
      </c>
      <c r="B153" s="129"/>
      <c r="C153" s="58"/>
      <c r="D153" s="107" t="s">
        <v>117</v>
      </c>
      <c r="E153" s="107"/>
      <c r="F153" s="107"/>
      <c r="G153" s="107"/>
      <c r="H153" s="107"/>
      <c r="I153" s="107"/>
      <c r="J153" s="107"/>
      <c r="K153" s="59" t="s">
        <v>25</v>
      </c>
      <c r="L153" s="65">
        <v>5</v>
      </c>
      <c r="M153" s="90" t="str">
        <f t="shared" si="124"/>
        <v/>
      </c>
      <c r="N153" s="90" t="str">
        <f t="shared" si="125"/>
        <v/>
      </c>
      <c r="O153" s="90" t="str">
        <f t="shared" si="126"/>
        <v/>
      </c>
      <c r="P153" s="90" t="str">
        <f t="shared" si="127"/>
        <v/>
      </c>
      <c r="Q153" s="90" t="str">
        <f t="shared" si="128"/>
        <v/>
      </c>
      <c r="R153" s="90" t="str">
        <f t="shared" si="129"/>
        <v/>
      </c>
      <c r="S153" s="90" t="str">
        <f t="shared" si="130"/>
        <v/>
      </c>
      <c r="T153" s="90" t="str">
        <f t="shared" si="131"/>
        <v/>
      </c>
      <c r="U153" s="90" t="str">
        <f t="shared" si="132"/>
        <v/>
      </c>
      <c r="V153" s="90" t="str">
        <f t="shared" si="133"/>
        <v/>
      </c>
      <c r="W153" s="92"/>
    </row>
    <row r="154" spans="1:24" x14ac:dyDescent="0.25">
      <c r="A154" s="60">
        <v>16</v>
      </c>
      <c r="B154" s="129"/>
      <c r="C154" s="58"/>
      <c r="D154" s="107" t="s">
        <v>164</v>
      </c>
      <c r="E154" s="107"/>
      <c r="F154" s="107"/>
      <c r="G154" s="107"/>
      <c r="H154" s="107"/>
      <c r="I154" s="107"/>
      <c r="J154" s="107"/>
      <c r="K154" s="59" t="s">
        <v>27</v>
      </c>
      <c r="L154" s="65">
        <v>2</v>
      </c>
      <c r="M154" s="90" t="str">
        <f t="shared" si="124"/>
        <v/>
      </c>
      <c r="N154" s="90" t="str">
        <f t="shared" si="125"/>
        <v/>
      </c>
      <c r="O154" s="90" t="str">
        <f t="shared" si="126"/>
        <v/>
      </c>
      <c r="P154" s="90" t="str">
        <f t="shared" si="127"/>
        <v/>
      </c>
      <c r="Q154" s="90" t="str">
        <f t="shared" si="128"/>
        <v/>
      </c>
      <c r="R154" s="90" t="str">
        <f t="shared" si="129"/>
        <v/>
      </c>
      <c r="S154" s="90" t="str">
        <f t="shared" si="130"/>
        <v/>
      </c>
      <c r="T154" s="90" t="str">
        <f t="shared" si="131"/>
        <v/>
      </c>
      <c r="U154" s="90" t="str">
        <f t="shared" si="132"/>
        <v/>
      </c>
      <c r="V154" s="90" t="str">
        <f t="shared" si="133"/>
        <v/>
      </c>
      <c r="W154" s="92"/>
    </row>
    <row r="155" spans="1:24" x14ac:dyDescent="0.25">
      <c r="A155" s="99">
        <v>11</v>
      </c>
      <c r="B155" s="129"/>
      <c r="C155" s="58"/>
      <c r="D155" s="107" t="s">
        <v>118</v>
      </c>
      <c r="E155" s="107"/>
      <c r="F155" s="107"/>
      <c r="G155" s="107"/>
      <c r="H155" s="107"/>
      <c r="I155" s="107"/>
      <c r="J155" s="107"/>
      <c r="K155" s="59" t="s">
        <v>25</v>
      </c>
      <c r="L155" s="65">
        <v>5</v>
      </c>
      <c r="M155" s="90" t="str">
        <f t="shared" si="124"/>
        <v/>
      </c>
      <c r="N155" s="90" t="str">
        <f t="shared" si="125"/>
        <v/>
      </c>
      <c r="O155" s="90" t="str">
        <f t="shared" si="126"/>
        <v/>
      </c>
      <c r="P155" s="90" t="str">
        <f t="shared" si="127"/>
        <v/>
      </c>
      <c r="Q155" s="90" t="str">
        <f t="shared" si="128"/>
        <v/>
      </c>
      <c r="R155" s="90" t="str">
        <f t="shared" si="129"/>
        <v/>
      </c>
      <c r="S155" s="90" t="str">
        <f t="shared" si="130"/>
        <v/>
      </c>
      <c r="T155" s="90" t="str">
        <f t="shared" si="131"/>
        <v/>
      </c>
      <c r="U155" s="90" t="str">
        <f t="shared" si="132"/>
        <v/>
      </c>
      <c r="V155" s="90" t="str">
        <f t="shared" si="133"/>
        <v/>
      </c>
      <c r="W155" s="92"/>
    </row>
    <row r="156" spans="1:24" x14ac:dyDescent="0.25">
      <c r="A156" s="99">
        <v>40</v>
      </c>
      <c r="B156" s="129"/>
      <c r="C156" s="58"/>
      <c r="D156" s="107" t="s">
        <v>119</v>
      </c>
      <c r="E156" s="107"/>
      <c r="F156" s="107"/>
      <c r="G156" s="107"/>
      <c r="H156" s="107"/>
      <c r="I156" s="107"/>
      <c r="J156" s="107"/>
      <c r="K156" s="59" t="s">
        <v>28</v>
      </c>
      <c r="L156" s="65">
        <v>1</v>
      </c>
      <c r="M156" s="90" t="str">
        <f t="shared" ref="M156:M158" si="134">IF(AND($B156&gt;0,$L156=1),$B156,"")</f>
        <v/>
      </c>
      <c r="N156" s="90" t="str">
        <f t="shared" ref="N156:N158" si="135">IF(AND($C156&gt;0,$L156=1),$C156,"")</f>
        <v/>
      </c>
      <c r="O156" s="90" t="str">
        <f t="shared" ref="O156:O158" si="136">IF(AND($B156&gt;0,$L156=2),$B156,"")</f>
        <v/>
      </c>
      <c r="P156" s="90" t="str">
        <f t="shared" ref="P156:P158" si="137">IF(AND($C156&gt;0,$L156=2),$C156,"")</f>
        <v/>
      </c>
      <c r="Q156" s="90" t="str">
        <f t="shared" ref="Q156:Q158" si="138">IF(AND($B156&gt;0,$L156=3),$B156,"")</f>
        <v/>
      </c>
      <c r="R156" s="90" t="str">
        <f t="shared" ref="R156:R158" si="139">IF(AND($C156&gt;0,$L156=3),$C156,"")</f>
        <v/>
      </c>
      <c r="S156" s="90" t="str">
        <f t="shared" ref="S156:S158" si="140">IF(AND($B156&gt;0,$L156=4),$B156,"")</f>
        <v/>
      </c>
      <c r="T156" s="90" t="str">
        <f t="shared" ref="T156:T158" si="141">IF(AND($C156&gt;0,$L156=4),$C156,"")</f>
        <v/>
      </c>
      <c r="U156" s="90" t="str">
        <f t="shared" ref="U156:U158" si="142">IF(AND($B156&gt;0,$L156=5),$B156,"")</f>
        <v/>
      </c>
      <c r="V156" s="90" t="str">
        <f t="shared" ref="V156:V158" si="143">IF(AND($C156&gt;0,$L156=5),$C156,"")</f>
        <v/>
      </c>
      <c r="W156" s="92"/>
    </row>
    <row r="157" spans="1:24" ht="14.45" customHeight="1" x14ac:dyDescent="0.25">
      <c r="A157" s="99">
        <v>30</v>
      </c>
      <c r="B157" s="129"/>
      <c r="C157" s="58"/>
      <c r="D157" s="107" t="s">
        <v>129</v>
      </c>
      <c r="E157" s="107"/>
      <c r="F157" s="107"/>
      <c r="G157" s="107"/>
      <c r="H157" s="107"/>
      <c r="I157" s="107"/>
      <c r="J157" s="107"/>
      <c r="K157" s="59" t="s">
        <v>135</v>
      </c>
      <c r="L157" s="65">
        <v>4</v>
      </c>
      <c r="M157" s="90" t="str">
        <f t="shared" si="134"/>
        <v/>
      </c>
      <c r="N157" s="90" t="str">
        <f t="shared" si="135"/>
        <v/>
      </c>
      <c r="O157" s="90" t="str">
        <f t="shared" si="136"/>
        <v/>
      </c>
      <c r="P157" s="90" t="str">
        <f t="shared" si="137"/>
        <v/>
      </c>
      <c r="Q157" s="90" t="str">
        <f t="shared" si="138"/>
        <v/>
      </c>
      <c r="R157" s="90" t="str">
        <f t="shared" si="139"/>
        <v/>
      </c>
      <c r="S157" s="90" t="str">
        <f t="shared" si="140"/>
        <v/>
      </c>
      <c r="T157" s="90" t="str">
        <f t="shared" si="141"/>
        <v/>
      </c>
      <c r="U157" s="90" t="str">
        <f t="shared" si="142"/>
        <v/>
      </c>
      <c r="V157" s="90" t="str">
        <f t="shared" si="143"/>
        <v/>
      </c>
      <c r="W157" s="92"/>
    </row>
    <row r="158" spans="1:24" x14ac:dyDescent="0.25">
      <c r="A158" s="60">
        <v>50</v>
      </c>
      <c r="B158" s="129"/>
      <c r="C158" s="58"/>
      <c r="D158" s="108" t="s">
        <v>170</v>
      </c>
      <c r="E158" s="109"/>
      <c r="F158" s="109"/>
      <c r="G158" s="109"/>
      <c r="H158" s="109"/>
      <c r="I158" s="109"/>
      <c r="J158" s="110"/>
      <c r="K158" s="59" t="s">
        <v>116</v>
      </c>
      <c r="L158" s="65">
        <v>3</v>
      </c>
      <c r="M158" s="90" t="str">
        <f t="shared" si="134"/>
        <v/>
      </c>
      <c r="N158" s="90" t="str">
        <f t="shared" si="135"/>
        <v/>
      </c>
      <c r="O158" s="90" t="str">
        <f t="shared" si="136"/>
        <v/>
      </c>
      <c r="P158" s="90" t="str">
        <f t="shared" si="137"/>
        <v/>
      </c>
      <c r="Q158" s="90" t="str">
        <f t="shared" si="138"/>
        <v/>
      </c>
      <c r="R158" s="90" t="str">
        <f t="shared" si="139"/>
        <v/>
      </c>
      <c r="S158" s="90" t="str">
        <f t="shared" si="140"/>
        <v/>
      </c>
      <c r="T158" s="90" t="str">
        <f t="shared" si="141"/>
        <v/>
      </c>
      <c r="U158" s="90" t="str">
        <f t="shared" si="142"/>
        <v/>
      </c>
      <c r="V158" s="90" t="str">
        <f t="shared" si="143"/>
        <v/>
      </c>
      <c r="W158" s="92"/>
    </row>
    <row r="159" spans="1:24" ht="15.75" thickBot="1" x14ac:dyDescent="0.3">
      <c r="A159" s="100">
        <f>SUM(A46:A158)</f>
        <v>2052</v>
      </c>
      <c r="B159" s="100">
        <f>SUM(B46:B158)</f>
        <v>0</v>
      </c>
      <c r="C159" s="100">
        <f>SUM(C46:C158)</f>
        <v>0</v>
      </c>
      <c r="D159" s="36"/>
      <c r="E159" s="36"/>
      <c r="F159" s="36"/>
      <c r="G159" s="36"/>
      <c r="H159" s="36"/>
      <c r="I159" s="36"/>
      <c r="J159" s="48"/>
      <c r="K159" s="36"/>
      <c r="L159" s="36"/>
      <c r="M159" s="91">
        <f t="shared" ref="M159:V159" si="144">M138</f>
        <v>0</v>
      </c>
      <c r="N159" s="91">
        <f t="shared" si="144"/>
        <v>0</v>
      </c>
      <c r="O159" s="91">
        <f t="shared" si="144"/>
        <v>0</v>
      </c>
      <c r="P159" s="91">
        <f t="shared" si="144"/>
        <v>0</v>
      </c>
      <c r="Q159" s="91">
        <f t="shared" si="144"/>
        <v>0</v>
      </c>
      <c r="R159" s="91">
        <f t="shared" si="144"/>
        <v>0</v>
      </c>
      <c r="S159" s="91">
        <f t="shared" si="144"/>
        <v>0</v>
      </c>
      <c r="T159" s="91">
        <f t="shared" si="144"/>
        <v>0</v>
      </c>
      <c r="U159" s="91">
        <f t="shared" si="144"/>
        <v>0</v>
      </c>
      <c r="V159" s="91">
        <f t="shared" si="144"/>
        <v>0</v>
      </c>
      <c r="W159" s="93"/>
      <c r="X159" s="7"/>
    </row>
    <row r="160" spans="1:24" ht="15.75" thickTop="1" x14ac:dyDescent="0.25"/>
  </sheetData>
  <sheetProtection password="8B31" sheet="1" objects="1" scenarios="1" selectLockedCells="1"/>
  <mergeCells count="121">
    <mergeCell ref="A123:C123"/>
    <mergeCell ref="A138:C138"/>
    <mergeCell ref="D64:J64"/>
    <mergeCell ref="D66:J66"/>
    <mergeCell ref="D68:J68"/>
    <mergeCell ref="D75:J75"/>
    <mergeCell ref="D76:J76"/>
    <mergeCell ref="D65:J65"/>
    <mergeCell ref="D79:J79"/>
    <mergeCell ref="D72:J72"/>
    <mergeCell ref="D78:J78"/>
    <mergeCell ref="D74:J74"/>
    <mergeCell ref="D104:J104"/>
    <mergeCell ref="D106:J106"/>
    <mergeCell ref="D126:J126"/>
    <mergeCell ref="D115:J115"/>
    <mergeCell ref="D124:J124"/>
    <mergeCell ref="D125:J125"/>
    <mergeCell ref="D110:J110"/>
    <mergeCell ref="D107:J107"/>
    <mergeCell ref="D119:J119"/>
    <mergeCell ref="D99:J99"/>
    <mergeCell ref="D136:J136"/>
    <mergeCell ref="D137:J137"/>
    <mergeCell ref="D132:J132"/>
    <mergeCell ref="D135:J135"/>
    <mergeCell ref="D133:J133"/>
    <mergeCell ref="D129:J129"/>
    <mergeCell ref="D131:J131"/>
    <mergeCell ref="D128:J128"/>
    <mergeCell ref="D130:J130"/>
    <mergeCell ref="D113:J113"/>
    <mergeCell ref="D116:J116"/>
    <mergeCell ref="D117:J117"/>
    <mergeCell ref="D120:J120"/>
    <mergeCell ref="D118:J118"/>
    <mergeCell ref="D121:J121"/>
    <mergeCell ref="D134:J134"/>
    <mergeCell ref="D127:J127"/>
    <mergeCell ref="D122:J122"/>
    <mergeCell ref="A5:B5"/>
    <mergeCell ref="A6:B6"/>
    <mergeCell ref="A7:B7"/>
    <mergeCell ref="A8:B8"/>
    <mergeCell ref="A9:B9"/>
    <mergeCell ref="D80:J80"/>
    <mergeCell ref="M4:N4"/>
    <mergeCell ref="D10:E10"/>
    <mergeCell ref="D44:J44"/>
    <mergeCell ref="K4:K17"/>
    <mergeCell ref="D58:J58"/>
    <mergeCell ref="D59:J59"/>
    <mergeCell ref="D60:J60"/>
    <mergeCell ref="D67:J67"/>
    <mergeCell ref="D48:J48"/>
    <mergeCell ref="D49:J49"/>
    <mergeCell ref="D55:J55"/>
    <mergeCell ref="D46:J46"/>
    <mergeCell ref="D47:J47"/>
    <mergeCell ref="D54:J54"/>
    <mergeCell ref="D53:J53"/>
    <mergeCell ref="D52:J52"/>
    <mergeCell ref="D51:J51"/>
    <mergeCell ref="D50:J50"/>
    <mergeCell ref="D93:J93"/>
    <mergeCell ref="D86:J86"/>
    <mergeCell ref="D90:J90"/>
    <mergeCell ref="D111:J111"/>
    <mergeCell ref="D105:J105"/>
    <mergeCell ref="D109:J109"/>
    <mergeCell ref="D108:J108"/>
    <mergeCell ref="D112:J112"/>
    <mergeCell ref="D96:J96"/>
    <mergeCell ref="D89:J89"/>
    <mergeCell ref="D97:J97"/>
    <mergeCell ref="D91:J91"/>
    <mergeCell ref="D92:J92"/>
    <mergeCell ref="D158:J158"/>
    <mergeCell ref="D157:J157"/>
    <mergeCell ref="D141:J141"/>
    <mergeCell ref="D140:J140"/>
    <mergeCell ref="D139:J139"/>
    <mergeCell ref="D155:J155"/>
    <mergeCell ref="D154:J154"/>
    <mergeCell ref="D153:J153"/>
    <mergeCell ref="D152:J152"/>
    <mergeCell ref="D151:J151"/>
    <mergeCell ref="D150:J150"/>
    <mergeCell ref="D149:J149"/>
    <mergeCell ref="D148:J148"/>
    <mergeCell ref="D147:J147"/>
    <mergeCell ref="D146:J146"/>
    <mergeCell ref="D145:J145"/>
    <mergeCell ref="D143:J143"/>
    <mergeCell ref="D142:J142"/>
    <mergeCell ref="D144:J144"/>
    <mergeCell ref="D156:J156"/>
    <mergeCell ref="C2:D2"/>
    <mergeCell ref="E2:K2"/>
    <mergeCell ref="D85:J85"/>
    <mergeCell ref="D103:J103"/>
    <mergeCell ref="D102:J102"/>
    <mergeCell ref="D101:J101"/>
    <mergeCell ref="D100:J100"/>
    <mergeCell ref="D83:J83"/>
    <mergeCell ref="D94:J94"/>
    <mergeCell ref="D87:J87"/>
    <mergeCell ref="D88:J88"/>
    <mergeCell ref="D70:J70"/>
    <mergeCell ref="D71:J71"/>
    <mergeCell ref="D81:J81"/>
    <mergeCell ref="D73:J73"/>
    <mergeCell ref="D57:J57"/>
    <mergeCell ref="D61:J61"/>
    <mergeCell ref="D62:J62"/>
    <mergeCell ref="D56:J56"/>
    <mergeCell ref="D77:J77"/>
    <mergeCell ref="D69:J69"/>
    <mergeCell ref="D84:J84"/>
    <mergeCell ref="D95:J95"/>
    <mergeCell ref="A98:C98"/>
  </mergeCells>
  <phoneticPr fontId="2" type="noConversion"/>
  <conditionalFormatting sqref="F10">
    <cfRule type="cellIs" dxfId="773" priority="1484" stopIfTrue="1" operator="lessThan">
      <formula>100</formula>
    </cfRule>
    <cfRule type="cellIs" dxfId="772" priority="1485" stopIfTrue="1" operator="greaterThan">
      <formula>100</formula>
    </cfRule>
  </conditionalFormatting>
  <conditionalFormatting sqref="C46:C97 C99:C113 C124:C137 C139:C158">
    <cfRule type="cellIs" dxfId="771" priority="1466" stopIfTrue="1" operator="greaterThan">
      <formula>B46</formula>
    </cfRule>
  </conditionalFormatting>
  <conditionalFormatting sqref="D123:L123 D155:J155 D62:J62 L62 D81:J81 L81 L151 D97:J97 L97 D113:J113 L113 D46:L61 D98:L98 D82:L82 D63:L63">
    <cfRule type="expression" dxfId="770" priority="1361">
      <formula>$L46=5</formula>
    </cfRule>
    <cfRule type="expression" dxfId="769" priority="1362">
      <formula>$L46=4</formula>
    </cfRule>
    <cfRule type="expression" dxfId="768" priority="1363">
      <formula>$L46=3</formula>
    </cfRule>
    <cfRule type="expression" dxfId="767" priority="1364">
      <formula>$L46=2</formula>
    </cfRule>
    <cfRule type="expression" dxfId="766" priority="1365">
      <formula>$L46=1</formula>
    </cfRule>
  </conditionalFormatting>
  <conditionalFormatting sqref="D138:L138">
    <cfRule type="expression" dxfId="765" priority="1354">
      <formula>$L138=5</formula>
    </cfRule>
    <cfRule type="expression" dxfId="764" priority="1355">
      <formula>$L138=4</formula>
    </cfRule>
    <cfRule type="expression" dxfId="763" priority="1356">
      <formula>$L138=3</formula>
    </cfRule>
    <cfRule type="expression" dxfId="762" priority="1357">
      <formula>$L138=2</formula>
    </cfRule>
    <cfRule type="expression" dxfId="761" priority="1358">
      <formula>$L138=1</formula>
    </cfRule>
  </conditionalFormatting>
  <conditionalFormatting sqref="L64">
    <cfRule type="expression" dxfId="760" priority="1168">
      <formula>$L64=5</formula>
    </cfRule>
    <cfRule type="expression" dxfId="759" priority="1169">
      <formula>$L64=4</formula>
    </cfRule>
    <cfRule type="expression" dxfId="758" priority="1170">
      <formula>$L64=3</formula>
    </cfRule>
    <cfRule type="expression" dxfId="757" priority="1171">
      <formula>$L64=2</formula>
    </cfRule>
    <cfRule type="expression" dxfId="756" priority="1172">
      <formula>$L64=1</formula>
    </cfRule>
  </conditionalFormatting>
  <conditionalFormatting sqref="D64:J64">
    <cfRule type="expression" dxfId="755" priority="1143">
      <formula>$L64=5</formula>
    </cfRule>
    <cfRule type="expression" dxfId="754" priority="1144">
      <formula>$L64=4</formula>
    </cfRule>
    <cfRule type="expression" dxfId="753" priority="1145">
      <formula>$L64=3</formula>
    </cfRule>
    <cfRule type="expression" dxfId="752" priority="1146">
      <formula>$L64=2</formula>
    </cfRule>
    <cfRule type="expression" dxfId="751" priority="1147">
      <formula>$L64=1</formula>
    </cfRule>
  </conditionalFormatting>
  <conditionalFormatting sqref="D65:J65 L65">
    <cfRule type="expression" dxfId="750" priority="1138">
      <formula>$L65=5</formula>
    </cfRule>
    <cfRule type="expression" dxfId="749" priority="1139">
      <formula>$L65=4</formula>
    </cfRule>
    <cfRule type="expression" dxfId="748" priority="1140">
      <formula>$L65=3</formula>
    </cfRule>
    <cfRule type="expression" dxfId="747" priority="1141">
      <formula>$L65=2</formula>
    </cfRule>
    <cfRule type="expression" dxfId="746" priority="1142">
      <formula>$L65=1</formula>
    </cfRule>
  </conditionalFormatting>
  <conditionalFormatting sqref="D67:J67">
    <cfRule type="expression" dxfId="745" priority="1128">
      <formula>$L67=5</formula>
    </cfRule>
    <cfRule type="expression" dxfId="744" priority="1129">
      <formula>$L67=4</formula>
    </cfRule>
    <cfRule type="expression" dxfId="743" priority="1130">
      <formula>$L67=3</formula>
    </cfRule>
    <cfRule type="expression" dxfId="742" priority="1131">
      <formula>$L67=2</formula>
    </cfRule>
    <cfRule type="expression" dxfId="741" priority="1132">
      <formula>$L67=1</formula>
    </cfRule>
  </conditionalFormatting>
  <conditionalFormatting sqref="D68:J68">
    <cfRule type="expression" dxfId="740" priority="1123">
      <formula>$L68=5</formula>
    </cfRule>
    <cfRule type="expression" dxfId="739" priority="1124">
      <formula>$L68=4</formula>
    </cfRule>
    <cfRule type="expression" dxfId="738" priority="1125">
      <formula>$L68=3</formula>
    </cfRule>
    <cfRule type="expression" dxfId="737" priority="1126">
      <formula>$L68=2</formula>
    </cfRule>
    <cfRule type="expression" dxfId="736" priority="1127">
      <formula>$L68=1</formula>
    </cfRule>
  </conditionalFormatting>
  <conditionalFormatting sqref="D69:J69">
    <cfRule type="expression" dxfId="735" priority="1118">
      <formula>$L69=5</formula>
    </cfRule>
    <cfRule type="expression" dxfId="734" priority="1119">
      <formula>$L69=4</formula>
    </cfRule>
    <cfRule type="expression" dxfId="733" priority="1120">
      <formula>$L69=3</formula>
    </cfRule>
    <cfRule type="expression" dxfId="732" priority="1121">
      <formula>$L69=2</formula>
    </cfRule>
    <cfRule type="expression" dxfId="731" priority="1122">
      <formula>$L69=1</formula>
    </cfRule>
  </conditionalFormatting>
  <conditionalFormatting sqref="D72:J72">
    <cfRule type="expression" dxfId="730" priority="1098">
      <formula>$L72=5</formula>
    </cfRule>
    <cfRule type="expression" dxfId="729" priority="1099">
      <formula>$L72=4</formula>
    </cfRule>
    <cfRule type="expression" dxfId="728" priority="1100">
      <formula>$L72=3</formula>
    </cfRule>
    <cfRule type="expression" dxfId="727" priority="1101">
      <formula>$L72=2</formula>
    </cfRule>
    <cfRule type="expression" dxfId="726" priority="1102">
      <formula>$L72=1</formula>
    </cfRule>
  </conditionalFormatting>
  <conditionalFormatting sqref="D73:J73">
    <cfRule type="expression" dxfId="725" priority="1093">
      <formula>$L73=5</formula>
    </cfRule>
    <cfRule type="expression" dxfId="724" priority="1094">
      <formula>$L73=4</formula>
    </cfRule>
    <cfRule type="expression" dxfId="723" priority="1095">
      <formula>$L73=3</formula>
    </cfRule>
    <cfRule type="expression" dxfId="722" priority="1096">
      <formula>$L73=2</formula>
    </cfRule>
    <cfRule type="expression" dxfId="721" priority="1097">
      <formula>$L73=1</formula>
    </cfRule>
  </conditionalFormatting>
  <conditionalFormatting sqref="D76:J76">
    <cfRule type="expression" dxfId="720" priority="1078">
      <formula>$L76=5</formula>
    </cfRule>
    <cfRule type="expression" dxfId="719" priority="1079">
      <formula>$L76=4</formula>
    </cfRule>
    <cfRule type="expression" dxfId="718" priority="1080">
      <formula>$L76=3</formula>
    </cfRule>
    <cfRule type="expression" dxfId="717" priority="1081">
      <formula>$L76=2</formula>
    </cfRule>
    <cfRule type="expression" dxfId="716" priority="1082">
      <formula>$L76=1</formula>
    </cfRule>
  </conditionalFormatting>
  <conditionalFormatting sqref="D75:J75">
    <cfRule type="expression" dxfId="715" priority="1083">
      <formula>$L75=5</formula>
    </cfRule>
    <cfRule type="expression" dxfId="714" priority="1084">
      <formula>$L75=4</formula>
    </cfRule>
    <cfRule type="expression" dxfId="713" priority="1085">
      <formula>$L75=3</formula>
    </cfRule>
    <cfRule type="expression" dxfId="712" priority="1086">
      <formula>$L75=2</formula>
    </cfRule>
    <cfRule type="expression" dxfId="711" priority="1087">
      <formula>$L75=1</formula>
    </cfRule>
  </conditionalFormatting>
  <conditionalFormatting sqref="L66">
    <cfRule type="expression" dxfId="710" priority="1073">
      <formula>$L66=5</formula>
    </cfRule>
    <cfRule type="expression" dxfId="709" priority="1074">
      <formula>$L66=4</formula>
    </cfRule>
    <cfRule type="expression" dxfId="708" priority="1075">
      <formula>$L66=3</formula>
    </cfRule>
    <cfRule type="expression" dxfId="707" priority="1076">
      <formula>$L66=2</formula>
    </cfRule>
    <cfRule type="expression" dxfId="706" priority="1077">
      <formula>$L66=1</formula>
    </cfRule>
  </conditionalFormatting>
  <conditionalFormatting sqref="D66:J66">
    <cfRule type="expression" dxfId="705" priority="1068">
      <formula>$L66=5</formula>
    </cfRule>
    <cfRule type="expression" dxfId="704" priority="1069">
      <formula>$L66=4</formula>
    </cfRule>
    <cfRule type="expression" dxfId="703" priority="1070">
      <formula>$L66=3</formula>
    </cfRule>
    <cfRule type="expression" dxfId="702" priority="1071">
      <formula>$L66=2</formula>
    </cfRule>
    <cfRule type="expression" dxfId="701" priority="1072">
      <formula>$L66=1</formula>
    </cfRule>
  </conditionalFormatting>
  <conditionalFormatting sqref="D74:J74">
    <cfRule type="expression" dxfId="700" priority="1022">
      <formula>$L74=5</formula>
    </cfRule>
    <cfRule type="expression" dxfId="699" priority="1023">
      <formula>$L74=4</formula>
    </cfRule>
    <cfRule type="expression" dxfId="698" priority="1024">
      <formula>$L74=3</formula>
    </cfRule>
    <cfRule type="expression" dxfId="697" priority="1025">
      <formula>$L74=2</formula>
    </cfRule>
    <cfRule type="expression" dxfId="696" priority="1026">
      <formula>$L74=1</formula>
    </cfRule>
  </conditionalFormatting>
  <conditionalFormatting sqref="L70">
    <cfRule type="expression" dxfId="695" priority="1058">
      <formula>$L70=5</formula>
    </cfRule>
    <cfRule type="expression" dxfId="694" priority="1059">
      <formula>$L70=4</formula>
    </cfRule>
    <cfRule type="expression" dxfId="693" priority="1060">
      <formula>$L70=3</formula>
    </cfRule>
    <cfRule type="expression" dxfId="692" priority="1061">
      <formula>$L70=2</formula>
    </cfRule>
    <cfRule type="expression" dxfId="691" priority="1062">
      <formula>$L70=1</formula>
    </cfRule>
  </conditionalFormatting>
  <conditionalFormatting sqref="D70:J70">
    <cfRule type="expression" dxfId="690" priority="1053">
      <formula>$L70=5</formula>
    </cfRule>
    <cfRule type="expression" dxfId="689" priority="1054">
      <formula>$L70=4</formula>
    </cfRule>
    <cfRule type="expression" dxfId="688" priority="1055">
      <formula>$L70=3</formula>
    </cfRule>
    <cfRule type="expression" dxfId="687" priority="1056">
      <formula>$L70=2</formula>
    </cfRule>
    <cfRule type="expression" dxfId="686" priority="1057">
      <formula>$L70=1</formula>
    </cfRule>
  </conditionalFormatting>
  <conditionalFormatting sqref="D71:J71 L71">
    <cfRule type="expression" dxfId="685" priority="1048">
      <formula>$L71=5</formula>
    </cfRule>
    <cfRule type="expression" dxfId="684" priority="1049">
      <formula>$L71=4</formula>
    </cfRule>
    <cfRule type="expression" dxfId="683" priority="1050">
      <formula>$L71=3</formula>
    </cfRule>
    <cfRule type="expression" dxfId="682" priority="1051">
      <formula>$L71=2</formula>
    </cfRule>
    <cfRule type="expression" dxfId="681" priority="1052">
      <formula>$L71=1</formula>
    </cfRule>
  </conditionalFormatting>
  <conditionalFormatting sqref="D79:J79 L79">
    <cfRule type="expression" dxfId="680" priority="1043">
      <formula>$L79=5</formula>
    </cfRule>
    <cfRule type="expression" dxfId="679" priority="1044">
      <formula>$L79=4</formula>
    </cfRule>
    <cfRule type="expression" dxfId="678" priority="1045">
      <formula>$L79=3</formula>
    </cfRule>
    <cfRule type="expression" dxfId="677" priority="1046">
      <formula>$L79=2</formula>
    </cfRule>
    <cfRule type="expression" dxfId="676" priority="1047">
      <formula>$L79=1</formula>
    </cfRule>
  </conditionalFormatting>
  <conditionalFormatting sqref="L74">
    <cfRule type="expression" dxfId="674" priority="1027">
      <formula>$L74=5</formula>
    </cfRule>
    <cfRule type="expression" dxfId="673" priority="1028">
      <formula>$L74=4</formula>
    </cfRule>
    <cfRule type="expression" dxfId="672" priority="1029">
      <formula>$L74=3</formula>
    </cfRule>
    <cfRule type="expression" dxfId="671" priority="1030">
      <formula>$L74=2</formula>
    </cfRule>
    <cfRule type="expression" dxfId="670" priority="1031">
      <formula>$L74=1</formula>
    </cfRule>
  </conditionalFormatting>
  <conditionalFormatting sqref="D78:J78">
    <cfRule type="expression" dxfId="669" priority="1007">
      <formula>$L78=5</formula>
    </cfRule>
    <cfRule type="expression" dxfId="668" priority="1008">
      <formula>$L78=4</formula>
    </cfRule>
    <cfRule type="expression" dxfId="667" priority="1009">
      <formula>$L78=3</formula>
    </cfRule>
    <cfRule type="expression" dxfId="666" priority="1010">
      <formula>$L78=2</formula>
    </cfRule>
    <cfRule type="expression" dxfId="665" priority="1011">
      <formula>$L78=1</formula>
    </cfRule>
  </conditionalFormatting>
  <conditionalFormatting sqref="D77:J77">
    <cfRule type="expression" dxfId="664" priority="1017">
      <formula>$L77=5</formula>
    </cfRule>
    <cfRule type="expression" dxfId="663" priority="1018">
      <formula>$L77=4</formula>
    </cfRule>
    <cfRule type="expression" dxfId="662" priority="1019">
      <formula>$L77=3</formula>
    </cfRule>
    <cfRule type="expression" dxfId="661" priority="1020">
      <formula>$L77=2</formula>
    </cfRule>
    <cfRule type="expression" dxfId="660" priority="1021">
      <formula>$L77=1</formula>
    </cfRule>
  </conditionalFormatting>
  <conditionalFormatting sqref="L78">
    <cfRule type="expression" dxfId="659" priority="1012">
      <formula>$L78=5</formula>
    </cfRule>
    <cfRule type="expression" dxfId="658" priority="1013">
      <formula>$L78=4</formula>
    </cfRule>
    <cfRule type="expression" dxfId="657" priority="1014">
      <formula>$L78=3</formula>
    </cfRule>
    <cfRule type="expression" dxfId="656" priority="1015">
      <formula>$L78=2</formula>
    </cfRule>
    <cfRule type="expression" dxfId="655" priority="1016">
      <formula>$L78=1</formula>
    </cfRule>
  </conditionalFormatting>
  <conditionalFormatting sqref="D83:J83">
    <cfRule type="expression" dxfId="654" priority="1002">
      <formula>$L83=5</formula>
    </cfRule>
    <cfRule type="expression" dxfId="653" priority="1003">
      <formula>$L83=4</formula>
    </cfRule>
    <cfRule type="expression" dxfId="652" priority="1004">
      <formula>$L83=3</formula>
    </cfRule>
    <cfRule type="expression" dxfId="651" priority="1005">
      <formula>$L83=2</formula>
    </cfRule>
    <cfRule type="expression" dxfId="650" priority="1006">
      <formula>$L83=1</formula>
    </cfRule>
  </conditionalFormatting>
  <conditionalFormatting sqref="D84:J84">
    <cfRule type="expression" dxfId="649" priority="997">
      <formula>$L84=5</formula>
    </cfRule>
    <cfRule type="expression" dxfId="648" priority="998">
      <formula>$L84=4</formula>
    </cfRule>
    <cfRule type="expression" dxfId="647" priority="999">
      <formula>$L84=3</formula>
    </cfRule>
    <cfRule type="expression" dxfId="646" priority="1000">
      <formula>$L84=2</formula>
    </cfRule>
    <cfRule type="expression" dxfId="645" priority="1001">
      <formula>$L84=1</formula>
    </cfRule>
  </conditionalFormatting>
  <conditionalFormatting sqref="D85:J85">
    <cfRule type="expression" dxfId="644" priority="992">
      <formula>$L85=5</formula>
    </cfRule>
    <cfRule type="expression" dxfId="643" priority="993">
      <formula>$L85=4</formula>
    </cfRule>
    <cfRule type="expression" dxfId="642" priority="994">
      <formula>$L85=3</formula>
    </cfRule>
    <cfRule type="expression" dxfId="641" priority="995">
      <formula>$L85=2</formula>
    </cfRule>
    <cfRule type="expression" dxfId="640" priority="996">
      <formula>$L85=1</formula>
    </cfRule>
  </conditionalFormatting>
  <conditionalFormatting sqref="D87:J87">
    <cfRule type="expression" dxfId="639" priority="982">
      <formula>$L87=5</formula>
    </cfRule>
    <cfRule type="expression" dxfId="638" priority="983">
      <formula>$L87=4</formula>
    </cfRule>
    <cfRule type="expression" dxfId="637" priority="984">
      <formula>$L87=3</formula>
    </cfRule>
    <cfRule type="expression" dxfId="636" priority="985">
      <formula>$L87=2</formula>
    </cfRule>
    <cfRule type="expression" dxfId="635" priority="986">
      <formula>$L87=1</formula>
    </cfRule>
  </conditionalFormatting>
  <conditionalFormatting sqref="D88:J88">
    <cfRule type="expression" dxfId="634" priority="977">
      <formula>$L88=5</formula>
    </cfRule>
    <cfRule type="expression" dxfId="633" priority="978">
      <formula>$L88=4</formula>
    </cfRule>
    <cfRule type="expression" dxfId="632" priority="979">
      <formula>$L88=3</formula>
    </cfRule>
    <cfRule type="expression" dxfId="631" priority="980">
      <formula>$L88=2</formula>
    </cfRule>
    <cfRule type="expression" dxfId="630" priority="981">
      <formula>$L88=1</formula>
    </cfRule>
  </conditionalFormatting>
  <conditionalFormatting sqref="D91:J91">
    <cfRule type="expression" dxfId="629" priority="957">
      <formula>$L91=5</formula>
    </cfRule>
    <cfRule type="expression" dxfId="628" priority="958">
      <formula>$L91=4</formula>
    </cfRule>
    <cfRule type="expression" dxfId="627" priority="959">
      <formula>$L91=3</formula>
    </cfRule>
    <cfRule type="expression" dxfId="626" priority="960">
      <formula>$L91=2</formula>
    </cfRule>
    <cfRule type="expression" dxfId="625" priority="961">
      <formula>$L91=1</formula>
    </cfRule>
  </conditionalFormatting>
  <conditionalFormatting sqref="D93:J93">
    <cfRule type="expression" dxfId="624" priority="947">
      <formula>$L93=5</formula>
    </cfRule>
    <cfRule type="expression" dxfId="623" priority="948">
      <formula>$L93=4</formula>
    </cfRule>
    <cfRule type="expression" dxfId="622" priority="949">
      <formula>$L93=3</formula>
    </cfRule>
    <cfRule type="expression" dxfId="621" priority="950">
      <formula>$L93=2</formula>
    </cfRule>
    <cfRule type="expression" dxfId="620" priority="951">
      <formula>$L93=1</formula>
    </cfRule>
  </conditionalFormatting>
  <conditionalFormatting sqref="D99:J99">
    <cfRule type="expression" dxfId="619" priority="912">
      <formula>$L99=5</formula>
    </cfRule>
    <cfRule type="expression" dxfId="618" priority="913">
      <formula>$L99=4</formula>
    </cfRule>
    <cfRule type="expression" dxfId="617" priority="914">
      <formula>$L99=3</formula>
    </cfRule>
    <cfRule type="expression" dxfId="616" priority="915">
      <formula>$L99=2</formula>
    </cfRule>
    <cfRule type="expression" dxfId="615" priority="916">
      <formula>$L99=1</formula>
    </cfRule>
  </conditionalFormatting>
  <conditionalFormatting sqref="D126:J126">
    <cfRule type="expression" dxfId="614" priority="812">
      <formula>$L126=5</formula>
    </cfRule>
    <cfRule type="expression" dxfId="613" priority="813">
      <formula>$L126=4</formula>
    </cfRule>
    <cfRule type="expression" dxfId="612" priority="814">
      <formula>$L126=3</formula>
    </cfRule>
    <cfRule type="expression" dxfId="611" priority="815">
      <formula>$L126=2</formula>
    </cfRule>
    <cfRule type="expression" dxfId="610" priority="816">
      <formula>$L126=1</formula>
    </cfRule>
  </conditionalFormatting>
  <conditionalFormatting sqref="D101:J101">
    <cfRule type="expression" dxfId="609" priority="902">
      <formula>$L101=5</formula>
    </cfRule>
    <cfRule type="expression" dxfId="608" priority="903">
      <formula>$L101=4</formula>
    </cfRule>
    <cfRule type="expression" dxfId="607" priority="904">
      <formula>$L101=3</formula>
    </cfRule>
    <cfRule type="expression" dxfId="606" priority="905">
      <formula>$L101=2</formula>
    </cfRule>
    <cfRule type="expression" dxfId="605" priority="906">
      <formula>$L101=1</formula>
    </cfRule>
  </conditionalFormatting>
  <conditionalFormatting sqref="D106:J106">
    <cfRule type="expression" dxfId="604" priority="872">
      <formula>$L106=5</formula>
    </cfRule>
    <cfRule type="expression" dxfId="603" priority="873">
      <formula>$L106=4</formula>
    </cfRule>
    <cfRule type="expression" dxfId="602" priority="874">
      <formula>$L106=3</formula>
    </cfRule>
    <cfRule type="expression" dxfId="601" priority="875">
      <formula>$L106=2</formula>
    </cfRule>
    <cfRule type="expression" dxfId="600" priority="876">
      <formula>$L106=1</formula>
    </cfRule>
  </conditionalFormatting>
  <conditionalFormatting sqref="D107:J107">
    <cfRule type="expression" dxfId="599" priority="867">
      <formula>$L107=5</formula>
    </cfRule>
    <cfRule type="expression" dxfId="598" priority="868">
      <formula>$L107=4</formula>
    </cfRule>
    <cfRule type="expression" dxfId="597" priority="869">
      <formula>$L107=3</formula>
    </cfRule>
    <cfRule type="expression" dxfId="596" priority="870">
      <formula>$L107=2</formula>
    </cfRule>
    <cfRule type="expression" dxfId="595" priority="871">
      <formula>$L107=1</formula>
    </cfRule>
  </conditionalFormatting>
  <conditionalFormatting sqref="D110:J110">
    <cfRule type="expression" dxfId="594" priority="852">
      <formula>$L110=5</formula>
    </cfRule>
    <cfRule type="expression" dxfId="593" priority="853">
      <formula>$L110=4</formula>
    </cfRule>
    <cfRule type="expression" dxfId="592" priority="854">
      <formula>$L110=3</formula>
    </cfRule>
    <cfRule type="expression" dxfId="591" priority="855">
      <formula>$L110=2</formula>
    </cfRule>
    <cfRule type="expression" dxfId="590" priority="856">
      <formula>$L110=1</formula>
    </cfRule>
  </conditionalFormatting>
  <conditionalFormatting sqref="D124:J124">
    <cfRule type="expression" dxfId="589" priority="822">
      <formula>$L124=5</formula>
    </cfRule>
    <cfRule type="expression" dxfId="588" priority="823">
      <formula>$L124=4</formula>
    </cfRule>
    <cfRule type="expression" dxfId="587" priority="824">
      <formula>$L124=3</formula>
    </cfRule>
    <cfRule type="expression" dxfId="586" priority="825">
      <formula>$L124=2</formula>
    </cfRule>
    <cfRule type="expression" dxfId="585" priority="826">
      <formula>$L124=1</formula>
    </cfRule>
  </conditionalFormatting>
  <conditionalFormatting sqref="D133:J133">
    <cfRule type="expression" dxfId="584" priority="772">
      <formula>$L133=5</formula>
    </cfRule>
    <cfRule type="expression" dxfId="583" priority="773">
      <formula>$L133=4</formula>
    </cfRule>
    <cfRule type="expression" dxfId="582" priority="774">
      <formula>$L133=3</formula>
    </cfRule>
    <cfRule type="expression" dxfId="581" priority="775">
      <formula>$L133=2</formula>
    </cfRule>
    <cfRule type="expression" dxfId="580" priority="776">
      <formula>$L133=1</formula>
    </cfRule>
  </conditionalFormatting>
  <conditionalFormatting sqref="D130:J130">
    <cfRule type="expression" dxfId="579" priority="787">
      <formula>$L130=5</formula>
    </cfRule>
    <cfRule type="expression" dxfId="578" priority="788">
      <formula>$L130=4</formula>
    </cfRule>
    <cfRule type="expression" dxfId="577" priority="789">
      <formula>$L130=3</formula>
    </cfRule>
    <cfRule type="expression" dxfId="576" priority="790">
      <formula>$L130=2</formula>
    </cfRule>
    <cfRule type="expression" dxfId="575" priority="791">
      <formula>$L130=1</formula>
    </cfRule>
  </conditionalFormatting>
  <conditionalFormatting sqref="D132:J132">
    <cfRule type="expression" dxfId="574" priority="777">
      <formula>$L132=5</formula>
    </cfRule>
    <cfRule type="expression" dxfId="573" priority="778">
      <formula>$L132=4</formula>
    </cfRule>
    <cfRule type="expression" dxfId="572" priority="779">
      <formula>$L132=3</formula>
    </cfRule>
    <cfRule type="expression" dxfId="571" priority="780">
      <formula>$L132=2</formula>
    </cfRule>
    <cfRule type="expression" dxfId="570" priority="781">
      <formula>$L132=1</formula>
    </cfRule>
  </conditionalFormatting>
  <conditionalFormatting sqref="D134:J134">
    <cfRule type="expression" dxfId="569" priority="767">
      <formula>$L134=5</formula>
    </cfRule>
    <cfRule type="expression" dxfId="568" priority="768">
      <formula>$L134=4</formula>
    </cfRule>
    <cfRule type="expression" dxfId="567" priority="769">
      <formula>$L134=3</formula>
    </cfRule>
    <cfRule type="expression" dxfId="566" priority="770">
      <formula>$L134=2</formula>
    </cfRule>
    <cfRule type="expression" dxfId="565" priority="771">
      <formula>$L134=1</formula>
    </cfRule>
  </conditionalFormatting>
  <conditionalFormatting sqref="D140:J140">
    <cfRule type="expression" dxfId="564" priority="727">
      <formula>$L140=5</formula>
    </cfRule>
    <cfRule type="expression" dxfId="563" priority="728">
      <formula>$L140=4</formula>
    </cfRule>
    <cfRule type="expression" dxfId="562" priority="729">
      <formula>$L140=3</formula>
    </cfRule>
    <cfRule type="expression" dxfId="561" priority="730">
      <formula>$L140=2</formula>
    </cfRule>
    <cfRule type="expression" dxfId="560" priority="731">
      <formula>$L140=1</formula>
    </cfRule>
  </conditionalFormatting>
  <conditionalFormatting sqref="D141:J141">
    <cfRule type="expression" dxfId="559" priority="722">
      <formula>$L141=5</formula>
    </cfRule>
    <cfRule type="expression" dxfId="558" priority="723">
      <formula>$L141=4</formula>
    </cfRule>
    <cfRule type="expression" dxfId="557" priority="724">
      <formula>$L141=3</formula>
    </cfRule>
    <cfRule type="expression" dxfId="556" priority="725">
      <formula>$L141=2</formula>
    </cfRule>
    <cfRule type="expression" dxfId="555" priority="726">
      <formula>$L141=1</formula>
    </cfRule>
  </conditionalFormatting>
  <conditionalFormatting sqref="D142:J142">
    <cfRule type="expression" dxfId="554" priority="717">
      <formula>$L142=5</formula>
    </cfRule>
    <cfRule type="expression" dxfId="553" priority="718">
      <formula>$L142=4</formula>
    </cfRule>
    <cfRule type="expression" dxfId="552" priority="719">
      <formula>$L142=3</formula>
    </cfRule>
    <cfRule type="expression" dxfId="551" priority="720">
      <formula>$L142=2</formula>
    </cfRule>
    <cfRule type="expression" dxfId="550" priority="721">
      <formula>$L142=1</formula>
    </cfRule>
  </conditionalFormatting>
  <conditionalFormatting sqref="D143:J143">
    <cfRule type="expression" dxfId="549" priority="712">
      <formula>$L143=5</formula>
    </cfRule>
    <cfRule type="expression" dxfId="548" priority="713">
      <formula>$L143=4</formula>
    </cfRule>
    <cfRule type="expression" dxfId="547" priority="714">
      <formula>$L143=3</formula>
    </cfRule>
    <cfRule type="expression" dxfId="546" priority="715">
      <formula>$L143=2</formula>
    </cfRule>
    <cfRule type="expression" dxfId="545" priority="716">
      <formula>$L143=1</formula>
    </cfRule>
  </conditionalFormatting>
  <conditionalFormatting sqref="D145:J145">
    <cfRule type="expression" dxfId="544" priority="702">
      <formula>$L145=5</formula>
    </cfRule>
    <cfRule type="expression" dxfId="543" priority="703">
      <formula>$L145=4</formula>
    </cfRule>
    <cfRule type="expression" dxfId="542" priority="704">
      <formula>$L145=3</formula>
    </cfRule>
    <cfRule type="expression" dxfId="541" priority="705">
      <formula>$L145=2</formula>
    </cfRule>
    <cfRule type="expression" dxfId="540" priority="706">
      <formula>$L145=1</formula>
    </cfRule>
  </conditionalFormatting>
  <conditionalFormatting sqref="D147:J147">
    <cfRule type="expression" dxfId="539" priority="692">
      <formula>$L147=5</formula>
    </cfRule>
    <cfRule type="expression" dxfId="538" priority="693">
      <formula>$L147=4</formula>
    </cfRule>
    <cfRule type="expression" dxfId="537" priority="694">
      <formula>$L147=3</formula>
    </cfRule>
    <cfRule type="expression" dxfId="536" priority="695">
      <formula>$L147=2</formula>
    </cfRule>
    <cfRule type="expression" dxfId="535" priority="696">
      <formula>$L147=1</formula>
    </cfRule>
  </conditionalFormatting>
  <conditionalFormatting sqref="D148:J148">
    <cfRule type="expression" dxfId="534" priority="687">
      <formula>$L148=5</formula>
    </cfRule>
    <cfRule type="expression" dxfId="533" priority="688">
      <formula>$L148=4</formula>
    </cfRule>
    <cfRule type="expression" dxfId="532" priority="689">
      <formula>$L148=3</formula>
    </cfRule>
    <cfRule type="expression" dxfId="531" priority="690">
      <formula>$L148=2</formula>
    </cfRule>
    <cfRule type="expression" dxfId="530" priority="691">
      <formula>$L148=1</formula>
    </cfRule>
  </conditionalFormatting>
  <conditionalFormatting sqref="D152:J152">
    <cfRule type="expression" dxfId="529" priority="662">
      <formula>$L152=5</formula>
    </cfRule>
    <cfRule type="expression" dxfId="528" priority="663">
      <formula>$L152=4</formula>
    </cfRule>
    <cfRule type="expression" dxfId="527" priority="664">
      <formula>$L152=3</formula>
    </cfRule>
    <cfRule type="expression" dxfId="526" priority="665">
      <formula>$L152=2</formula>
    </cfRule>
    <cfRule type="expression" dxfId="525" priority="666">
      <formula>$L152=1</formula>
    </cfRule>
  </conditionalFormatting>
  <conditionalFormatting sqref="D151:J151">
    <cfRule type="expression" dxfId="524" priority="667">
      <formula>$L151=5</formula>
    </cfRule>
    <cfRule type="expression" dxfId="523" priority="668">
      <formula>$L151=4</formula>
    </cfRule>
    <cfRule type="expression" dxfId="522" priority="669">
      <formula>$L151=3</formula>
    </cfRule>
    <cfRule type="expression" dxfId="521" priority="670">
      <formula>$L151=2</formula>
    </cfRule>
    <cfRule type="expression" dxfId="520" priority="671">
      <formula>$L151=1</formula>
    </cfRule>
  </conditionalFormatting>
  <conditionalFormatting sqref="D86:J86">
    <cfRule type="expression" dxfId="519" priority="637">
      <formula>$L86=5</formula>
    </cfRule>
    <cfRule type="expression" dxfId="518" priority="638">
      <formula>$L86=4</formula>
    </cfRule>
    <cfRule type="expression" dxfId="517" priority="639">
      <formula>$L86=3</formula>
    </cfRule>
    <cfRule type="expression" dxfId="516" priority="640">
      <formula>$L86=2</formula>
    </cfRule>
    <cfRule type="expression" dxfId="515" priority="641">
      <formula>$L86=1</formula>
    </cfRule>
  </conditionalFormatting>
  <conditionalFormatting sqref="L86">
    <cfRule type="expression" dxfId="514" priority="642">
      <formula>$L86=5</formula>
    </cfRule>
    <cfRule type="expression" dxfId="513" priority="643">
      <formula>$L86=4</formula>
    </cfRule>
    <cfRule type="expression" dxfId="512" priority="644">
      <formula>$L86=3</formula>
    </cfRule>
    <cfRule type="expression" dxfId="511" priority="645">
      <formula>$L86=2</formula>
    </cfRule>
    <cfRule type="expression" dxfId="510" priority="646">
      <formula>$L86=1</formula>
    </cfRule>
  </conditionalFormatting>
  <conditionalFormatting sqref="D89:J89">
    <cfRule type="expression" dxfId="509" priority="627">
      <formula>$L89=5</formula>
    </cfRule>
    <cfRule type="expression" dxfId="508" priority="628">
      <formula>$L89=4</formula>
    </cfRule>
    <cfRule type="expression" dxfId="507" priority="629">
      <formula>$L89=3</formula>
    </cfRule>
    <cfRule type="expression" dxfId="506" priority="630">
      <formula>$L89=2</formula>
    </cfRule>
    <cfRule type="expression" dxfId="505" priority="631">
      <formula>$L89=1</formula>
    </cfRule>
  </conditionalFormatting>
  <conditionalFormatting sqref="L89">
    <cfRule type="expression" dxfId="504" priority="632">
      <formula>$L89=5</formula>
    </cfRule>
    <cfRule type="expression" dxfId="503" priority="633">
      <formula>$L89=4</formula>
    </cfRule>
    <cfRule type="expression" dxfId="502" priority="634">
      <formula>$L89=3</formula>
    </cfRule>
    <cfRule type="expression" dxfId="501" priority="635">
      <formula>$L89=2</formula>
    </cfRule>
    <cfRule type="expression" dxfId="500" priority="636">
      <formula>$L89=1</formula>
    </cfRule>
  </conditionalFormatting>
  <conditionalFormatting sqref="D90:J90 L90">
    <cfRule type="expression" dxfId="498" priority="621">
      <formula>$L90=5</formula>
    </cfRule>
    <cfRule type="expression" dxfId="497" priority="622">
      <formula>$L90=4</formula>
    </cfRule>
    <cfRule type="expression" dxfId="496" priority="623">
      <formula>$L90=3</formula>
    </cfRule>
    <cfRule type="expression" dxfId="495" priority="624">
      <formula>$L90=2</formula>
    </cfRule>
    <cfRule type="expression" dxfId="494" priority="625">
      <formula>$L90=1</formula>
    </cfRule>
  </conditionalFormatting>
  <conditionalFormatting sqref="D92:J92">
    <cfRule type="expression" dxfId="492" priority="604">
      <formula>$L92=5</formula>
    </cfRule>
    <cfRule type="expression" dxfId="491" priority="605">
      <formula>$L92=4</formula>
    </cfRule>
    <cfRule type="expression" dxfId="490" priority="606">
      <formula>$L92=3</formula>
    </cfRule>
    <cfRule type="expression" dxfId="489" priority="607">
      <formula>$L92=2</formula>
    </cfRule>
    <cfRule type="expression" dxfId="488" priority="608">
      <formula>$L92=1</formula>
    </cfRule>
  </conditionalFormatting>
  <conditionalFormatting sqref="L92">
    <cfRule type="expression" dxfId="487" priority="609">
      <formula>$L92=5</formula>
    </cfRule>
    <cfRule type="expression" dxfId="486" priority="610">
      <formula>$L92=4</formula>
    </cfRule>
    <cfRule type="expression" dxfId="485" priority="611">
      <formula>$L92=3</formula>
    </cfRule>
    <cfRule type="expression" dxfId="484" priority="612">
      <formula>$L92=2</formula>
    </cfRule>
    <cfRule type="expression" dxfId="483" priority="613">
      <formula>$L92=1</formula>
    </cfRule>
  </conditionalFormatting>
  <conditionalFormatting sqref="D94:J94">
    <cfRule type="expression" dxfId="481" priority="593">
      <formula>$L94=5</formula>
    </cfRule>
    <cfRule type="expression" dxfId="480" priority="594">
      <formula>$L94=4</formula>
    </cfRule>
    <cfRule type="expression" dxfId="479" priority="595">
      <formula>$L94=3</formula>
    </cfRule>
    <cfRule type="expression" dxfId="478" priority="596">
      <formula>$L94=2</formula>
    </cfRule>
    <cfRule type="expression" dxfId="477" priority="597">
      <formula>$L94=1</formula>
    </cfRule>
  </conditionalFormatting>
  <conditionalFormatting sqref="L94">
    <cfRule type="expression" dxfId="476" priority="598">
      <formula>$L94=5</formula>
    </cfRule>
    <cfRule type="expression" dxfId="475" priority="599">
      <formula>$L94=4</formula>
    </cfRule>
    <cfRule type="expression" dxfId="474" priority="600">
      <formula>$L94=3</formula>
    </cfRule>
    <cfRule type="expression" dxfId="473" priority="601">
      <formula>$L94=2</formula>
    </cfRule>
    <cfRule type="expression" dxfId="472" priority="602">
      <formula>$L94=1</formula>
    </cfRule>
  </conditionalFormatting>
  <conditionalFormatting sqref="D95:J95 L95">
    <cfRule type="expression" dxfId="470" priority="587">
      <formula>$L95=5</formula>
    </cfRule>
    <cfRule type="expression" dxfId="469" priority="588">
      <formula>$L95=4</formula>
    </cfRule>
    <cfRule type="expression" dxfId="468" priority="589">
      <formula>$L95=3</formula>
    </cfRule>
    <cfRule type="expression" dxfId="467" priority="590">
      <formula>$L95=2</formula>
    </cfRule>
    <cfRule type="expression" dxfId="466" priority="591">
      <formula>$L95=1</formula>
    </cfRule>
  </conditionalFormatting>
  <conditionalFormatting sqref="D100:J100">
    <cfRule type="expression" dxfId="463" priority="570">
      <formula>$L100=5</formula>
    </cfRule>
    <cfRule type="expression" dxfId="462" priority="571">
      <formula>$L100=4</formula>
    </cfRule>
    <cfRule type="expression" dxfId="461" priority="572">
      <formula>$L100=3</formula>
    </cfRule>
    <cfRule type="expression" dxfId="460" priority="573">
      <formula>$L100=2</formula>
    </cfRule>
    <cfRule type="expression" dxfId="459" priority="574">
      <formula>$L100=1</formula>
    </cfRule>
  </conditionalFormatting>
  <conditionalFormatting sqref="L100">
    <cfRule type="expression" dxfId="458" priority="575">
      <formula>$L100=5</formula>
    </cfRule>
    <cfRule type="expression" dxfId="457" priority="576">
      <formula>$L100=4</formula>
    </cfRule>
    <cfRule type="expression" dxfId="456" priority="577">
      <formula>$L100=3</formula>
    </cfRule>
    <cfRule type="expression" dxfId="455" priority="578">
      <formula>$L100=2</formula>
    </cfRule>
    <cfRule type="expression" dxfId="454" priority="579">
      <formula>$L100=1</formula>
    </cfRule>
  </conditionalFormatting>
  <conditionalFormatting sqref="D102:J102">
    <cfRule type="expression" dxfId="452" priority="559">
      <formula>$L102=5</formula>
    </cfRule>
    <cfRule type="expression" dxfId="451" priority="560">
      <formula>$L102=4</formula>
    </cfRule>
    <cfRule type="expression" dxfId="450" priority="561">
      <formula>$L102=3</formula>
    </cfRule>
    <cfRule type="expression" dxfId="449" priority="562">
      <formula>$L102=2</formula>
    </cfRule>
    <cfRule type="expression" dxfId="448" priority="563">
      <formula>$L102=1</formula>
    </cfRule>
  </conditionalFormatting>
  <conditionalFormatting sqref="L102">
    <cfRule type="expression" dxfId="447" priority="564">
      <formula>$L102=5</formula>
    </cfRule>
    <cfRule type="expression" dxfId="446" priority="565">
      <formula>$L102=4</formula>
    </cfRule>
    <cfRule type="expression" dxfId="445" priority="566">
      <formula>$L102=3</formula>
    </cfRule>
    <cfRule type="expression" dxfId="444" priority="567">
      <formula>$L102=2</formula>
    </cfRule>
    <cfRule type="expression" dxfId="443" priority="568">
      <formula>$L102=1</formula>
    </cfRule>
  </conditionalFormatting>
  <conditionalFormatting sqref="D103:J103 L103">
    <cfRule type="expression" dxfId="441" priority="553">
      <formula>$L103=5</formula>
    </cfRule>
    <cfRule type="expression" dxfId="440" priority="554">
      <formula>$L103=4</formula>
    </cfRule>
    <cfRule type="expression" dxfId="439" priority="555">
      <formula>$L103=3</formula>
    </cfRule>
    <cfRule type="expression" dxfId="438" priority="556">
      <formula>$L103=2</formula>
    </cfRule>
    <cfRule type="expression" dxfId="437" priority="557">
      <formula>$L103=1</formula>
    </cfRule>
  </conditionalFormatting>
  <conditionalFormatting sqref="D105:J105">
    <cfRule type="expression" dxfId="434" priority="525">
      <formula>$L105=5</formula>
    </cfRule>
    <cfRule type="expression" dxfId="433" priority="526">
      <formula>$L105=4</formula>
    </cfRule>
    <cfRule type="expression" dxfId="432" priority="527">
      <formula>$L105=3</formula>
    </cfRule>
    <cfRule type="expression" dxfId="431" priority="528">
      <formula>$L105=2</formula>
    </cfRule>
    <cfRule type="expression" dxfId="430" priority="529">
      <formula>$L105=1</formula>
    </cfRule>
  </conditionalFormatting>
  <conditionalFormatting sqref="L105">
    <cfRule type="expression" dxfId="429" priority="530">
      <formula>$L105=5</formula>
    </cfRule>
    <cfRule type="expression" dxfId="428" priority="531">
      <formula>$L105=4</formula>
    </cfRule>
    <cfRule type="expression" dxfId="427" priority="532">
      <formula>$L105=3</formula>
    </cfRule>
    <cfRule type="expression" dxfId="426" priority="533">
      <formula>$L105=2</formula>
    </cfRule>
    <cfRule type="expression" dxfId="425" priority="534">
      <formula>$L105=1</formula>
    </cfRule>
  </conditionalFormatting>
  <conditionalFormatting sqref="D104:J104">
    <cfRule type="expression" dxfId="424" priority="520">
      <formula>$L104=5</formula>
    </cfRule>
    <cfRule type="expression" dxfId="423" priority="521">
      <formula>$L104=4</formula>
    </cfRule>
    <cfRule type="expression" dxfId="422" priority="522">
      <formula>$L104=3</formula>
    </cfRule>
    <cfRule type="expression" dxfId="421" priority="523">
      <formula>$L104=2</formula>
    </cfRule>
    <cfRule type="expression" dxfId="420" priority="524">
      <formula>$L104=1</formula>
    </cfRule>
  </conditionalFormatting>
  <conditionalFormatting sqref="D108:J108">
    <cfRule type="expression" dxfId="418" priority="509">
      <formula>$L108=5</formula>
    </cfRule>
    <cfRule type="expression" dxfId="417" priority="510">
      <formula>$L108=4</formula>
    </cfRule>
    <cfRule type="expression" dxfId="416" priority="511">
      <formula>$L108=3</formula>
    </cfRule>
    <cfRule type="expression" dxfId="415" priority="512">
      <formula>$L108=2</formula>
    </cfRule>
    <cfRule type="expression" dxfId="414" priority="513">
      <formula>$L108=1</formula>
    </cfRule>
  </conditionalFormatting>
  <conditionalFormatting sqref="L108">
    <cfRule type="expression" dxfId="413" priority="514">
      <formula>$L108=5</formula>
    </cfRule>
    <cfRule type="expression" dxfId="412" priority="515">
      <formula>$L108=4</formula>
    </cfRule>
    <cfRule type="expression" dxfId="411" priority="516">
      <formula>$L108=3</formula>
    </cfRule>
    <cfRule type="expression" dxfId="410" priority="517">
      <formula>$L108=2</formula>
    </cfRule>
    <cfRule type="expression" dxfId="409" priority="518">
      <formula>$L108=1</formula>
    </cfRule>
  </conditionalFormatting>
  <conditionalFormatting sqref="D109:J109">
    <cfRule type="expression" dxfId="407" priority="498">
      <formula>$L109=5</formula>
    </cfRule>
    <cfRule type="expression" dxfId="406" priority="499">
      <formula>$L109=4</formula>
    </cfRule>
    <cfRule type="expression" dxfId="405" priority="500">
      <formula>$L109=3</formula>
    </cfRule>
    <cfRule type="expression" dxfId="404" priority="501">
      <formula>$L109=2</formula>
    </cfRule>
    <cfRule type="expression" dxfId="403" priority="502">
      <formula>$L109=1</formula>
    </cfRule>
  </conditionalFormatting>
  <conditionalFormatting sqref="L109">
    <cfRule type="expression" dxfId="402" priority="503">
      <formula>$L109=5</formula>
    </cfRule>
    <cfRule type="expression" dxfId="401" priority="504">
      <formula>$L109=4</formula>
    </cfRule>
    <cfRule type="expression" dxfId="400" priority="505">
      <formula>$L109=3</formula>
    </cfRule>
    <cfRule type="expression" dxfId="399" priority="506">
      <formula>$L109=2</formula>
    </cfRule>
    <cfRule type="expression" dxfId="398" priority="507">
      <formula>$L109=1</formula>
    </cfRule>
  </conditionalFormatting>
  <conditionalFormatting sqref="D111:J111 L111">
    <cfRule type="expression" dxfId="396" priority="492">
      <formula>$L111=5</formula>
    </cfRule>
    <cfRule type="expression" dxfId="395" priority="493">
      <formula>$L111=4</formula>
    </cfRule>
    <cfRule type="expression" dxfId="394" priority="494">
      <formula>$L111=3</formula>
    </cfRule>
    <cfRule type="expression" dxfId="393" priority="495">
      <formula>$L111=2</formula>
    </cfRule>
    <cfRule type="expression" dxfId="392" priority="496">
      <formula>$L111=1</formula>
    </cfRule>
  </conditionalFormatting>
  <conditionalFormatting sqref="D125:J125">
    <cfRule type="expression" dxfId="390" priority="476">
      <formula>$L125=5</formula>
    </cfRule>
    <cfRule type="expression" dxfId="389" priority="477">
      <formula>$L125=4</formula>
    </cfRule>
    <cfRule type="expression" dxfId="388" priority="478">
      <formula>$L125=3</formula>
    </cfRule>
    <cfRule type="expression" dxfId="387" priority="479">
      <formula>$L125=2</formula>
    </cfRule>
    <cfRule type="expression" dxfId="386" priority="480">
      <formula>$L125=1</formula>
    </cfRule>
  </conditionalFormatting>
  <conditionalFormatting sqref="L125">
    <cfRule type="expression" dxfId="385" priority="481">
      <formula>$L125=5</formula>
    </cfRule>
    <cfRule type="expression" dxfId="384" priority="482">
      <formula>$L125=4</formula>
    </cfRule>
    <cfRule type="expression" dxfId="383" priority="483">
      <formula>$L125=3</formula>
    </cfRule>
    <cfRule type="expression" dxfId="382" priority="484">
      <formula>$L125=2</formula>
    </cfRule>
    <cfRule type="expression" dxfId="381" priority="485">
      <formula>$L125=1</formula>
    </cfRule>
  </conditionalFormatting>
  <conditionalFormatting sqref="D127:J127">
    <cfRule type="expression" dxfId="380" priority="466">
      <formula>$L127=5</formula>
    </cfRule>
    <cfRule type="expression" dxfId="379" priority="467">
      <formula>$L127=4</formula>
    </cfRule>
    <cfRule type="expression" dxfId="378" priority="468">
      <formula>$L127=3</formula>
    </cfRule>
    <cfRule type="expression" dxfId="377" priority="469">
      <formula>$L127=2</formula>
    </cfRule>
    <cfRule type="expression" dxfId="376" priority="470">
      <formula>$L127=1</formula>
    </cfRule>
  </conditionalFormatting>
  <conditionalFormatting sqref="L127">
    <cfRule type="expression" dxfId="375" priority="471">
      <formula>$L127=5</formula>
    </cfRule>
    <cfRule type="expression" dxfId="374" priority="472">
      <formula>$L127=4</formula>
    </cfRule>
    <cfRule type="expression" dxfId="373" priority="473">
      <formula>$L127=3</formula>
    </cfRule>
    <cfRule type="expression" dxfId="372" priority="474">
      <formula>$L127=2</formula>
    </cfRule>
    <cfRule type="expression" dxfId="371" priority="475">
      <formula>$L127=1</formula>
    </cfRule>
  </conditionalFormatting>
  <conditionalFormatting sqref="D128:J128 L128">
    <cfRule type="expression" dxfId="369" priority="460">
      <formula>$L128=5</formula>
    </cfRule>
    <cfRule type="expression" dxfId="368" priority="461">
      <formula>$L128=4</formula>
    </cfRule>
    <cfRule type="expression" dxfId="367" priority="462">
      <formula>$L128=3</formula>
    </cfRule>
    <cfRule type="expression" dxfId="366" priority="463">
      <formula>$L128=2</formula>
    </cfRule>
    <cfRule type="expression" dxfId="365" priority="464">
      <formula>$L128=1</formula>
    </cfRule>
  </conditionalFormatting>
  <conditionalFormatting sqref="D129:J129">
    <cfRule type="expression" dxfId="364" priority="444">
      <formula>$L129=5</formula>
    </cfRule>
    <cfRule type="expression" dxfId="363" priority="445">
      <formula>$L129=4</formula>
    </cfRule>
    <cfRule type="expression" dxfId="362" priority="446">
      <formula>$L129=3</formula>
    </cfRule>
    <cfRule type="expression" dxfId="361" priority="447">
      <formula>$L129=2</formula>
    </cfRule>
    <cfRule type="expression" dxfId="360" priority="448">
      <formula>$L129=1</formula>
    </cfRule>
  </conditionalFormatting>
  <conditionalFormatting sqref="L129">
    <cfRule type="expression" dxfId="359" priority="449">
      <formula>$L129=5</formula>
    </cfRule>
    <cfRule type="expression" dxfId="358" priority="450">
      <formula>$L129=4</formula>
    </cfRule>
    <cfRule type="expression" dxfId="357" priority="451">
      <formula>$L129=3</formula>
    </cfRule>
    <cfRule type="expression" dxfId="356" priority="452">
      <formula>$L129=2</formula>
    </cfRule>
    <cfRule type="expression" dxfId="355" priority="453">
      <formula>$L129=1</formula>
    </cfRule>
  </conditionalFormatting>
  <conditionalFormatting sqref="D131:J131">
    <cfRule type="expression" dxfId="354" priority="434">
      <formula>$L131=5</formula>
    </cfRule>
    <cfRule type="expression" dxfId="353" priority="435">
      <formula>$L131=4</formula>
    </cfRule>
    <cfRule type="expression" dxfId="352" priority="436">
      <formula>$L131=3</formula>
    </cfRule>
    <cfRule type="expression" dxfId="351" priority="437">
      <formula>$L131=2</formula>
    </cfRule>
    <cfRule type="expression" dxfId="350" priority="438">
      <formula>$L131=1</formula>
    </cfRule>
  </conditionalFormatting>
  <conditionalFormatting sqref="L131">
    <cfRule type="expression" dxfId="349" priority="439">
      <formula>$L131=5</formula>
    </cfRule>
    <cfRule type="expression" dxfId="348" priority="440">
      <formula>$L131=4</formula>
    </cfRule>
    <cfRule type="expression" dxfId="347" priority="441">
      <formula>$L131=3</formula>
    </cfRule>
    <cfRule type="expression" dxfId="346" priority="442">
      <formula>$L131=2</formula>
    </cfRule>
    <cfRule type="expression" dxfId="345" priority="443">
      <formula>$L131=1</formula>
    </cfRule>
  </conditionalFormatting>
  <conditionalFormatting sqref="D137:L137">
    <cfRule type="expression" dxfId="344" priority="315">
      <formula>$L137=5</formula>
    </cfRule>
    <cfRule type="expression" dxfId="343" priority="316">
      <formula>$L137=4</formula>
    </cfRule>
    <cfRule type="expression" dxfId="342" priority="317">
      <formula>$L137=3</formula>
    </cfRule>
    <cfRule type="expression" dxfId="341" priority="318">
      <formula>$L137=2</formula>
    </cfRule>
    <cfRule type="expression" dxfId="340" priority="319">
      <formula>$L137=1</formula>
    </cfRule>
  </conditionalFormatting>
  <conditionalFormatting sqref="C115:C122">
    <cfRule type="cellIs" dxfId="339" priority="433" stopIfTrue="1" operator="greaterThan">
      <formula>B115</formula>
    </cfRule>
  </conditionalFormatting>
  <conditionalFormatting sqref="D115:J115">
    <cfRule type="expression" dxfId="338" priority="428">
      <formula>$L115=5</formula>
    </cfRule>
    <cfRule type="expression" dxfId="337" priority="429">
      <formula>$L115=4</formula>
    </cfRule>
    <cfRule type="expression" dxfId="336" priority="430">
      <formula>$L115=3</formula>
    </cfRule>
    <cfRule type="expression" dxfId="335" priority="431">
      <formula>$L115=2</formula>
    </cfRule>
    <cfRule type="expression" dxfId="334" priority="432">
      <formula>$L115=1</formula>
    </cfRule>
  </conditionalFormatting>
  <conditionalFormatting sqref="C114">
    <cfRule type="cellIs" dxfId="333" priority="412" stopIfTrue="1" operator="greaterThan">
      <formula>B114</formula>
    </cfRule>
  </conditionalFormatting>
  <conditionalFormatting sqref="D114:L114">
    <cfRule type="expression" dxfId="332" priority="407">
      <formula>$L114=5</formula>
    </cfRule>
    <cfRule type="expression" dxfId="331" priority="408">
      <formula>$L114=4</formula>
    </cfRule>
    <cfRule type="expression" dxfId="330" priority="409">
      <formula>$L114=3</formula>
    </cfRule>
    <cfRule type="expression" dxfId="329" priority="410">
      <formula>$L114=2</formula>
    </cfRule>
    <cfRule type="expression" dxfId="328" priority="411">
      <formula>$L114=1</formula>
    </cfRule>
  </conditionalFormatting>
  <conditionalFormatting sqref="D116:J116">
    <cfRule type="expression" dxfId="327" priority="402">
      <formula>$L116=5</formula>
    </cfRule>
    <cfRule type="expression" dxfId="326" priority="403">
      <formula>$L116=4</formula>
    </cfRule>
    <cfRule type="expression" dxfId="325" priority="404">
      <formula>$L116=3</formula>
    </cfRule>
    <cfRule type="expression" dxfId="324" priority="405">
      <formula>$L116=2</formula>
    </cfRule>
    <cfRule type="expression" dxfId="323" priority="406">
      <formula>$L116=1</formula>
    </cfRule>
  </conditionalFormatting>
  <conditionalFormatting sqref="D118:J118">
    <cfRule type="expression" dxfId="322" priority="397">
      <formula>$L118=5</formula>
    </cfRule>
    <cfRule type="expression" dxfId="321" priority="398">
      <formula>$L118=4</formula>
    </cfRule>
    <cfRule type="expression" dxfId="320" priority="399">
      <formula>$L118=3</formula>
    </cfRule>
    <cfRule type="expression" dxfId="319" priority="400">
      <formula>$L118=2</formula>
    </cfRule>
    <cfRule type="expression" dxfId="318" priority="401">
      <formula>$L118=1</formula>
    </cfRule>
  </conditionalFormatting>
  <conditionalFormatting sqref="D119:J119">
    <cfRule type="expression" dxfId="317" priority="392">
      <formula>$L119=5</formula>
    </cfRule>
    <cfRule type="expression" dxfId="316" priority="393">
      <formula>$L119=4</formula>
    </cfRule>
    <cfRule type="expression" dxfId="315" priority="394">
      <formula>$L119=3</formula>
    </cfRule>
    <cfRule type="expression" dxfId="314" priority="395">
      <formula>$L119=2</formula>
    </cfRule>
    <cfRule type="expression" dxfId="313" priority="396">
      <formula>$L119=1</formula>
    </cfRule>
  </conditionalFormatting>
  <conditionalFormatting sqref="D120:J120">
    <cfRule type="expression" dxfId="312" priority="367">
      <formula>$L120=5</formula>
    </cfRule>
    <cfRule type="expression" dxfId="311" priority="368">
      <formula>$L120=4</formula>
    </cfRule>
    <cfRule type="expression" dxfId="310" priority="369">
      <formula>$L120=3</formula>
    </cfRule>
    <cfRule type="expression" dxfId="309" priority="370">
      <formula>$L120=2</formula>
    </cfRule>
    <cfRule type="expression" dxfId="308" priority="371">
      <formula>$L120=1</formula>
    </cfRule>
  </conditionalFormatting>
  <conditionalFormatting sqref="D121:J121">
    <cfRule type="expression" dxfId="307" priority="357">
      <formula>$L121=5</formula>
    </cfRule>
    <cfRule type="expression" dxfId="306" priority="358">
      <formula>$L121=4</formula>
    </cfRule>
    <cfRule type="expression" dxfId="305" priority="359">
      <formula>$L121=3</formula>
    </cfRule>
    <cfRule type="expression" dxfId="304" priority="360">
      <formula>$L121=2</formula>
    </cfRule>
    <cfRule type="expression" dxfId="303" priority="361">
      <formula>$L121=1</formula>
    </cfRule>
  </conditionalFormatting>
  <conditionalFormatting sqref="D122:J122">
    <cfRule type="expression" dxfId="302" priority="347">
      <formula>$L122=5</formula>
    </cfRule>
    <cfRule type="expression" dxfId="301" priority="348">
      <formula>$L122=4</formula>
    </cfRule>
    <cfRule type="expression" dxfId="300" priority="349">
      <formula>$L122=3</formula>
    </cfRule>
    <cfRule type="expression" dxfId="299" priority="350">
      <formula>$L122=2</formula>
    </cfRule>
    <cfRule type="expression" dxfId="298" priority="351">
      <formula>$L122=1</formula>
    </cfRule>
  </conditionalFormatting>
  <conditionalFormatting sqref="D135:J135 L135">
    <cfRule type="expression" dxfId="296" priority="321">
      <formula>$L135=5</formula>
    </cfRule>
    <cfRule type="expression" dxfId="295" priority="322">
      <formula>$L135=4</formula>
    </cfRule>
    <cfRule type="expression" dxfId="294" priority="323">
      <formula>$L135=3</formula>
    </cfRule>
    <cfRule type="expression" dxfId="293" priority="324">
      <formula>$L135=2</formula>
    </cfRule>
    <cfRule type="expression" dxfId="292" priority="325">
      <formula>$L135=1</formula>
    </cfRule>
  </conditionalFormatting>
  <conditionalFormatting sqref="D139:J139">
    <cfRule type="expression" dxfId="290" priority="305">
      <formula>$L139=5</formula>
    </cfRule>
    <cfRule type="expression" dxfId="289" priority="306">
      <formula>$L139=4</formula>
    </cfRule>
    <cfRule type="expression" dxfId="288" priority="307">
      <formula>$L139=3</formula>
    </cfRule>
    <cfRule type="expression" dxfId="287" priority="308">
      <formula>$L139=2</formula>
    </cfRule>
    <cfRule type="expression" dxfId="286" priority="309">
      <formula>$L139=1</formula>
    </cfRule>
  </conditionalFormatting>
  <conditionalFormatting sqref="L139">
    <cfRule type="expression" dxfId="285" priority="310">
      <formula>$L139=5</formula>
    </cfRule>
    <cfRule type="expression" dxfId="284" priority="311">
      <formula>$L139=4</formula>
    </cfRule>
    <cfRule type="expression" dxfId="283" priority="312">
      <formula>$L139=3</formula>
    </cfRule>
    <cfRule type="expression" dxfId="282" priority="313">
      <formula>$L139=2</formula>
    </cfRule>
    <cfRule type="expression" dxfId="281" priority="314">
      <formula>$L139=1</formula>
    </cfRule>
  </conditionalFormatting>
  <conditionalFormatting sqref="D144:J144">
    <cfRule type="expression" dxfId="280" priority="295">
      <formula>$L144=5</formula>
    </cfRule>
    <cfRule type="expression" dxfId="279" priority="296">
      <formula>$L144=4</formula>
    </cfRule>
    <cfRule type="expression" dxfId="278" priority="297">
      <formula>$L144=3</formula>
    </cfRule>
    <cfRule type="expression" dxfId="277" priority="298">
      <formula>$L144=2</formula>
    </cfRule>
    <cfRule type="expression" dxfId="276" priority="299">
      <formula>$L144=1</formula>
    </cfRule>
  </conditionalFormatting>
  <conditionalFormatting sqref="L144">
    <cfRule type="expression" dxfId="275" priority="300">
      <formula>$L144=5</formula>
    </cfRule>
    <cfRule type="expression" dxfId="274" priority="301">
      <formula>$L144=4</formula>
    </cfRule>
    <cfRule type="expression" dxfId="273" priority="302">
      <formula>$L144=3</formula>
    </cfRule>
    <cfRule type="expression" dxfId="272" priority="303">
      <formula>$L144=2</formula>
    </cfRule>
    <cfRule type="expression" dxfId="271" priority="304">
      <formula>$L144=1</formula>
    </cfRule>
  </conditionalFormatting>
  <conditionalFormatting sqref="D146:J146">
    <cfRule type="expression" dxfId="270" priority="285">
      <formula>$L146=5</formula>
    </cfRule>
    <cfRule type="expression" dxfId="269" priority="286">
      <formula>$L146=4</formula>
    </cfRule>
    <cfRule type="expression" dxfId="268" priority="287">
      <formula>$L146=3</formula>
    </cfRule>
    <cfRule type="expression" dxfId="267" priority="288">
      <formula>$L146=2</formula>
    </cfRule>
    <cfRule type="expression" dxfId="266" priority="289">
      <formula>$L146=1</formula>
    </cfRule>
  </conditionalFormatting>
  <conditionalFormatting sqref="L146">
    <cfRule type="expression" dxfId="265" priority="290">
      <formula>$L146=5</formula>
    </cfRule>
    <cfRule type="expression" dxfId="264" priority="291">
      <formula>$L146=4</formula>
    </cfRule>
    <cfRule type="expression" dxfId="263" priority="292">
      <formula>$L146=3</formula>
    </cfRule>
    <cfRule type="expression" dxfId="262" priority="293">
      <formula>$L146=2</formula>
    </cfRule>
    <cfRule type="expression" dxfId="261" priority="294">
      <formula>$L146=1</formula>
    </cfRule>
  </conditionalFormatting>
  <conditionalFormatting sqref="D149:J149 L149">
    <cfRule type="expression" dxfId="259" priority="279">
      <formula>$L149=5</formula>
    </cfRule>
    <cfRule type="expression" dxfId="258" priority="280">
      <formula>$L149=4</formula>
    </cfRule>
    <cfRule type="expression" dxfId="257" priority="281">
      <formula>$L149=3</formula>
    </cfRule>
    <cfRule type="expression" dxfId="256" priority="282">
      <formula>$L149=2</formula>
    </cfRule>
    <cfRule type="expression" dxfId="255" priority="283">
      <formula>$L149=1</formula>
    </cfRule>
  </conditionalFormatting>
  <conditionalFormatting sqref="D150:J150">
    <cfRule type="expression" dxfId="254" priority="263">
      <formula>$L150=5</formula>
    </cfRule>
    <cfRule type="expression" dxfId="253" priority="264">
      <formula>$L150=4</formula>
    </cfRule>
    <cfRule type="expression" dxfId="252" priority="265">
      <formula>$L150=3</formula>
    </cfRule>
    <cfRule type="expression" dxfId="251" priority="266">
      <formula>$L150=2</formula>
    </cfRule>
    <cfRule type="expression" dxfId="250" priority="267">
      <formula>$L150=1</formula>
    </cfRule>
  </conditionalFormatting>
  <conditionalFormatting sqref="L150">
    <cfRule type="expression" dxfId="249" priority="268">
      <formula>$L150=5</formula>
    </cfRule>
    <cfRule type="expression" dxfId="248" priority="269">
      <formula>$L150=4</formula>
    </cfRule>
    <cfRule type="expression" dxfId="247" priority="270">
      <formula>$L150=3</formula>
    </cfRule>
    <cfRule type="expression" dxfId="246" priority="271">
      <formula>$L150=2</formula>
    </cfRule>
    <cfRule type="expression" dxfId="245" priority="272">
      <formula>$L150=1</formula>
    </cfRule>
  </conditionalFormatting>
  <conditionalFormatting sqref="D153:J153">
    <cfRule type="expression" dxfId="243" priority="257">
      <formula>$L153=5</formula>
    </cfRule>
    <cfRule type="expression" dxfId="242" priority="258">
      <formula>$L153=4</formula>
    </cfRule>
    <cfRule type="expression" dxfId="241" priority="259">
      <formula>$L153=3</formula>
    </cfRule>
    <cfRule type="expression" dxfId="240" priority="260">
      <formula>$L153=2</formula>
    </cfRule>
    <cfRule type="expression" dxfId="239" priority="261">
      <formula>$L153=1</formula>
    </cfRule>
  </conditionalFormatting>
  <conditionalFormatting sqref="K113">
    <cfRule type="expression" dxfId="238" priority="252">
      <formula>$L113=5</formula>
    </cfRule>
    <cfRule type="expression" dxfId="237" priority="253">
      <formula>$L113=4</formula>
    </cfRule>
    <cfRule type="expression" dxfId="236" priority="254">
      <formula>$L113=3</formula>
    </cfRule>
    <cfRule type="expression" dxfId="235" priority="255">
      <formula>$L113=2</formula>
    </cfRule>
    <cfRule type="expression" dxfId="234" priority="256">
      <formula>$L113=1</formula>
    </cfRule>
  </conditionalFormatting>
  <conditionalFormatting sqref="K97">
    <cfRule type="expression" dxfId="233" priority="247">
      <formula>$L97=5</formula>
    </cfRule>
    <cfRule type="expression" dxfId="232" priority="248">
      <formula>$L97=4</formula>
    </cfRule>
    <cfRule type="expression" dxfId="231" priority="249">
      <formula>$L97=3</formula>
    </cfRule>
    <cfRule type="expression" dxfId="230" priority="250">
      <formula>$L97=2</formula>
    </cfRule>
    <cfRule type="expression" dxfId="229" priority="251">
      <formula>$L97=1</formula>
    </cfRule>
  </conditionalFormatting>
  <conditionalFormatting sqref="K81">
    <cfRule type="expression" dxfId="228" priority="242">
      <formula>$L81=5</formula>
    </cfRule>
    <cfRule type="expression" dxfId="227" priority="243">
      <formula>$L81=4</formula>
    </cfRule>
    <cfRule type="expression" dxfId="226" priority="244">
      <formula>$L81=3</formula>
    </cfRule>
    <cfRule type="expression" dxfId="225" priority="245">
      <formula>$L81=2</formula>
    </cfRule>
    <cfRule type="expression" dxfId="224" priority="246">
      <formula>$L81=1</formula>
    </cfRule>
  </conditionalFormatting>
  <conditionalFormatting sqref="K62">
    <cfRule type="expression" dxfId="223" priority="237">
      <formula>$L62=5</formula>
    </cfRule>
    <cfRule type="expression" dxfId="222" priority="238">
      <formula>$L62=4</formula>
    </cfRule>
    <cfRule type="expression" dxfId="221" priority="239">
      <formula>$L62=3</formula>
    </cfRule>
    <cfRule type="expression" dxfId="220" priority="240">
      <formula>$L62=2</formula>
    </cfRule>
    <cfRule type="expression" dxfId="219" priority="241">
      <formula>$L62=1</formula>
    </cfRule>
  </conditionalFormatting>
  <conditionalFormatting sqref="K151">
    <cfRule type="expression" dxfId="218" priority="232">
      <formula>$L151=5</formula>
    </cfRule>
    <cfRule type="expression" dxfId="217" priority="233">
      <formula>$L151=4</formula>
    </cfRule>
    <cfRule type="expression" dxfId="216" priority="234">
      <formula>$L151=3</formula>
    </cfRule>
    <cfRule type="expression" dxfId="215" priority="235">
      <formula>$L151=2</formula>
    </cfRule>
    <cfRule type="expression" dxfId="214" priority="236">
      <formula>$L151=1</formula>
    </cfRule>
  </conditionalFormatting>
  <conditionalFormatting sqref="D154:J154">
    <cfRule type="expression" dxfId="212" priority="221">
      <formula>$L154=5</formula>
    </cfRule>
    <cfRule type="expression" dxfId="211" priority="222">
      <formula>$L154=4</formula>
    </cfRule>
    <cfRule type="expression" dxfId="210" priority="223">
      <formula>$L154=3</formula>
    </cfRule>
    <cfRule type="expression" dxfId="209" priority="224">
      <formula>$L154=2</formula>
    </cfRule>
    <cfRule type="expression" dxfId="208" priority="225">
      <formula>$L154=1</formula>
    </cfRule>
  </conditionalFormatting>
  <conditionalFormatting sqref="L154">
    <cfRule type="expression" dxfId="207" priority="226">
      <formula>$L154=5</formula>
    </cfRule>
    <cfRule type="expression" dxfId="206" priority="227">
      <formula>$L154=4</formula>
    </cfRule>
    <cfRule type="expression" dxfId="205" priority="228">
      <formula>$L154=3</formula>
    </cfRule>
    <cfRule type="expression" dxfId="204" priority="229">
      <formula>$L154=2</formula>
    </cfRule>
    <cfRule type="expression" dxfId="203" priority="230">
      <formula>$L154=1</formula>
    </cfRule>
  </conditionalFormatting>
  <conditionalFormatting sqref="D158:L158">
    <cfRule type="expression" dxfId="202" priority="209">
      <formula>$L158=5</formula>
    </cfRule>
    <cfRule type="expression" dxfId="201" priority="210">
      <formula>$L158=4</formula>
    </cfRule>
    <cfRule type="expression" dxfId="200" priority="211">
      <formula>$L158=3</formula>
    </cfRule>
    <cfRule type="expression" dxfId="199" priority="212">
      <formula>$L158=2</formula>
    </cfRule>
    <cfRule type="expression" dxfId="198" priority="213">
      <formula>$L158=1</formula>
    </cfRule>
  </conditionalFormatting>
  <conditionalFormatting sqref="D156:J156 L156">
    <cfRule type="expression" dxfId="196" priority="215">
      <formula>$L156=5</formula>
    </cfRule>
    <cfRule type="expression" dxfId="195" priority="216">
      <formula>$L156=4</formula>
    </cfRule>
    <cfRule type="expression" dxfId="194" priority="217">
      <formula>$L156=3</formula>
    </cfRule>
    <cfRule type="expression" dxfId="193" priority="218">
      <formula>$L156=2</formula>
    </cfRule>
    <cfRule type="expression" dxfId="192" priority="219">
      <formula>$L156=1</formula>
    </cfRule>
  </conditionalFormatting>
  <conditionalFormatting sqref="D117:J117">
    <cfRule type="expression" dxfId="189" priority="186">
      <formula>$L117=5</formula>
    </cfRule>
    <cfRule type="expression" dxfId="188" priority="187">
      <formula>$L117=4</formula>
    </cfRule>
    <cfRule type="expression" dxfId="187" priority="188">
      <formula>$L117=3</formula>
    </cfRule>
    <cfRule type="expression" dxfId="186" priority="189">
      <formula>$L117=2</formula>
    </cfRule>
    <cfRule type="expression" dxfId="185" priority="190">
      <formula>$L117=1</formula>
    </cfRule>
  </conditionalFormatting>
  <conditionalFormatting sqref="D96:L96">
    <cfRule type="expression" dxfId="183" priority="180">
      <formula>$L96=5</formula>
    </cfRule>
    <cfRule type="expression" dxfId="182" priority="181">
      <formula>$L96=4</formula>
    </cfRule>
    <cfRule type="expression" dxfId="181" priority="182">
      <formula>$L96=3</formula>
    </cfRule>
    <cfRule type="expression" dxfId="180" priority="183">
      <formula>$L96=2</formula>
    </cfRule>
    <cfRule type="expression" dxfId="179" priority="184">
      <formula>$L96=1</formula>
    </cfRule>
  </conditionalFormatting>
  <conditionalFormatting sqref="D80:L80">
    <cfRule type="expression" dxfId="177" priority="174">
      <formula>$L80=5</formula>
    </cfRule>
    <cfRule type="expression" dxfId="176" priority="175">
      <formula>$L80=4</formula>
    </cfRule>
    <cfRule type="expression" dxfId="175" priority="176">
      <formula>$L80=3</formula>
    </cfRule>
    <cfRule type="expression" dxfId="174" priority="177">
      <formula>$L80=2</formula>
    </cfRule>
    <cfRule type="expression" dxfId="173" priority="178">
      <formula>$L80=1</formula>
    </cfRule>
  </conditionalFormatting>
  <conditionalFormatting sqref="D112:L112">
    <cfRule type="expression" dxfId="171" priority="168">
      <formula>$L112=5</formula>
    </cfRule>
    <cfRule type="expression" dxfId="170" priority="169">
      <formula>$L112=4</formula>
    </cfRule>
    <cfRule type="expression" dxfId="169" priority="170">
      <formula>$L112=3</formula>
    </cfRule>
    <cfRule type="expression" dxfId="168" priority="171">
      <formula>$L112=2</formula>
    </cfRule>
    <cfRule type="expression" dxfId="167" priority="172">
      <formula>$L112=1</formula>
    </cfRule>
  </conditionalFormatting>
  <conditionalFormatting sqref="D136:L136">
    <cfRule type="expression" dxfId="165" priority="162">
      <formula>$L136=5</formula>
    </cfRule>
    <cfRule type="expression" dxfId="164" priority="163">
      <formula>$L136=4</formula>
    </cfRule>
    <cfRule type="expression" dxfId="163" priority="164">
      <formula>$L136=3</formula>
    </cfRule>
    <cfRule type="expression" dxfId="162" priority="165">
      <formula>$L136=2</formula>
    </cfRule>
    <cfRule type="expression" dxfId="161" priority="166">
      <formula>$L136=1</formula>
    </cfRule>
  </conditionalFormatting>
  <conditionalFormatting sqref="D157:L157">
    <cfRule type="expression" dxfId="159" priority="156">
      <formula>$L157=5</formula>
    </cfRule>
    <cfRule type="expression" dxfId="158" priority="157">
      <formula>$L157=4</formula>
    </cfRule>
    <cfRule type="expression" dxfId="157" priority="158">
      <formula>$L157=3</formula>
    </cfRule>
    <cfRule type="expression" dxfId="156" priority="159">
      <formula>$L157=2</formula>
    </cfRule>
    <cfRule type="expression" dxfId="155" priority="160">
      <formula>$L157=1</formula>
    </cfRule>
  </conditionalFormatting>
  <conditionalFormatting sqref="K65">
    <cfRule type="expression" dxfId="154" priority="151">
      <formula>$L65=5</formula>
    </cfRule>
    <cfRule type="expression" dxfId="153" priority="152">
      <formula>$L65=4</formula>
    </cfRule>
    <cfRule type="expression" dxfId="152" priority="153">
      <formula>$L65=3</formula>
    </cfRule>
    <cfRule type="expression" dxfId="151" priority="154">
      <formula>$L65=2</formula>
    </cfRule>
    <cfRule type="expression" dxfId="150" priority="155">
      <formula>$L65=1</formula>
    </cfRule>
  </conditionalFormatting>
  <conditionalFormatting sqref="L67:L69">
    <cfRule type="expression" dxfId="149" priority="146">
      <formula>$L67=5</formula>
    </cfRule>
    <cfRule type="expression" dxfId="148" priority="147">
      <formula>$L67=4</formula>
    </cfRule>
    <cfRule type="expression" dxfId="147" priority="148">
      <formula>$L67=3</formula>
    </cfRule>
    <cfRule type="expression" dxfId="146" priority="149">
      <formula>$L67=2</formula>
    </cfRule>
    <cfRule type="expression" dxfId="145" priority="150">
      <formula>$L67=1</formula>
    </cfRule>
  </conditionalFormatting>
  <conditionalFormatting sqref="K67:K69">
    <cfRule type="expression" dxfId="144" priority="141">
      <formula>$L67=5</formula>
    </cfRule>
    <cfRule type="expression" dxfId="143" priority="142">
      <formula>$L67=4</formula>
    </cfRule>
    <cfRule type="expression" dxfId="142" priority="143">
      <formula>$L67=3</formula>
    </cfRule>
    <cfRule type="expression" dxfId="141" priority="144">
      <formula>$L67=2</formula>
    </cfRule>
    <cfRule type="expression" dxfId="140" priority="145">
      <formula>$L67=1</formula>
    </cfRule>
  </conditionalFormatting>
  <conditionalFormatting sqref="L83:L85 L75:L77 L72:L73">
    <cfRule type="expression" dxfId="139" priority="136">
      <formula>$L72=5</formula>
    </cfRule>
    <cfRule type="expression" dxfId="138" priority="137">
      <formula>$L72=4</formula>
    </cfRule>
    <cfRule type="expression" dxfId="137" priority="138">
      <formula>$L72=3</formula>
    </cfRule>
    <cfRule type="expression" dxfId="136" priority="139">
      <formula>$L72=2</formula>
    </cfRule>
    <cfRule type="expression" dxfId="135" priority="140">
      <formula>$L72=1</formula>
    </cfRule>
  </conditionalFormatting>
  <conditionalFormatting sqref="K83:K85 K75:K77 K72:K73">
    <cfRule type="expression" dxfId="134" priority="131">
      <formula>$L72=5</formula>
    </cfRule>
    <cfRule type="expression" dxfId="133" priority="132">
      <formula>$L72=4</formula>
    </cfRule>
    <cfRule type="expression" dxfId="132" priority="133">
      <formula>$L72=3</formula>
    </cfRule>
    <cfRule type="expression" dxfId="131" priority="134">
      <formula>$L72=2</formula>
    </cfRule>
    <cfRule type="expression" dxfId="130" priority="135">
      <formula>$L72=1</formula>
    </cfRule>
  </conditionalFormatting>
  <conditionalFormatting sqref="L99 L93 L91 L87:L88">
    <cfRule type="expression" dxfId="129" priority="126">
      <formula>$L87=5</formula>
    </cfRule>
    <cfRule type="expression" dxfId="128" priority="127">
      <formula>$L87=4</formula>
    </cfRule>
    <cfRule type="expression" dxfId="127" priority="128">
      <formula>$L87=3</formula>
    </cfRule>
    <cfRule type="expression" dxfId="126" priority="129">
      <formula>$L87=2</formula>
    </cfRule>
    <cfRule type="expression" dxfId="125" priority="130">
      <formula>$L87=1</formula>
    </cfRule>
  </conditionalFormatting>
  <conditionalFormatting sqref="K99 K93 K91 K87:K88">
    <cfRule type="expression" dxfId="124" priority="121">
      <formula>$L87=5</formula>
    </cfRule>
    <cfRule type="expression" dxfId="123" priority="122">
      <formula>$L87=4</formula>
    </cfRule>
    <cfRule type="expression" dxfId="122" priority="123">
      <formula>$L87=3</formula>
    </cfRule>
    <cfRule type="expression" dxfId="121" priority="124">
      <formula>$L87=2</formula>
    </cfRule>
    <cfRule type="expression" dxfId="120" priority="125">
      <formula>$L87=1</formula>
    </cfRule>
  </conditionalFormatting>
  <conditionalFormatting sqref="L110 L106:L107 L104 L101">
    <cfRule type="expression" dxfId="119" priority="116">
      <formula>$L101=5</formula>
    </cfRule>
    <cfRule type="expression" dxfId="118" priority="117">
      <formula>$L101=4</formula>
    </cfRule>
    <cfRule type="expression" dxfId="117" priority="118">
      <formula>$L101=3</formula>
    </cfRule>
    <cfRule type="expression" dxfId="116" priority="119">
      <formula>$L101=2</formula>
    </cfRule>
    <cfRule type="expression" dxfId="115" priority="120">
      <formula>$L101=1</formula>
    </cfRule>
  </conditionalFormatting>
  <conditionalFormatting sqref="K110 K106:K107 K104 K101">
    <cfRule type="expression" dxfId="114" priority="111">
      <formula>$L101=5</formula>
    </cfRule>
    <cfRule type="expression" dxfId="113" priority="112">
      <formula>$L101=4</formula>
    </cfRule>
    <cfRule type="expression" dxfId="112" priority="113">
      <formula>$L101=3</formula>
    </cfRule>
    <cfRule type="expression" dxfId="111" priority="114">
      <formula>$L101=2</formula>
    </cfRule>
    <cfRule type="expression" dxfId="110" priority="115">
      <formula>$L101=1</formula>
    </cfRule>
  </conditionalFormatting>
  <conditionalFormatting sqref="L115:L122">
    <cfRule type="expression" dxfId="109" priority="106">
      <formula>$L115=5</formula>
    </cfRule>
    <cfRule type="expression" dxfId="108" priority="107">
      <formula>$L115=4</formula>
    </cfRule>
    <cfRule type="expression" dxfId="107" priority="108">
      <formula>$L115=3</formula>
    </cfRule>
    <cfRule type="expression" dxfId="106" priority="109">
      <formula>$L115=2</formula>
    </cfRule>
    <cfRule type="expression" dxfId="105" priority="110">
      <formula>$L115=1</formula>
    </cfRule>
  </conditionalFormatting>
  <conditionalFormatting sqref="K115:K122">
    <cfRule type="expression" dxfId="104" priority="101">
      <formula>$L115=5</formula>
    </cfRule>
    <cfRule type="expression" dxfId="103" priority="102">
      <formula>$L115=4</formula>
    </cfRule>
    <cfRule type="expression" dxfId="102" priority="103">
      <formula>$L115=3</formula>
    </cfRule>
    <cfRule type="expression" dxfId="101" priority="104">
      <formula>$L115=2</formula>
    </cfRule>
    <cfRule type="expression" dxfId="100" priority="105">
      <formula>$L115=1</formula>
    </cfRule>
  </conditionalFormatting>
  <conditionalFormatting sqref="L132:L134 L130 L126 L124">
    <cfRule type="expression" dxfId="99" priority="96">
      <formula>$L124=5</formula>
    </cfRule>
    <cfRule type="expression" dxfId="98" priority="97">
      <formula>$L124=4</formula>
    </cfRule>
    <cfRule type="expression" dxfId="97" priority="98">
      <formula>$L124=3</formula>
    </cfRule>
    <cfRule type="expression" dxfId="96" priority="99">
      <formula>$L124=2</formula>
    </cfRule>
    <cfRule type="expression" dxfId="95" priority="100">
      <formula>$L124=1</formula>
    </cfRule>
  </conditionalFormatting>
  <conditionalFormatting sqref="K132:K134 K130 K126 K124">
    <cfRule type="expression" dxfId="94" priority="91">
      <formula>$L124=5</formula>
    </cfRule>
    <cfRule type="expression" dxfId="93" priority="92">
      <formula>$L124=4</formula>
    </cfRule>
    <cfRule type="expression" dxfId="92" priority="93">
      <formula>$L124=3</formula>
    </cfRule>
    <cfRule type="expression" dxfId="91" priority="94">
      <formula>$L124=2</formula>
    </cfRule>
    <cfRule type="expression" dxfId="90" priority="95">
      <formula>$L124=1</formula>
    </cfRule>
  </conditionalFormatting>
  <conditionalFormatting sqref="L155 L152:L153 L147:L148 L145 L140:L143">
    <cfRule type="expression" dxfId="89" priority="86">
      <formula>$L140=5</formula>
    </cfRule>
    <cfRule type="expression" dxfId="88" priority="87">
      <formula>$L140=4</formula>
    </cfRule>
    <cfRule type="expression" dxfId="87" priority="88">
      <formula>$L140=3</formula>
    </cfRule>
    <cfRule type="expression" dxfId="86" priority="89">
      <formula>$L140=2</formula>
    </cfRule>
    <cfRule type="expression" dxfId="85" priority="90">
      <formula>$L140=1</formula>
    </cfRule>
  </conditionalFormatting>
  <conditionalFormatting sqref="K155 K152:K153 K147:K148 K145 K140:K143">
    <cfRule type="expression" dxfId="84" priority="81">
      <formula>$L140=5</formula>
    </cfRule>
    <cfRule type="expression" dxfId="83" priority="82">
      <formula>$L140=4</formula>
    </cfRule>
    <cfRule type="expression" dxfId="82" priority="83">
      <formula>$L140=3</formula>
    </cfRule>
    <cfRule type="expression" dxfId="81" priority="84">
      <formula>$L140=2</formula>
    </cfRule>
    <cfRule type="expression" dxfId="80" priority="85">
      <formula>$L140=1</formula>
    </cfRule>
  </conditionalFormatting>
  <conditionalFormatting sqref="K66 K64">
    <cfRule type="expression" dxfId="79" priority="76">
      <formula>$L64=5</formula>
    </cfRule>
    <cfRule type="expression" dxfId="78" priority="77">
      <formula>$L64=4</formula>
    </cfRule>
    <cfRule type="expression" dxfId="77" priority="78">
      <formula>$L64=3</formula>
    </cfRule>
    <cfRule type="expression" dxfId="76" priority="79">
      <formula>$L64=2</formula>
    </cfRule>
    <cfRule type="expression" dxfId="75" priority="80">
      <formula>$L64=1</formula>
    </cfRule>
  </conditionalFormatting>
  <conditionalFormatting sqref="K78 K74 K70">
    <cfRule type="expression" dxfId="74" priority="71">
      <formula>$L70=5</formula>
    </cfRule>
    <cfRule type="expression" dxfId="73" priority="72">
      <formula>$L70=4</formula>
    </cfRule>
    <cfRule type="expression" dxfId="72" priority="73">
      <formula>$L70=3</formula>
    </cfRule>
    <cfRule type="expression" dxfId="71" priority="74">
      <formula>$L70=2</formula>
    </cfRule>
    <cfRule type="expression" dxfId="70" priority="75">
      <formula>$L70=1</formula>
    </cfRule>
  </conditionalFormatting>
  <conditionalFormatting sqref="K94 K92 K89 K86">
    <cfRule type="expression" dxfId="69" priority="66">
      <formula>$L86=5</formula>
    </cfRule>
    <cfRule type="expression" dxfId="68" priority="67">
      <formula>$L86=4</formula>
    </cfRule>
    <cfRule type="expression" dxfId="67" priority="68">
      <formula>$L86=3</formula>
    </cfRule>
    <cfRule type="expression" dxfId="66" priority="69">
      <formula>$L86=2</formula>
    </cfRule>
    <cfRule type="expression" dxfId="65" priority="70">
      <formula>$L86=1</formula>
    </cfRule>
  </conditionalFormatting>
  <conditionalFormatting sqref="K108:K109 K105 K102 K100">
    <cfRule type="expression" dxfId="64" priority="61">
      <formula>$L100=5</formula>
    </cfRule>
    <cfRule type="expression" dxfId="63" priority="62">
      <formula>$L100=4</formula>
    </cfRule>
    <cfRule type="expression" dxfId="62" priority="63">
      <formula>$L100=3</formula>
    </cfRule>
    <cfRule type="expression" dxfId="61" priority="64">
      <formula>$L100=2</formula>
    </cfRule>
    <cfRule type="expression" dxfId="60" priority="65">
      <formula>$L100=1</formula>
    </cfRule>
  </conditionalFormatting>
  <conditionalFormatting sqref="K131 K129 K127 K125">
    <cfRule type="expression" dxfId="59" priority="56">
      <formula>$L125=5</formula>
    </cfRule>
    <cfRule type="expression" dxfId="58" priority="57">
      <formula>$L125=4</formula>
    </cfRule>
    <cfRule type="expression" dxfId="57" priority="58">
      <formula>$L125=3</formula>
    </cfRule>
    <cfRule type="expression" dxfId="56" priority="59">
      <formula>$L125=2</formula>
    </cfRule>
    <cfRule type="expression" dxfId="55" priority="60">
      <formula>$L125=1</formula>
    </cfRule>
  </conditionalFormatting>
  <conditionalFormatting sqref="K154 K150 K146 K144 K139">
    <cfRule type="expression" dxfId="54" priority="51">
      <formula>$L139=5</formula>
    </cfRule>
    <cfRule type="expression" dxfId="53" priority="52">
      <formula>$L139=4</formula>
    </cfRule>
    <cfRule type="expression" dxfId="52" priority="53">
      <formula>$L139=3</formula>
    </cfRule>
    <cfRule type="expression" dxfId="51" priority="54">
      <formula>$L139=2</formula>
    </cfRule>
    <cfRule type="expression" dxfId="50" priority="55">
      <formula>$L139=1</formula>
    </cfRule>
  </conditionalFormatting>
  <conditionalFormatting sqref="K71">
    <cfRule type="expression" dxfId="49" priority="46">
      <formula>$L71=5</formula>
    </cfRule>
    <cfRule type="expression" dxfId="48" priority="47">
      <formula>$L71=4</formula>
    </cfRule>
    <cfRule type="expression" dxfId="47" priority="48">
      <formula>$L71=3</formula>
    </cfRule>
    <cfRule type="expression" dxfId="46" priority="49">
      <formula>$L71=2</formula>
    </cfRule>
    <cfRule type="expression" dxfId="45" priority="50">
      <formula>$L71=1</formula>
    </cfRule>
  </conditionalFormatting>
  <conditionalFormatting sqref="K79">
    <cfRule type="expression" dxfId="44" priority="41">
      <formula>$L79=5</formula>
    </cfRule>
    <cfRule type="expression" dxfId="43" priority="42">
      <formula>$L79=4</formula>
    </cfRule>
    <cfRule type="expression" dxfId="42" priority="43">
      <formula>$L79=3</formula>
    </cfRule>
    <cfRule type="expression" dxfId="41" priority="44">
      <formula>$L79=2</formula>
    </cfRule>
    <cfRule type="expression" dxfId="40" priority="45">
      <formula>$L79=1</formula>
    </cfRule>
  </conditionalFormatting>
  <conditionalFormatting sqref="K90">
    <cfRule type="expression" dxfId="39" priority="36">
      <formula>$L90=5</formula>
    </cfRule>
    <cfRule type="expression" dxfId="38" priority="37">
      <formula>$L90=4</formula>
    </cfRule>
    <cfRule type="expression" dxfId="37" priority="38">
      <formula>$L90=3</formula>
    </cfRule>
    <cfRule type="expression" dxfId="36" priority="39">
      <formula>$L90=2</formula>
    </cfRule>
    <cfRule type="expression" dxfId="35" priority="40">
      <formula>$L90=1</formula>
    </cfRule>
  </conditionalFormatting>
  <conditionalFormatting sqref="K95">
    <cfRule type="expression" dxfId="34" priority="31">
      <formula>$L95=5</formula>
    </cfRule>
    <cfRule type="expression" dxfId="33" priority="32">
      <formula>$L95=4</formula>
    </cfRule>
    <cfRule type="expression" dxfId="32" priority="33">
      <formula>$L95=3</formula>
    </cfRule>
    <cfRule type="expression" dxfId="31" priority="34">
      <formula>$L95=2</formula>
    </cfRule>
    <cfRule type="expression" dxfId="30" priority="35">
      <formula>$L95=1</formula>
    </cfRule>
  </conditionalFormatting>
  <conditionalFormatting sqref="K103">
    <cfRule type="expression" dxfId="29" priority="26">
      <formula>$L103=5</formula>
    </cfRule>
    <cfRule type="expression" dxfId="28" priority="27">
      <formula>$L103=4</formula>
    </cfRule>
    <cfRule type="expression" dxfId="27" priority="28">
      <formula>$L103=3</formula>
    </cfRule>
    <cfRule type="expression" dxfId="26" priority="29">
      <formula>$L103=2</formula>
    </cfRule>
    <cfRule type="expression" dxfId="25" priority="30">
      <formula>$L103=1</formula>
    </cfRule>
  </conditionalFormatting>
  <conditionalFormatting sqref="K111">
    <cfRule type="expression" dxfId="24" priority="21">
      <formula>$L111=5</formula>
    </cfRule>
    <cfRule type="expression" dxfId="23" priority="22">
      <formula>$L111=4</formula>
    </cfRule>
    <cfRule type="expression" dxfId="22" priority="23">
      <formula>$L111=3</formula>
    </cfRule>
    <cfRule type="expression" dxfId="21" priority="24">
      <formula>$L111=2</formula>
    </cfRule>
    <cfRule type="expression" dxfId="20" priority="25">
      <formula>$L111=1</formula>
    </cfRule>
  </conditionalFormatting>
  <conditionalFormatting sqref="K128">
    <cfRule type="expression" dxfId="19" priority="16">
      <formula>$L128=5</formula>
    </cfRule>
    <cfRule type="expression" dxfId="18" priority="17">
      <formula>$L128=4</formula>
    </cfRule>
    <cfRule type="expression" dxfId="17" priority="18">
      <formula>$L128=3</formula>
    </cfRule>
    <cfRule type="expression" dxfId="16" priority="19">
      <formula>$L128=2</formula>
    </cfRule>
    <cfRule type="expression" dxfId="15" priority="20">
      <formula>$L128=1</formula>
    </cfRule>
  </conditionalFormatting>
  <conditionalFormatting sqref="K135">
    <cfRule type="expression" dxfId="14" priority="11">
      <formula>$L135=5</formula>
    </cfRule>
    <cfRule type="expression" dxfId="13" priority="12">
      <formula>$L135=4</formula>
    </cfRule>
    <cfRule type="expression" dxfId="12" priority="13">
      <formula>$L135=3</formula>
    </cfRule>
    <cfRule type="expression" dxfId="11" priority="14">
      <formula>$L135=2</formula>
    </cfRule>
    <cfRule type="expression" dxfId="10" priority="15">
      <formula>$L135=1</formula>
    </cfRule>
  </conditionalFormatting>
  <conditionalFormatting sqref="K149">
    <cfRule type="expression" dxfId="9" priority="6">
      <formula>$L149=5</formula>
    </cfRule>
    <cfRule type="expression" dxfId="8" priority="7">
      <formula>$L149=4</formula>
    </cfRule>
    <cfRule type="expression" dxfId="7" priority="8">
      <formula>$L149=3</formula>
    </cfRule>
    <cfRule type="expression" dxfId="6" priority="9">
      <formula>$L149=2</formula>
    </cfRule>
    <cfRule type="expression" dxfId="5" priority="10">
      <formula>$L149=1</formula>
    </cfRule>
  </conditionalFormatting>
  <conditionalFormatting sqref="K156">
    <cfRule type="expression" dxfId="4" priority="1">
      <formula>$L156=5</formula>
    </cfRule>
    <cfRule type="expression" dxfId="3" priority="2">
      <formula>$L156=4</formula>
    </cfRule>
    <cfRule type="expression" dxfId="2" priority="3">
      <formula>$L156=3</formula>
    </cfRule>
    <cfRule type="expression" dxfId="1" priority="4">
      <formula>$L156=2</formula>
    </cfRule>
    <cfRule type="expression" dxfId="0" priority="5">
      <formula>$L156=1</formula>
    </cfRule>
  </conditionalFormatting>
  <printOptions horizontalCentered="1"/>
  <pageMargins left="0.25" right="0.25" top="0.96153846153846201" bottom="0.75" header="0.3" footer="0.3"/>
  <pageSetup orientation="portrait" r:id="rId1"/>
  <headerFooter differentFirst="1">
    <oddHeader>&amp;C&amp;"Arial,Bold"&amp;13Grade 6 Reading&amp;"Arial,Regular"
&amp;"Arial,Bold"&amp;22Record of Grades</oddHeader>
    <oddFooter>&amp;C&amp;P</oddFooter>
    <firstHeader>&amp;C&amp;"Arial,Bold"&amp;13Reading 6 &amp;"-,Regular"&amp;11
&amp;"Arial,Bold"&amp;22Record of Grades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Bob Jones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Evanna Walker</dc:creator>
  <cp:lastModifiedBy>Windows User</cp:lastModifiedBy>
  <cp:lastPrinted>2015-03-13T11:40:35Z</cp:lastPrinted>
  <dcterms:created xsi:type="dcterms:W3CDTF">2012-09-13T18:23:03Z</dcterms:created>
  <dcterms:modified xsi:type="dcterms:W3CDTF">2015-05-18T11:59:50Z</dcterms:modified>
</cp:coreProperties>
</file>