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-15" yWindow="465" windowWidth="19440" windowHeight="121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79" i="1" l="1"/>
  <c r="N79" i="1"/>
  <c r="O79" i="1"/>
  <c r="P79" i="1"/>
  <c r="Q79" i="1"/>
  <c r="R79" i="1"/>
  <c r="S79" i="1"/>
  <c r="T79" i="1"/>
  <c r="M62" i="1" l="1"/>
  <c r="N62" i="1"/>
  <c r="O62" i="1"/>
  <c r="P62" i="1"/>
  <c r="Q62" i="1"/>
  <c r="R62" i="1"/>
  <c r="S62" i="1"/>
  <c r="T62" i="1"/>
  <c r="A223" i="1" l="1"/>
  <c r="N82" i="1" l="1"/>
  <c r="T81" i="1"/>
  <c r="S81" i="1"/>
  <c r="R81" i="1"/>
  <c r="P81" i="1"/>
  <c r="O81" i="1"/>
  <c r="N81" i="1"/>
  <c r="M81" i="1"/>
  <c r="Q81" i="1"/>
  <c r="Q80" i="1"/>
  <c r="O6" i="1" l="1"/>
  <c r="O7" i="1"/>
  <c r="O8" i="1"/>
  <c r="O5" i="1"/>
  <c r="T214" i="1"/>
  <c r="S214" i="1"/>
  <c r="R214" i="1"/>
  <c r="Q214" i="1"/>
  <c r="P214" i="1"/>
  <c r="O214" i="1"/>
  <c r="N214" i="1"/>
  <c r="M214" i="1"/>
  <c r="T213" i="1"/>
  <c r="S213" i="1"/>
  <c r="R213" i="1"/>
  <c r="Q213" i="1"/>
  <c r="P213" i="1"/>
  <c r="O213" i="1"/>
  <c r="N213" i="1"/>
  <c r="M213" i="1"/>
  <c r="T202" i="1"/>
  <c r="S202" i="1"/>
  <c r="R202" i="1"/>
  <c r="Q202" i="1"/>
  <c r="P202" i="1"/>
  <c r="O202" i="1"/>
  <c r="N202" i="1"/>
  <c r="M202" i="1"/>
  <c r="T181" i="1"/>
  <c r="S181" i="1"/>
  <c r="R181" i="1"/>
  <c r="Q181" i="1"/>
  <c r="P181" i="1"/>
  <c r="O181" i="1"/>
  <c r="N181" i="1"/>
  <c r="M181" i="1"/>
  <c r="T180" i="1"/>
  <c r="S180" i="1"/>
  <c r="R180" i="1"/>
  <c r="Q180" i="1"/>
  <c r="P180" i="1"/>
  <c r="O180" i="1"/>
  <c r="N180" i="1"/>
  <c r="M180" i="1"/>
  <c r="T147" i="1"/>
  <c r="S147" i="1"/>
  <c r="R147" i="1"/>
  <c r="Q147" i="1"/>
  <c r="P147" i="1"/>
  <c r="O147" i="1"/>
  <c r="N147" i="1"/>
  <c r="M147" i="1"/>
  <c r="T135" i="1"/>
  <c r="S135" i="1"/>
  <c r="R135" i="1"/>
  <c r="Q135" i="1"/>
  <c r="P135" i="1"/>
  <c r="O135" i="1"/>
  <c r="N135" i="1"/>
  <c r="M135" i="1"/>
  <c r="T134" i="1"/>
  <c r="S134" i="1"/>
  <c r="R134" i="1"/>
  <c r="Q134" i="1"/>
  <c r="P134" i="1"/>
  <c r="O134" i="1"/>
  <c r="N134" i="1"/>
  <c r="M134" i="1"/>
  <c r="T122" i="1"/>
  <c r="S122" i="1"/>
  <c r="R122" i="1"/>
  <c r="Q122" i="1"/>
  <c r="P122" i="1"/>
  <c r="O122" i="1"/>
  <c r="N122" i="1"/>
  <c r="M122" i="1"/>
  <c r="T110" i="1"/>
  <c r="S110" i="1"/>
  <c r="R110" i="1"/>
  <c r="Q110" i="1"/>
  <c r="P110" i="1"/>
  <c r="O110" i="1"/>
  <c r="N110" i="1"/>
  <c r="M110" i="1"/>
  <c r="T89" i="1"/>
  <c r="S89" i="1"/>
  <c r="R89" i="1"/>
  <c r="Q89" i="1"/>
  <c r="P89" i="1"/>
  <c r="O89" i="1"/>
  <c r="N89" i="1"/>
  <c r="M89" i="1"/>
  <c r="M91" i="1"/>
  <c r="N91" i="1"/>
  <c r="O91" i="1"/>
  <c r="P91" i="1"/>
  <c r="Q91" i="1"/>
  <c r="R91" i="1"/>
  <c r="S91" i="1"/>
  <c r="T91" i="1"/>
  <c r="M92" i="1"/>
  <c r="N92" i="1"/>
  <c r="O92" i="1"/>
  <c r="P92" i="1"/>
  <c r="Q92" i="1"/>
  <c r="R92" i="1"/>
  <c r="S92" i="1"/>
  <c r="T92" i="1"/>
  <c r="M93" i="1"/>
  <c r="N93" i="1"/>
  <c r="O93" i="1"/>
  <c r="P93" i="1"/>
  <c r="Q93" i="1"/>
  <c r="R93" i="1"/>
  <c r="S93" i="1"/>
  <c r="T93" i="1"/>
  <c r="M94" i="1"/>
  <c r="N94" i="1"/>
  <c r="O94" i="1"/>
  <c r="P94" i="1"/>
  <c r="Q94" i="1"/>
  <c r="R94" i="1"/>
  <c r="S94" i="1"/>
  <c r="T94" i="1"/>
  <c r="M95" i="1"/>
  <c r="N95" i="1"/>
  <c r="O95" i="1"/>
  <c r="P95" i="1"/>
  <c r="Q95" i="1"/>
  <c r="R95" i="1"/>
  <c r="S95" i="1"/>
  <c r="T95" i="1"/>
  <c r="T77" i="1"/>
  <c r="S77" i="1"/>
  <c r="R77" i="1"/>
  <c r="Q77" i="1"/>
  <c r="P77" i="1"/>
  <c r="O77" i="1"/>
  <c r="N77" i="1"/>
  <c r="M77" i="1"/>
  <c r="T76" i="1"/>
  <c r="S76" i="1"/>
  <c r="R76" i="1"/>
  <c r="Q76" i="1"/>
  <c r="P76" i="1"/>
  <c r="O76" i="1"/>
  <c r="N76" i="1"/>
  <c r="M76" i="1"/>
  <c r="B223" i="1" l="1"/>
  <c r="C223" i="1"/>
  <c r="T109" i="1" l="1"/>
  <c r="S109" i="1"/>
  <c r="R109" i="1"/>
  <c r="Q109" i="1"/>
  <c r="P109" i="1"/>
  <c r="O109" i="1"/>
  <c r="N109" i="1"/>
  <c r="M109" i="1"/>
  <c r="T108" i="1"/>
  <c r="S108" i="1"/>
  <c r="R108" i="1"/>
  <c r="Q108" i="1"/>
  <c r="P108" i="1"/>
  <c r="O108" i="1"/>
  <c r="N108" i="1"/>
  <c r="M108" i="1"/>
  <c r="T107" i="1"/>
  <c r="S107" i="1"/>
  <c r="R107" i="1"/>
  <c r="Q107" i="1"/>
  <c r="P107" i="1"/>
  <c r="O107" i="1"/>
  <c r="N107" i="1"/>
  <c r="M107" i="1"/>
  <c r="T106" i="1"/>
  <c r="S106" i="1"/>
  <c r="R106" i="1"/>
  <c r="Q106" i="1"/>
  <c r="P106" i="1"/>
  <c r="O106" i="1"/>
  <c r="N106" i="1"/>
  <c r="M106" i="1"/>
  <c r="T105" i="1"/>
  <c r="S105" i="1"/>
  <c r="R105" i="1"/>
  <c r="Q105" i="1"/>
  <c r="P105" i="1"/>
  <c r="O105" i="1"/>
  <c r="N105" i="1"/>
  <c r="M105" i="1"/>
  <c r="T104" i="1"/>
  <c r="S104" i="1"/>
  <c r="R104" i="1"/>
  <c r="Q104" i="1"/>
  <c r="P104" i="1"/>
  <c r="O104" i="1"/>
  <c r="N104" i="1"/>
  <c r="M104" i="1"/>
  <c r="T103" i="1"/>
  <c r="S103" i="1"/>
  <c r="R103" i="1"/>
  <c r="Q103" i="1"/>
  <c r="P103" i="1"/>
  <c r="O103" i="1"/>
  <c r="N103" i="1"/>
  <c r="M103" i="1"/>
  <c r="T102" i="1"/>
  <c r="S102" i="1"/>
  <c r="R102" i="1"/>
  <c r="Q102" i="1"/>
  <c r="P102" i="1"/>
  <c r="O102" i="1"/>
  <c r="N102" i="1"/>
  <c r="M102" i="1"/>
  <c r="T101" i="1"/>
  <c r="S101" i="1"/>
  <c r="R101" i="1"/>
  <c r="Q101" i="1"/>
  <c r="P101" i="1"/>
  <c r="O101" i="1"/>
  <c r="N101" i="1"/>
  <c r="M101" i="1"/>
  <c r="T99" i="1"/>
  <c r="S99" i="1"/>
  <c r="R99" i="1"/>
  <c r="Q99" i="1"/>
  <c r="P99" i="1"/>
  <c r="O99" i="1"/>
  <c r="N99" i="1"/>
  <c r="M99" i="1"/>
  <c r="T98" i="1"/>
  <c r="S98" i="1"/>
  <c r="R98" i="1"/>
  <c r="Q98" i="1"/>
  <c r="P98" i="1"/>
  <c r="O98" i="1"/>
  <c r="N98" i="1"/>
  <c r="M98" i="1"/>
  <c r="T97" i="1"/>
  <c r="S97" i="1"/>
  <c r="R97" i="1"/>
  <c r="Q97" i="1"/>
  <c r="P97" i="1"/>
  <c r="O97" i="1"/>
  <c r="N97" i="1"/>
  <c r="M97" i="1"/>
  <c r="T96" i="1"/>
  <c r="S96" i="1"/>
  <c r="R96" i="1"/>
  <c r="Q96" i="1"/>
  <c r="P96" i="1"/>
  <c r="O96" i="1"/>
  <c r="N96" i="1"/>
  <c r="M96" i="1"/>
  <c r="T88" i="1"/>
  <c r="S88" i="1"/>
  <c r="R88" i="1"/>
  <c r="Q88" i="1"/>
  <c r="P88" i="1"/>
  <c r="O88" i="1"/>
  <c r="N88" i="1"/>
  <c r="M88" i="1"/>
  <c r="T87" i="1"/>
  <c r="S87" i="1"/>
  <c r="R87" i="1"/>
  <c r="Q87" i="1"/>
  <c r="P87" i="1"/>
  <c r="O87" i="1"/>
  <c r="N87" i="1"/>
  <c r="M87" i="1"/>
  <c r="T86" i="1"/>
  <c r="S86" i="1"/>
  <c r="R86" i="1"/>
  <c r="Q86" i="1"/>
  <c r="P86" i="1"/>
  <c r="O86" i="1"/>
  <c r="N86" i="1"/>
  <c r="M86" i="1"/>
  <c r="T85" i="1"/>
  <c r="S85" i="1"/>
  <c r="R85" i="1"/>
  <c r="Q85" i="1"/>
  <c r="P85" i="1"/>
  <c r="O85" i="1"/>
  <c r="N85" i="1"/>
  <c r="M85" i="1"/>
  <c r="T84" i="1"/>
  <c r="S84" i="1"/>
  <c r="R84" i="1"/>
  <c r="Q84" i="1"/>
  <c r="P84" i="1"/>
  <c r="O84" i="1"/>
  <c r="N84" i="1"/>
  <c r="M84" i="1"/>
  <c r="T83" i="1"/>
  <c r="S83" i="1"/>
  <c r="R83" i="1"/>
  <c r="Q83" i="1"/>
  <c r="P83" i="1"/>
  <c r="O83" i="1"/>
  <c r="N83" i="1"/>
  <c r="M83" i="1"/>
  <c r="T82" i="1"/>
  <c r="S82" i="1"/>
  <c r="R82" i="1"/>
  <c r="Q82" i="1"/>
  <c r="P82" i="1"/>
  <c r="O82" i="1"/>
  <c r="M82" i="1"/>
  <c r="T80" i="1"/>
  <c r="S80" i="1"/>
  <c r="R80" i="1"/>
  <c r="P80" i="1"/>
  <c r="O80" i="1"/>
  <c r="N80" i="1"/>
  <c r="M80" i="1"/>
  <c r="T75" i="1"/>
  <c r="S75" i="1"/>
  <c r="R75" i="1"/>
  <c r="Q75" i="1"/>
  <c r="P75" i="1"/>
  <c r="O75" i="1"/>
  <c r="N75" i="1"/>
  <c r="M75" i="1"/>
  <c r="T74" i="1"/>
  <c r="S74" i="1"/>
  <c r="R74" i="1"/>
  <c r="Q74" i="1"/>
  <c r="P74" i="1"/>
  <c r="O74" i="1"/>
  <c r="N74" i="1"/>
  <c r="M74" i="1"/>
  <c r="T73" i="1"/>
  <c r="S73" i="1"/>
  <c r="R73" i="1"/>
  <c r="Q73" i="1"/>
  <c r="P73" i="1"/>
  <c r="O73" i="1"/>
  <c r="N73" i="1"/>
  <c r="M73" i="1"/>
  <c r="T72" i="1"/>
  <c r="S72" i="1"/>
  <c r="R72" i="1"/>
  <c r="Q72" i="1"/>
  <c r="P72" i="1"/>
  <c r="O72" i="1"/>
  <c r="N72" i="1"/>
  <c r="M72" i="1"/>
  <c r="T71" i="1"/>
  <c r="S71" i="1"/>
  <c r="R71" i="1"/>
  <c r="Q71" i="1"/>
  <c r="P71" i="1"/>
  <c r="O71" i="1"/>
  <c r="N71" i="1"/>
  <c r="M71" i="1"/>
  <c r="T70" i="1"/>
  <c r="S70" i="1"/>
  <c r="R70" i="1"/>
  <c r="Q70" i="1"/>
  <c r="P70" i="1"/>
  <c r="O70" i="1"/>
  <c r="N70" i="1"/>
  <c r="M70" i="1"/>
  <c r="T69" i="1"/>
  <c r="S69" i="1"/>
  <c r="R69" i="1"/>
  <c r="Q69" i="1"/>
  <c r="P69" i="1"/>
  <c r="O69" i="1"/>
  <c r="N69" i="1"/>
  <c r="M69" i="1"/>
  <c r="T68" i="1"/>
  <c r="S68" i="1"/>
  <c r="R68" i="1"/>
  <c r="Q68" i="1"/>
  <c r="P68" i="1"/>
  <c r="O68" i="1"/>
  <c r="N68" i="1"/>
  <c r="M68" i="1"/>
  <c r="T67" i="1"/>
  <c r="S67" i="1"/>
  <c r="R67" i="1"/>
  <c r="Q67" i="1"/>
  <c r="P67" i="1"/>
  <c r="O67" i="1"/>
  <c r="N67" i="1"/>
  <c r="M67" i="1"/>
  <c r="T66" i="1"/>
  <c r="S66" i="1"/>
  <c r="R66" i="1"/>
  <c r="Q66" i="1"/>
  <c r="P66" i="1"/>
  <c r="O66" i="1"/>
  <c r="N66" i="1"/>
  <c r="M66" i="1"/>
  <c r="T222" i="1" l="1"/>
  <c r="S222" i="1"/>
  <c r="R222" i="1"/>
  <c r="Q222" i="1"/>
  <c r="P222" i="1"/>
  <c r="O222" i="1"/>
  <c r="N222" i="1"/>
  <c r="M222" i="1"/>
  <c r="T221" i="1"/>
  <c r="S221" i="1"/>
  <c r="R221" i="1"/>
  <c r="Q221" i="1"/>
  <c r="P221" i="1"/>
  <c r="O221" i="1"/>
  <c r="N221" i="1"/>
  <c r="M221" i="1"/>
  <c r="T220" i="1"/>
  <c r="S220" i="1"/>
  <c r="R220" i="1"/>
  <c r="Q220" i="1"/>
  <c r="P220" i="1"/>
  <c r="O220" i="1"/>
  <c r="N220" i="1"/>
  <c r="M220" i="1"/>
  <c r="T219" i="1"/>
  <c r="S219" i="1"/>
  <c r="R219" i="1"/>
  <c r="Q219" i="1"/>
  <c r="P219" i="1"/>
  <c r="O219" i="1"/>
  <c r="N219" i="1"/>
  <c r="M219" i="1"/>
  <c r="T218" i="1"/>
  <c r="S218" i="1"/>
  <c r="R218" i="1"/>
  <c r="Q218" i="1"/>
  <c r="P218" i="1"/>
  <c r="O218" i="1"/>
  <c r="N218" i="1"/>
  <c r="M218" i="1"/>
  <c r="T217" i="1"/>
  <c r="S217" i="1"/>
  <c r="R217" i="1"/>
  <c r="Q217" i="1"/>
  <c r="P217" i="1"/>
  <c r="O217" i="1"/>
  <c r="N217" i="1"/>
  <c r="M217" i="1"/>
  <c r="T216" i="1"/>
  <c r="S216" i="1"/>
  <c r="R216" i="1"/>
  <c r="Q216" i="1"/>
  <c r="P216" i="1"/>
  <c r="O216" i="1"/>
  <c r="N216" i="1"/>
  <c r="M216" i="1"/>
  <c r="T212" i="1"/>
  <c r="S212" i="1"/>
  <c r="R212" i="1"/>
  <c r="Q212" i="1"/>
  <c r="P212" i="1"/>
  <c r="O212" i="1"/>
  <c r="N212" i="1"/>
  <c r="M212" i="1"/>
  <c r="T211" i="1"/>
  <c r="S211" i="1"/>
  <c r="R211" i="1"/>
  <c r="Q211" i="1"/>
  <c r="P211" i="1"/>
  <c r="O211" i="1"/>
  <c r="N211" i="1"/>
  <c r="M211" i="1"/>
  <c r="T210" i="1"/>
  <c r="S210" i="1"/>
  <c r="R210" i="1"/>
  <c r="Q210" i="1"/>
  <c r="P210" i="1"/>
  <c r="O210" i="1"/>
  <c r="N210" i="1"/>
  <c r="M210" i="1"/>
  <c r="T209" i="1"/>
  <c r="S209" i="1"/>
  <c r="R209" i="1"/>
  <c r="Q209" i="1"/>
  <c r="P209" i="1"/>
  <c r="O209" i="1"/>
  <c r="N209" i="1"/>
  <c r="M209" i="1"/>
  <c r="T208" i="1"/>
  <c r="S208" i="1"/>
  <c r="R208" i="1"/>
  <c r="Q208" i="1"/>
  <c r="P208" i="1"/>
  <c r="O208" i="1"/>
  <c r="N208" i="1"/>
  <c r="M208" i="1"/>
  <c r="T207" i="1"/>
  <c r="S207" i="1"/>
  <c r="R207" i="1"/>
  <c r="Q207" i="1"/>
  <c r="P207" i="1"/>
  <c r="O207" i="1"/>
  <c r="N207" i="1"/>
  <c r="M207" i="1"/>
  <c r="T206" i="1"/>
  <c r="S206" i="1"/>
  <c r="R206" i="1"/>
  <c r="Q206" i="1"/>
  <c r="P206" i="1"/>
  <c r="O206" i="1"/>
  <c r="N206" i="1"/>
  <c r="M206" i="1"/>
  <c r="T205" i="1"/>
  <c r="S205" i="1"/>
  <c r="R205" i="1"/>
  <c r="Q205" i="1"/>
  <c r="P205" i="1"/>
  <c r="O205" i="1"/>
  <c r="N205" i="1"/>
  <c r="M205" i="1"/>
  <c r="T204" i="1"/>
  <c r="S204" i="1"/>
  <c r="R204" i="1"/>
  <c r="Q204" i="1"/>
  <c r="P204" i="1"/>
  <c r="O204" i="1"/>
  <c r="N204" i="1"/>
  <c r="M204" i="1"/>
  <c r="T201" i="1"/>
  <c r="S201" i="1"/>
  <c r="R201" i="1"/>
  <c r="Q201" i="1"/>
  <c r="P201" i="1"/>
  <c r="O201" i="1"/>
  <c r="N201" i="1"/>
  <c r="M201" i="1"/>
  <c r="T200" i="1"/>
  <c r="S200" i="1"/>
  <c r="R200" i="1"/>
  <c r="Q200" i="1"/>
  <c r="P200" i="1"/>
  <c r="O200" i="1"/>
  <c r="N200" i="1"/>
  <c r="M200" i="1"/>
  <c r="T199" i="1"/>
  <c r="S199" i="1"/>
  <c r="R199" i="1"/>
  <c r="Q199" i="1"/>
  <c r="P199" i="1"/>
  <c r="O199" i="1"/>
  <c r="N199" i="1"/>
  <c r="M199" i="1"/>
  <c r="T198" i="1"/>
  <c r="S198" i="1"/>
  <c r="R198" i="1"/>
  <c r="Q198" i="1"/>
  <c r="P198" i="1"/>
  <c r="O198" i="1"/>
  <c r="N198" i="1"/>
  <c r="M198" i="1"/>
  <c r="T197" i="1"/>
  <c r="S197" i="1"/>
  <c r="R197" i="1"/>
  <c r="Q197" i="1"/>
  <c r="P197" i="1"/>
  <c r="O197" i="1"/>
  <c r="N197" i="1"/>
  <c r="M197" i="1"/>
  <c r="T196" i="1"/>
  <c r="S196" i="1"/>
  <c r="R196" i="1"/>
  <c r="Q196" i="1"/>
  <c r="P196" i="1"/>
  <c r="O196" i="1"/>
  <c r="N196" i="1"/>
  <c r="M196" i="1"/>
  <c r="T195" i="1"/>
  <c r="S195" i="1"/>
  <c r="R195" i="1"/>
  <c r="Q195" i="1"/>
  <c r="P195" i="1"/>
  <c r="O195" i="1"/>
  <c r="N195" i="1"/>
  <c r="M195" i="1"/>
  <c r="T194" i="1"/>
  <c r="S194" i="1"/>
  <c r="R194" i="1"/>
  <c r="Q194" i="1"/>
  <c r="P194" i="1"/>
  <c r="O194" i="1"/>
  <c r="N194" i="1"/>
  <c r="M194" i="1"/>
  <c r="T193" i="1"/>
  <c r="S193" i="1"/>
  <c r="R193" i="1"/>
  <c r="Q193" i="1"/>
  <c r="P193" i="1"/>
  <c r="O193" i="1"/>
  <c r="N193" i="1"/>
  <c r="M193" i="1"/>
  <c r="T192" i="1"/>
  <c r="S192" i="1"/>
  <c r="R192" i="1"/>
  <c r="Q192" i="1"/>
  <c r="P192" i="1"/>
  <c r="O192" i="1"/>
  <c r="N192" i="1"/>
  <c r="M192" i="1"/>
  <c r="T190" i="1"/>
  <c r="S190" i="1"/>
  <c r="R190" i="1"/>
  <c r="Q190" i="1"/>
  <c r="P190" i="1"/>
  <c r="O190" i="1"/>
  <c r="N190" i="1"/>
  <c r="M190" i="1"/>
  <c r="T189" i="1"/>
  <c r="S189" i="1"/>
  <c r="R189" i="1"/>
  <c r="Q189" i="1"/>
  <c r="P189" i="1"/>
  <c r="O189" i="1"/>
  <c r="N189" i="1"/>
  <c r="M189" i="1"/>
  <c r="T188" i="1"/>
  <c r="S188" i="1"/>
  <c r="R188" i="1"/>
  <c r="Q188" i="1"/>
  <c r="P188" i="1"/>
  <c r="O188" i="1"/>
  <c r="N188" i="1"/>
  <c r="M188" i="1"/>
  <c r="T187" i="1"/>
  <c r="S187" i="1"/>
  <c r="R187" i="1"/>
  <c r="Q187" i="1"/>
  <c r="P187" i="1"/>
  <c r="O187" i="1"/>
  <c r="N187" i="1"/>
  <c r="M187" i="1"/>
  <c r="T186" i="1"/>
  <c r="S186" i="1"/>
  <c r="R186" i="1"/>
  <c r="Q186" i="1"/>
  <c r="P186" i="1"/>
  <c r="O186" i="1"/>
  <c r="N186" i="1"/>
  <c r="M186" i="1"/>
  <c r="T185" i="1"/>
  <c r="S185" i="1"/>
  <c r="R185" i="1"/>
  <c r="Q185" i="1"/>
  <c r="P185" i="1"/>
  <c r="O185" i="1"/>
  <c r="N185" i="1"/>
  <c r="M185" i="1"/>
  <c r="T184" i="1"/>
  <c r="S184" i="1"/>
  <c r="R184" i="1"/>
  <c r="Q184" i="1"/>
  <c r="P184" i="1"/>
  <c r="O184" i="1"/>
  <c r="N184" i="1"/>
  <c r="M184" i="1"/>
  <c r="T183" i="1"/>
  <c r="S183" i="1"/>
  <c r="R183" i="1"/>
  <c r="Q183" i="1"/>
  <c r="P183" i="1"/>
  <c r="O183" i="1"/>
  <c r="N183" i="1"/>
  <c r="M183" i="1"/>
  <c r="T179" i="1"/>
  <c r="S179" i="1"/>
  <c r="R179" i="1"/>
  <c r="Q179" i="1"/>
  <c r="P179" i="1"/>
  <c r="O179" i="1"/>
  <c r="N179" i="1"/>
  <c r="M179" i="1"/>
  <c r="T178" i="1"/>
  <c r="S178" i="1"/>
  <c r="R178" i="1"/>
  <c r="Q178" i="1"/>
  <c r="P178" i="1"/>
  <c r="O178" i="1"/>
  <c r="N178" i="1"/>
  <c r="M178" i="1"/>
  <c r="T177" i="1"/>
  <c r="S177" i="1"/>
  <c r="R177" i="1"/>
  <c r="Q177" i="1"/>
  <c r="P177" i="1"/>
  <c r="O177" i="1"/>
  <c r="N177" i="1"/>
  <c r="M177" i="1"/>
  <c r="T176" i="1"/>
  <c r="S176" i="1"/>
  <c r="R176" i="1"/>
  <c r="Q176" i="1"/>
  <c r="P176" i="1"/>
  <c r="O176" i="1"/>
  <c r="N176" i="1"/>
  <c r="M176" i="1"/>
  <c r="T175" i="1"/>
  <c r="S175" i="1"/>
  <c r="R175" i="1"/>
  <c r="Q175" i="1"/>
  <c r="P175" i="1"/>
  <c r="O175" i="1"/>
  <c r="N175" i="1"/>
  <c r="M175" i="1"/>
  <c r="T174" i="1"/>
  <c r="S174" i="1"/>
  <c r="R174" i="1"/>
  <c r="Q174" i="1"/>
  <c r="P174" i="1"/>
  <c r="O174" i="1"/>
  <c r="N174" i="1"/>
  <c r="M174" i="1"/>
  <c r="T173" i="1"/>
  <c r="S173" i="1"/>
  <c r="R173" i="1"/>
  <c r="Q173" i="1"/>
  <c r="P173" i="1"/>
  <c r="O173" i="1"/>
  <c r="N173" i="1"/>
  <c r="M173" i="1"/>
  <c r="T172" i="1"/>
  <c r="S172" i="1"/>
  <c r="R172" i="1"/>
  <c r="Q172" i="1"/>
  <c r="P172" i="1"/>
  <c r="O172" i="1"/>
  <c r="N172" i="1"/>
  <c r="M172" i="1"/>
  <c r="T171" i="1"/>
  <c r="S171" i="1"/>
  <c r="R171" i="1"/>
  <c r="Q171" i="1"/>
  <c r="P171" i="1"/>
  <c r="O171" i="1"/>
  <c r="N171" i="1"/>
  <c r="M171" i="1"/>
  <c r="T170" i="1"/>
  <c r="S170" i="1"/>
  <c r="R170" i="1"/>
  <c r="Q170" i="1"/>
  <c r="P170" i="1"/>
  <c r="O170" i="1"/>
  <c r="N170" i="1"/>
  <c r="M170" i="1"/>
  <c r="T168" i="1"/>
  <c r="S168" i="1"/>
  <c r="R168" i="1"/>
  <c r="Q168" i="1"/>
  <c r="P168" i="1"/>
  <c r="O168" i="1"/>
  <c r="N168" i="1"/>
  <c r="M168" i="1"/>
  <c r="T167" i="1"/>
  <c r="S167" i="1"/>
  <c r="R167" i="1"/>
  <c r="Q167" i="1"/>
  <c r="P167" i="1"/>
  <c r="O167" i="1"/>
  <c r="N167" i="1"/>
  <c r="M167" i="1"/>
  <c r="T166" i="1"/>
  <c r="S166" i="1"/>
  <c r="R166" i="1"/>
  <c r="Q166" i="1"/>
  <c r="P166" i="1"/>
  <c r="O166" i="1"/>
  <c r="N166" i="1"/>
  <c r="M166" i="1"/>
  <c r="T165" i="1"/>
  <c r="S165" i="1"/>
  <c r="R165" i="1"/>
  <c r="Q165" i="1"/>
  <c r="P165" i="1"/>
  <c r="O165" i="1"/>
  <c r="N165" i="1"/>
  <c r="M165" i="1"/>
  <c r="T164" i="1"/>
  <c r="S164" i="1"/>
  <c r="R164" i="1"/>
  <c r="Q164" i="1"/>
  <c r="P164" i="1"/>
  <c r="O164" i="1"/>
  <c r="N164" i="1"/>
  <c r="M164" i="1"/>
  <c r="T163" i="1"/>
  <c r="S163" i="1"/>
  <c r="R163" i="1"/>
  <c r="Q163" i="1"/>
  <c r="P163" i="1"/>
  <c r="O163" i="1"/>
  <c r="N163" i="1"/>
  <c r="M163" i="1"/>
  <c r="T162" i="1"/>
  <c r="S162" i="1"/>
  <c r="R162" i="1"/>
  <c r="Q162" i="1"/>
  <c r="P162" i="1"/>
  <c r="O162" i="1"/>
  <c r="N162" i="1"/>
  <c r="M162" i="1"/>
  <c r="T161" i="1"/>
  <c r="S161" i="1"/>
  <c r="R161" i="1"/>
  <c r="Q161" i="1"/>
  <c r="P161" i="1"/>
  <c r="O161" i="1"/>
  <c r="N161" i="1"/>
  <c r="M161" i="1"/>
  <c r="T160" i="1"/>
  <c r="S160" i="1"/>
  <c r="R160" i="1"/>
  <c r="Q160" i="1"/>
  <c r="P160" i="1"/>
  <c r="O160" i="1"/>
  <c r="N160" i="1"/>
  <c r="M160" i="1"/>
  <c r="T159" i="1"/>
  <c r="S159" i="1"/>
  <c r="R159" i="1"/>
  <c r="Q159" i="1"/>
  <c r="P159" i="1"/>
  <c r="O159" i="1"/>
  <c r="N159" i="1"/>
  <c r="M159" i="1"/>
  <c r="T157" i="1"/>
  <c r="S157" i="1"/>
  <c r="R157" i="1"/>
  <c r="Q157" i="1"/>
  <c r="P157" i="1"/>
  <c r="O157" i="1"/>
  <c r="N157" i="1"/>
  <c r="M157" i="1"/>
  <c r="T156" i="1"/>
  <c r="S156" i="1"/>
  <c r="R156" i="1"/>
  <c r="Q156" i="1"/>
  <c r="P156" i="1"/>
  <c r="O156" i="1"/>
  <c r="N156" i="1"/>
  <c r="M156" i="1"/>
  <c r="T155" i="1"/>
  <c r="S155" i="1"/>
  <c r="R155" i="1"/>
  <c r="Q155" i="1"/>
  <c r="P155" i="1"/>
  <c r="O155" i="1"/>
  <c r="N155" i="1"/>
  <c r="M155" i="1"/>
  <c r="T154" i="1"/>
  <c r="S154" i="1"/>
  <c r="R154" i="1"/>
  <c r="Q154" i="1"/>
  <c r="P154" i="1"/>
  <c r="O154" i="1"/>
  <c r="N154" i="1"/>
  <c r="M154" i="1"/>
  <c r="T153" i="1"/>
  <c r="S153" i="1"/>
  <c r="R153" i="1"/>
  <c r="Q153" i="1"/>
  <c r="P153" i="1"/>
  <c r="O153" i="1"/>
  <c r="N153" i="1"/>
  <c r="M153" i="1"/>
  <c r="T152" i="1"/>
  <c r="S152" i="1"/>
  <c r="R152" i="1"/>
  <c r="Q152" i="1"/>
  <c r="P152" i="1"/>
  <c r="O152" i="1"/>
  <c r="N152" i="1"/>
  <c r="M152" i="1"/>
  <c r="T151" i="1"/>
  <c r="S151" i="1"/>
  <c r="R151" i="1"/>
  <c r="Q151" i="1"/>
  <c r="P151" i="1"/>
  <c r="O151" i="1"/>
  <c r="N151" i="1"/>
  <c r="M151" i="1"/>
  <c r="T150" i="1"/>
  <c r="S150" i="1"/>
  <c r="R150" i="1"/>
  <c r="Q150" i="1"/>
  <c r="P150" i="1"/>
  <c r="O150" i="1"/>
  <c r="N150" i="1"/>
  <c r="M150" i="1"/>
  <c r="T149" i="1"/>
  <c r="S149" i="1"/>
  <c r="R149" i="1"/>
  <c r="Q149" i="1"/>
  <c r="P149" i="1"/>
  <c r="O149" i="1"/>
  <c r="N149" i="1"/>
  <c r="M149" i="1"/>
  <c r="M138" i="1"/>
  <c r="N138" i="1"/>
  <c r="O138" i="1"/>
  <c r="P138" i="1"/>
  <c r="Q138" i="1"/>
  <c r="R138" i="1"/>
  <c r="S138" i="1"/>
  <c r="T138" i="1"/>
  <c r="M139" i="1"/>
  <c r="N139" i="1"/>
  <c r="O139" i="1"/>
  <c r="P139" i="1"/>
  <c r="Q139" i="1"/>
  <c r="R139" i="1"/>
  <c r="S139" i="1"/>
  <c r="T139" i="1"/>
  <c r="M140" i="1"/>
  <c r="N140" i="1"/>
  <c r="O140" i="1"/>
  <c r="P140" i="1"/>
  <c r="Q140" i="1"/>
  <c r="R140" i="1"/>
  <c r="S140" i="1"/>
  <c r="T140" i="1"/>
  <c r="M141" i="1"/>
  <c r="N141" i="1"/>
  <c r="O141" i="1"/>
  <c r="P141" i="1"/>
  <c r="Q141" i="1"/>
  <c r="R141" i="1"/>
  <c r="S141" i="1"/>
  <c r="T141" i="1"/>
  <c r="M142" i="1"/>
  <c r="N142" i="1"/>
  <c r="O142" i="1"/>
  <c r="P142" i="1"/>
  <c r="Q142" i="1"/>
  <c r="R142" i="1"/>
  <c r="S142" i="1"/>
  <c r="T142" i="1"/>
  <c r="M143" i="1"/>
  <c r="N143" i="1"/>
  <c r="O143" i="1"/>
  <c r="P143" i="1"/>
  <c r="Q143" i="1"/>
  <c r="R143" i="1"/>
  <c r="S143" i="1"/>
  <c r="T143" i="1"/>
  <c r="M144" i="1"/>
  <c r="N144" i="1"/>
  <c r="O144" i="1"/>
  <c r="P144" i="1"/>
  <c r="Q144" i="1"/>
  <c r="R144" i="1"/>
  <c r="S144" i="1"/>
  <c r="T144" i="1"/>
  <c r="M145" i="1"/>
  <c r="N145" i="1"/>
  <c r="O145" i="1"/>
  <c r="P145" i="1"/>
  <c r="Q145" i="1"/>
  <c r="R145" i="1"/>
  <c r="S145" i="1"/>
  <c r="T145" i="1"/>
  <c r="M146" i="1"/>
  <c r="N146" i="1"/>
  <c r="O146" i="1"/>
  <c r="P146" i="1"/>
  <c r="Q146" i="1"/>
  <c r="R146" i="1"/>
  <c r="S146" i="1"/>
  <c r="T146" i="1"/>
  <c r="T137" i="1"/>
  <c r="S137" i="1"/>
  <c r="R137" i="1"/>
  <c r="Q137" i="1"/>
  <c r="P137" i="1"/>
  <c r="O137" i="1"/>
  <c r="N137" i="1"/>
  <c r="M137" i="1"/>
  <c r="M125" i="1"/>
  <c r="N125" i="1"/>
  <c r="O125" i="1"/>
  <c r="P125" i="1"/>
  <c r="Q125" i="1"/>
  <c r="R125" i="1"/>
  <c r="S125" i="1"/>
  <c r="T125" i="1"/>
  <c r="M126" i="1"/>
  <c r="N126" i="1"/>
  <c r="O126" i="1"/>
  <c r="P126" i="1"/>
  <c r="Q126" i="1"/>
  <c r="R126" i="1"/>
  <c r="S126" i="1"/>
  <c r="T126" i="1"/>
  <c r="M127" i="1"/>
  <c r="N127" i="1"/>
  <c r="O127" i="1"/>
  <c r="P127" i="1"/>
  <c r="Q127" i="1"/>
  <c r="R127" i="1"/>
  <c r="S127" i="1"/>
  <c r="T127" i="1"/>
  <c r="M128" i="1"/>
  <c r="N128" i="1"/>
  <c r="O128" i="1"/>
  <c r="P128" i="1"/>
  <c r="Q128" i="1"/>
  <c r="R128" i="1"/>
  <c r="S128" i="1"/>
  <c r="T128" i="1"/>
  <c r="M129" i="1"/>
  <c r="N129" i="1"/>
  <c r="O129" i="1"/>
  <c r="P129" i="1"/>
  <c r="Q129" i="1"/>
  <c r="R129" i="1"/>
  <c r="S129" i="1"/>
  <c r="T129" i="1"/>
  <c r="M130" i="1"/>
  <c r="N130" i="1"/>
  <c r="O130" i="1"/>
  <c r="P130" i="1"/>
  <c r="Q130" i="1"/>
  <c r="R130" i="1"/>
  <c r="S130" i="1"/>
  <c r="T130" i="1"/>
  <c r="M131" i="1"/>
  <c r="N131" i="1"/>
  <c r="O131" i="1"/>
  <c r="P131" i="1"/>
  <c r="Q131" i="1"/>
  <c r="R131" i="1"/>
  <c r="S131" i="1"/>
  <c r="T131" i="1"/>
  <c r="M132" i="1"/>
  <c r="N132" i="1"/>
  <c r="O132" i="1"/>
  <c r="P132" i="1"/>
  <c r="Q132" i="1"/>
  <c r="R132" i="1"/>
  <c r="S132" i="1"/>
  <c r="T132" i="1"/>
  <c r="M133" i="1"/>
  <c r="N133" i="1"/>
  <c r="O133" i="1"/>
  <c r="P133" i="1"/>
  <c r="Q133" i="1"/>
  <c r="R133" i="1"/>
  <c r="S133" i="1"/>
  <c r="T133" i="1"/>
  <c r="T124" i="1"/>
  <c r="S124" i="1"/>
  <c r="R124" i="1"/>
  <c r="Q124" i="1"/>
  <c r="P124" i="1"/>
  <c r="O124" i="1"/>
  <c r="N124" i="1"/>
  <c r="M124" i="1"/>
  <c r="M113" i="1"/>
  <c r="N113" i="1"/>
  <c r="O113" i="1"/>
  <c r="P113" i="1"/>
  <c r="Q113" i="1"/>
  <c r="R113" i="1"/>
  <c r="S113" i="1"/>
  <c r="T113" i="1"/>
  <c r="M114" i="1"/>
  <c r="N114" i="1"/>
  <c r="O114" i="1"/>
  <c r="P114" i="1"/>
  <c r="Q114" i="1"/>
  <c r="R114" i="1"/>
  <c r="S114" i="1"/>
  <c r="T114" i="1"/>
  <c r="M115" i="1"/>
  <c r="N115" i="1"/>
  <c r="O115" i="1"/>
  <c r="P115" i="1"/>
  <c r="Q115" i="1"/>
  <c r="R115" i="1"/>
  <c r="S115" i="1"/>
  <c r="T115" i="1"/>
  <c r="M116" i="1"/>
  <c r="N116" i="1"/>
  <c r="O116" i="1"/>
  <c r="P116" i="1"/>
  <c r="Q116" i="1"/>
  <c r="R116" i="1"/>
  <c r="S116" i="1"/>
  <c r="T116" i="1"/>
  <c r="M117" i="1"/>
  <c r="N117" i="1"/>
  <c r="O117" i="1"/>
  <c r="P117" i="1"/>
  <c r="Q117" i="1"/>
  <c r="R117" i="1"/>
  <c r="S117" i="1"/>
  <c r="T117" i="1"/>
  <c r="M118" i="1"/>
  <c r="N118" i="1"/>
  <c r="O118" i="1"/>
  <c r="P118" i="1"/>
  <c r="Q118" i="1"/>
  <c r="R118" i="1"/>
  <c r="S118" i="1"/>
  <c r="T118" i="1"/>
  <c r="M119" i="1"/>
  <c r="N119" i="1"/>
  <c r="O119" i="1"/>
  <c r="P119" i="1"/>
  <c r="Q119" i="1"/>
  <c r="R119" i="1"/>
  <c r="S119" i="1"/>
  <c r="T119" i="1"/>
  <c r="M120" i="1"/>
  <c r="N120" i="1"/>
  <c r="O120" i="1"/>
  <c r="P120" i="1"/>
  <c r="Q120" i="1"/>
  <c r="R120" i="1"/>
  <c r="S120" i="1"/>
  <c r="T120" i="1"/>
  <c r="M121" i="1"/>
  <c r="N121" i="1"/>
  <c r="O121" i="1"/>
  <c r="P121" i="1"/>
  <c r="Q121" i="1"/>
  <c r="R121" i="1"/>
  <c r="S121" i="1"/>
  <c r="T121" i="1"/>
  <c r="T112" i="1"/>
  <c r="S112" i="1"/>
  <c r="R112" i="1"/>
  <c r="Q112" i="1"/>
  <c r="P112" i="1"/>
  <c r="O112" i="1"/>
  <c r="N112" i="1"/>
  <c r="M112" i="1"/>
  <c r="M56" i="1"/>
  <c r="N56" i="1"/>
  <c r="O56" i="1"/>
  <c r="P56" i="1"/>
  <c r="Q56" i="1"/>
  <c r="R56" i="1"/>
  <c r="S56" i="1"/>
  <c r="T56" i="1"/>
  <c r="M57" i="1"/>
  <c r="N57" i="1"/>
  <c r="O57" i="1"/>
  <c r="P57" i="1"/>
  <c r="Q57" i="1"/>
  <c r="R57" i="1"/>
  <c r="S57" i="1"/>
  <c r="T57" i="1"/>
  <c r="M58" i="1"/>
  <c r="N58" i="1"/>
  <c r="O58" i="1"/>
  <c r="P58" i="1"/>
  <c r="Q58" i="1"/>
  <c r="R58" i="1"/>
  <c r="S58" i="1"/>
  <c r="T58" i="1"/>
  <c r="M59" i="1"/>
  <c r="N59" i="1"/>
  <c r="O59" i="1"/>
  <c r="P59" i="1"/>
  <c r="Q59" i="1"/>
  <c r="R59" i="1"/>
  <c r="S59" i="1"/>
  <c r="T59" i="1"/>
  <c r="M60" i="1"/>
  <c r="N60" i="1"/>
  <c r="O60" i="1"/>
  <c r="P60" i="1"/>
  <c r="Q60" i="1"/>
  <c r="R60" i="1"/>
  <c r="S60" i="1"/>
  <c r="T60" i="1"/>
  <c r="M61" i="1"/>
  <c r="N61" i="1"/>
  <c r="O61" i="1"/>
  <c r="P61" i="1"/>
  <c r="Q61" i="1"/>
  <c r="R61" i="1"/>
  <c r="S61" i="1"/>
  <c r="T61" i="1"/>
  <c r="M63" i="1"/>
  <c r="N63" i="1"/>
  <c r="O63" i="1"/>
  <c r="P63" i="1"/>
  <c r="Q63" i="1"/>
  <c r="R63" i="1"/>
  <c r="S63" i="1"/>
  <c r="T63" i="1"/>
  <c r="M64" i="1"/>
  <c r="N64" i="1"/>
  <c r="O64" i="1"/>
  <c r="P64" i="1"/>
  <c r="Q64" i="1"/>
  <c r="R64" i="1"/>
  <c r="S64" i="1"/>
  <c r="T64" i="1"/>
  <c r="T55" i="1"/>
  <c r="S55" i="1"/>
  <c r="R55" i="1"/>
  <c r="Q55" i="1"/>
  <c r="P55" i="1"/>
  <c r="O55" i="1"/>
  <c r="N55" i="1"/>
  <c r="M55" i="1"/>
  <c r="F9" i="1" l="1"/>
  <c r="T54" i="1" l="1"/>
  <c r="N54" i="1"/>
  <c r="Z28" i="1" s="1"/>
  <c r="S54" i="1"/>
  <c r="M54" i="1"/>
  <c r="O54" i="1"/>
  <c r="R54" i="1"/>
  <c r="P54" i="1"/>
  <c r="Q54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O65" i="1" l="1"/>
  <c r="AA28" i="1"/>
  <c r="AA2" i="1" s="1"/>
  <c r="R65" i="1"/>
  <c r="AD28" i="1"/>
  <c r="S65" i="1"/>
  <c r="AE29" i="1" s="1"/>
  <c r="AE3" i="1" s="1"/>
  <c r="AE28" i="1"/>
  <c r="AE2" i="1" s="1"/>
  <c r="Q65" i="1"/>
  <c r="AC28" i="1"/>
  <c r="AC2" i="1" s="1"/>
  <c r="P65" i="1"/>
  <c r="AB28" i="1"/>
  <c r="M65" i="1"/>
  <c r="Y28" i="1"/>
  <c r="T65" i="1"/>
  <c r="AF28" i="1"/>
  <c r="N65" i="1"/>
  <c r="Y29" i="1" l="1"/>
  <c r="Y3" i="1" s="1"/>
  <c r="M78" i="1"/>
  <c r="M90" i="1" s="1"/>
  <c r="Y31" i="1" s="1"/>
  <c r="Y2" i="1"/>
  <c r="AG2" i="1" s="1"/>
  <c r="R78" i="1"/>
  <c r="AD29" i="1"/>
  <c r="Q78" i="1"/>
  <c r="AC29" i="1"/>
  <c r="AC3" i="1" s="1"/>
  <c r="N78" i="1"/>
  <c r="Z29" i="1"/>
  <c r="T78" i="1"/>
  <c r="AF29" i="1"/>
  <c r="P78" i="1"/>
  <c r="AB29" i="1"/>
  <c r="O78" i="1"/>
  <c r="AA29" i="1"/>
  <c r="AA3" i="1" s="1"/>
  <c r="AG3" i="1" l="1"/>
  <c r="Y30" i="1"/>
  <c r="AA30" i="1"/>
  <c r="AA4" i="1" s="1"/>
  <c r="O90" i="1"/>
  <c r="AB30" i="1"/>
  <c r="P90" i="1"/>
  <c r="N90" i="1"/>
  <c r="Z31" i="1" s="1"/>
  <c r="Z30" i="1"/>
  <c r="AD30" i="1"/>
  <c r="R90" i="1"/>
  <c r="AF30" i="1"/>
  <c r="T90" i="1"/>
  <c r="AC30" i="1"/>
  <c r="AC4" i="1" s="1"/>
  <c r="Q90" i="1"/>
  <c r="Y5" i="1"/>
  <c r="AB2" i="1"/>
  <c r="Z2" i="1"/>
  <c r="AF2" i="1"/>
  <c r="AD2" i="1"/>
  <c r="M100" i="1"/>
  <c r="AG28" i="1" l="1"/>
  <c r="T3" i="1" s="1"/>
  <c r="Y4" i="1"/>
  <c r="N100" i="1"/>
  <c r="Z32" i="1" s="1"/>
  <c r="T100" i="1"/>
  <c r="AF31" i="1"/>
  <c r="R100" i="1"/>
  <c r="AD31" i="1"/>
  <c r="P100" i="1"/>
  <c r="AB31" i="1"/>
  <c r="M111" i="1"/>
  <c r="Y33" i="1" s="1"/>
  <c r="Y32" i="1"/>
  <c r="Q100" i="1"/>
  <c r="AC31" i="1"/>
  <c r="AC5" i="1" s="1"/>
  <c r="O100" i="1"/>
  <c r="AA31" i="1"/>
  <c r="Z3" i="1"/>
  <c r="AD3" i="1"/>
  <c r="AF3" i="1"/>
  <c r="AB3" i="1"/>
  <c r="AG29" i="1" l="1"/>
  <c r="T4" i="1" s="1"/>
  <c r="N111" i="1"/>
  <c r="Z33" i="1" s="1"/>
  <c r="Y7" i="1"/>
  <c r="O111" i="1"/>
  <c r="AA32" i="1"/>
  <c r="AA6" i="1" s="1"/>
  <c r="Q111" i="1"/>
  <c r="AC32" i="1"/>
  <c r="AC6" i="1" s="1"/>
  <c r="P111" i="1"/>
  <c r="AB32" i="1"/>
  <c r="T111" i="1"/>
  <c r="AF32" i="1"/>
  <c r="AA5" i="1"/>
  <c r="R111" i="1"/>
  <c r="AD32" i="1"/>
  <c r="M123" i="1"/>
  <c r="Y6" i="1"/>
  <c r="Y34" i="1" l="1"/>
  <c r="Y8" i="1" s="1"/>
  <c r="M136" i="1"/>
  <c r="M148" i="1" s="1"/>
  <c r="N123" i="1"/>
  <c r="Z34" i="1" s="1"/>
  <c r="P123" i="1"/>
  <c r="AB33" i="1"/>
  <c r="R123" i="1"/>
  <c r="AD33" i="1"/>
  <c r="T123" i="1"/>
  <c r="AF33" i="1"/>
  <c r="Q123" i="1"/>
  <c r="AC33" i="1"/>
  <c r="AC7" i="1" s="1"/>
  <c r="O123" i="1"/>
  <c r="AA33" i="1"/>
  <c r="Y35" i="1" l="1"/>
  <c r="N136" i="1"/>
  <c r="Z35" i="1" s="1"/>
  <c r="Y36" i="1"/>
  <c r="Q136" i="1"/>
  <c r="AC34" i="1"/>
  <c r="AC8" i="1" s="1"/>
  <c r="R136" i="1"/>
  <c r="AD34" i="1"/>
  <c r="AA7" i="1"/>
  <c r="O136" i="1"/>
  <c r="AA34" i="1"/>
  <c r="T136" i="1"/>
  <c r="AF34" i="1"/>
  <c r="Y9" i="1"/>
  <c r="P136" i="1"/>
  <c r="AB34" i="1"/>
  <c r="N148" i="1" l="1"/>
  <c r="Z36" i="1" s="1"/>
  <c r="M158" i="1"/>
  <c r="M169" i="1" s="1"/>
  <c r="Y10" i="1"/>
  <c r="R148" i="1"/>
  <c r="AD35" i="1"/>
  <c r="Q148" i="1"/>
  <c r="AC35" i="1"/>
  <c r="AC9" i="1" s="1"/>
  <c r="P148" i="1"/>
  <c r="AB35" i="1"/>
  <c r="T148" i="1"/>
  <c r="AF35" i="1"/>
  <c r="AA8" i="1"/>
  <c r="O148" i="1"/>
  <c r="AA35" i="1"/>
  <c r="N158" i="1" l="1"/>
  <c r="Z37" i="1" s="1"/>
  <c r="Y37" i="1"/>
  <c r="AA9" i="1"/>
  <c r="T158" i="1"/>
  <c r="AF36" i="1"/>
  <c r="Q158" i="1"/>
  <c r="AC36" i="1"/>
  <c r="AC10" i="1" s="1"/>
  <c r="O158" i="1"/>
  <c r="AA36" i="1"/>
  <c r="M182" i="1"/>
  <c r="Y38" i="1"/>
  <c r="P158" i="1"/>
  <c r="AB36" i="1"/>
  <c r="R158" i="1"/>
  <c r="AD36" i="1"/>
  <c r="Y11" i="1" l="1"/>
  <c r="N169" i="1"/>
  <c r="Z38" i="1" s="1"/>
  <c r="AA10" i="1"/>
  <c r="P169" i="1"/>
  <c r="AB37" i="1"/>
  <c r="O169" i="1"/>
  <c r="AA37" i="1"/>
  <c r="T169" i="1"/>
  <c r="AF37" i="1"/>
  <c r="Y12" i="1"/>
  <c r="R169" i="1"/>
  <c r="AD37" i="1"/>
  <c r="M191" i="1"/>
  <c r="Y39" i="1"/>
  <c r="Q169" i="1"/>
  <c r="AC37" i="1"/>
  <c r="AC11" i="1" s="1"/>
  <c r="N182" i="1" l="1"/>
  <c r="Z39" i="1" s="1"/>
  <c r="Y13" i="1"/>
  <c r="AA11" i="1"/>
  <c r="Q182" i="1"/>
  <c r="AC38" i="1"/>
  <c r="AC12" i="1" s="1"/>
  <c r="M203" i="1"/>
  <c r="Y40" i="1"/>
  <c r="O182" i="1"/>
  <c r="AA38" i="1"/>
  <c r="R182" i="1"/>
  <c r="AD38" i="1"/>
  <c r="T182" i="1"/>
  <c r="AF38" i="1"/>
  <c r="P182" i="1"/>
  <c r="AB38" i="1"/>
  <c r="N191" i="1" l="1"/>
  <c r="Z40" i="1" s="1"/>
  <c r="Y14" i="1"/>
  <c r="P191" i="1"/>
  <c r="AB39" i="1"/>
  <c r="R191" i="1"/>
  <c r="AD39" i="1"/>
  <c r="M215" i="1"/>
  <c r="M223" i="1" s="1"/>
  <c r="C5" i="1" s="1"/>
  <c r="Y41" i="1"/>
  <c r="AA12" i="1"/>
  <c r="T191" i="1"/>
  <c r="AF39" i="1"/>
  <c r="O191" i="1"/>
  <c r="AA39" i="1"/>
  <c r="Q191" i="1"/>
  <c r="AC39" i="1"/>
  <c r="AC13" i="1" s="1"/>
  <c r="N203" i="1" l="1"/>
  <c r="Z41" i="1" s="1"/>
  <c r="Y42" i="1"/>
  <c r="R203" i="1"/>
  <c r="AD40" i="1"/>
  <c r="Q203" i="1"/>
  <c r="AC40" i="1"/>
  <c r="AC14" i="1" s="1"/>
  <c r="AA13" i="1"/>
  <c r="P203" i="1"/>
  <c r="AB40" i="1"/>
  <c r="O203" i="1"/>
  <c r="AA40" i="1"/>
  <c r="T203" i="1"/>
  <c r="AF40" i="1"/>
  <c r="Y15" i="1"/>
  <c r="N215" i="1" l="1"/>
  <c r="N223" i="1" s="1"/>
  <c r="O215" i="1"/>
  <c r="O223" i="1" s="1"/>
  <c r="AA41" i="1"/>
  <c r="R215" i="1"/>
  <c r="R223" i="1" s="1"/>
  <c r="AD41" i="1"/>
  <c r="T215" i="1"/>
  <c r="T223" i="1" s="1"/>
  <c r="AF41" i="1"/>
  <c r="P215" i="1"/>
  <c r="P223" i="1" s="1"/>
  <c r="AB41" i="1"/>
  <c r="Y16" i="1"/>
  <c r="AA14" i="1"/>
  <c r="Q215" i="1"/>
  <c r="Q223" i="1" s="1"/>
  <c r="AC41" i="1"/>
  <c r="AC15" i="1" s="1"/>
  <c r="Z42" i="1" l="1"/>
  <c r="AC42" i="1"/>
  <c r="AC16" i="1" s="1"/>
  <c r="AA15" i="1"/>
  <c r="AB42" i="1"/>
  <c r="AD42" i="1"/>
  <c r="AF42" i="1"/>
  <c r="AA42" i="1"/>
  <c r="AA16" i="1" l="1"/>
  <c r="S78" i="1" l="1"/>
  <c r="AE30" i="1" s="1"/>
  <c r="AE4" i="1" l="1"/>
  <c r="AG4" i="1" s="1"/>
  <c r="S90" i="1"/>
  <c r="AE31" i="1" s="1"/>
  <c r="D5" i="1" l="1"/>
  <c r="AE5" i="1"/>
  <c r="AG5" i="1" s="1"/>
  <c r="Z4" i="1"/>
  <c r="AD4" i="1"/>
  <c r="AF4" i="1"/>
  <c r="AB4" i="1"/>
  <c r="S100" i="1"/>
  <c r="AE32" i="1" s="1"/>
  <c r="AG30" i="1" l="1"/>
  <c r="T5" i="1" s="1"/>
  <c r="P5" i="1"/>
  <c r="E5" i="1"/>
  <c r="AE6" i="1"/>
  <c r="AG6" i="1" s="1"/>
  <c r="AD5" i="1"/>
  <c r="AB5" i="1"/>
  <c r="Z5" i="1"/>
  <c r="AF5" i="1"/>
  <c r="S111" i="1"/>
  <c r="AE33" i="1" s="1"/>
  <c r="AG31" i="1" l="1"/>
  <c r="T6" i="1" s="1"/>
  <c r="C7" i="1"/>
  <c r="C6" i="1"/>
  <c r="D8" i="1"/>
  <c r="AE7" i="1"/>
  <c r="AG7" i="1" s="1"/>
  <c r="D6" i="1"/>
  <c r="AD6" i="1"/>
  <c r="Z6" i="1"/>
  <c r="AB6" i="1"/>
  <c r="AF6" i="1"/>
  <c r="D7" i="1"/>
  <c r="S123" i="1"/>
  <c r="AE34" i="1" s="1"/>
  <c r="AG32" i="1" l="1"/>
  <c r="T7" i="1" s="1"/>
  <c r="Z7" i="1"/>
  <c r="AB7" i="1"/>
  <c r="AF7" i="1"/>
  <c r="AD7" i="1"/>
  <c r="E6" i="1"/>
  <c r="P6" i="1"/>
  <c r="AE8" i="1"/>
  <c r="AG8" i="1" s="1"/>
  <c r="E7" i="1"/>
  <c r="P7" i="1"/>
  <c r="S136" i="1"/>
  <c r="AE35" i="1" s="1"/>
  <c r="AG33" i="1" l="1"/>
  <c r="T8" i="1" s="1"/>
  <c r="Z8" i="1"/>
  <c r="AD8" i="1"/>
  <c r="AF8" i="1"/>
  <c r="AB8" i="1"/>
  <c r="AE9" i="1"/>
  <c r="AG9" i="1" s="1"/>
  <c r="S148" i="1"/>
  <c r="AG34" i="1" l="1"/>
  <c r="T9" i="1" s="1"/>
  <c r="Z9" i="1"/>
  <c r="AB9" i="1"/>
  <c r="AF9" i="1"/>
  <c r="AD9" i="1"/>
  <c r="S158" i="1"/>
  <c r="AE36" i="1"/>
  <c r="AG35" i="1" l="1"/>
  <c r="T10" i="1" s="1"/>
  <c r="AE10" i="1"/>
  <c r="AG10" i="1" s="1"/>
  <c r="S169" i="1"/>
  <c r="AE37" i="1"/>
  <c r="S182" i="1" l="1"/>
  <c r="AE38" i="1"/>
  <c r="AE11" i="1"/>
  <c r="AG11" i="1" s="1"/>
  <c r="AD10" i="1"/>
  <c r="AB10" i="1"/>
  <c r="AF10" i="1"/>
  <c r="Z10" i="1"/>
  <c r="AG36" i="1" l="1"/>
  <c r="T11" i="1" s="1"/>
  <c r="AE12" i="1"/>
  <c r="AG12" i="1" s="1"/>
  <c r="AD11" i="1"/>
  <c r="Z11" i="1"/>
  <c r="AB11" i="1"/>
  <c r="AF11" i="1"/>
  <c r="AE39" i="1"/>
  <c r="S191" i="1"/>
  <c r="AG37" i="1" l="1"/>
  <c r="T12" i="1" s="1"/>
  <c r="AE13" i="1"/>
  <c r="AG13" i="1" s="1"/>
  <c r="AE40" i="1"/>
  <c r="S203" i="1"/>
  <c r="Z12" i="1"/>
  <c r="AD12" i="1"/>
  <c r="AF12" i="1"/>
  <c r="AB12" i="1"/>
  <c r="AG38" i="1" l="1"/>
  <c r="T13" i="1" s="1"/>
  <c r="AE14" i="1"/>
  <c r="AG14" i="1" s="1"/>
  <c r="AE41" i="1"/>
  <c r="S215" i="1"/>
  <c r="S223" i="1" s="1"/>
  <c r="AF13" i="1"/>
  <c r="AB13" i="1"/>
  <c r="AD13" i="1"/>
  <c r="Z13" i="1"/>
  <c r="AG39" i="1" l="1"/>
  <c r="T14" i="1" s="1"/>
  <c r="AE42" i="1"/>
  <c r="AE15" i="1"/>
  <c r="AG15" i="1" s="1"/>
  <c r="Z14" i="1"/>
  <c r="AB14" i="1"/>
  <c r="AF14" i="1"/>
  <c r="AD14" i="1"/>
  <c r="AG40" i="1" l="1"/>
  <c r="T15" i="1" s="1"/>
  <c r="AD15" i="1"/>
  <c r="AF15" i="1"/>
  <c r="AB15" i="1"/>
  <c r="Z15" i="1"/>
  <c r="AE16" i="1"/>
  <c r="AG16" i="1" s="1"/>
  <c r="AG41" i="1" l="1"/>
  <c r="T16" i="1" s="1"/>
  <c r="AF16" i="1"/>
  <c r="AD16" i="1"/>
  <c r="Z16" i="1"/>
  <c r="AB16" i="1"/>
  <c r="AG42" i="1" l="1"/>
  <c r="T17" i="1" s="1"/>
  <c r="C8" i="1" l="1"/>
  <c r="E8" i="1" l="1"/>
  <c r="P8" i="1"/>
  <c r="P9" i="1" s="1"/>
  <c r="Q5" i="1" l="1"/>
  <c r="Q6" i="1"/>
  <c r="Q9" i="1"/>
  <c r="Q7" i="1"/>
  <c r="Q8" i="1"/>
  <c r="F10" i="1" l="1"/>
  <c r="F11" i="1" s="1"/>
</calcChain>
</file>

<file path=xl/sharedStrings.xml><?xml version="1.0" encoding="utf-8"?>
<sst xmlns="http://schemas.openxmlformats.org/spreadsheetml/2006/main" count="419" uniqueCount="234">
  <si>
    <t>Points Possible</t>
  </si>
  <si>
    <t>Points Earned</t>
  </si>
  <si>
    <t>Category</t>
  </si>
  <si>
    <t>Weight</t>
  </si>
  <si>
    <t>Grade</t>
  </si>
  <si>
    <t>A+</t>
  </si>
  <si>
    <t>A</t>
  </si>
  <si>
    <t>B-</t>
  </si>
  <si>
    <t>B+</t>
  </si>
  <si>
    <t>B</t>
  </si>
  <si>
    <t>C+</t>
  </si>
  <si>
    <t>C</t>
  </si>
  <si>
    <t>C-</t>
  </si>
  <si>
    <t>D+</t>
  </si>
  <si>
    <t>D</t>
  </si>
  <si>
    <t>D-</t>
  </si>
  <si>
    <t>F</t>
  </si>
  <si>
    <t>A-</t>
  </si>
  <si>
    <t>Grade:</t>
  </si>
  <si>
    <t>Percent:</t>
  </si>
  <si>
    <t>Total weight:</t>
  </si>
  <si>
    <t>Grading Scale</t>
  </si>
  <si>
    <t>Suggested Points</t>
  </si>
  <si>
    <t>Assignments and Assessments</t>
  </si>
  <si>
    <t>Year:</t>
  </si>
  <si>
    <t>Other</t>
  </si>
  <si>
    <t>Chapter 1</t>
  </si>
  <si>
    <t>Chapter 2</t>
  </si>
  <si>
    <t>Chapter 3</t>
  </si>
  <si>
    <t>Chapter 4</t>
  </si>
  <si>
    <t>Chapter 5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</si>
  <si>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</si>
  <si>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</si>
  <si>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</si>
  <si>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</si>
  <si>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</si>
  <si>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</si>
  <si>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</si>
  <si>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Chapter 14</t>
  </si>
  <si>
    <t>Chapter 6</t>
  </si>
  <si>
    <t>Chapter 15</t>
  </si>
  <si>
    <t>Percent</t>
  </si>
  <si>
    <t>Quiz</t>
  </si>
  <si>
    <t>Test</t>
  </si>
  <si>
    <t>Min Value</t>
  </si>
  <si>
    <t>LOOKUP TABLE</t>
  </si>
  <si>
    <t>Cum Pts. Cat. 1</t>
  </si>
  <si>
    <t>Cum Earn Cat. 1</t>
  </si>
  <si>
    <t>Cum Pts. Cat. 2</t>
  </si>
  <si>
    <t>Cum Earn Cat. 2</t>
  </si>
  <si>
    <t>Cum Pts. Cat. 4</t>
  </si>
  <si>
    <t>Cum Earn Cat. 4</t>
  </si>
  <si>
    <t>Cum Pts. Cat. 5</t>
  </si>
  <si>
    <t>Cum Earn Cat. 5</t>
  </si>
  <si>
    <t>CAT</t>
  </si>
  <si>
    <t>Current Grade</t>
  </si>
  <si>
    <t>Activity</t>
  </si>
  <si>
    <t>Chapters</t>
  </si>
  <si>
    <t>Student Name:</t>
  </si>
  <si>
    <t>Grade Type</t>
  </si>
  <si>
    <t>Original Weight</t>
  </si>
  <si>
    <t>Temp Weight</t>
  </si>
  <si>
    <t>SUM</t>
  </si>
  <si>
    <t>Chap1</t>
  </si>
  <si>
    <t>Chap2</t>
  </si>
  <si>
    <t>Chap3</t>
  </si>
  <si>
    <t>Chap4</t>
  </si>
  <si>
    <t>Chap5</t>
  </si>
  <si>
    <t>Chap6</t>
  </si>
  <si>
    <t>Chap7</t>
  </si>
  <si>
    <t>Chap8</t>
  </si>
  <si>
    <t>Chap9</t>
  </si>
  <si>
    <t>Chap10</t>
  </si>
  <si>
    <t>Chap11</t>
  </si>
  <si>
    <t>Chap12</t>
  </si>
  <si>
    <t>Chap13</t>
  </si>
  <si>
    <t>Chap14</t>
  </si>
  <si>
    <t>Chap15</t>
  </si>
  <si>
    <t>Activity Manual pp. 5-6</t>
  </si>
  <si>
    <t>Activity/Exploration</t>
  </si>
  <si>
    <t>Activity Manual pp. 15-16</t>
  </si>
  <si>
    <t>Chapter 1 Test</t>
  </si>
  <si>
    <t>Activity Manual pp. 23-24</t>
  </si>
  <si>
    <t>Activity Manual pp. 35-36</t>
  </si>
  <si>
    <t>Chapter 2 Test</t>
  </si>
  <si>
    <t>Exp</t>
  </si>
  <si>
    <t>Activity Manual pp. 45-46</t>
  </si>
  <si>
    <t>Chapter 3 Test</t>
  </si>
  <si>
    <t>Activity Manual pp. 67-68</t>
  </si>
  <si>
    <t>Chapter 4 Test</t>
  </si>
  <si>
    <t>Activity Manual p. 75</t>
  </si>
  <si>
    <t>Activity Manual pp. 77-78</t>
  </si>
  <si>
    <t>Chapter 5 Test</t>
  </si>
  <si>
    <t>Activity Manual p. 94</t>
  </si>
  <si>
    <t>Activity Manual p. 98</t>
  </si>
  <si>
    <t>Chapter 6 Test</t>
  </si>
  <si>
    <t>Activity Manual pp. 105-6</t>
  </si>
  <si>
    <t>Chapter 7 Test</t>
  </si>
  <si>
    <t>Activity Manual p. 129</t>
  </si>
  <si>
    <t>Activity Manual p. 134</t>
  </si>
  <si>
    <t>Chapter 8 Test</t>
  </si>
  <si>
    <t>Activity Manual pp. 139-40</t>
  </si>
  <si>
    <t>Chapter 9 Test</t>
  </si>
  <si>
    <t>Chapter 10 Test</t>
  </si>
  <si>
    <t>Activity Manual pp. 177-78</t>
  </si>
  <si>
    <t>Chapter 11 Test</t>
  </si>
  <si>
    <t>Activity Manual pp. 195-96</t>
  </si>
  <si>
    <t>Activity Manual p. 200</t>
  </si>
  <si>
    <t>Chapter 12 Test</t>
  </si>
  <si>
    <t>Activity Manual pp. 211-12</t>
  </si>
  <si>
    <t>Activity Manual p. 221</t>
  </si>
  <si>
    <t>Chapter 13 Test</t>
  </si>
  <si>
    <t>Activity Manual pp. 227-28</t>
  </si>
  <si>
    <t>Activity Manual p. 231</t>
  </si>
  <si>
    <t>Activity Manual p. 238</t>
  </si>
  <si>
    <t>Chapter 14 Test</t>
  </si>
  <si>
    <t>Chapter 15 Test</t>
  </si>
  <si>
    <t>Activity Manual p. 28</t>
  </si>
  <si>
    <t>Activity Manual p. 48</t>
  </si>
  <si>
    <t>Activity Manual p. 52</t>
  </si>
  <si>
    <t>Activity Manual pp. 61-62</t>
  </si>
  <si>
    <t>Activity Manual p. 93</t>
  </si>
  <si>
    <t>Activity Manual p. 110</t>
  </si>
  <si>
    <t>Activity Manual p. 113</t>
  </si>
  <si>
    <t>Activity Manual pp. 127-28</t>
  </si>
  <si>
    <t>Activity Manual pp. 149-50</t>
  </si>
  <si>
    <t>Activity Manual p. 160</t>
  </si>
  <si>
    <t>Activity Manual pp. 163-64</t>
  </si>
  <si>
    <t>Activity Manual pp. 181-82</t>
  </si>
  <si>
    <t>Activity Manual p. 185</t>
  </si>
  <si>
    <t>Activity Manual pp. 217-18</t>
  </si>
  <si>
    <t>Activity Manual p. 233</t>
  </si>
  <si>
    <t>Activity Manual p. 244</t>
  </si>
  <si>
    <t>Activity Manual pp. 247-48</t>
  </si>
  <si>
    <t>Chapter 1 Quiz 1</t>
  </si>
  <si>
    <t>Chapter 1 Quiz 2</t>
  </si>
  <si>
    <t>Chapter 2 Quiz 1</t>
  </si>
  <si>
    <t>Chapter 2 Quiz 3</t>
  </si>
  <si>
    <t>Chapter 2 Quiz 2</t>
  </si>
  <si>
    <t>Chapter 3 Quiz 1</t>
  </si>
  <si>
    <t>Chapter 3 Quiz 2</t>
  </si>
  <si>
    <t>Chapter 4 Quiz 1</t>
  </si>
  <si>
    <t>Chapter 4 Quiz 2</t>
  </si>
  <si>
    <t>Chapter 5 Quiz 1</t>
  </si>
  <si>
    <t>Chapter 5 Quiz 2</t>
  </si>
  <si>
    <t>Chapter 5 Quiz 3</t>
  </si>
  <si>
    <t>Chapter 6 Quiz 1</t>
  </si>
  <si>
    <t>Chapter 6 Quiz 2</t>
  </si>
  <si>
    <t>Chapter 6 Quiz 3</t>
  </si>
  <si>
    <t>Chapter 7 Quiz 1</t>
  </si>
  <si>
    <t>Chapter 7 Quiz 2</t>
  </si>
  <si>
    <t>Chapter 7 Quiz 3</t>
  </si>
  <si>
    <t>Chapter 8 Quiz 1</t>
  </si>
  <si>
    <t>Chapter 8 Quiz 2</t>
  </si>
  <si>
    <t>Chapter 8 Quiz 3</t>
  </si>
  <si>
    <t>Chapter 9 Quiz 1</t>
  </si>
  <si>
    <t>Chapter 9 Quiz 2</t>
  </si>
  <si>
    <t>Chapter 10 Quiz 1</t>
  </si>
  <si>
    <t>Chapter 10 Quiz 2</t>
  </si>
  <si>
    <t>Chapter 11 Quiz 1</t>
  </si>
  <si>
    <t>Chapter 11 Quiz 2</t>
  </si>
  <si>
    <t>Chapter 12 Quiz 1</t>
  </si>
  <si>
    <t>Chapter 12 Quiz 2</t>
  </si>
  <si>
    <t>Chapter 13 Quiz 1</t>
  </si>
  <si>
    <t>Chapter 13 Quiz 2</t>
  </si>
  <si>
    <t>Chapter 13 Quiz 3</t>
  </si>
  <si>
    <t>Chapter 14 Quiz 1</t>
  </si>
  <si>
    <t>Chapter 14 Quiz 2</t>
  </si>
  <si>
    <t>Chapter 14 Quiz 3</t>
  </si>
  <si>
    <t>Chapter 15 Quiz 1</t>
  </si>
  <si>
    <t>Chapter 15 Quiz 2</t>
  </si>
  <si>
    <t>A Science Experiment</t>
  </si>
  <si>
    <t>Construction Site</t>
  </si>
  <si>
    <t>Create an Eruption</t>
  </si>
  <si>
    <t>I.N.V.E.N.T.</t>
  </si>
  <si>
    <t>Measuring Rocks</t>
  </si>
  <si>
    <t>Soil Detective</t>
  </si>
  <si>
    <t>Retaining the Right Amount</t>
  </si>
  <si>
    <t>Stream Erosion</t>
  </si>
  <si>
    <t>Clean Up the Spill</t>
  </si>
  <si>
    <t>Erosion Prevention</t>
  </si>
  <si>
    <t>Cell Model</t>
  </si>
  <si>
    <t>An Organized Cell</t>
  </si>
  <si>
    <t>Classifying</t>
  </si>
  <si>
    <t>Mealworm Movement</t>
  </si>
  <si>
    <t>Blubber Mitts</t>
  </si>
  <si>
    <t>Animal Robotics</t>
  </si>
  <si>
    <t>Classification Check</t>
  </si>
  <si>
    <t>Plant Products</t>
  </si>
  <si>
    <t>How Big Is My Tree?</t>
  </si>
  <si>
    <t>Wanted: U or Your Element</t>
  </si>
  <si>
    <t>Hot or Cold</t>
  </si>
  <si>
    <t>pH Indicator</t>
  </si>
  <si>
    <t>Which Antacid Is Best?</t>
  </si>
  <si>
    <t>An "Unbreakable" Circuit</t>
  </si>
  <si>
    <t>Famous Inventors</t>
  </si>
  <si>
    <t>Build an Electromagnet</t>
  </si>
  <si>
    <t>Mini Cars in Motion</t>
  </si>
  <si>
    <t>Roller Coaster</t>
  </si>
  <si>
    <t>How Much Force?</t>
  </si>
  <si>
    <t>Pinhole Constellations</t>
  </si>
  <si>
    <t>A Different Look</t>
  </si>
  <si>
    <t>Stargazing</t>
  </si>
  <si>
    <t>Crater Creations</t>
  </si>
  <si>
    <t>Rocket Race</t>
  </si>
  <si>
    <t>Spare Parts Solar Oven</t>
  </si>
  <si>
    <t>Solar Walk</t>
  </si>
  <si>
    <t>Travel Brochure</t>
  </si>
  <si>
    <t>Flower Dissection</t>
  </si>
  <si>
    <t>It's All in the Genes</t>
  </si>
  <si>
    <t>DNA Extraction</t>
  </si>
  <si>
    <t>Paper Pet Genetics</t>
  </si>
  <si>
    <t>Reaction Time</t>
  </si>
  <si>
    <t>Touch Tester</t>
  </si>
  <si>
    <t>Extra, Extra, Read All About It!</t>
  </si>
  <si>
    <t>Chapter 3 Quiz 3</t>
  </si>
  <si>
    <t>Activity Manual pp. 19-20</t>
  </si>
  <si>
    <t>Activity Manual pp. 39-40</t>
  </si>
  <si>
    <t>Activity Manual p. 56</t>
  </si>
  <si>
    <t>Activity Manual pp. 69-70</t>
  </si>
  <si>
    <t>Activity Manual pp. 101-2</t>
  </si>
  <si>
    <t>Activity Manual pp. 119-20</t>
  </si>
  <si>
    <t>Activity Manual pp. 135-36</t>
  </si>
  <si>
    <t>Activity Manual pp. 155-56</t>
  </si>
  <si>
    <t>Activity Manual pp. 169-70</t>
  </si>
  <si>
    <t>Activity Manual pp. 189-90</t>
  </si>
  <si>
    <t>Activity Manual pp. 203-4</t>
  </si>
  <si>
    <t>Activity Manual pp. 223-24</t>
  </si>
  <si>
    <t>Activity Manual pp. 239-40</t>
  </si>
  <si>
    <t>Activity Manual pp. 251-52</t>
  </si>
  <si>
    <t>Activity Manual p. 198</t>
  </si>
  <si>
    <t>Chapter 11 Quiz 3</t>
  </si>
  <si>
    <t>Activity Manual pp. 83-84, 88</t>
  </si>
  <si>
    <t>How much Water?/Water in Israel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</si>
</sst>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8"/>
      <color indexed="8"/>
      <name val="Arial"/>
      <family val="2"/>
    </font>
    <font>
      <b/>
      <sz val="36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8FAB9"/>
        <bgColor indexed="64"/>
      </patternFill>
    </fill>
    <fill>
      <patternFill patternType="solid">
        <fgColor rgb="FFC3F7B7"/>
        <bgColor indexed="64"/>
      </patternFill>
    </fill>
    <fill>
      <patternFill patternType="solid">
        <fgColor rgb="FFC0C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0" applyFont="1" applyBorder="1" applyAlignment="1" applyProtection="1">
      <alignment wrapText="1"/>
    </xf>
    <xf numFmtId="0" fontId="3" fillId="0" borderId="0" xfId="0" applyFont="1" applyFill="1" applyBorder="1" applyAlignment="1" applyProtection="1">
      <alignment wrapText="1"/>
    </xf>
    <xf numFmtId="0" fontId="3" fillId="0" borderId="0" xfId="0" applyFont="1" applyAlignment="1" applyProtection="1">
      <alignment wrapText="1"/>
    </xf>
    <xf numFmtId="0" fontId="3" fillId="0" borderId="0" xfId="0" applyFont="1" applyAlignment="1">
      <alignment wrapText="1"/>
    </xf>
    <xf numFmtId="0" fontId="4" fillId="0" borderId="6" xfId="0" applyFont="1" applyBorder="1" applyAlignment="1" applyProtection="1">
      <alignment horizontal="left" vertical="center" wrapText="1"/>
    </xf>
    <xf numFmtId="0" fontId="6" fillId="0" borderId="0" xfId="0" applyFont="1" applyBorder="1" applyAlignment="1" applyProtection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 applyProtection="1">
      <alignment horizont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textRotation="180" wrapText="1"/>
    </xf>
    <xf numFmtId="0" fontId="3" fillId="6" borderId="2" xfId="0" applyFont="1" applyFill="1" applyBorder="1" applyAlignment="1" applyProtection="1">
      <alignment horizontal="center" vertical="center" wrapText="1"/>
    </xf>
    <xf numFmtId="9" fontId="3" fillId="6" borderId="2" xfId="1" applyNumberFormat="1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wrapText="1"/>
    </xf>
    <xf numFmtId="0" fontId="3" fillId="0" borderId="1" xfId="0" applyFont="1" applyFill="1" applyBorder="1" applyAlignment="1" applyProtection="1">
      <alignment wrapText="1"/>
    </xf>
    <xf numFmtId="0" fontId="3" fillId="7" borderId="2" xfId="0" applyFont="1" applyFill="1" applyBorder="1" applyAlignment="1" applyProtection="1">
      <alignment horizontal="center" vertical="center" wrapText="1"/>
    </xf>
    <xf numFmtId="9" fontId="3" fillId="7" borderId="2" xfId="1" applyNumberFormat="1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  <protection locked="0"/>
    </xf>
    <xf numFmtId="0" fontId="3" fillId="8" borderId="2" xfId="0" applyFont="1" applyFill="1" applyBorder="1" applyAlignment="1" applyProtection="1">
      <alignment horizontal="center" vertical="center" wrapText="1"/>
    </xf>
    <xf numFmtId="9" fontId="3" fillId="9" borderId="2" xfId="1" applyNumberFormat="1" applyFont="1" applyFill="1" applyBorder="1" applyAlignment="1" applyProtection="1">
      <alignment horizontal="center" vertical="center" wrapText="1"/>
    </xf>
    <xf numFmtId="0" fontId="3" fillId="8" borderId="2" xfId="0" applyFont="1" applyFill="1" applyBorder="1" applyAlignment="1" applyProtection="1">
      <alignment horizontal="center" vertical="center"/>
      <protection locked="0"/>
    </xf>
    <xf numFmtId="0" fontId="3" fillId="5" borderId="2" xfId="0" applyFont="1" applyFill="1" applyBorder="1" applyAlignment="1" applyProtection="1">
      <alignment horizontal="center" vertical="center"/>
    </xf>
    <xf numFmtId="9" fontId="3" fillId="5" borderId="2" xfId="1" applyNumberFormat="1" applyFont="1" applyFill="1" applyBorder="1" applyAlignment="1" applyProtection="1">
      <alignment horizontal="center" vertical="center" wrapText="1"/>
    </xf>
    <xf numFmtId="0" fontId="3" fillId="5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right" vertical="center" wrapText="1"/>
    </xf>
    <xf numFmtId="2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9" fontId="3" fillId="0" borderId="0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wrapText="1"/>
    </xf>
    <xf numFmtId="0" fontId="3" fillId="0" borderId="0" xfId="0" applyFont="1" applyFill="1" applyBorder="1" applyAlignment="1" applyProtection="1">
      <alignment horizontal="left" wrapText="1"/>
    </xf>
    <xf numFmtId="0" fontId="10" fillId="0" borderId="2" xfId="0" applyFont="1" applyFill="1" applyBorder="1" applyAlignment="1" applyProtection="1">
      <alignment horizontal="center" textRotation="255" shrinkToFit="1"/>
    </xf>
    <xf numFmtId="49" fontId="11" fillId="3" borderId="3" xfId="0" applyNumberFormat="1" applyFont="1" applyFill="1" applyBorder="1" applyAlignment="1" applyProtection="1">
      <alignment horizontal="left" vertical="center"/>
    </xf>
    <xf numFmtId="49" fontId="11" fillId="3" borderId="4" xfId="0" applyNumberFormat="1" applyFont="1" applyFill="1" applyBorder="1" applyAlignment="1" applyProtection="1">
      <alignment horizontal="left" vertical="center"/>
    </xf>
    <xf numFmtId="49" fontId="11" fillId="3" borderId="5" xfId="0" applyNumberFormat="1" applyFont="1" applyFill="1" applyBorder="1" applyAlignment="1" applyProtection="1">
      <alignment horizontal="left" vertical="center"/>
    </xf>
    <xf numFmtId="49" fontId="11" fillId="10" borderId="0" xfId="0" applyNumberFormat="1" applyFont="1" applyFill="1" applyBorder="1" applyAlignment="1" applyProtection="1">
      <alignment horizontal="left" vertical="center" shrinkToFit="1"/>
    </xf>
    <xf numFmtId="0" fontId="3" fillId="0" borderId="2" xfId="0" applyNumberFormat="1" applyFont="1" applyBorder="1" applyAlignment="1" applyProtection="1">
      <alignment horizontal="center" vertical="center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vertical="center" wrapText="1"/>
    </xf>
    <xf numFmtId="0" fontId="11" fillId="0" borderId="0" xfId="0" applyFont="1" applyBorder="1" applyAlignment="1" applyProtection="1">
      <alignment horizontal="center" vertical="center" wrapText="1"/>
    </xf>
    <xf numFmtId="0" fontId="8" fillId="0" borderId="2" xfId="0" applyNumberFormat="1" applyFont="1" applyBorder="1" applyAlignment="1" applyProtection="1">
      <alignment horizontal="center" vertical="center"/>
    </xf>
    <xf numFmtId="0" fontId="11" fillId="3" borderId="4" xfId="0" applyNumberFormat="1" applyFont="1" applyFill="1" applyBorder="1" applyAlignment="1" applyProtection="1">
      <alignment horizontal="center" vertical="center"/>
    </xf>
    <xf numFmtId="0" fontId="9" fillId="0" borderId="2" xfId="0" applyNumberFormat="1" applyFont="1" applyBorder="1" applyAlignment="1" applyProtection="1">
      <alignment horizontal="center" vertical="center"/>
    </xf>
    <xf numFmtId="49" fontId="11" fillId="3" borderId="0" xfId="0" applyNumberFormat="1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wrapText="1"/>
    </xf>
    <xf numFmtId="0" fontId="12" fillId="2" borderId="2" xfId="0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0" fontId="14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2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0" borderId="8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4" fillId="0" borderId="11" xfId="0" applyFont="1" applyBorder="1" applyAlignment="1">
      <alignment wrapText="1"/>
    </xf>
    <xf numFmtId="0" fontId="14" fillId="0" borderId="12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14" fillId="0" borderId="13" xfId="0" applyFont="1" applyBorder="1" applyAlignment="1">
      <alignment wrapText="1"/>
    </xf>
    <xf numFmtId="0" fontId="14" fillId="6" borderId="2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5" fillId="0" borderId="6" xfId="0" applyFont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left" vertical="center" wrapText="1"/>
    </xf>
    <xf numFmtId="0" fontId="3" fillId="0" borderId="5" xfId="0" applyFont="1" applyFill="1" applyBorder="1" applyAlignment="1" applyProtection="1">
      <alignment horizontal="left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 applyProtection="1">
      <alignment horizontal="center" vertical="center" wrapText="1"/>
    </xf>
    <xf numFmtId="0" fontId="13" fillId="0" borderId="0" xfId="0" applyFont="1" applyBorder="1" applyAlignment="1" applyProtection="1">
      <alignment horizontal="center" vertical="center" textRotation="180" wrapText="1"/>
    </xf>
    <xf numFmtId="0" fontId="3" fillId="0" borderId="9" xfId="0" applyFont="1" applyFill="1" applyBorder="1" applyAlignment="1" applyProtection="1">
      <alignment horizontal="right" vertical="center"/>
    </xf>
    <xf numFmtId="0" fontId="3" fillId="0" borderId="9" xfId="0" applyFont="1" applyBorder="1" applyAlignment="1" applyProtection="1"/>
    <xf numFmtId="0" fontId="3" fillId="0" borderId="3" xfId="0" applyFont="1" applyFill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4" fillId="0" borderId="6" xfId="0" applyFont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5" xfId="0" applyFont="1" applyFill="1" applyBorder="1" applyAlignment="1" applyProtection="1">
      <alignment horizontal="left" vertical="center" wrapText="1"/>
    </xf>
    <xf numFmtId="0" fontId="8" fillId="7" borderId="3" xfId="0" applyFont="1" applyFill="1" applyBorder="1" applyAlignment="1" applyProtection="1">
      <alignment horizontal="left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8" borderId="3" xfId="0" applyFont="1" applyFill="1" applyBorder="1" applyAlignment="1" applyProtection="1">
      <alignment horizontal="left" vertical="center" wrapText="1"/>
    </xf>
    <xf numFmtId="0" fontId="8" fillId="8" borderId="5" xfId="0" applyFont="1" applyFill="1" applyBorder="1" applyAlignment="1" applyProtection="1">
      <alignment horizontal="left" vertical="center" wrapText="1"/>
    </xf>
    <xf numFmtId="0" fontId="8" fillId="5" borderId="3" xfId="0" applyFont="1" applyFill="1" applyBorder="1" applyAlignment="1" applyProtection="1">
      <alignment horizontal="left" vertical="center" wrapText="1"/>
    </xf>
    <xf numFmtId="0" fontId="8" fillId="5" borderId="5" xfId="0" applyFont="1" applyFill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496"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0C0C0"/>
      <color rgb="FF99CCFF"/>
      <color rgb="FFC8FAB9"/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Current Grade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3461832895888015"/>
          <c:w val="0.87635870516185477"/>
          <c:h val="0.72530438903470396"/>
        </c:manualLayout>
      </c:layout>
      <c:lineChart>
        <c:grouping val="standard"/>
        <c:varyColors val="0"/>
        <c:ser>
          <c:idx val="0"/>
          <c:order val="0"/>
          <c:val>
            <c:numRef>
              <c:f>Sheet1!$T$3:$T$17</c:f>
              <c:numCache>
                <c:formatCode>0.00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32576"/>
        <c:axId val="109034496"/>
      </c:lineChart>
      <c:catAx>
        <c:axId val="10903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Chapters</a:t>
                </a:r>
              </a:p>
            </c:rich>
          </c:tx>
          <c:layout>
            <c:manualLayout>
              <c:xMode val="edge"/>
              <c:yMode val="edge"/>
              <c:x val="0.46355241219576143"/>
              <c:y val="0.92979855186515681"/>
            </c:manualLayout>
          </c:layout>
          <c:overlay val="0"/>
        </c:title>
        <c:majorTickMark val="in"/>
        <c:minorTickMark val="none"/>
        <c:tickLblPos val="low"/>
        <c:txPr>
          <a:bodyPr/>
          <a:lstStyle/>
          <a:p>
            <a:pPr>
              <a:defRPr sz="105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9034496"/>
        <c:crosses val="autoZero"/>
        <c:auto val="1"/>
        <c:lblAlgn val="ctr"/>
        <c:lblOffset val="100"/>
        <c:noMultiLvlLbl val="0"/>
      </c:catAx>
      <c:valAx>
        <c:axId val="109034496"/>
        <c:scaling>
          <c:orientation val="minMax"/>
          <c:max val="100"/>
          <c:min val="50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9032576"/>
        <c:crosses val="autoZero"/>
        <c:crossBetween val="between"/>
      </c:valAx>
    </c:plotArea>
    <c:plotVisOnly val="0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</xdr:row>
      <xdr:rowOff>9612</xdr:rowOff>
    </xdr:from>
    <xdr:to>
      <xdr:col>10</xdr:col>
      <xdr:colOff>0</xdr:colOff>
      <xdr:row>45</xdr:row>
      <xdr:rowOff>91674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4"/>
  <sheetViews>
    <sheetView showRowColHeaders="0" tabSelected="1" zoomScaleNormal="100" zoomScaleSheetLayoutView="100" zoomScalePageLayoutView="55" workbookViewId="0">
      <selection activeCell="C55" sqref="C55"/>
    </sheetView>
  </sheetViews>
  <sheetFormatPr defaultRowHeight="14.25" x14ac:dyDescent="0.2"/>
  <cols>
    <col min="1" max="6" width="10.28515625" style="3" customWidth="1"/>
    <col min="7" max="7" width="1.85546875" style="3" customWidth="1"/>
    <col min="8" max="9" width="7.28515625" style="3" customWidth="1"/>
    <col min="10" max="10" width="6.140625" style="39" customWidth="1"/>
    <col min="11" max="11" width="9.140625" style="3" customWidth="1"/>
    <col min="12" max="12" width="2.85546875" style="3" hidden="1" customWidth="1"/>
    <col min="13" max="33" width="9.140625" style="56" hidden="1" customWidth="1"/>
    <col min="34" max="34" width="9.140625" style="4" customWidth="1"/>
    <col min="35" max="16384" width="9.140625" style="4"/>
  </cols>
  <sheetData>
    <row r="1" spans="1:33" x14ac:dyDescent="0.2">
      <c r="A1" s="1"/>
      <c r="B1" s="1"/>
      <c r="C1" s="1"/>
      <c r="D1" s="1"/>
      <c r="E1" s="1"/>
      <c r="F1" s="1"/>
      <c r="G1" s="1"/>
      <c r="H1" s="1"/>
      <c r="I1" s="1"/>
      <c r="J1" s="2"/>
      <c r="K1" s="1"/>
      <c r="Y1" s="56" t="s">
        <v>43</v>
      </c>
      <c r="Z1" s="57"/>
      <c r="AA1" s="56" t="s">
        <v>42</v>
      </c>
      <c r="AB1" s="57"/>
      <c r="AC1" s="56" t="s">
        <v>56</v>
      </c>
      <c r="AD1" s="57"/>
      <c r="AE1" s="56" t="s">
        <v>25</v>
      </c>
      <c r="AF1" s="57"/>
      <c r="AG1" s="56" t="s">
        <v>62</v>
      </c>
    </row>
    <row r="2" spans="1:33" ht="30" customHeight="1" x14ac:dyDescent="0.2">
      <c r="A2" s="5" t="s">
        <v>24</v>
      </c>
      <c r="B2" s="79"/>
      <c r="C2" s="95" t="s">
        <v>58</v>
      </c>
      <c r="D2" s="96"/>
      <c r="E2" s="97"/>
      <c r="F2" s="98"/>
      <c r="G2" s="98"/>
      <c r="H2" s="98"/>
      <c r="I2" s="98"/>
      <c r="J2" s="98"/>
      <c r="K2" s="98"/>
      <c r="L2" s="6"/>
      <c r="S2" s="58" t="s">
        <v>57</v>
      </c>
      <c r="T2" s="58" t="s">
        <v>55</v>
      </c>
      <c r="X2" s="59" t="s">
        <v>63</v>
      </c>
      <c r="Y2" s="56">
        <f t="shared" ref="Y2:Y16" si="0">IF(Y28=0,0,$F$5)</f>
        <v>0</v>
      </c>
      <c r="Z2" s="56" t="str">
        <f t="shared" ref="Z2:Z16" si="1">IF(AG2=0,"",Y2*100/AG2)</f>
        <v/>
      </c>
      <c r="AA2" s="56">
        <f t="shared" ref="AA2:AA16" si="2">IF(AA28=0,0,$F$6)</f>
        <v>0</v>
      </c>
      <c r="AB2" s="56" t="str">
        <f t="shared" ref="AB2:AB16" si="3">IF(AG2=0,"",AA2*100/AG2)</f>
        <v/>
      </c>
      <c r="AC2" s="56">
        <f t="shared" ref="AC2:AC16" si="4">IF(AC28=0,0,$F$7)</f>
        <v>0</v>
      </c>
      <c r="AD2" s="56" t="str">
        <f>IF(AG2=0,"",AC2*100/AG2)</f>
        <v/>
      </c>
      <c r="AE2" s="56">
        <f t="shared" ref="AE2:AE16" si="5">IF(AE28=0,0,$F$8)</f>
        <v>0</v>
      </c>
      <c r="AF2" s="56" t="str">
        <f>IF(AG2=0,"",AE2*100/AG2)</f>
        <v/>
      </c>
      <c r="AG2" s="56">
        <f>Y2+AA2+AC2+AE2</f>
        <v>0</v>
      </c>
    </row>
    <row r="3" spans="1:33" x14ac:dyDescent="0.2">
      <c r="A3" s="8"/>
      <c r="B3" s="8"/>
      <c r="C3" s="8"/>
      <c r="D3" s="8"/>
      <c r="E3" s="8"/>
      <c r="F3" s="8"/>
      <c r="G3" s="9"/>
      <c r="H3" s="8"/>
      <c r="I3" s="8"/>
      <c r="J3" s="10"/>
      <c r="S3" s="59">
        <v>1</v>
      </c>
      <c r="T3" s="60" t="e">
        <f t="shared" ref="T3:T17" si="6">IF(AG28="",#N/A,AG28)</f>
        <v>#N/A</v>
      </c>
      <c r="X3" s="61" t="s">
        <v>64</v>
      </c>
      <c r="Y3" s="56">
        <f t="shared" si="0"/>
        <v>0</v>
      </c>
      <c r="Z3" s="56" t="str">
        <f t="shared" si="1"/>
        <v/>
      </c>
      <c r="AA3" s="56">
        <f t="shared" si="2"/>
        <v>0</v>
      </c>
      <c r="AB3" s="56" t="str">
        <f t="shared" si="3"/>
        <v/>
      </c>
      <c r="AC3" s="56">
        <f t="shared" si="4"/>
        <v>0</v>
      </c>
      <c r="AD3" s="56" t="str">
        <f t="shared" ref="AD3:AD16" si="7">IF(AG3=0,"",AC3*100/AG3)</f>
        <v/>
      </c>
      <c r="AE3" s="56">
        <f t="shared" si="5"/>
        <v>0</v>
      </c>
      <c r="AF3" s="56" t="str">
        <f t="shared" ref="AF3:AF16" si="8">IF(AG3=0,"",AE3*100/AG3)</f>
        <v/>
      </c>
      <c r="AG3" s="56">
        <f t="shared" ref="AG3:AG16" si="9">Y3+AA3+AC3+AE3</f>
        <v>0</v>
      </c>
    </row>
    <row r="4" spans="1:33" ht="28.5" x14ac:dyDescent="0.2">
      <c r="A4" s="80" t="s">
        <v>2</v>
      </c>
      <c r="B4" s="81"/>
      <c r="C4" s="11" t="s">
        <v>0</v>
      </c>
      <c r="D4" s="11" t="s">
        <v>1</v>
      </c>
      <c r="E4" s="11" t="s">
        <v>41</v>
      </c>
      <c r="F4" s="11" t="s">
        <v>3</v>
      </c>
      <c r="G4" s="12"/>
      <c r="H4" s="11" t="s">
        <v>44</v>
      </c>
      <c r="I4" s="11" t="s">
        <v>4</v>
      </c>
      <c r="J4" s="13"/>
      <c r="K4" s="89" t="s">
        <v>21</v>
      </c>
      <c r="L4" s="14"/>
      <c r="M4" s="86" t="s">
        <v>45</v>
      </c>
      <c r="N4" s="87"/>
      <c r="O4" s="62" t="s">
        <v>59</v>
      </c>
      <c r="P4" s="63" t="s">
        <v>60</v>
      </c>
      <c r="Q4" s="64" t="s">
        <v>61</v>
      </c>
      <c r="S4" s="59">
        <v>2</v>
      </c>
      <c r="T4" s="60" t="e">
        <f t="shared" si="6"/>
        <v>#N/A</v>
      </c>
      <c r="X4" s="59" t="s">
        <v>65</v>
      </c>
      <c r="Y4" s="56">
        <f t="shared" si="0"/>
        <v>0</v>
      </c>
      <c r="Z4" s="56" t="str">
        <f t="shared" si="1"/>
        <v/>
      </c>
      <c r="AA4" s="56">
        <f t="shared" si="2"/>
        <v>0</v>
      </c>
      <c r="AB4" s="56" t="str">
        <f t="shared" si="3"/>
        <v/>
      </c>
      <c r="AC4" s="56">
        <f t="shared" si="4"/>
        <v>0</v>
      </c>
      <c r="AD4" s="56" t="str">
        <f t="shared" si="7"/>
        <v/>
      </c>
      <c r="AE4" s="56">
        <f t="shared" si="5"/>
        <v>0</v>
      </c>
      <c r="AF4" s="56" t="str">
        <f t="shared" si="8"/>
        <v/>
      </c>
      <c r="AG4" s="56">
        <f t="shared" si="9"/>
        <v>0</v>
      </c>
    </row>
    <row r="5" spans="1:33" ht="15" customHeight="1" x14ac:dyDescent="0.2">
      <c r="A5" s="99" t="s">
        <v>43</v>
      </c>
      <c r="B5" s="100"/>
      <c r="C5" s="15">
        <f>M223</f>
        <v>0</v>
      </c>
      <c r="D5" s="15">
        <f>N223</f>
        <v>0</v>
      </c>
      <c r="E5" s="16">
        <f>IF(C5=0,0,D5/C5)</f>
        <v>0</v>
      </c>
      <c r="F5" s="17">
        <v>40</v>
      </c>
      <c r="G5" s="18"/>
      <c r="H5" s="19">
        <v>99</v>
      </c>
      <c r="I5" s="20" t="s">
        <v>5</v>
      </c>
      <c r="J5" s="21"/>
      <c r="K5" s="89"/>
      <c r="L5" s="14"/>
      <c r="M5" s="59">
        <f>H17</f>
        <v>0</v>
      </c>
      <c r="N5" s="59" t="str">
        <f>I17</f>
        <v>F</v>
      </c>
      <c r="O5" s="65" t="str">
        <f>A5</f>
        <v>Test</v>
      </c>
      <c r="P5" s="66">
        <f>IF(C5=0,0,F5)</f>
        <v>0</v>
      </c>
      <c r="Q5" s="67" t="str">
        <f>IF(P$9=0,"",P5*100/P$9)</f>
        <v/>
      </c>
      <c r="S5" s="59">
        <v>3</v>
      </c>
      <c r="T5" s="60" t="e">
        <f t="shared" si="6"/>
        <v>#N/A</v>
      </c>
      <c r="X5" s="61" t="s">
        <v>66</v>
      </c>
      <c r="Y5" s="56">
        <f t="shared" si="0"/>
        <v>0</v>
      </c>
      <c r="Z5" s="56" t="str">
        <f t="shared" si="1"/>
        <v/>
      </c>
      <c r="AA5" s="56">
        <f t="shared" si="2"/>
        <v>0</v>
      </c>
      <c r="AB5" s="56" t="str">
        <f t="shared" si="3"/>
        <v/>
      </c>
      <c r="AC5" s="56">
        <f t="shared" si="4"/>
        <v>0</v>
      </c>
      <c r="AD5" s="56" t="str">
        <f t="shared" si="7"/>
        <v/>
      </c>
      <c r="AE5" s="56">
        <f t="shared" si="5"/>
        <v>0</v>
      </c>
      <c r="AF5" s="56" t="str">
        <f t="shared" si="8"/>
        <v/>
      </c>
      <c r="AG5" s="56">
        <f t="shared" si="9"/>
        <v>0</v>
      </c>
    </row>
    <row r="6" spans="1:33" ht="15" customHeight="1" x14ac:dyDescent="0.2">
      <c r="A6" s="101" t="s">
        <v>42</v>
      </c>
      <c r="B6" s="102"/>
      <c r="C6" s="22">
        <f>O223</f>
        <v>0</v>
      </c>
      <c r="D6" s="22">
        <f>P223</f>
        <v>0</v>
      </c>
      <c r="E6" s="23">
        <f>IF(C6=0,0,D6/C6)</f>
        <v>0</v>
      </c>
      <c r="F6" s="24">
        <v>30</v>
      </c>
      <c r="G6" s="18"/>
      <c r="H6" s="19">
        <v>95</v>
      </c>
      <c r="I6" s="20" t="s">
        <v>6</v>
      </c>
      <c r="J6" s="21"/>
      <c r="K6" s="89"/>
      <c r="L6" s="14"/>
      <c r="M6" s="59">
        <f>H16</f>
        <v>70</v>
      </c>
      <c r="N6" s="59" t="str">
        <f>I16</f>
        <v>D-</v>
      </c>
      <c r="O6" s="65" t="str">
        <f>A6</f>
        <v>Quiz</v>
      </c>
      <c r="P6" s="66">
        <f>IF(C6=0,0,F6)</f>
        <v>0</v>
      </c>
      <c r="Q6" s="67" t="str">
        <f>IF(P$9=0,"",P6*100/P$9)</f>
        <v/>
      </c>
      <c r="S6" s="59">
        <v>4</v>
      </c>
      <c r="T6" s="60" t="e">
        <f t="shared" si="6"/>
        <v>#N/A</v>
      </c>
      <c r="X6" s="59" t="s">
        <v>67</v>
      </c>
      <c r="Y6" s="56">
        <f t="shared" si="0"/>
        <v>0</v>
      </c>
      <c r="Z6" s="56" t="str">
        <f t="shared" si="1"/>
        <v/>
      </c>
      <c r="AA6" s="56">
        <f t="shared" si="2"/>
        <v>0</v>
      </c>
      <c r="AB6" s="56" t="str">
        <f t="shared" si="3"/>
        <v/>
      </c>
      <c r="AC6" s="56">
        <f t="shared" si="4"/>
        <v>0</v>
      </c>
      <c r="AD6" s="56" t="str">
        <f t="shared" si="7"/>
        <v/>
      </c>
      <c r="AE6" s="56">
        <f t="shared" si="5"/>
        <v>0</v>
      </c>
      <c r="AF6" s="56" t="str">
        <f t="shared" si="8"/>
        <v/>
      </c>
      <c r="AG6" s="56">
        <f t="shared" si="9"/>
        <v>0</v>
      </c>
    </row>
    <row r="7" spans="1:33" ht="15" customHeight="1" x14ac:dyDescent="0.2">
      <c r="A7" s="103" t="s">
        <v>79</v>
      </c>
      <c r="B7" s="104"/>
      <c r="C7" s="25">
        <f>Q223</f>
        <v>0</v>
      </c>
      <c r="D7" s="25">
        <f>R223</f>
        <v>0</v>
      </c>
      <c r="E7" s="26">
        <f>IF(C7=0,0,D7/C7)</f>
        <v>0</v>
      </c>
      <c r="F7" s="27">
        <v>20</v>
      </c>
      <c r="G7" s="18"/>
      <c r="H7" s="19">
        <v>93</v>
      </c>
      <c r="I7" s="20" t="s">
        <v>17</v>
      </c>
      <c r="J7" s="21"/>
      <c r="K7" s="89"/>
      <c r="L7" s="14"/>
      <c r="M7" s="59">
        <f>H15</f>
        <v>72</v>
      </c>
      <c r="N7" s="59" t="str">
        <f>I15</f>
        <v>D</v>
      </c>
      <c r="O7" s="65" t="str">
        <f>A7</f>
        <v>Activity/Exploration</v>
      </c>
      <c r="P7" s="66">
        <f>IF(C7=0,0,F7)</f>
        <v>0</v>
      </c>
      <c r="Q7" s="67" t="str">
        <f>IF(P$9=0,"",P7*100/P$9)</f>
        <v/>
      </c>
      <c r="S7" s="59">
        <v>5</v>
      </c>
      <c r="T7" s="60" t="e">
        <f t="shared" si="6"/>
        <v>#N/A</v>
      </c>
      <c r="X7" s="61" t="s">
        <v>68</v>
      </c>
      <c r="Y7" s="56">
        <f t="shared" si="0"/>
        <v>0</v>
      </c>
      <c r="Z7" s="56" t="str">
        <f t="shared" si="1"/>
        <v/>
      </c>
      <c r="AA7" s="56">
        <f t="shared" si="2"/>
        <v>0</v>
      </c>
      <c r="AB7" s="56" t="str">
        <f t="shared" si="3"/>
        <v/>
      </c>
      <c r="AC7" s="56">
        <f t="shared" si="4"/>
        <v>0</v>
      </c>
      <c r="AD7" s="56" t="str">
        <f t="shared" si="7"/>
        <v/>
      </c>
      <c r="AE7" s="56">
        <f t="shared" si="5"/>
        <v>0</v>
      </c>
      <c r="AF7" s="56" t="str">
        <f t="shared" si="8"/>
        <v/>
      </c>
      <c r="AG7" s="56">
        <f t="shared" si="9"/>
        <v>0</v>
      </c>
    </row>
    <row r="8" spans="1:33" ht="15" customHeight="1" x14ac:dyDescent="0.2">
      <c r="A8" s="105" t="s">
        <v>25</v>
      </c>
      <c r="B8" s="106"/>
      <c r="C8" s="28">
        <f>S223</f>
        <v>0</v>
      </c>
      <c r="D8" s="28">
        <f>T223</f>
        <v>0</v>
      </c>
      <c r="E8" s="29">
        <f>IF(C8=0,0,D8/C8)</f>
        <v>0</v>
      </c>
      <c r="F8" s="30">
        <v>10</v>
      </c>
      <c r="G8" s="18"/>
      <c r="H8" s="19">
        <v>92</v>
      </c>
      <c r="I8" s="20" t="s">
        <v>8</v>
      </c>
      <c r="J8" s="21"/>
      <c r="K8" s="89"/>
      <c r="L8" s="14"/>
      <c r="M8" s="59">
        <f>H14</f>
        <v>75</v>
      </c>
      <c r="N8" s="59" t="str">
        <f>I14</f>
        <v>D+</v>
      </c>
      <c r="O8" s="65" t="str">
        <f>A8</f>
        <v>Other</v>
      </c>
      <c r="P8" s="66">
        <f>IF(C8=0,0,F8)</f>
        <v>0</v>
      </c>
      <c r="Q8" s="67" t="str">
        <f>IF(P$9=0,"",P8*100/P$9)</f>
        <v/>
      </c>
      <c r="S8" s="59">
        <v>6</v>
      </c>
      <c r="T8" s="60" t="e">
        <f t="shared" si="6"/>
        <v>#N/A</v>
      </c>
      <c r="X8" s="59" t="s">
        <v>69</v>
      </c>
      <c r="Y8" s="56">
        <f t="shared" si="0"/>
        <v>0</v>
      </c>
      <c r="Z8" s="56" t="str">
        <f t="shared" si="1"/>
        <v/>
      </c>
      <c r="AA8" s="56">
        <f t="shared" si="2"/>
        <v>0</v>
      </c>
      <c r="AB8" s="56" t="str">
        <f t="shared" si="3"/>
        <v/>
      </c>
      <c r="AC8" s="56">
        <f t="shared" si="4"/>
        <v>0</v>
      </c>
      <c r="AD8" s="56" t="str">
        <f t="shared" si="7"/>
        <v/>
      </c>
      <c r="AE8" s="56">
        <f t="shared" si="5"/>
        <v>0</v>
      </c>
      <c r="AF8" s="56" t="str">
        <f t="shared" si="8"/>
        <v/>
      </c>
      <c r="AG8" s="56">
        <f t="shared" si="9"/>
        <v>0</v>
      </c>
    </row>
    <row r="9" spans="1:33" ht="15" customHeight="1" x14ac:dyDescent="0.2">
      <c r="D9" s="90" t="s">
        <v>20</v>
      </c>
      <c r="E9" s="91"/>
      <c r="F9" s="31">
        <f>SUM(F5:F8)</f>
        <v>100</v>
      </c>
      <c r="G9" s="18"/>
      <c r="H9" s="19">
        <v>87</v>
      </c>
      <c r="I9" s="20" t="s">
        <v>9</v>
      </c>
      <c r="J9" s="21"/>
      <c r="K9" s="89"/>
      <c r="L9" s="14"/>
      <c r="M9" s="59">
        <f>H13</f>
        <v>77</v>
      </c>
      <c r="N9" s="59" t="str">
        <f>I13</f>
        <v>C-</v>
      </c>
      <c r="O9" s="68" t="s">
        <v>62</v>
      </c>
      <c r="P9" s="69">
        <f>SUM(P5:P8)</f>
        <v>0</v>
      </c>
      <c r="Q9" s="70" t="str">
        <f>IF(P$9=0,"",P9*100/P$9)</f>
        <v/>
      </c>
      <c r="S9" s="59">
        <v>7</v>
      </c>
      <c r="T9" s="60" t="e">
        <f t="shared" si="6"/>
        <v>#N/A</v>
      </c>
      <c r="X9" s="61" t="s">
        <v>70</v>
      </c>
      <c r="Y9" s="56">
        <f t="shared" si="0"/>
        <v>0</v>
      </c>
      <c r="Z9" s="56" t="str">
        <f t="shared" si="1"/>
        <v/>
      </c>
      <c r="AA9" s="56">
        <f t="shared" si="2"/>
        <v>0</v>
      </c>
      <c r="AB9" s="56" t="str">
        <f t="shared" si="3"/>
        <v/>
      </c>
      <c r="AC9" s="56">
        <f t="shared" si="4"/>
        <v>0</v>
      </c>
      <c r="AD9" s="56" t="str">
        <f t="shared" si="7"/>
        <v/>
      </c>
      <c r="AE9" s="56">
        <f t="shared" si="5"/>
        <v>0</v>
      </c>
      <c r="AF9" s="56" t="str">
        <f t="shared" si="8"/>
        <v/>
      </c>
      <c r="AG9" s="56">
        <f t="shared" si="9"/>
        <v>0</v>
      </c>
    </row>
    <row r="10" spans="1:33" ht="15" customHeight="1" x14ac:dyDescent="0.2">
      <c r="A10" s="32"/>
      <c r="B10" s="32"/>
      <c r="C10" s="12"/>
      <c r="E10" s="33" t="s">
        <v>19</v>
      </c>
      <c r="F10" s="34" t="str">
        <f>IF(P9=0,"",E5*Q5+E6*Q6+E7*Q7+E8*Q8)</f>
        <v/>
      </c>
      <c r="G10" s="18"/>
      <c r="H10" s="19">
        <v>85</v>
      </c>
      <c r="I10" s="20" t="s">
        <v>7</v>
      </c>
      <c r="J10" s="21"/>
      <c r="K10" s="89"/>
      <c r="L10" s="14"/>
      <c r="M10" s="59">
        <f>H12</f>
        <v>79</v>
      </c>
      <c r="N10" s="59" t="str">
        <f>I12</f>
        <v>C</v>
      </c>
      <c r="S10" s="59">
        <v>8</v>
      </c>
      <c r="T10" s="60" t="e">
        <f t="shared" si="6"/>
        <v>#N/A</v>
      </c>
      <c r="X10" s="59" t="s">
        <v>71</v>
      </c>
      <c r="Y10" s="56">
        <f t="shared" si="0"/>
        <v>0</v>
      </c>
      <c r="Z10" s="56" t="str">
        <f t="shared" si="1"/>
        <v/>
      </c>
      <c r="AA10" s="56">
        <f t="shared" si="2"/>
        <v>0</v>
      </c>
      <c r="AB10" s="56" t="str">
        <f t="shared" si="3"/>
        <v/>
      </c>
      <c r="AC10" s="56">
        <f t="shared" si="4"/>
        <v>0</v>
      </c>
      <c r="AD10" s="56" t="str">
        <f t="shared" si="7"/>
        <v/>
      </c>
      <c r="AE10" s="56">
        <f t="shared" si="5"/>
        <v>0</v>
      </c>
      <c r="AF10" s="56" t="str">
        <f t="shared" si="8"/>
        <v/>
      </c>
      <c r="AG10" s="56">
        <f t="shared" si="9"/>
        <v>0</v>
      </c>
    </row>
    <row r="11" spans="1:33" ht="15" customHeight="1" x14ac:dyDescent="0.2">
      <c r="A11" s="2"/>
      <c r="B11" s="2"/>
      <c r="C11" s="2"/>
      <c r="E11" s="33" t="s">
        <v>18</v>
      </c>
      <c r="F11" s="35" t="str">
        <f>IF(F10="","",LOOKUP(F10+0.5001,M5:M17,N5:N17))</f>
        <v/>
      </c>
      <c r="G11" s="18"/>
      <c r="H11" s="19">
        <v>83</v>
      </c>
      <c r="I11" s="20" t="s">
        <v>10</v>
      </c>
      <c r="J11" s="21"/>
      <c r="K11" s="89"/>
      <c r="L11" s="14"/>
      <c r="M11" s="59">
        <f>H11</f>
        <v>83</v>
      </c>
      <c r="N11" s="59" t="str">
        <f>I11</f>
        <v>C+</v>
      </c>
      <c r="S11" s="59">
        <v>9</v>
      </c>
      <c r="T11" s="60" t="e">
        <f t="shared" si="6"/>
        <v>#N/A</v>
      </c>
      <c r="X11" s="61" t="s">
        <v>72</v>
      </c>
      <c r="Y11" s="56">
        <f t="shared" si="0"/>
        <v>0</v>
      </c>
      <c r="Z11" s="56" t="str">
        <f t="shared" si="1"/>
        <v/>
      </c>
      <c r="AA11" s="56">
        <f t="shared" si="2"/>
        <v>0</v>
      </c>
      <c r="AB11" s="56" t="str">
        <f t="shared" si="3"/>
        <v/>
      </c>
      <c r="AC11" s="56">
        <f t="shared" si="4"/>
        <v>0</v>
      </c>
      <c r="AD11" s="56" t="str">
        <f t="shared" si="7"/>
        <v/>
      </c>
      <c r="AE11" s="56">
        <f t="shared" si="5"/>
        <v>0</v>
      </c>
      <c r="AF11" s="56" t="str">
        <f t="shared" si="8"/>
        <v/>
      </c>
      <c r="AG11" s="56">
        <f t="shared" si="9"/>
        <v>0</v>
      </c>
    </row>
    <row r="12" spans="1:33" ht="15" customHeight="1" x14ac:dyDescent="0.2">
      <c r="A12" s="36"/>
      <c r="B12" s="36"/>
      <c r="C12" s="12"/>
      <c r="G12" s="18"/>
      <c r="H12" s="19">
        <v>79</v>
      </c>
      <c r="I12" s="20" t="s">
        <v>11</v>
      </c>
      <c r="J12" s="21"/>
      <c r="K12" s="89"/>
      <c r="L12" s="14"/>
      <c r="M12" s="59">
        <f>H10</f>
        <v>85</v>
      </c>
      <c r="N12" s="59" t="str">
        <f>I10</f>
        <v>B-</v>
      </c>
      <c r="S12" s="59">
        <v>10</v>
      </c>
      <c r="T12" s="60" t="e">
        <f t="shared" si="6"/>
        <v>#N/A</v>
      </c>
      <c r="X12" s="59" t="s">
        <v>73</v>
      </c>
      <c r="Y12" s="56">
        <f t="shared" si="0"/>
        <v>0</v>
      </c>
      <c r="Z12" s="56" t="str">
        <f t="shared" si="1"/>
        <v/>
      </c>
      <c r="AA12" s="56">
        <f t="shared" si="2"/>
        <v>0</v>
      </c>
      <c r="AB12" s="56" t="str">
        <f t="shared" si="3"/>
        <v/>
      </c>
      <c r="AC12" s="56">
        <f t="shared" si="4"/>
        <v>0</v>
      </c>
      <c r="AD12" s="56" t="str">
        <f t="shared" si="7"/>
        <v/>
      </c>
      <c r="AE12" s="56">
        <f t="shared" si="5"/>
        <v>0</v>
      </c>
      <c r="AF12" s="56" t="str">
        <f t="shared" si="8"/>
        <v/>
      </c>
      <c r="AG12" s="56">
        <f t="shared" si="9"/>
        <v>0</v>
      </c>
    </row>
    <row r="13" spans="1:33" ht="15" customHeight="1" x14ac:dyDescent="0.2">
      <c r="A13" s="2"/>
      <c r="B13" s="2"/>
      <c r="C13" s="2"/>
      <c r="D13" s="2"/>
      <c r="E13" s="2"/>
      <c r="F13" s="2"/>
      <c r="G13" s="18"/>
      <c r="H13" s="19">
        <v>77</v>
      </c>
      <c r="I13" s="20" t="s">
        <v>12</v>
      </c>
      <c r="J13" s="21"/>
      <c r="K13" s="89"/>
      <c r="L13" s="14"/>
      <c r="M13" s="59">
        <f>H9</f>
        <v>87</v>
      </c>
      <c r="N13" s="59" t="str">
        <f>I9</f>
        <v>B</v>
      </c>
      <c r="S13" s="59">
        <v>11</v>
      </c>
      <c r="T13" s="60" t="e">
        <f t="shared" si="6"/>
        <v>#N/A</v>
      </c>
      <c r="X13" s="61" t="s">
        <v>74</v>
      </c>
      <c r="Y13" s="56">
        <f t="shared" si="0"/>
        <v>0</v>
      </c>
      <c r="Z13" s="56" t="str">
        <f t="shared" si="1"/>
        <v/>
      </c>
      <c r="AA13" s="56">
        <f t="shared" si="2"/>
        <v>0</v>
      </c>
      <c r="AB13" s="56" t="str">
        <f t="shared" si="3"/>
        <v/>
      </c>
      <c r="AC13" s="56">
        <f t="shared" si="4"/>
        <v>0</v>
      </c>
      <c r="AD13" s="56" t="str">
        <f t="shared" si="7"/>
        <v/>
      </c>
      <c r="AE13" s="56">
        <f t="shared" si="5"/>
        <v>0</v>
      </c>
      <c r="AF13" s="56" t="str">
        <f t="shared" si="8"/>
        <v/>
      </c>
      <c r="AG13" s="56">
        <f t="shared" si="9"/>
        <v>0</v>
      </c>
    </row>
    <row r="14" spans="1:33" ht="15" customHeight="1" x14ac:dyDescent="0.2">
      <c r="A14" s="36"/>
      <c r="B14" s="36"/>
      <c r="C14" s="37"/>
      <c r="D14" s="37"/>
      <c r="E14" s="38"/>
      <c r="F14" s="12"/>
      <c r="G14" s="18"/>
      <c r="H14" s="19">
        <v>75</v>
      </c>
      <c r="I14" s="20" t="s">
        <v>13</v>
      </c>
      <c r="J14" s="21"/>
      <c r="K14" s="89"/>
      <c r="L14" s="14"/>
      <c r="M14" s="59">
        <f>H8</f>
        <v>92</v>
      </c>
      <c r="N14" s="59" t="str">
        <f>I8</f>
        <v>B+</v>
      </c>
      <c r="S14" s="59">
        <v>12</v>
      </c>
      <c r="T14" s="60" t="e">
        <f t="shared" si="6"/>
        <v>#N/A</v>
      </c>
      <c r="X14" s="59" t="s">
        <v>75</v>
      </c>
      <c r="Y14" s="56">
        <f t="shared" si="0"/>
        <v>0</v>
      </c>
      <c r="Z14" s="56" t="str">
        <f t="shared" si="1"/>
        <v/>
      </c>
      <c r="AA14" s="56">
        <f t="shared" si="2"/>
        <v>0</v>
      </c>
      <c r="AB14" s="56" t="str">
        <f t="shared" si="3"/>
        <v/>
      </c>
      <c r="AC14" s="56">
        <f t="shared" si="4"/>
        <v>0</v>
      </c>
      <c r="AD14" s="56" t="str">
        <f t="shared" si="7"/>
        <v/>
      </c>
      <c r="AE14" s="56">
        <f t="shared" si="5"/>
        <v>0</v>
      </c>
      <c r="AF14" s="56" t="str">
        <f t="shared" si="8"/>
        <v/>
      </c>
      <c r="AG14" s="56">
        <f t="shared" si="9"/>
        <v>0</v>
      </c>
    </row>
    <row r="15" spans="1:33" ht="15" customHeight="1" x14ac:dyDescent="0.2">
      <c r="A15" s="39"/>
      <c r="B15" s="39"/>
      <c r="C15" s="39"/>
      <c r="G15" s="40"/>
      <c r="H15" s="19">
        <v>72</v>
      </c>
      <c r="I15" s="20" t="s">
        <v>14</v>
      </c>
      <c r="J15" s="21"/>
      <c r="K15" s="89"/>
      <c r="L15" s="14"/>
      <c r="M15" s="59">
        <f>H7</f>
        <v>93</v>
      </c>
      <c r="N15" s="59" t="str">
        <f>I7</f>
        <v>A-</v>
      </c>
      <c r="S15" s="59">
        <v>13</v>
      </c>
      <c r="T15" s="60" t="e">
        <f t="shared" si="6"/>
        <v>#N/A</v>
      </c>
      <c r="X15" s="61" t="s">
        <v>76</v>
      </c>
      <c r="Y15" s="56">
        <f t="shared" si="0"/>
        <v>0</v>
      </c>
      <c r="Z15" s="56" t="str">
        <f t="shared" si="1"/>
        <v/>
      </c>
      <c r="AA15" s="56">
        <f t="shared" si="2"/>
        <v>0</v>
      </c>
      <c r="AB15" s="56" t="str">
        <f t="shared" si="3"/>
        <v/>
      </c>
      <c r="AC15" s="56">
        <f t="shared" si="4"/>
        <v>0</v>
      </c>
      <c r="AD15" s="56" t="str">
        <f t="shared" si="7"/>
        <v/>
      </c>
      <c r="AE15" s="56">
        <f t="shared" si="5"/>
        <v>0</v>
      </c>
      <c r="AF15" s="56" t="str">
        <f t="shared" si="8"/>
        <v/>
      </c>
      <c r="AG15" s="56">
        <f t="shared" si="9"/>
        <v>0</v>
      </c>
    </row>
    <row r="16" spans="1:33" ht="15" customHeight="1" x14ac:dyDescent="0.2">
      <c r="A16" s="39"/>
      <c r="B16" s="39"/>
      <c r="C16" s="39"/>
      <c r="G16" s="31"/>
      <c r="H16" s="19">
        <v>70</v>
      </c>
      <c r="I16" s="20" t="s">
        <v>15</v>
      </c>
      <c r="J16" s="21"/>
      <c r="K16" s="89"/>
      <c r="L16" s="14"/>
      <c r="M16" s="59">
        <f>H6</f>
        <v>95</v>
      </c>
      <c r="N16" s="59" t="str">
        <f>I6</f>
        <v>A</v>
      </c>
      <c r="S16" s="59">
        <v>14</v>
      </c>
      <c r="T16" s="60" t="e">
        <f t="shared" si="6"/>
        <v>#N/A</v>
      </c>
      <c r="X16" s="59" t="s">
        <v>77</v>
      </c>
      <c r="Y16" s="56">
        <f t="shared" si="0"/>
        <v>0</v>
      </c>
      <c r="Z16" s="56" t="str">
        <f t="shared" si="1"/>
        <v/>
      </c>
      <c r="AA16" s="56">
        <f t="shared" si="2"/>
        <v>0</v>
      </c>
      <c r="AB16" s="56" t="str">
        <f t="shared" si="3"/>
        <v/>
      </c>
      <c r="AC16" s="56">
        <f t="shared" si="4"/>
        <v>0</v>
      </c>
      <c r="AD16" s="56" t="str">
        <f t="shared" si="7"/>
        <v/>
      </c>
      <c r="AE16" s="56">
        <f t="shared" si="5"/>
        <v>0</v>
      </c>
      <c r="AF16" s="56" t="str">
        <f t="shared" si="8"/>
        <v/>
      </c>
      <c r="AG16" s="56">
        <f t="shared" si="9"/>
        <v>0</v>
      </c>
    </row>
    <row r="17" spans="1:33" ht="15" customHeight="1" x14ac:dyDescent="0.2">
      <c r="A17" s="39"/>
      <c r="B17" s="39"/>
      <c r="C17" s="39"/>
      <c r="G17" s="31"/>
      <c r="H17" s="19">
        <v>0</v>
      </c>
      <c r="I17" s="20" t="s">
        <v>16</v>
      </c>
      <c r="J17" s="21"/>
      <c r="K17" s="89"/>
      <c r="L17" s="14"/>
      <c r="M17" s="59">
        <f>H5</f>
        <v>99</v>
      </c>
      <c r="N17" s="59" t="str">
        <f>I5</f>
        <v>A+</v>
      </c>
      <c r="S17" s="59">
        <v>15</v>
      </c>
      <c r="T17" s="60" t="e">
        <f t="shared" si="6"/>
        <v>#N/A</v>
      </c>
      <c r="X17" s="61"/>
    </row>
    <row r="18" spans="1:33" x14ac:dyDescent="0.2">
      <c r="A18" s="39"/>
      <c r="B18" s="39"/>
      <c r="C18" s="39"/>
      <c r="G18" s="31"/>
      <c r="H18" s="12"/>
      <c r="I18" s="2"/>
      <c r="J18" s="2"/>
      <c r="K18" s="14"/>
      <c r="L18" s="14"/>
      <c r="M18" s="59"/>
      <c r="N18" s="59"/>
      <c r="S18" s="59"/>
      <c r="T18" s="60"/>
      <c r="X18" s="59"/>
    </row>
    <row r="19" spans="1:33" x14ac:dyDescent="0.2">
      <c r="A19" s="39"/>
      <c r="B19" s="39"/>
      <c r="C19" s="39"/>
      <c r="G19" s="31"/>
      <c r="H19" s="12"/>
      <c r="I19" s="2"/>
      <c r="J19" s="2"/>
      <c r="K19" s="14"/>
      <c r="L19" s="14"/>
      <c r="M19" s="59"/>
      <c r="N19" s="59"/>
      <c r="S19" s="59"/>
      <c r="T19" s="60"/>
      <c r="X19" s="61"/>
    </row>
    <row r="20" spans="1:33" x14ac:dyDescent="0.2">
      <c r="A20" s="39"/>
      <c r="B20" s="39"/>
      <c r="C20" s="39"/>
      <c r="G20" s="31"/>
      <c r="H20" s="12"/>
      <c r="I20" s="2"/>
      <c r="J20" s="2"/>
      <c r="K20" s="14"/>
      <c r="L20" s="14"/>
      <c r="M20" s="59"/>
      <c r="N20" s="59"/>
      <c r="S20" s="59"/>
      <c r="T20" s="60"/>
      <c r="X20" s="59"/>
    </row>
    <row r="21" spans="1:33" x14ac:dyDescent="0.2">
      <c r="A21" s="39"/>
      <c r="B21" s="39"/>
      <c r="C21" s="39"/>
      <c r="G21" s="31"/>
      <c r="H21" s="12"/>
      <c r="I21" s="2"/>
      <c r="J21" s="2"/>
      <c r="K21" s="14"/>
      <c r="L21" s="14"/>
      <c r="M21" s="59"/>
      <c r="N21" s="59"/>
      <c r="S21" s="59"/>
      <c r="T21" s="60"/>
      <c r="X21" s="61"/>
    </row>
    <row r="22" spans="1:33" x14ac:dyDescent="0.2">
      <c r="A22" s="39"/>
      <c r="B22" s="39"/>
      <c r="C22" s="39"/>
      <c r="G22" s="31"/>
      <c r="H22" s="12"/>
      <c r="I22" s="2"/>
      <c r="J22" s="2"/>
      <c r="K22" s="14"/>
      <c r="L22" s="14"/>
      <c r="M22" s="59"/>
      <c r="N22" s="59"/>
      <c r="P22" s="59"/>
      <c r="S22" s="59"/>
      <c r="T22" s="60"/>
      <c r="X22" s="59"/>
    </row>
    <row r="23" spans="1:33" x14ac:dyDescent="0.2">
      <c r="A23" s="39"/>
      <c r="B23" s="39"/>
      <c r="C23" s="39"/>
      <c r="G23" s="31"/>
      <c r="H23" s="12"/>
      <c r="I23" s="2"/>
      <c r="J23" s="2"/>
      <c r="K23" s="14"/>
      <c r="L23" s="14"/>
      <c r="M23" s="59"/>
      <c r="N23" s="59"/>
      <c r="P23" s="59"/>
      <c r="S23" s="59"/>
      <c r="T23" s="60"/>
      <c r="X23" s="61"/>
    </row>
    <row r="24" spans="1:33" x14ac:dyDescent="0.2">
      <c r="A24" s="39"/>
      <c r="B24" s="39"/>
      <c r="C24" s="39"/>
      <c r="G24" s="31"/>
      <c r="H24" s="12"/>
      <c r="I24" s="2"/>
      <c r="J24" s="2"/>
      <c r="K24" s="14"/>
      <c r="L24" s="14"/>
      <c r="M24" s="59"/>
      <c r="N24" s="59"/>
      <c r="P24" s="59"/>
      <c r="S24" s="59"/>
      <c r="T24" s="60"/>
      <c r="X24" s="59"/>
    </row>
    <row r="25" spans="1:33" x14ac:dyDescent="0.2">
      <c r="A25" s="39"/>
      <c r="B25" s="39"/>
      <c r="C25" s="39"/>
      <c r="G25" s="31"/>
      <c r="H25" s="12"/>
      <c r="I25" s="2"/>
      <c r="J25" s="2"/>
      <c r="K25" s="14"/>
      <c r="L25" s="14"/>
      <c r="M25" s="59"/>
      <c r="N25" s="59"/>
      <c r="P25" s="59"/>
      <c r="S25" s="59"/>
      <c r="T25" s="60"/>
      <c r="X25" s="61"/>
    </row>
    <row r="26" spans="1:33" x14ac:dyDescent="0.2">
      <c r="G26" s="31"/>
      <c r="M26" s="59"/>
      <c r="N26" s="59"/>
      <c r="O26" s="59"/>
      <c r="P26" s="59"/>
      <c r="Q26" s="59"/>
      <c r="R26" s="59"/>
      <c r="S26" s="59"/>
      <c r="T26" s="60"/>
    </row>
    <row r="27" spans="1:33" ht="30" customHeight="1" x14ac:dyDescent="0.2">
      <c r="G27" s="31"/>
      <c r="M27" s="59"/>
      <c r="N27" s="59"/>
      <c r="O27" s="59"/>
      <c r="P27" s="59"/>
      <c r="Q27" s="59"/>
      <c r="R27" s="59"/>
      <c r="S27" s="59"/>
      <c r="T27" s="59"/>
      <c r="U27" s="59"/>
      <c r="V27" s="60"/>
      <c r="Y27" s="71" t="s">
        <v>46</v>
      </c>
      <c r="Z27" s="71" t="s">
        <v>47</v>
      </c>
      <c r="AA27" s="72" t="s">
        <v>48</v>
      </c>
      <c r="AB27" s="72" t="s">
        <v>49</v>
      </c>
      <c r="AC27" s="73" t="s">
        <v>50</v>
      </c>
      <c r="AD27" s="73" t="s">
        <v>51</v>
      </c>
      <c r="AE27" s="74" t="s">
        <v>52</v>
      </c>
      <c r="AF27" s="74" t="s">
        <v>53</v>
      </c>
      <c r="AG27" s="58" t="s">
        <v>55</v>
      </c>
    </row>
    <row r="28" spans="1:33" ht="9.9499999999999993" customHeight="1" x14ac:dyDescent="0.2">
      <c r="G28" s="31"/>
      <c r="M28" s="59"/>
      <c r="N28" s="59"/>
      <c r="O28" s="59"/>
      <c r="P28" s="59"/>
      <c r="Q28" s="59"/>
      <c r="R28" s="59"/>
      <c r="S28" s="59"/>
      <c r="T28" s="59"/>
      <c r="U28" s="59"/>
      <c r="V28" s="60"/>
      <c r="X28" s="59" t="s">
        <v>63</v>
      </c>
      <c r="Y28" s="59">
        <f>M54</f>
        <v>0</v>
      </c>
      <c r="Z28" s="59">
        <f>N54</f>
        <v>0</v>
      </c>
      <c r="AA28" s="59">
        <f>O54</f>
        <v>0</v>
      </c>
      <c r="AB28" s="59">
        <f>P54</f>
        <v>0</v>
      </c>
      <c r="AC28" s="59">
        <f t="shared" ref="AC28:AF28" si="10">Q54</f>
        <v>0</v>
      </c>
      <c r="AD28" s="59">
        <f t="shared" si="10"/>
        <v>0</v>
      </c>
      <c r="AE28" s="59">
        <f t="shared" si="10"/>
        <v>0</v>
      </c>
      <c r="AF28" s="59">
        <f t="shared" si="10"/>
        <v>0</v>
      </c>
      <c r="AG28" s="59" t="str">
        <f>IF(SUM(Y28:AF28)=0,"",IF(Y28=0,0,Z28/Y28)*Z2+IF(AA28=0,0,AB28/AA28)*AB2+IF(AC28=0,0,AD28/AC28)*AD2+IF(AE28=0,0,AF28/AE28)*AF2)</f>
        <v/>
      </c>
    </row>
    <row r="29" spans="1:33" ht="9.9499999999999993" customHeight="1" x14ac:dyDescent="0.2">
      <c r="G29" s="31"/>
      <c r="M29" s="59"/>
      <c r="N29" s="59"/>
      <c r="O29" s="59"/>
      <c r="P29" s="59"/>
      <c r="Q29" s="59"/>
      <c r="R29" s="59"/>
      <c r="S29" s="59"/>
      <c r="T29" s="59"/>
      <c r="U29" s="59"/>
      <c r="V29" s="60"/>
      <c r="X29" s="61" t="s">
        <v>64</v>
      </c>
      <c r="Y29" s="61">
        <f>M65</f>
        <v>0</v>
      </c>
      <c r="Z29" s="61">
        <f>N65</f>
        <v>0</v>
      </c>
      <c r="AA29" s="61">
        <f>O65</f>
        <v>0</v>
      </c>
      <c r="AB29" s="61">
        <f>P65</f>
        <v>0</v>
      </c>
      <c r="AC29" s="61">
        <f t="shared" ref="AC29:AF29" si="11">Q65</f>
        <v>0</v>
      </c>
      <c r="AD29" s="61">
        <f t="shared" si="11"/>
        <v>0</v>
      </c>
      <c r="AE29" s="61">
        <f t="shared" si="11"/>
        <v>0</v>
      </c>
      <c r="AF29" s="61">
        <f t="shared" si="11"/>
        <v>0</v>
      </c>
      <c r="AG29" s="56" t="str">
        <f>IF(SUM(Y29:AF29)=SUM(Y28:AF28),"",IF(Y29=0,0,Z29/Y29)*Z3+IF(AA29=0,0,AB29/AA29)*AB3+IF(AC29=0,0,AD29/AC29)*AD3+IF(AE29=0,0,AF29/AE29)*AF3)</f>
        <v/>
      </c>
    </row>
    <row r="30" spans="1:33" ht="9.9499999999999993" customHeight="1" x14ac:dyDescent="0.2">
      <c r="G30" s="31"/>
      <c r="M30" s="59"/>
      <c r="N30" s="59"/>
      <c r="O30" s="59"/>
      <c r="P30" s="59"/>
      <c r="Q30" s="59"/>
      <c r="R30" s="59"/>
      <c r="S30" s="59"/>
      <c r="T30" s="59"/>
      <c r="U30" s="59"/>
      <c r="V30" s="60"/>
      <c r="X30" s="59" t="s">
        <v>65</v>
      </c>
      <c r="Y30" s="61">
        <f>M78</f>
        <v>0</v>
      </c>
      <c r="Z30" s="61">
        <f>N78</f>
        <v>0</v>
      </c>
      <c r="AA30" s="61">
        <f>O78</f>
        <v>0</v>
      </c>
      <c r="AB30" s="61">
        <f>P78</f>
        <v>0</v>
      </c>
      <c r="AC30" s="61">
        <f t="shared" ref="AC30:AF30" si="12">Q78</f>
        <v>0</v>
      </c>
      <c r="AD30" s="61">
        <f t="shared" si="12"/>
        <v>0</v>
      </c>
      <c r="AE30" s="61">
        <f t="shared" si="12"/>
        <v>0</v>
      </c>
      <c r="AF30" s="61">
        <f t="shared" si="12"/>
        <v>0</v>
      </c>
      <c r="AG30" s="56" t="str">
        <f t="shared" ref="AG30:AG42" si="13">IF(SUM(Y30:AF30)=SUM(Y29:AF29),"",IF(Y30=0,0,Z30/Y30)*Z4+IF(AA30=0,0,AB30/AA30)*AB4+IF(AC30=0,0,AD30/AC30)*AD4+IF(AE30=0,0,AF30/AE30)*AF4)</f>
        <v/>
      </c>
    </row>
    <row r="31" spans="1:33" ht="9.9499999999999993" customHeight="1" x14ac:dyDescent="0.2">
      <c r="G31" s="31"/>
      <c r="M31" s="59"/>
      <c r="N31" s="59"/>
      <c r="O31" s="59"/>
      <c r="P31" s="59"/>
      <c r="Q31" s="59"/>
      <c r="R31" s="59"/>
      <c r="S31" s="59"/>
      <c r="T31" s="59"/>
      <c r="U31" s="59"/>
      <c r="V31" s="60"/>
      <c r="X31" s="61" t="s">
        <v>66</v>
      </c>
      <c r="Y31" s="61">
        <f>M90</f>
        <v>0</v>
      </c>
      <c r="Z31" s="61">
        <f>N90</f>
        <v>0</v>
      </c>
      <c r="AA31" s="61">
        <f>O90</f>
        <v>0</v>
      </c>
      <c r="AB31" s="61">
        <f>P90</f>
        <v>0</v>
      </c>
      <c r="AC31" s="61">
        <f t="shared" ref="AC31:AF31" si="14">Q90</f>
        <v>0</v>
      </c>
      <c r="AD31" s="61">
        <f t="shared" si="14"/>
        <v>0</v>
      </c>
      <c r="AE31" s="61">
        <f t="shared" si="14"/>
        <v>0</v>
      </c>
      <c r="AF31" s="61">
        <f t="shared" si="14"/>
        <v>0</v>
      </c>
      <c r="AG31" s="56" t="str">
        <f t="shared" si="13"/>
        <v/>
      </c>
    </row>
    <row r="32" spans="1:33" ht="9.9499999999999993" customHeight="1" x14ac:dyDescent="0.2">
      <c r="G32" s="31"/>
      <c r="M32" s="59"/>
      <c r="N32" s="59"/>
      <c r="O32" s="59"/>
      <c r="P32" s="59"/>
      <c r="Q32" s="59"/>
      <c r="R32" s="59"/>
      <c r="S32" s="59"/>
      <c r="T32" s="59"/>
      <c r="U32" s="59"/>
      <c r="V32" s="60"/>
      <c r="X32" s="59" t="s">
        <v>67</v>
      </c>
      <c r="Y32" s="61">
        <f>M100</f>
        <v>0</v>
      </c>
      <c r="Z32" s="61">
        <f>N100</f>
        <v>0</v>
      </c>
      <c r="AA32" s="61">
        <f>O100</f>
        <v>0</v>
      </c>
      <c r="AB32" s="61">
        <f>P100</f>
        <v>0</v>
      </c>
      <c r="AC32" s="61">
        <f t="shared" ref="AC32:AF32" si="15">Q100</f>
        <v>0</v>
      </c>
      <c r="AD32" s="61">
        <f t="shared" si="15"/>
        <v>0</v>
      </c>
      <c r="AE32" s="61">
        <f t="shared" si="15"/>
        <v>0</v>
      </c>
      <c r="AF32" s="61">
        <f t="shared" si="15"/>
        <v>0</v>
      </c>
      <c r="AG32" s="56" t="str">
        <f t="shared" si="13"/>
        <v/>
      </c>
    </row>
    <row r="33" spans="7:33" ht="9.9499999999999993" customHeight="1" x14ac:dyDescent="0.2">
      <c r="G33" s="31"/>
      <c r="M33" s="59"/>
      <c r="N33" s="59"/>
      <c r="O33" s="59"/>
      <c r="P33" s="59"/>
      <c r="Q33" s="59"/>
      <c r="R33" s="59"/>
      <c r="S33" s="59"/>
      <c r="T33" s="59"/>
      <c r="U33" s="59"/>
      <c r="V33" s="60"/>
      <c r="X33" s="61" t="s">
        <v>68</v>
      </c>
      <c r="Y33" s="61">
        <f>M111</f>
        <v>0</v>
      </c>
      <c r="Z33" s="61">
        <f>N111</f>
        <v>0</v>
      </c>
      <c r="AA33" s="61">
        <f>O111</f>
        <v>0</v>
      </c>
      <c r="AB33" s="61">
        <f>P111</f>
        <v>0</v>
      </c>
      <c r="AC33" s="61">
        <f t="shared" ref="AC33:AF33" si="16">Q111</f>
        <v>0</v>
      </c>
      <c r="AD33" s="61">
        <f t="shared" si="16"/>
        <v>0</v>
      </c>
      <c r="AE33" s="61">
        <f t="shared" si="16"/>
        <v>0</v>
      </c>
      <c r="AF33" s="61">
        <f t="shared" si="16"/>
        <v>0</v>
      </c>
      <c r="AG33" s="56" t="str">
        <f t="shared" si="13"/>
        <v/>
      </c>
    </row>
    <row r="34" spans="7:33" ht="9.9499999999999993" customHeight="1" x14ac:dyDescent="0.2">
      <c r="G34" s="31"/>
      <c r="M34" s="59"/>
      <c r="N34" s="59"/>
      <c r="O34" s="59"/>
      <c r="P34" s="59"/>
      <c r="Q34" s="59"/>
      <c r="R34" s="59"/>
      <c r="S34" s="59"/>
      <c r="T34" s="59"/>
      <c r="U34" s="59"/>
      <c r="V34" s="60"/>
      <c r="X34" s="59" t="s">
        <v>69</v>
      </c>
      <c r="Y34" s="61">
        <f>M123</f>
        <v>0</v>
      </c>
      <c r="Z34" s="61">
        <f>N123</f>
        <v>0</v>
      </c>
      <c r="AA34" s="61">
        <f>O123</f>
        <v>0</v>
      </c>
      <c r="AB34" s="61">
        <f>P123</f>
        <v>0</v>
      </c>
      <c r="AC34" s="61">
        <f t="shared" ref="AC34:AF34" si="17">Q123</f>
        <v>0</v>
      </c>
      <c r="AD34" s="61">
        <f t="shared" si="17"/>
        <v>0</v>
      </c>
      <c r="AE34" s="61">
        <f t="shared" si="17"/>
        <v>0</v>
      </c>
      <c r="AF34" s="61">
        <f t="shared" si="17"/>
        <v>0</v>
      </c>
      <c r="AG34" s="56" t="str">
        <f t="shared" si="13"/>
        <v/>
      </c>
    </row>
    <row r="35" spans="7:33" ht="9.9499999999999993" customHeight="1" x14ac:dyDescent="0.2">
      <c r="G35" s="31"/>
      <c r="M35" s="59"/>
      <c r="N35" s="59"/>
      <c r="O35" s="59"/>
      <c r="P35" s="59"/>
      <c r="Q35" s="59"/>
      <c r="R35" s="59"/>
      <c r="S35" s="59"/>
      <c r="T35" s="59"/>
      <c r="U35" s="59"/>
      <c r="V35" s="60"/>
      <c r="X35" s="61" t="s">
        <v>70</v>
      </c>
      <c r="Y35" s="61">
        <f>M136</f>
        <v>0</v>
      </c>
      <c r="Z35" s="61">
        <f>N136</f>
        <v>0</v>
      </c>
      <c r="AA35" s="61">
        <f>O136</f>
        <v>0</v>
      </c>
      <c r="AB35" s="61">
        <f>P136</f>
        <v>0</v>
      </c>
      <c r="AC35" s="61">
        <f t="shared" ref="AC35:AF35" si="18">Q136</f>
        <v>0</v>
      </c>
      <c r="AD35" s="61">
        <f t="shared" si="18"/>
        <v>0</v>
      </c>
      <c r="AE35" s="61">
        <f t="shared" si="18"/>
        <v>0</v>
      </c>
      <c r="AF35" s="61">
        <f t="shared" si="18"/>
        <v>0</v>
      </c>
      <c r="AG35" s="56" t="str">
        <f t="shared" si="13"/>
        <v/>
      </c>
    </row>
    <row r="36" spans="7:33" ht="9.9499999999999993" customHeight="1" x14ac:dyDescent="0.2">
      <c r="G36" s="31"/>
      <c r="M36" s="59"/>
      <c r="N36" s="59"/>
      <c r="O36" s="59"/>
      <c r="P36" s="59"/>
      <c r="Q36" s="59"/>
      <c r="R36" s="59"/>
      <c r="S36" s="59"/>
      <c r="T36" s="59"/>
      <c r="U36" s="59"/>
      <c r="V36" s="60"/>
      <c r="X36" s="59" t="s">
        <v>71</v>
      </c>
      <c r="Y36" s="61">
        <f>M148</f>
        <v>0</v>
      </c>
      <c r="Z36" s="61">
        <f>N148</f>
        <v>0</v>
      </c>
      <c r="AA36" s="61">
        <f>O148</f>
        <v>0</v>
      </c>
      <c r="AB36" s="61">
        <f>P148</f>
        <v>0</v>
      </c>
      <c r="AC36" s="61">
        <f t="shared" ref="AC36:AF36" si="19">Q148</f>
        <v>0</v>
      </c>
      <c r="AD36" s="61">
        <f t="shared" si="19"/>
        <v>0</v>
      </c>
      <c r="AE36" s="61">
        <f t="shared" si="19"/>
        <v>0</v>
      </c>
      <c r="AF36" s="61">
        <f t="shared" si="19"/>
        <v>0</v>
      </c>
      <c r="AG36" s="56" t="str">
        <f t="shared" si="13"/>
        <v/>
      </c>
    </row>
    <row r="37" spans="7:33" ht="9.9499999999999993" customHeight="1" x14ac:dyDescent="0.2">
      <c r="G37" s="31"/>
      <c r="M37" s="59"/>
      <c r="N37" s="59"/>
      <c r="O37" s="59"/>
      <c r="P37" s="59"/>
      <c r="Q37" s="59"/>
      <c r="R37" s="59"/>
      <c r="S37" s="59"/>
      <c r="T37" s="59"/>
      <c r="U37" s="59"/>
      <c r="V37" s="60"/>
      <c r="X37" s="61" t="s">
        <v>72</v>
      </c>
      <c r="Y37" s="61">
        <f>M158</f>
        <v>0</v>
      </c>
      <c r="Z37" s="61">
        <f>N158</f>
        <v>0</v>
      </c>
      <c r="AA37" s="61">
        <f>O158</f>
        <v>0</v>
      </c>
      <c r="AB37" s="61">
        <f>P158</f>
        <v>0</v>
      </c>
      <c r="AC37" s="61">
        <f t="shared" ref="AC37:AF37" si="20">Q158</f>
        <v>0</v>
      </c>
      <c r="AD37" s="61">
        <f t="shared" si="20"/>
        <v>0</v>
      </c>
      <c r="AE37" s="61">
        <f t="shared" si="20"/>
        <v>0</v>
      </c>
      <c r="AF37" s="61">
        <f t="shared" si="20"/>
        <v>0</v>
      </c>
      <c r="AG37" s="56" t="str">
        <f t="shared" si="13"/>
        <v/>
      </c>
    </row>
    <row r="38" spans="7:33" ht="9.9499999999999993" customHeight="1" x14ac:dyDescent="0.2">
      <c r="G38" s="31"/>
      <c r="M38" s="59"/>
      <c r="N38" s="59"/>
      <c r="O38" s="59"/>
      <c r="P38" s="59"/>
      <c r="Q38" s="59"/>
      <c r="R38" s="59"/>
      <c r="S38" s="59"/>
      <c r="T38" s="59"/>
      <c r="U38" s="59"/>
      <c r="V38" s="60"/>
      <c r="X38" s="59" t="s">
        <v>73</v>
      </c>
      <c r="Y38" s="61">
        <f>M169</f>
        <v>0</v>
      </c>
      <c r="Z38" s="61">
        <f>N169</f>
        <v>0</v>
      </c>
      <c r="AA38" s="61">
        <f>O169</f>
        <v>0</v>
      </c>
      <c r="AB38" s="61">
        <f>P169</f>
        <v>0</v>
      </c>
      <c r="AC38" s="61">
        <f t="shared" ref="AC38:AF38" si="21">Q169</f>
        <v>0</v>
      </c>
      <c r="AD38" s="61">
        <f t="shared" si="21"/>
        <v>0</v>
      </c>
      <c r="AE38" s="61">
        <f t="shared" si="21"/>
        <v>0</v>
      </c>
      <c r="AF38" s="61">
        <f t="shared" si="21"/>
        <v>0</v>
      </c>
      <c r="AG38" s="56" t="str">
        <f t="shared" si="13"/>
        <v/>
      </c>
    </row>
    <row r="39" spans="7:33" ht="9.9499999999999993" customHeight="1" x14ac:dyDescent="0.2">
      <c r="G39" s="31"/>
      <c r="M39" s="59"/>
      <c r="N39" s="59"/>
      <c r="O39" s="59"/>
      <c r="P39" s="59"/>
      <c r="Q39" s="59"/>
      <c r="R39" s="59"/>
      <c r="S39" s="59"/>
      <c r="T39" s="59"/>
      <c r="U39" s="59"/>
      <c r="V39" s="60"/>
      <c r="X39" s="61" t="s">
        <v>74</v>
      </c>
      <c r="Y39" s="61">
        <f>M182</f>
        <v>0</v>
      </c>
      <c r="Z39" s="61">
        <f>N182</f>
        <v>0</v>
      </c>
      <c r="AA39" s="61">
        <f>O182</f>
        <v>0</v>
      </c>
      <c r="AB39" s="61">
        <f>P182</f>
        <v>0</v>
      </c>
      <c r="AC39" s="61">
        <f t="shared" ref="AC39:AF39" si="22">Q182</f>
        <v>0</v>
      </c>
      <c r="AD39" s="61">
        <f t="shared" si="22"/>
        <v>0</v>
      </c>
      <c r="AE39" s="61">
        <f t="shared" si="22"/>
        <v>0</v>
      </c>
      <c r="AF39" s="61">
        <f t="shared" si="22"/>
        <v>0</v>
      </c>
      <c r="AG39" s="56" t="str">
        <f t="shared" si="13"/>
        <v/>
      </c>
    </row>
    <row r="40" spans="7:33" ht="9.9499999999999993" customHeight="1" x14ac:dyDescent="0.2">
      <c r="G40" s="31"/>
      <c r="M40" s="59"/>
      <c r="N40" s="59"/>
      <c r="O40" s="59"/>
      <c r="P40" s="59"/>
      <c r="Q40" s="59"/>
      <c r="R40" s="59"/>
      <c r="S40" s="59"/>
      <c r="T40" s="59"/>
      <c r="U40" s="59"/>
      <c r="V40" s="60"/>
      <c r="X40" s="59" t="s">
        <v>75</v>
      </c>
      <c r="Y40" s="61">
        <f>M191</f>
        <v>0</v>
      </c>
      <c r="Z40" s="61">
        <f>N191</f>
        <v>0</v>
      </c>
      <c r="AA40" s="61">
        <f>O191</f>
        <v>0</v>
      </c>
      <c r="AB40" s="61">
        <f>P191</f>
        <v>0</v>
      </c>
      <c r="AC40" s="61">
        <f t="shared" ref="AC40:AF40" si="23">Q191</f>
        <v>0</v>
      </c>
      <c r="AD40" s="61">
        <f t="shared" si="23"/>
        <v>0</v>
      </c>
      <c r="AE40" s="61">
        <f t="shared" si="23"/>
        <v>0</v>
      </c>
      <c r="AF40" s="61">
        <f t="shared" si="23"/>
        <v>0</v>
      </c>
      <c r="AG40" s="56" t="str">
        <f t="shared" si="13"/>
        <v/>
      </c>
    </row>
    <row r="41" spans="7:33" ht="9.9499999999999993" customHeight="1" x14ac:dyDescent="0.2">
      <c r="G41" s="31"/>
      <c r="M41" s="59"/>
      <c r="N41" s="59"/>
      <c r="O41" s="59"/>
      <c r="P41" s="59"/>
      <c r="Q41" s="59"/>
      <c r="R41" s="59"/>
      <c r="S41" s="59"/>
      <c r="T41" s="59"/>
      <c r="U41" s="59"/>
      <c r="V41" s="60"/>
      <c r="X41" s="61" t="s">
        <v>76</v>
      </c>
      <c r="Y41" s="61">
        <f>M203</f>
        <v>0</v>
      </c>
      <c r="Z41" s="61">
        <f>N203</f>
        <v>0</v>
      </c>
      <c r="AA41" s="61">
        <f>O203</f>
        <v>0</v>
      </c>
      <c r="AB41" s="61">
        <f>P203</f>
        <v>0</v>
      </c>
      <c r="AC41" s="61">
        <f t="shared" ref="AC41:AF41" si="24">Q203</f>
        <v>0</v>
      </c>
      <c r="AD41" s="61">
        <f t="shared" si="24"/>
        <v>0</v>
      </c>
      <c r="AE41" s="61">
        <f t="shared" si="24"/>
        <v>0</v>
      </c>
      <c r="AF41" s="61">
        <f t="shared" si="24"/>
        <v>0</v>
      </c>
      <c r="AG41" s="56" t="str">
        <f t="shared" si="13"/>
        <v/>
      </c>
    </row>
    <row r="42" spans="7:33" ht="9.9499999999999993" customHeight="1" x14ac:dyDescent="0.2">
      <c r="G42" s="31"/>
      <c r="M42" s="59"/>
      <c r="N42" s="59"/>
      <c r="O42" s="59"/>
      <c r="P42" s="59"/>
      <c r="Q42" s="59"/>
      <c r="R42" s="59"/>
      <c r="S42" s="59"/>
      <c r="T42" s="59"/>
      <c r="U42" s="59"/>
      <c r="V42" s="60"/>
      <c r="X42" s="59" t="s">
        <v>77</v>
      </c>
      <c r="Y42" s="61">
        <f>M215</f>
        <v>0</v>
      </c>
      <c r="Z42" s="61">
        <f>N215</f>
        <v>0</v>
      </c>
      <c r="AA42" s="61">
        <f>O215</f>
        <v>0</v>
      </c>
      <c r="AB42" s="61">
        <f>P215</f>
        <v>0</v>
      </c>
      <c r="AC42" s="61">
        <f t="shared" ref="AC42:AF42" si="25">Q215</f>
        <v>0</v>
      </c>
      <c r="AD42" s="61">
        <f t="shared" si="25"/>
        <v>0</v>
      </c>
      <c r="AE42" s="61">
        <f t="shared" si="25"/>
        <v>0</v>
      </c>
      <c r="AF42" s="61">
        <f t="shared" si="25"/>
        <v>0</v>
      </c>
      <c r="AG42" s="56" t="str">
        <f t="shared" si="13"/>
        <v/>
      </c>
    </row>
    <row r="43" spans="7:33" ht="9.9499999999999993" customHeight="1" x14ac:dyDescent="0.2">
      <c r="G43" s="31"/>
      <c r="M43" s="59"/>
      <c r="N43" s="59"/>
      <c r="O43" s="59"/>
      <c r="P43" s="59"/>
      <c r="Q43" s="59"/>
      <c r="R43" s="59"/>
      <c r="S43" s="59"/>
      <c r="T43" s="59"/>
      <c r="U43" s="59"/>
      <c r="V43" s="60"/>
      <c r="X43" s="61"/>
      <c r="Y43" s="61"/>
      <c r="Z43" s="61"/>
      <c r="AA43" s="61"/>
      <c r="AB43" s="61"/>
      <c r="AC43" s="61"/>
      <c r="AD43" s="61"/>
      <c r="AE43" s="61"/>
      <c r="AF43" s="61"/>
    </row>
    <row r="44" spans="7:33" ht="9.9499999999999993" customHeight="1" x14ac:dyDescent="0.2">
      <c r="G44" s="31"/>
      <c r="M44" s="59"/>
      <c r="N44" s="59"/>
      <c r="O44" s="59"/>
      <c r="P44" s="59"/>
      <c r="Q44" s="59"/>
      <c r="R44" s="59"/>
      <c r="S44" s="59"/>
      <c r="T44" s="59"/>
      <c r="U44" s="59"/>
      <c r="V44" s="60"/>
      <c r="X44" s="59"/>
      <c r="Y44" s="61"/>
      <c r="Z44" s="61"/>
      <c r="AA44" s="61"/>
      <c r="AB44" s="61"/>
      <c r="AC44" s="61"/>
      <c r="AD44" s="61"/>
      <c r="AE44" s="61"/>
      <c r="AF44" s="61"/>
    </row>
    <row r="45" spans="7:33" ht="9.9499999999999993" customHeight="1" x14ac:dyDescent="0.2">
      <c r="G45" s="31"/>
      <c r="M45" s="59"/>
      <c r="N45" s="59"/>
      <c r="O45" s="59"/>
      <c r="P45" s="59"/>
      <c r="Q45" s="59"/>
      <c r="R45" s="59"/>
      <c r="S45" s="59"/>
      <c r="T45" s="59"/>
      <c r="U45" s="59"/>
      <c r="V45" s="60"/>
      <c r="X45" s="61"/>
      <c r="Y45" s="61"/>
      <c r="Z45" s="61"/>
      <c r="AA45" s="61"/>
      <c r="AB45" s="61"/>
      <c r="AC45" s="61"/>
      <c r="AD45" s="61"/>
      <c r="AE45" s="61"/>
      <c r="AF45" s="61"/>
    </row>
    <row r="46" spans="7:33" ht="9.9499999999999993" customHeight="1" x14ac:dyDescent="0.2">
      <c r="G46" s="31"/>
      <c r="M46" s="59"/>
      <c r="N46" s="59"/>
      <c r="O46" s="59"/>
      <c r="P46" s="59"/>
      <c r="Q46" s="59"/>
      <c r="R46" s="59"/>
      <c r="S46" s="59"/>
      <c r="T46" s="59"/>
      <c r="U46" s="59"/>
      <c r="V46" s="60"/>
      <c r="X46" s="59"/>
      <c r="Y46" s="61"/>
      <c r="Z46" s="61"/>
      <c r="AA46" s="61"/>
      <c r="AB46" s="61"/>
      <c r="AC46" s="61"/>
      <c r="AD46" s="61"/>
      <c r="AE46" s="61"/>
      <c r="AF46" s="61"/>
    </row>
    <row r="47" spans="7:33" ht="9.9499999999999993" customHeight="1" x14ac:dyDescent="0.2">
      <c r="G47" s="31"/>
      <c r="M47" s="59"/>
      <c r="N47" s="59"/>
      <c r="O47" s="59"/>
      <c r="P47" s="59"/>
      <c r="Q47" s="59"/>
      <c r="R47" s="59"/>
      <c r="S47" s="59"/>
      <c r="T47" s="59"/>
      <c r="U47" s="59"/>
      <c r="V47" s="60"/>
      <c r="X47" s="61"/>
      <c r="Y47" s="61"/>
      <c r="Z47" s="61"/>
      <c r="AA47" s="61"/>
      <c r="AB47" s="61"/>
      <c r="AC47" s="61"/>
      <c r="AD47" s="61"/>
      <c r="AE47" s="61"/>
      <c r="AF47" s="61"/>
    </row>
    <row r="48" spans="7:33" ht="9.9499999999999993" customHeight="1" x14ac:dyDescent="0.2">
      <c r="G48" s="31"/>
      <c r="M48" s="59"/>
      <c r="N48" s="59"/>
      <c r="O48" s="59"/>
      <c r="P48" s="59"/>
      <c r="Q48" s="59"/>
      <c r="R48" s="59"/>
      <c r="S48" s="59"/>
      <c r="T48" s="59"/>
      <c r="U48" s="59"/>
      <c r="V48" s="60"/>
      <c r="X48" s="59"/>
      <c r="Y48" s="61"/>
      <c r="Z48" s="61"/>
      <c r="AA48" s="61"/>
      <c r="AB48" s="61"/>
      <c r="AC48" s="61"/>
      <c r="AD48" s="61"/>
      <c r="AE48" s="61"/>
      <c r="AF48" s="61"/>
    </row>
    <row r="49" spans="1:33" ht="9.9499999999999993" customHeight="1" x14ac:dyDescent="0.2">
      <c r="G49" s="31"/>
      <c r="M49" s="59"/>
      <c r="N49" s="59"/>
      <c r="O49" s="59"/>
      <c r="P49" s="59"/>
      <c r="Q49" s="59"/>
      <c r="R49" s="59"/>
      <c r="S49" s="59"/>
      <c r="T49" s="59"/>
      <c r="U49" s="59"/>
      <c r="V49" s="60"/>
      <c r="X49" s="61"/>
      <c r="Y49" s="61"/>
      <c r="Z49" s="61"/>
      <c r="AA49" s="61"/>
      <c r="AB49" s="61"/>
      <c r="AC49" s="61"/>
      <c r="AD49" s="61"/>
      <c r="AE49" s="61"/>
      <c r="AF49" s="61"/>
    </row>
    <row r="50" spans="1:33" ht="9.9499999999999993" customHeight="1" x14ac:dyDescent="0.2">
      <c r="G50" s="31"/>
      <c r="M50" s="59"/>
      <c r="N50" s="59"/>
      <c r="O50" s="59"/>
      <c r="P50" s="59"/>
      <c r="Q50" s="59"/>
      <c r="R50" s="59"/>
      <c r="S50" s="59"/>
      <c r="T50" s="59"/>
      <c r="U50" s="59"/>
      <c r="V50" s="60"/>
      <c r="X50" s="59"/>
      <c r="Y50" s="61"/>
      <c r="Z50" s="61"/>
      <c r="AA50" s="61"/>
      <c r="AB50" s="61"/>
      <c r="AC50" s="61"/>
      <c r="AD50" s="61"/>
      <c r="AE50" s="61"/>
      <c r="AF50" s="61"/>
    </row>
    <row r="51" spans="1:33" ht="9.9499999999999993" customHeight="1" x14ac:dyDescent="0.2">
      <c r="G51" s="31"/>
      <c r="M51" s="59"/>
      <c r="N51" s="59"/>
      <c r="O51" s="59"/>
      <c r="P51" s="59"/>
      <c r="Q51" s="59"/>
      <c r="R51" s="59"/>
      <c r="S51" s="59"/>
      <c r="T51" s="59"/>
      <c r="U51" s="59"/>
      <c r="V51" s="60"/>
      <c r="X51" s="61"/>
      <c r="Y51" s="61"/>
      <c r="Z51" s="61"/>
      <c r="AA51" s="61"/>
      <c r="AB51" s="61"/>
      <c r="AC51" s="61"/>
      <c r="AD51" s="61"/>
      <c r="AE51" s="61"/>
      <c r="AF51" s="61"/>
    </row>
    <row r="52" spans="1:33" x14ac:dyDescent="0.2">
      <c r="G52" s="31"/>
      <c r="M52" s="59"/>
      <c r="N52" s="59"/>
      <c r="O52" s="59"/>
      <c r="P52" s="59"/>
      <c r="Q52" s="59"/>
      <c r="R52" s="59"/>
      <c r="S52" s="59"/>
      <c r="T52" s="59"/>
      <c r="U52" s="59"/>
      <c r="V52" s="60"/>
    </row>
    <row r="53" spans="1:33" ht="30" customHeight="1" x14ac:dyDescent="0.2">
      <c r="A53" s="55" t="s">
        <v>22</v>
      </c>
      <c r="B53" s="55" t="s">
        <v>0</v>
      </c>
      <c r="C53" s="55" t="s">
        <v>1</v>
      </c>
      <c r="D53" s="88" t="s">
        <v>23</v>
      </c>
      <c r="E53" s="88"/>
      <c r="F53" s="88"/>
      <c r="G53" s="88"/>
      <c r="H53" s="88"/>
      <c r="I53" s="88"/>
      <c r="J53" s="88"/>
      <c r="K53" s="55" t="s">
        <v>2</v>
      </c>
      <c r="L53" s="41" t="s">
        <v>54</v>
      </c>
      <c r="M53" s="71" t="s">
        <v>46</v>
      </c>
      <c r="N53" s="71" t="s">
        <v>47</v>
      </c>
      <c r="O53" s="72" t="s">
        <v>48</v>
      </c>
      <c r="P53" s="72" t="s">
        <v>49</v>
      </c>
      <c r="Q53" s="73" t="s">
        <v>50</v>
      </c>
      <c r="R53" s="73" t="s">
        <v>51</v>
      </c>
      <c r="S53" s="74" t="s">
        <v>52</v>
      </c>
      <c r="T53" s="74" t="s">
        <v>53</v>
      </c>
      <c r="U53" s="58" t="s">
        <v>57</v>
      </c>
      <c r="V53" s="75"/>
    </row>
    <row r="54" spans="1:33" s="7" customFormat="1" ht="15" customHeight="1" x14ac:dyDescent="0.25">
      <c r="A54" s="42" t="s">
        <v>26</v>
      </c>
      <c r="B54" s="43"/>
      <c r="C54" s="43"/>
      <c r="D54" s="43"/>
      <c r="E54" s="43"/>
      <c r="F54" s="43"/>
      <c r="G54" s="43"/>
      <c r="H54" s="43"/>
      <c r="I54" s="43"/>
      <c r="J54" s="43"/>
      <c r="K54" s="44"/>
      <c r="L54" s="45"/>
      <c r="M54" s="59">
        <f t="shared" ref="M54:T54" si="26">SUM(M55:M64)</f>
        <v>0</v>
      </c>
      <c r="N54" s="59">
        <f t="shared" si="26"/>
        <v>0</v>
      </c>
      <c r="O54" s="59">
        <f t="shared" si="26"/>
        <v>0</v>
      </c>
      <c r="P54" s="59">
        <f t="shared" si="26"/>
        <v>0</v>
      </c>
      <c r="Q54" s="59">
        <f t="shared" si="26"/>
        <v>0</v>
      </c>
      <c r="R54" s="59">
        <f t="shared" si="26"/>
        <v>0</v>
      </c>
      <c r="S54" s="59">
        <f t="shared" si="26"/>
        <v>0</v>
      </c>
      <c r="T54" s="59">
        <f t="shared" si="26"/>
        <v>0</v>
      </c>
      <c r="U54" s="59">
        <v>1</v>
      </c>
      <c r="V54" s="60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</row>
    <row r="55" spans="1:33" ht="15" customHeight="1" x14ac:dyDescent="0.2">
      <c r="A55" s="46">
        <v>24</v>
      </c>
      <c r="B55" s="47"/>
      <c r="C55" s="47"/>
      <c r="D55" s="83" t="s">
        <v>78</v>
      </c>
      <c r="E55" s="84"/>
      <c r="F55" s="84"/>
      <c r="G55" s="84"/>
      <c r="H55" s="84"/>
      <c r="I55" s="84"/>
      <c r="J55" s="85"/>
      <c r="K55" s="48" t="s">
        <v>25</v>
      </c>
      <c r="L55" s="49">
        <v>5</v>
      </c>
      <c r="M55" s="76" t="str">
        <f>IF(AND($B55&gt;0,$L55=1),$B55,"")</f>
        <v/>
      </c>
      <c r="N55" s="76" t="str">
        <f>IF(AND($C55&gt;0,$L55=1),$C55,"")</f>
        <v/>
      </c>
      <c r="O55" s="76" t="str">
        <f>IF(AND($B55&gt;0,$L55=2),$B55,"")</f>
        <v/>
      </c>
      <c r="P55" s="76" t="str">
        <f>IF(AND($C55&gt;0,$L55=2),$C55,"")</f>
        <v/>
      </c>
      <c r="Q55" s="76" t="str">
        <f>IF(AND($B55&gt;0,$L55=4),$B55,"")</f>
        <v/>
      </c>
      <c r="R55" s="76" t="str">
        <f>IF(AND($C55&gt;0,$L55=4),$C55,"")</f>
        <v/>
      </c>
      <c r="S55" s="76" t="str">
        <f>IF(AND($B55&gt;0,$L55=5),$B55,"")</f>
        <v/>
      </c>
      <c r="T55" s="76" t="str">
        <f>IF(AND($C55&gt;0,$L55=5),$C55,"")</f>
        <v/>
      </c>
      <c r="U55" s="59"/>
    </row>
    <row r="56" spans="1:33" ht="15" customHeight="1" x14ac:dyDescent="0.2">
      <c r="A56" s="46">
        <v>10</v>
      </c>
      <c r="B56" s="47"/>
      <c r="C56" s="47"/>
      <c r="D56" s="83" t="s">
        <v>134</v>
      </c>
      <c r="E56" s="84"/>
      <c r="F56" s="84"/>
      <c r="G56" s="84"/>
      <c r="H56" s="84"/>
      <c r="I56" s="84"/>
      <c r="J56" s="85"/>
      <c r="K56" s="48" t="s">
        <v>42</v>
      </c>
      <c r="L56" s="49">
        <v>2</v>
      </c>
      <c r="M56" s="76" t="str">
        <f t="shared" ref="M56:M64" si="27">IF(AND($B56&gt;0,$L56=1),$B56,"")</f>
        <v/>
      </c>
      <c r="N56" s="76" t="str">
        <f t="shared" ref="N56:N64" si="28">IF(AND($C56&gt;0,$L56=1),$C56,"")</f>
        <v/>
      </c>
      <c r="O56" s="76" t="str">
        <f t="shared" ref="O56:O64" si="29">IF(AND($B56&gt;0,$L56=2),$B56,"")</f>
        <v/>
      </c>
      <c r="P56" s="76" t="str">
        <f t="shared" ref="P56:P64" si="30">IF(AND($C56&gt;0,$L56=2),$C56,"")</f>
        <v/>
      </c>
      <c r="Q56" s="76" t="str">
        <f t="shared" ref="Q56:Q64" si="31">IF(AND($B56&gt;0,$L56=4),$B56,"")</f>
        <v/>
      </c>
      <c r="R56" s="76" t="str">
        <f t="shared" ref="R56:R64" si="32">IF(AND($C56&gt;0,$L56=4),$C56,"")</f>
        <v/>
      </c>
      <c r="S56" s="76" t="str">
        <f t="shared" ref="S56:S64" si="33">IF(AND($B56&gt;0,$L56=5),$B56,"")</f>
        <v/>
      </c>
      <c r="T56" s="76" t="str">
        <f t="shared" ref="T56:T64" si="34">IF(AND($C56&gt;0,$L56=5),$C56,"")</f>
        <v/>
      </c>
      <c r="U56" s="59"/>
    </row>
    <row r="57" spans="1:33" ht="15" customHeight="1" x14ac:dyDescent="0.2">
      <c r="A57" s="46">
        <v>20</v>
      </c>
      <c r="B57" s="47"/>
      <c r="C57" s="47"/>
      <c r="D57" s="83" t="s">
        <v>171</v>
      </c>
      <c r="E57" s="84"/>
      <c r="F57" s="84"/>
      <c r="G57" s="84"/>
      <c r="H57" s="84"/>
      <c r="I57" s="84"/>
      <c r="J57" s="85"/>
      <c r="K57" s="48" t="s">
        <v>56</v>
      </c>
      <c r="L57" s="49">
        <v>4</v>
      </c>
      <c r="M57" s="76" t="str">
        <f t="shared" si="27"/>
        <v/>
      </c>
      <c r="N57" s="76" t="str">
        <f t="shared" si="28"/>
        <v/>
      </c>
      <c r="O57" s="76" t="str">
        <f t="shared" si="29"/>
        <v/>
      </c>
      <c r="P57" s="76" t="str">
        <f t="shared" si="30"/>
        <v/>
      </c>
      <c r="Q57" s="76" t="str">
        <f t="shared" si="31"/>
        <v/>
      </c>
      <c r="R57" s="76" t="str">
        <f t="shared" si="32"/>
        <v/>
      </c>
      <c r="S57" s="76" t="str">
        <f t="shared" si="33"/>
        <v/>
      </c>
      <c r="T57" s="76" t="str">
        <f t="shared" si="34"/>
        <v/>
      </c>
      <c r="U57" s="59"/>
    </row>
    <row r="58" spans="1:33" ht="15" customHeight="1" x14ac:dyDescent="0.2">
      <c r="A58" s="46">
        <v>20</v>
      </c>
      <c r="B58" s="47"/>
      <c r="C58" s="47"/>
      <c r="D58" s="83" t="s">
        <v>172</v>
      </c>
      <c r="E58" s="84"/>
      <c r="F58" s="84"/>
      <c r="G58" s="84"/>
      <c r="H58" s="84"/>
      <c r="I58" s="84"/>
      <c r="J58" s="85"/>
      <c r="K58" s="48" t="s">
        <v>56</v>
      </c>
      <c r="L58" s="49">
        <v>4</v>
      </c>
      <c r="M58" s="76" t="str">
        <f t="shared" si="27"/>
        <v/>
      </c>
      <c r="N58" s="76" t="str">
        <f t="shared" si="28"/>
        <v/>
      </c>
      <c r="O58" s="76" t="str">
        <f t="shared" si="29"/>
        <v/>
      </c>
      <c r="P58" s="76" t="str">
        <f t="shared" si="30"/>
        <v/>
      </c>
      <c r="Q58" s="76" t="str">
        <f t="shared" si="31"/>
        <v/>
      </c>
      <c r="R58" s="76" t="str">
        <f t="shared" si="32"/>
        <v/>
      </c>
      <c r="S58" s="76" t="str">
        <f t="shared" si="33"/>
        <v/>
      </c>
      <c r="T58" s="76" t="str">
        <f t="shared" si="34"/>
        <v/>
      </c>
      <c r="U58" s="59"/>
    </row>
    <row r="59" spans="1:33" ht="15" customHeight="1" x14ac:dyDescent="0.2">
      <c r="A59" s="46">
        <v>20</v>
      </c>
      <c r="B59" s="47"/>
      <c r="C59" s="47"/>
      <c r="D59" s="83" t="s">
        <v>173</v>
      </c>
      <c r="E59" s="84"/>
      <c r="F59" s="84"/>
      <c r="G59" s="84"/>
      <c r="H59" s="84"/>
      <c r="I59" s="84"/>
      <c r="J59" s="85"/>
      <c r="K59" s="48" t="s">
        <v>56</v>
      </c>
      <c r="L59" s="49">
        <v>4</v>
      </c>
      <c r="M59" s="76" t="str">
        <f t="shared" si="27"/>
        <v/>
      </c>
      <c r="N59" s="76" t="str">
        <f t="shared" si="28"/>
        <v/>
      </c>
      <c r="O59" s="76" t="str">
        <f t="shared" si="29"/>
        <v/>
      </c>
      <c r="P59" s="76" t="str">
        <f t="shared" si="30"/>
        <v/>
      </c>
      <c r="Q59" s="76" t="str">
        <f t="shared" si="31"/>
        <v/>
      </c>
      <c r="R59" s="76" t="str">
        <f t="shared" si="32"/>
        <v/>
      </c>
      <c r="S59" s="76" t="str">
        <f t="shared" si="33"/>
        <v/>
      </c>
      <c r="T59" s="76" t="str">
        <f t="shared" si="34"/>
        <v/>
      </c>
      <c r="U59" s="59"/>
    </row>
    <row r="60" spans="1:33" ht="15" customHeight="1" x14ac:dyDescent="0.2">
      <c r="A60" s="46">
        <v>24</v>
      </c>
      <c r="B60" s="47"/>
      <c r="C60" s="47"/>
      <c r="D60" s="83" t="s">
        <v>80</v>
      </c>
      <c r="E60" s="84"/>
      <c r="F60" s="84"/>
      <c r="G60" s="84"/>
      <c r="H60" s="84"/>
      <c r="I60" s="84"/>
      <c r="J60" s="85"/>
      <c r="K60" s="48" t="s">
        <v>25</v>
      </c>
      <c r="L60" s="49">
        <v>5</v>
      </c>
      <c r="M60" s="76" t="str">
        <f t="shared" si="27"/>
        <v/>
      </c>
      <c r="N60" s="76" t="str">
        <f t="shared" si="28"/>
        <v/>
      </c>
      <c r="O60" s="76" t="str">
        <f t="shared" si="29"/>
        <v/>
      </c>
      <c r="P60" s="76" t="str">
        <f t="shared" si="30"/>
        <v/>
      </c>
      <c r="Q60" s="76" t="str">
        <f t="shared" si="31"/>
        <v/>
      </c>
      <c r="R60" s="76" t="str">
        <f t="shared" si="32"/>
        <v/>
      </c>
      <c r="S60" s="76" t="str">
        <f t="shared" si="33"/>
        <v/>
      </c>
      <c r="T60" s="76" t="str">
        <f t="shared" si="34"/>
        <v/>
      </c>
      <c r="U60" s="59"/>
    </row>
    <row r="61" spans="1:33" ht="15" customHeight="1" x14ac:dyDescent="0.2">
      <c r="A61" s="46">
        <v>10</v>
      </c>
      <c r="B61" s="47"/>
      <c r="C61" s="47"/>
      <c r="D61" s="83" t="s">
        <v>135</v>
      </c>
      <c r="E61" s="84"/>
      <c r="F61" s="84"/>
      <c r="G61" s="84"/>
      <c r="H61" s="84"/>
      <c r="I61" s="84"/>
      <c r="J61" s="85"/>
      <c r="K61" s="48" t="s">
        <v>42</v>
      </c>
      <c r="L61" s="49">
        <v>2</v>
      </c>
      <c r="M61" s="76" t="str">
        <f t="shared" si="27"/>
        <v/>
      </c>
      <c r="N61" s="76" t="str">
        <f t="shared" si="28"/>
        <v/>
      </c>
      <c r="O61" s="76" t="str">
        <f t="shared" si="29"/>
        <v/>
      </c>
      <c r="P61" s="76" t="str">
        <f t="shared" si="30"/>
        <v/>
      </c>
      <c r="Q61" s="76" t="str">
        <f t="shared" si="31"/>
        <v/>
      </c>
      <c r="R61" s="76" t="str">
        <f t="shared" si="32"/>
        <v/>
      </c>
      <c r="S61" s="76" t="str">
        <f t="shared" si="33"/>
        <v/>
      </c>
      <c r="T61" s="76" t="str">
        <f t="shared" si="34"/>
        <v/>
      </c>
      <c r="U61" s="59"/>
    </row>
    <row r="62" spans="1:33" ht="15" customHeight="1" x14ac:dyDescent="0.2">
      <c r="A62" s="46">
        <v>12</v>
      </c>
      <c r="B62" s="47"/>
      <c r="C62" s="47"/>
      <c r="D62" s="83" t="s">
        <v>174</v>
      </c>
      <c r="E62" s="84"/>
      <c r="F62" s="84"/>
      <c r="G62" s="84"/>
      <c r="H62" s="84"/>
      <c r="I62" s="84"/>
      <c r="J62" s="85"/>
      <c r="K62" s="48" t="s">
        <v>85</v>
      </c>
      <c r="L62" s="49">
        <v>4</v>
      </c>
      <c r="M62" s="76" t="str">
        <f t="shared" si="27"/>
        <v/>
      </c>
      <c r="N62" s="76" t="str">
        <f t="shared" si="28"/>
        <v/>
      </c>
      <c r="O62" s="76" t="str">
        <f t="shared" si="29"/>
        <v/>
      </c>
      <c r="P62" s="76" t="str">
        <f t="shared" si="30"/>
        <v/>
      </c>
      <c r="Q62" s="76" t="str">
        <f t="shared" si="31"/>
        <v/>
      </c>
      <c r="R62" s="76" t="str">
        <f t="shared" si="32"/>
        <v/>
      </c>
      <c r="S62" s="76" t="str">
        <f t="shared" si="33"/>
        <v/>
      </c>
      <c r="T62" s="76" t="str">
        <f t="shared" si="34"/>
        <v/>
      </c>
      <c r="U62" s="59"/>
    </row>
    <row r="63" spans="1:33" ht="15" customHeight="1" x14ac:dyDescent="0.2">
      <c r="A63" s="46">
        <v>12</v>
      </c>
      <c r="B63" s="47"/>
      <c r="C63" s="47"/>
      <c r="D63" s="83" t="s">
        <v>216</v>
      </c>
      <c r="E63" s="84"/>
      <c r="F63" s="84"/>
      <c r="G63" s="84"/>
      <c r="H63" s="84"/>
      <c r="I63" s="84"/>
      <c r="J63" s="85"/>
      <c r="K63" s="48" t="s">
        <v>25</v>
      </c>
      <c r="L63" s="49">
        <v>5</v>
      </c>
      <c r="M63" s="76" t="str">
        <f t="shared" si="27"/>
        <v/>
      </c>
      <c r="N63" s="76" t="str">
        <f t="shared" si="28"/>
        <v/>
      </c>
      <c r="O63" s="76" t="str">
        <f t="shared" si="29"/>
        <v/>
      </c>
      <c r="P63" s="76" t="str">
        <f t="shared" si="30"/>
        <v/>
      </c>
      <c r="Q63" s="76" t="str">
        <f t="shared" si="31"/>
        <v/>
      </c>
      <c r="R63" s="76" t="str">
        <f t="shared" si="32"/>
        <v/>
      </c>
      <c r="S63" s="76" t="str">
        <f t="shared" si="33"/>
        <v/>
      </c>
      <c r="T63" s="76" t="str">
        <f t="shared" si="34"/>
        <v/>
      </c>
      <c r="U63" s="59"/>
    </row>
    <row r="64" spans="1:33" ht="15" customHeight="1" x14ac:dyDescent="0.2">
      <c r="A64" s="46">
        <v>33</v>
      </c>
      <c r="B64" s="47"/>
      <c r="C64" s="47"/>
      <c r="D64" s="83" t="s">
        <v>81</v>
      </c>
      <c r="E64" s="84"/>
      <c r="F64" s="84"/>
      <c r="G64" s="84"/>
      <c r="H64" s="84"/>
      <c r="I64" s="84"/>
      <c r="J64" s="85"/>
      <c r="K64" s="48" t="s">
        <v>43</v>
      </c>
      <c r="L64" s="49">
        <v>1</v>
      </c>
      <c r="M64" s="76" t="str">
        <f t="shared" si="27"/>
        <v/>
      </c>
      <c r="N64" s="76" t="str">
        <f t="shared" si="28"/>
        <v/>
      </c>
      <c r="O64" s="76" t="str">
        <f t="shared" si="29"/>
        <v/>
      </c>
      <c r="P64" s="76" t="str">
        <f t="shared" si="30"/>
        <v/>
      </c>
      <c r="Q64" s="76" t="str">
        <f t="shared" si="31"/>
        <v/>
      </c>
      <c r="R64" s="76" t="str">
        <f t="shared" si="32"/>
        <v/>
      </c>
      <c r="S64" s="76" t="str">
        <f t="shared" si="33"/>
        <v/>
      </c>
      <c r="T64" s="76" t="str">
        <f t="shared" si="34"/>
        <v/>
      </c>
      <c r="U64" s="59"/>
    </row>
    <row r="65" spans="1:22" ht="15" customHeight="1" x14ac:dyDescent="0.2">
      <c r="A65" s="42" t="s">
        <v>27</v>
      </c>
      <c r="B65" s="51"/>
      <c r="C65" s="51"/>
      <c r="D65" s="43"/>
      <c r="E65" s="43"/>
      <c r="F65" s="43"/>
      <c r="G65" s="43"/>
      <c r="H65" s="43"/>
      <c r="I65" s="43"/>
      <c r="J65" s="43"/>
      <c r="K65" s="44"/>
      <c r="L65" s="45"/>
      <c r="M65" s="59">
        <f t="shared" ref="M65:T65" si="35">M54+SUM(M66:M77)</f>
        <v>0</v>
      </c>
      <c r="N65" s="59">
        <f t="shared" si="35"/>
        <v>0</v>
      </c>
      <c r="O65" s="59">
        <f t="shared" si="35"/>
        <v>0</v>
      </c>
      <c r="P65" s="59">
        <f t="shared" si="35"/>
        <v>0</v>
      </c>
      <c r="Q65" s="59">
        <f t="shared" si="35"/>
        <v>0</v>
      </c>
      <c r="R65" s="59">
        <f t="shared" si="35"/>
        <v>0</v>
      </c>
      <c r="S65" s="59">
        <f t="shared" si="35"/>
        <v>0</v>
      </c>
      <c r="T65" s="59">
        <f t="shared" si="35"/>
        <v>0</v>
      </c>
      <c r="U65" s="59">
        <v>2</v>
      </c>
      <c r="V65" s="60"/>
    </row>
    <row r="66" spans="1:22" ht="15" customHeight="1" x14ac:dyDescent="0.2">
      <c r="A66" s="46">
        <v>19</v>
      </c>
      <c r="B66" s="47"/>
      <c r="C66" s="47"/>
      <c r="D66" s="83" t="s">
        <v>82</v>
      </c>
      <c r="E66" s="84"/>
      <c r="F66" s="84"/>
      <c r="G66" s="84"/>
      <c r="H66" s="84"/>
      <c r="I66" s="84"/>
      <c r="J66" s="85"/>
      <c r="K66" s="48" t="s">
        <v>25</v>
      </c>
      <c r="L66" s="49">
        <v>5</v>
      </c>
      <c r="M66" s="76" t="str">
        <f t="shared" ref="M66:M75" si="36">IF(AND($B66&gt;0,$L66=1),$B66,"")</f>
        <v/>
      </c>
      <c r="N66" s="76" t="str">
        <f t="shared" ref="N66:N75" si="37">IF(AND($C66&gt;0,$L66=1),$C66,"")</f>
        <v/>
      </c>
      <c r="O66" s="76" t="str">
        <f t="shared" ref="O66:O75" si="38">IF(AND($B66&gt;0,$L66=2),$B66,"")</f>
        <v/>
      </c>
      <c r="P66" s="76" t="str">
        <f t="shared" ref="P66:P75" si="39">IF(AND($C66&gt;0,$L66=2),$C66,"")</f>
        <v/>
      </c>
      <c r="Q66" s="76" t="str">
        <f t="shared" ref="Q66:Q75" si="40">IF(AND($B66&gt;0,$L66=4),$B66,"")</f>
        <v/>
      </c>
      <c r="R66" s="76" t="str">
        <f t="shared" ref="R66:R75" si="41">IF(AND($C66&gt;0,$L66=4),$C66,"")</f>
        <v/>
      </c>
      <c r="S66" s="76" t="str">
        <f t="shared" ref="S66:S75" si="42">IF(AND($B66&gt;0,$L66=5),$B66,"")</f>
        <v/>
      </c>
      <c r="T66" s="76" t="str">
        <f t="shared" ref="T66:T75" si="43">IF(AND($C66&gt;0,$L66=5),$C66,"")</f>
        <v/>
      </c>
      <c r="U66" s="59"/>
    </row>
    <row r="67" spans="1:22" ht="15" customHeight="1" x14ac:dyDescent="0.2">
      <c r="A67" s="46">
        <v>10</v>
      </c>
      <c r="B67" s="47"/>
      <c r="C67" s="47"/>
      <c r="D67" s="83" t="s">
        <v>136</v>
      </c>
      <c r="E67" s="84"/>
      <c r="F67" s="84"/>
      <c r="G67" s="84"/>
      <c r="H67" s="84"/>
      <c r="I67" s="84"/>
      <c r="J67" s="85"/>
      <c r="K67" s="48" t="s">
        <v>42</v>
      </c>
      <c r="L67" s="49">
        <v>2</v>
      </c>
      <c r="M67" s="76" t="str">
        <f t="shared" si="36"/>
        <v/>
      </c>
      <c r="N67" s="76" t="str">
        <f t="shared" si="37"/>
        <v/>
      </c>
      <c r="O67" s="76" t="str">
        <f t="shared" si="38"/>
        <v/>
      </c>
      <c r="P67" s="76" t="str">
        <f t="shared" si="39"/>
        <v/>
      </c>
      <c r="Q67" s="76" t="str">
        <f t="shared" si="40"/>
        <v/>
      </c>
      <c r="R67" s="76" t="str">
        <f t="shared" si="41"/>
        <v/>
      </c>
      <c r="S67" s="76" t="str">
        <f t="shared" si="42"/>
        <v/>
      </c>
      <c r="T67" s="76" t="str">
        <f t="shared" si="43"/>
        <v/>
      </c>
      <c r="U67" s="59"/>
    </row>
    <row r="68" spans="1:22" ht="15" customHeight="1" x14ac:dyDescent="0.2">
      <c r="A68" s="46">
        <v>20</v>
      </c>
      <c r="B68" s="47"/>
      <c r="C68" s="47"/>
      <c r="D68" s="83" t="s">
        <v>175</v>
      </c>
      <c r="E68" s="84"/>
      <c r="F68" s="84"/>
      <c r="G68" s="84"/>
      <c r="H68" s="84"/>
      <c r="I68" s="84"/>
      <c r="J68" s="85"/>
      <c r="K68" s="48" t="s">
        <v>56</v>
      </c>
      <c r="L68" s="49">
        <v>4</v>
      </c>
      <c r="M68" s="76" t="str">
        <f t="shared" si="36"/>
        <v/>
      </c>
      <c r="N68" s="76" t="str">
        <f t="shared" si="37"/>
        <v/>
      </c>
      <c r="O68" s="76" t="str">
        <f t="shared" si="38"/>
        <v/>
      </c>
      <c r="P68" s="76" t="str">
        <f t="shared" si="39"/>
        <v/>
      </c>
      <c r="Q68" s="76" t="str">
        <f t="shared" si="40"/>
        <v/>
      </c>
      <c r="R68" s="76" t="str">
        <f t="shared" si="41"/>
        <v/>
      </c>
      <c r="S68" s="76" t="str">
        <f t="shared" si="42"/>
        <v/>
      </c>
      <c r="T68" s="76" t="str">
        <f t="shared" si="43"/>
        <v/>
      </c>
      <c r="U68" s="59"/>
    </row>
    <row r="69" spans="1:22" ht="15" customHeight="1" x14ac:dyDescent="0.2">
      <c r="A69" s="46">
        <v>14</v>
      </c>
      <c r="B69" s="47"/>
      <c r="C69" s="47"/>
      <c r="D69" s="83" t="s">
        <v>117</v>
      </c>
      <c r="E69" s="84"/>
      <c r="F69" s="84"/>
      <c r="G69" s="84"/>
      <c r="H69" s="84"/>
      <c r="I69" s="84"/>
      <c r="J69" s="85"/>
      <c r="K69" s="48" t="s">
        <v>25</v>
      </c>
      <c r="L69" s="49">
        <v>5</v>
      </c>
      <c r="M69" s="76" t="str">
        <f t="shared" si="36"/>
        <v/>
      </c>
      <c r="N69" s="76" t="str">
        <f t="shared" si="37"/>
        <v/>
      </c>
      <c r="O69" s="76" t="str">
        <f t="shared" si="38"/>
        <v/>
      </c>
      <c r="P69" s="76" t="str">
        <f t="shared" si="39"/>
        <v/>
      </c>
      <c r="Q69" s="76" t="str">
        <f t="shared" si="40"/>
        <v/>
      </c>
      <c r="R69" s="76" t="str">
        <f t="shared" si="41"/>
        <v/>
      </c>
      <c r="S69" s="76" t="str">
        <f t="shared" si="42"/>
        <v/>
      </c>
      <c r="T69" s="76" t="str">
        <f t="shared" si="43"/>
        <v/>
      </c>
      <c r="U69" s="59"/>
    </row>
    <row r="70" spans="1:22" ht="15" customHeight="1" x14ac:dyDescent="0.2">
      <c r="A70" s="50">
        <v>10</v>
      </c>
      <c r="B70" s="47"/>
      <c r="C70" s="47"/>
      <c r="D70" s="83" t="s">
        <v>138</v>
      </c>
      <c r="E70" s="84"/>
      <c r="F70" s="84"/>
      <c r="G70" s="84"/>
      <c r="H70" s="84"/>
      <c r="I70" s="84"/>
      <c r="J70" s="85"/>
      <c r="K70" s="48" t="s">
        <v>42</v>
      </c>
      <c r="L70" s="49">
        <v>2</v>
      </c>
      <c r="M70" s="76" t="str">
        <f t="shared" si="36"/>
        <v/>
      </c>
      <c r="N70" s="76" t="str">
        <f t="shared" si="37"/>
        <v/>
      </c>
      <c r="O70" s="76" t="str">
        <f t="shared" si="38"/>
        <v/>
      </c>
      <c r="P70" s="76" t="str">
        <f t="shared" si="39"/>
        <v/>
      </c>
      <c r="Q70" s="76" t="str">
        <f t="shared" si="40"/>
        <v/>
      </c>
      <c r="R70" s="76" t="str">
        <f t="shared" si="41"/>
        <v/>
      </c>
      <c r="S70" s="76" t="str">
        <f t="shared" si="42"/>
        <v/>
      </c>
      <c r="T70" s="76" t="str">
        <f t="shared" si="43"/>
        <v/>
      </c>
      <c r="U70" s="59"/>
    </row>
    <row r="71" spans="1:22" ht="15" customHeight="1" x14ac:dyDescent="0.2">
      <c r="A71" s="46">
        <v>20</v>
      </c>
      <c r="B71" s="47"/>
      <c r="C71" s="47"/>
      <c r="D71" s="83" t="s">
        <v>176</v>
      </c>
      <c r="E71" s="84"/>
      <c r="F71" s="84"/>
      <c r="G71" s="84"/>
      <c r="H71" s="84"/>
      <c r="I71" s="84"/>
      <c r="J71" s="85"/>
      <c r="K71" s="48" t="s">
        <v>85</v>
      </c>
      <c r="L71" s="49">
        <v>4</v>
      </c>
      <c r="M71" s="76" t="str">
        <f t="shared" si="36"/>
        <v/>
      </c>
      <c r="N71" s="76" t="str">
        <f t="shared" si="37"/>
        <v/>
      </c>
      <c r="O71" s="76" t="str">
        <f t="shared" si="38"/>
        <v/>
      </c>
      <c r="P71" s="76" t="str">
        <f t="shared" si="39"/>
        <v/>
      </c>
      <c r="Q71" s="76" t="str">
        <f t="shared" si="40"/>
        <v/>
      </c>
      <c r="R71" s="76" t="str">
        <f t="shared" si="41"/>
        <v/>
      </c>
      <c r="S71" s="76" t="str">
        <f t="shared" si="42"/>
        <v/>
      </c>
      <c r="T71" s="76" t="str">
        <f t="shared" si="43"/>
        <v/>
      </c>
      <c r="U71" s="59"/>
    </row>
    <row r="72" spans="1:22" ht="15" customHeight="1" x14ac:dyDescent="0.2">
      <c r="A72" s="46">
        <v>20</v>
      </c>
      <c r="B72" s="47"/>
      <c r="C72" s="47"/>
      <c r="D72" s="83" t="s">
        <v>177</v>
      </c>
      <c r="E72" s="84"/>
      <c r="F72" s="84"/>
      <c r="G72" s="84"/>
      <c r="H72" s="84"/>
      <c r="I72" s="84"/>
      <c r="J72" s="85"/>
      <c r="K72" s="48" t="s">
        <v>56</v>
      </c>
      <c r="L72" s="49">
        <v>4</v>
      </c>
      <c r="M72" s="76" t="str">
        <f t="shared" si="36"/>
        <v/>
      </c>
      <c r="N72" s="76" t="str">
        <f t="shared" si="37"/>
        <v/>
      </c>
      <c r="O72" s="76" t="str">
        <f t="shared" si="38"/>
        <v/>
      </c>
      <c r="P72" s="76" t="str">
        <f t="shared" si="39"/>
        <v/>
      </c>
      <c r="Q72" s="76" t="str">
        <f t="shared" si="40"/>
        <v/>
      </c>
      <c r="R72" s="76" t="str">
        <f t="shared" si="41"/>
        <v/>
      </c>
      <c r="S72" s="76" t="str">
        <f t="shared" si="42"/>
        <v/>
      </c>
      <c r="T72" s="76" t="str">
        <f t="shared" si="43"/>
        <v/>
      </c>
      <c r="U72" s="59"/>
    </row>
    <row r="73" spans="1:22" ht="15" customHeight="1" x14ac:dyDescent="0.2">
      <c r="A73" s="46">
        <v>20</v>
      </c>
      <c r="B73" s="47"/>
      <c r="C73" s="47"/>
      <c r="D73" s="83" t="s">
        <v>178</v>
      </c>
      <c r="E73" s="84"/>
      <c r="F73" s="84"/>
      <c r="G73" s="84"/>
      <c r="H73" s="84"/>
      <c r="I73" s="84"/>
      <c r="J73" s="85"/>
      <c r="K73" s="48" t="s">
        <v>56</v>
      </c>
      <c r="L73" s="49">
        <v>4</v>
      </c>
      <c r="M73" s="76" t="str">
        <f t="shared" si="36"/>
        <v/>
      </c>
      <c r="N73" s="76" t="str">
        <f t="shared" si="37"/>
        <v/>
      </c>
      <c r="O73" s="76" t="str">
        <f t="shared" si="38"/>
        <v/>
      </c>
      <c r="P73" s="76" t="str">
        <f t="shared" si="39"/>
        <v/>
      </c>
      <c r="Q73" s="76" t="str">
        <f t="shared" si="40"/>
        <v/>
      </c>
      <c r="R73" s="76" t="str">
        <f t="shared" si="41"/>
        <v/>
      </c>
      <c r="S73" s="76" t="str">
        <f t="shared" si="42"/>
        <v/>
      </c>
      <c r="T73" s="76" t="str">
        <f t="shared" si="43"/>
        <v/>
      </c>
      <c r="U73" s="59"/>
    </row>
    <row r="74" spans="1:22" ht="15" customHeight="1" x14ac:dyDescent="0.2">
      <c r="A74" s="46">
        <v>25</v>
      </c>
      <c r="B74" s="47"/>
      <c r="C74" s="47"/>
      <c r="D74" s="83" t="s">
        <v>83</v>
      </c>
      <c r="E74" s="84"/>
      <c r="F74" s="84"/>
      <c r="G74" s="84"/>
      <c r="H74" s="84"/>
      <c r="I74" s="84"/>
      <c r="J74" s="85"/>
      <c r="K74" s="48" t="s">
        <v>25</v>
      </c>
      <c r="L74" s="49">
        <v>5</v>
      </c>
      <c r="M74" s="76" t="str">
        <f t="shared" si="36"/>
        <v/>
      </c>
      <c r="N74" s="76" t="str">
        <f t="shared" si="37"/>
        <v/>
      </c>
      <c r="O74" s="76" t="str">
        <f t="shared" si="38"/>
        <v/>
      </c>
      <c r="P74" s="76" t="str">
        <f t="shared" si="39"/>
        <v/>
      </c>
      <c r="Q74" s="76" t="str">
        <f t="shared" si="40"/>
        <v/>
      </c>
      <c r="R74" s="76" t="str">
        <f t="shared" si="41"/>
        <v/>
      </c>
      <c r="S74" s="76" t="str">
        <f t="shared" si="42"/>
        <v/>
      </c>
      <c r="T74" s="76" t="str">
        <f t="shared" si="43"/>
        <v/>
      </c>
      <c r="U74" s="59"/>
    </row>
    <row r="75" spans="1:22" ht="15" customHeight="1" x14ac:dyDescent="0.2">
      <c r="A75" s="50">
        <v>10</v>
      </c>
      <c r="B75" s="47"/>
      <c r="C75" s="47"/>
      <c r="D75" s="83" t="s">
        <v>137</v>
      </c>
      <c r="E75" s="84"/>
      <c r="F75" s="84"/>
      <c r="G75" s="84"/>
      <c r="H75" s="84"/>
      <c r="I75" s="84"/>
      <c r="J75" s="85"/>
      <c r="K75" s="48" t="s">
        <v>42</v>
      </c>
      <c r="L75" s="49">
        <v>2</v>
      </c>
      <c r="M75" s="76" t="str">
        <f t="shared" si="36"/>
        <v/>
      </c>
      <c r="N75" s="76" t="str">
        <f t="shared" si="37"/>
        <v/>
      </c>
      <c r="O75" s="76" t="str">
        <f t="shared" si="38"/>
        <v/>
      </c>
      <c r="P75" s="76" t="str">
        <f t="shared" si="39"/>
        <v/>
      </c>
      <c r="Q75" s="76" t="str">
        <f t="shared" si="40"/>
        <v/>
      </c>
      <c r="R75" s="76" t="str">
        <f t="shared" si="41"/>
        <v/>
      </c>
      <c r="S75" s="76" t="str">
        <f t="shared" si="42"/>
        <v/>
      </c>
      <c r="T75" s="76" t="str">
        <f t="shared" si="43"/>
        <v/>
      </c>
      <c r="U75" s="59"/>
    </row>
    <row r="76" spans="1:22" ht="15" customHeight="1" x14ac:dyDescent="0.2">
      <c r="A76" s="46">
        <v>12</v>
      </c>
      <c r="B76" s="47"/>
      <c r="C76" s="47"/>
      <c r="D76" s="83" t="s">
        <v>217</v>
      </c>
      <c r="E76" s="84"/>
      <c r="F76" s="84"/>
      <c r="G76" s="84"/>
      <c r="H76" s="84"/>
      <c r="I76" s="84"/>
      <c r="J76" s="85"/>
      <c r="K76" s="48" t="s">
        <v>25</v>
      </c>
      <c r="L76" s="49">
        <v>5</v>
      </c>
      <c r="M76" s="76" t="str">
        <f>IF(AND($B76&gt;0,$L76=1),$B76,"")</f>
        <v/>
      </c>
      <c r="N76" s="76" t="str">
        <f>IF(AND($C76&gt;0,$L76=1),$C76,"")</f>
        <v/>
      </c>
      <c r="O76" s="76" t="str">
        <f>IF(AND($B76&gt;0,$L76=2),$B76,"")</f>
        <v/>
      </c>
      <c r="P76" s="76" t="str">
        <f>IF(AND($C76&gt;0,$L76=2),$C76,"")</f>
        <v/>
      </c>
      <c r="Q76" s="76" t="str">
        <f>IF(AND($B76&gt;0,$L76=4),$B76,"")</f>
        <v/>
      </c>
      <c r="R76" s="76" t="str">
        <f>IF(AND($C76&gt;0,$L76=4),$C76,"")</f>
        <v/>
      </c>
      <c r="S76" s="76" t="str">
        <f>IF(AND($B76&gt;0,$L76=5),$B76,"")</f>
        <v/>
      </c>
      <c r="T76" s="76" t="str">
        <f>IF(AND($C76&gt;0,$L76=5),$C76,"")</f>
        <v/>
      </c>
      <c r="U76" s="59"/>
    </row>
    <row r="77" spans="1:22" ht="15" customHeight="1" x14ac:dyDescent="0.2">
      <c r="A77" s="46">
        <v>34</v>
      </c>
      <c r="B77" s="47"/>
      <c r="C77" s="47"/>
      <c r="D77" s="83" t="s">
        <v>84</v>
      </c>
      <c r="E77" s="84"/>
      <c r="F77" s="84"/>
      <c r="G77" s="84"/>
      <c r="H77" s="84"/>
      <c r="I77" s="84"/>
      <c r="J77" s="85"/>
      <c r="K77" s="48" t="s">
        <v>43</v>
      </c>
      <c r="L77" s="49">
        <v>1</v>
      </c>
      <c r="M77" s="76" t="str">
        <f>IF(AND($B77&gt;0,$L77=1),$B77,"")</f>
        <v/>
      </c>
      <c r="N77" s="76" t="str">
        <f>IF(AND($C77&gt;0,$L77=1),$C77,"")</f>
        <v/>
      </c>
      <c r="O77" s="76" t="str">
        <f>IF(AND($B77&gt;0,$L77=2),$B77,"")</f>
        <v/>
      </c>
      <c r="P77" s="76" t="str">
        <f>IF(AND($C77&gt;0,$L77=2),$C77,"")</f>
        <v/>
      </c>
      <c r="Q77" s="76" t="str">
        <f>IF(AND($B77&gt;0,$L77=4),$B77,"")</f>
        <v/>
      </c>
      <c r="R77" s="76" t="str">
        <f>IF(AND($C77&gt;0,$L77=4),$C77,"")</f>
        <v/>
      </c>
      <c r="S77" s="76" t="str">
        <f>IF(AND($B77&gt;0,$L77=5),$B77,"")</f>
        <v/>
      </c>
      <c r="T77" s="76" t="str">
        <f>IF(AND($C77&gt;0,$L77=5),$C77,"")</f>
        <v/>
      </c>
      <c r="U77" s="59"/>
    </row>
    <row r="78" spans="1:22" ht="15" x14ac:dyDescent="0.2">
      <c r="A78" s="42" t="s">
        <v>28</v>
      </c>
      <c r="B78" s="51"/>
      <c r="C78" s="51"/>
      <c r="D78" s="43"/>
      <c r="E78" s="43"/>
      <c r="F78" s="43"/>
      <c r="G78" s="43"/>
      <c r="H78" s="43"/>
      <c r="I78" s="43"/>
      <c r="J78" s="43"/>
      <c r="K78" s="44"/>
      <c r="L78" s="53"/>
      <c r="M78" s="59">
        <f t="shared" ref="M78:T78" si="44">M65+SUM(M79:M89)</f>
        <v>0</v>
      </c>
      <c r="N78" s="59">
        <f t="shared" si="44"/>
        <v>0</v>
      </c>
      <c r="O78" s="59">
        <f t="shared" si="44"/>
        <v>0</v>
      </c>
      <c r="P78" s="59">
        <f t="shared" si="44"/>
        <v>0</v>
      </c>
      <c r="Q78" s="59">
        <f t="shared" si="44"/>
        <v>0</v>
      </c>
      <c r="R78" s="59">
        <f t="shared" si="44"/>
        <v>0</v>
      </c>
      <c r="S78" s="59">
        <f t="shared" si="44"/>
        <v>0</v>
      </c>
      <c r="T78" s="59">
        <f t="shared" si="44"/>
        <v>0</v>
      </c>
      <c r="U78" s="59">
        <v>3</v>
      </c>
      <c r="V78" s="60"/>
    </row>
    <row r="79" spans="1:22" ht="15" customHeight="1" x14ac:dyDescent="0.2">
      <c r="A79" s="50">
        <v>16</v>
      </c>
      <c r="B79" s="47"/>
      <c r="C79" s="47"/>
      <c r="D79" s="92" t="s">
        <v>179</v>
      </c>
      <c r="E79" s="93"/>
      <c r="F79" s="93"/>
      <c r="G79" s="93"/>
      <c r="H79" s="93"/>
      <c r="I79" s="93"/>
      <c r="J79" s="94"/>
      <c r="K79" s="48" t="s">
        <v>56</v>
      </c>
      <c r="L79" s="49">
        <v>4</v>
      </c>
      <c r="M79" s="76" t="str">
        <f t="shared" ref="M79:M89" si="45">IF(AND($B79&gt;0,$L79=1),$B79,"")</f>
        <v/>
      </c>
      <c r="N79" s="76" t="str">
        <f t="shared" ref="N79:N89" si="46">IF(AND($C79&gt;0,$L79=1),$C79,"")</f>
        <v/>
      </c>
      <c r="O79" s="76" t="str">
        <f t="shared" ref="O79:O89" si="47">IF(AND($B79&gt;0,$L79=2),$B79,"")</f>
        <v/>
      </c>
      <c r="P79" s="76" t="str">
        <f t="shared" ref="P79:P89" si="48">IF(AND($C79&gt;0,$L79=2),$C79,"")</f>
        <v/>
      </c>
      <c r="Q79" s="76" t="str">
        <f>IF(AND($B79&gt;0,$L79=4),$B79,"")</f>
        <v/>
      </c>
      <c r="R79" s="76" t="str">
        <f t="shared" ref="R79:R89" si="49">IF(AND($C79&gt;0,$L79=4),$C79,"")</f>
        <v/>
      </c>
      <c r="S79" s="76" t="str">
        <f t="shared" ref="S79:S89" si="50">IF(AND($B79&gt;0,$L79=5),$B79,"")</f>
        <v/>
      </c>
      <c r="T79" s="76" t="str">
        <f t="shared" ref="T79:T89" si="51">IF(AND($C79&gt;0,$L79=5),$C79,"")</f>
        <v/>
      </c>
      <c r="U79" s="59"/>
    </row>
    <row r="80" spans="1:22" ht="15" customHeight="1" x14ac:dyDescent="0.2">
      <c r="A80" s="46">
        <v>28</v>
      </c>
      <c r="B80" s="47"/>
      <c r="C80" s="47"/>
      <c r="D80" s="82" t="s">
        <v>86</v>
      </c>
      <c r="E80" s="82"/>
      <c r="F80" s="82"/>
      <c r="G80" s="82"/>
      <c r="H80" s="82"/>
      <c r="I80" s="82"/>
      <c r="J80" s="82"/>
      <c r="K80" s="48" t="s">
        <v>25</v>
      </c>
      <c r="L80" s="49">
        <v>5</v>
      </c>
      <c r="M80" s="76" t="str">
        <f t="shared" si="45"/>
        <v/>
      </c>
      <c r="N80" s="76" t="str">
        <f t="shared" si="46"/>
        <v/>
      </c>
      <c r="O80" s="76" t="str">
        <f t="shared" si="47"/>
        <v/>
      </c>
      <c r="P80" s="76" t="str">
        <f t="shared" si="48"/>
        <v/>
      </c>
      <c r="Q80" s="76" t="str">
        <f>IF(AND($B80&gt;0,$L80=4),$B80,"")</f>
        <v/>
      </c>
      <c r="R80" s="76" t="str">
        <f t="shared" si="49"/>
        <v/>
      </c>
      <c r="S80" s="76" t="str">
        <f t="shared" si="50"/>
        <v/>
      </c>
      <c r="T80" s="76" t="str">
        <f t="shared" si="51"/>
        <v/>
      </c>
      <c r="U80" s="59"/>
    </row>
    <row r="81" spans="1:22" ht="15" customHeight="1" x14ac:dyDescent="0.2">
      <c r="A81" s="46">
        <v>10</v>
      </c>
      <c r="B81" s="47"/>
      <c r="C81" s="47"/>
      <c r="D81" s="83" t="s">
        <v>139</v>
      </c>
      <c r="E81" s="84"/>
      <c r="F81" s="84"/>
      <c r="G81" s="84"/>
      <c r="H81" s="84"/>
      <c r="I81" s="84"/>
      <c r="J81" s="85"/>
      <c r="K81" s="48" t="s">
        <v>42</v>
      </c>
      <c r="L81" s="49">
        <v>2</v>
      </c>
      <c r="M81" s="76" t="str">
        <f>IF(AND($B81&gt;0,$L81=1),$B81,"")</f>
        <v/>
      </c>
      <c r="N81" s="76" t="str">
        <f>IF(AND($C81&gt;0,$L81=1),$C81,"")</f>
        <v/>
      </c>
      <c r="O81" s="76" t="str">
        <f>IF(AND($B81&gt;0,$L81=2),$B81,"")</f>
        <v/>
      </c>
      <c r="P81" s="76" t="str">
        <f>IF(AND($C81&gt;0,$L81=2),$C81,"")</f>
        <v/>
      </c>
      <c r="Q81" s="76" t="str">
        <f>IF(AND($B81&gt;0,$L81=4),$B81,"")</f>
        <v/>
      </c>
      <c r="R81" s="76" t="str">
        <f>IF(AND($C81&gt;0,$L81=4),$C81,"")</f>
        <v/>
      </c>
      <c r="S81" s="76" t="str">
        <f>IF(AND($B81&gt;0,$L81=5),$B81,"")</f>
        <v/>
      </c>
      <c r="T81" s="76" t="str">
        <f>IF(AND($C81&gt;0,$L81=5),$C81,"")</f>
        <v/>
      </c>
      <c r="U81" s="59"/>
    </row>
    <row r="82" spans="1:22" ht="15" customHeight="1" x14ac:dyDescent="0.2">
      <c r="A82" s="46">
        <v>14</v>
      </c>
      <c r="B82" s="47"/>
      <c r="C82" s="47"/>
      <c r="D82" s="83" t="s">
        <v>118</v>
      </c>
      <c r="E82" s="84"/>
      <c r="F82" s="84"/>
      <c r="G82" s="84"/>
      <c r="H82" s="84"/>
      <c r="I82" s="84"/>
      <c r="J82" s="85"/>
      <c r="K82" s="48" t="s">
        <v>25</v>
      </c>
      <c r="L82" s="49">
        <v>5</v>
      </c>
      <c r="M82" s="76" t="str">
        <f t="shared" si="45"/>
        <v/>
      </c>
      <c r="N82" s="76" t="str">
        <f>IF(AND($C82&gt;0,$L82=1),$C82,"")</f>
        <v/>
      </c>
      <c r="O82" s="76" t="str">
        <f t="shared" si="47"/>
        <v/>
      </c>
      <c r="P82" s="76" t="str">
        <f t="shared" si="48"/>
        <v/>
      </c>
      <c r="Q82" s="76" t="str">
        <f t="shared" ref="Q82:Q89" si="52">IF(AND($B82&gt;0,$L82=4),$B82,"")</f>
        <v/>
      </c>
      <c r="R82" s="76" t="str">
        <f t="shared" si="49"/>
        <v/>
      </c>
      <c r="S82" s="76" t="str">
        <f t="shared" si="50"/>
        <v/>
      </c>
      <c r="T82" s="76" t="str">
        <f t="shared" si="51"/>
        <v/>
      </c>
      <c r="U82" s="59"/>
    </row>
    <row r="83" spans="1:22" ht="15" customHeight="1" x14ac:dyDescent="0.2">
      <c r="A83" s="46">
        <v>10</v>
      </c>
      <c r="B83" s="47"/>
      <c r="C83" s="47"/>
      <c r="D83" s="83" t="s">
        <v>140</v>
      </c>
      <c r="E83" s="84"/>
      <c r="F83" s="84"/>
      <c r="G83" s="84"/>
      <c r="H83" s="84"/>
      <c r="I83" s="84"/>
      <c r="J83" s="85"/>
      <c r="K83" s="48" t="s">
        <v>42</v>
      </c>
      <c r="L83" s="49">
        <v>2</v>
      </c>
      <c r="M83" s="76" t="str">
        <f t="shared" si="45"/>
        <v/>
      </c>
      <c r="N83" s="76" t="str">
        <f t="shared" si="46"/>
        <v/>
      </c>
      <c r="O83" s="76" t="str">
        <f t="shared" si="47"/>
        <v/>
      </c>
      <c r="P83" s="76" t="str">
        <f t="shared" si="48"/>
        <v/>
      </c>
      <c r="Q83" s="76" t="str">
        <f t="shared" si="52"/>
        <v/>
      </c>
      <c r="R83" s="76" t="str">
        <f t="shared" si="49"/>
        <v/>
      </c>
      <c r="S83" s="76" t="str">
        <f t="shared" si="50"/>
        <v/>
      </c>
      <c r="T83" s="76" t="str">
        <f t="shared" si="51"/>
        <v/>
      </c>
      <c r="U83" s="59"/>
    </row>
    <row r="84" spans="1:22" ht="15" customHeight="1" x14ac:dyDescent="0.2">
      <c r="A84" s="50">
        <v>16</v>
      </c>
      <c r="B84" s="47"/>
      <c r="C84" s="47"/>
      <c r="D84" s="83" t="s">
        <v>180</v>
      </c>
      <c r="E84" s="84"/>
      <c r="F84" s="84"/>
      <c r="G84" s="84"/>
      <c r="H84" s="84"/>
      <c r="I84" s="84"/>
      <c r="J84" s="85"/>
      <c r="K84" s="48" t="s">
        <v>56</v>
      </c>
      <c r="L84" s="49">
        <v>4</v>
      </c>
      <c r="M84" s="76" t="str">
        <f t="shared" si="45"/>
        <v/>
      </c>
      <c r="N84" s="76" t="str">
        <f t="shared" si="46"/>
        <v/>
      </c>
      <c r="O84" s="76" t="str">
        <f t="shared" si="47"/>
        <v/>
      </c>
      <c r="P84" s="76" t="str">
        <f t="shared" si="48"/>
        <v/>
      </c>
      <c r="Q84" s="76" t="str">
        <f t="shared" si="52"/>
        <v/>
      </c>
      <c r="R84" s="76" t="str">
        <f t="shared" si="49"/>
        <v/>
      </c>
      <c r="S84" s="76" t="str">
        <f t="shared" si="50"/>
        <v/>
      </c>
      <c r="T84" s="76" t="str">
        <f t="shared" si="51"/>
        <v/>
      </c>
      <c r="U84" s="59"/>
    </row>
    <row r="85" spans="1:22" ht="15" customHeight="1" x14ac:dyDescent="0.2">
      <c r="A85" s="46">
        <v>12</v>
      </c>
      <c r="B85" s="47"/>
      <c r="C85" s="47"/>
      <c r="D85" s="83" t="s">
        <v>119</v>
      </c>
      <c r="E85" s="84"/>
      <c r="F85" s="84"/>
      <c r="G85" s="84"/>
      <c r="H85" s="84"/>
      <c r="I85" s="84"/>
      <c r="J85" s="85"/>
      <c r="K85" s="48" t="s">
        <v>25</v>
      </c>
      <c r="L85" s="49">
        <v>5</v>
      </c>
      <c r="M85" s="76" t="str">
        <f t="shared" si="45"/>
        <v/>
      </c>
      <c r="N85" s="76" t="str">
        <f t="shared" si="46"/>
        <v/>
      </c>
      <c r="O85" s="76" t="str">
        <f t="shared" si="47"/>
        <v/>
      </c>
      <c r="P85" s="76" t="str">
        <f t="shared" si="48"/>
        <v/>
      </c>
      <c r="Q85" s="76" t="str">
        <f t="shared" si="52"/>
        <v/>
      </c>
      <c r="R85" s="76" t="str">
        <f t="shared" si="49"/>
        <v/>
      </c>
      <c r="S85" s="76" t="str">
        <f t="shared" si="50"/>
        <v/>
      </c>
      <c r="T85" s="76" t="str">
        <f t="shared" si="51"/>
        <v/>
      </c>
      <c r="U85" s="59"/>
    </row>
    <row r="86" spans="1:22" ht="15" customHeight="1" x14ac:dyDescent="0.2">
      <c r="A86" s="46">
        <v>10</v>
      </c>
      <c r="B86" s="47"/>
      <c r="C86" s="47"/>
      <c r="D86" s="83" t="s">
        <v>215</v>
      </c>
      <c r="E86" s="84"/>
      <c r="F86" s="84"/>
      <c r="G86" s="84"/>
      <c r="H86" s="84"/>
      <c r="I86" s="84"/>
      <c r="J86" s="85"/>
      <c r="K86" s="48" t="s">
        <v>42</v>
      </c>
      <c r="L86" s="49">
        <v>2</v>
      </c>
      <c r="M86" s="76" t="str">
        <f t="shared" si="45"/>
        <v/>
      </c>
      <c r="N86" s="76" t="str">
        <f t="shared" si="46"/>
        <v/>
      </c>
      <c r="O86" s="76" t="str">
        <f t="shared" si="47"/>
        <v/>
      </c>
      <c r="P86" s="76" t="str">
        <f t="shared" si="48"/>
        <v/>
      </c>
      <c r="Q86" s="76" t="str">
        <f t="shared" si="52"/>
        <v/>
      </c>
      <c r="R86" s="76" t="str">
        <f t="shared" si="49"/>
        <v/>
      </c>
      <c r="S86" s="76" t="str">
        <f t="shared" si="50"/>
        <v/>
      </c>
      <c r="T86" s="76" t="str">
        <f t="shared" si="51"/>
        <v/>
      </c>
      <c r="U86" s="59"/>
    </row>
    <row r="87" spans="1:22" ht="15" customHeight="1" x14ac:dyDescent="0.2">
      <c r="A87" s="46">
        <v>20</v>
      </c>
      <c r="B87" s="47"/>
      <c r="C87" s="47"/>
      <c r="D87" s="83" t="s">
        <v>233</v>
      </c>
      <c r="E87" s="84"/>
      <c r="F87" s="84"/>
      <c r="G87" s="84"/>
      <c r="H87" s="84"/>
      <c r="I87" s="84"/>
      <c r="J87" s="85"/>
      <c r="K87" s="48" t="s">
        <v>85</v>
      </c>
      <c r="L87" s="49">
        <v>4</v>
      </c>
      <c r="M87" s="76" t="str">
        <f t="shared" si="45"/>
        <v/>
      </c>
      <c r="N87" s="76" t="str">
        <f t="shared" si="46"/>
        <v/>
      </c>
      <c r="O87" s="76" t="str">
        <f t="shared" si="47"/>
        <v/>
      </c>
      <c r="P87" s="76" t="str">
        <f t="shared" si="48"/>
        <v/>
      </c>
      <c r="Q87" s="76" t="str">
        <f t="shared" si="52"/>
        <v/>
      </c>
      <c r="R87" s="76" t="str">
        <f t="shared" si="49"/>
        <v/>
      </c>
      <c r="S87" s="76" t="str">
        <f t="shared" si="50"/>
        <v/>
      </c>
      <c r="T87" s="76" t="str">
        <f t="shared" si="51"/>
        <v/>
      </c>
      <c r="U87" s="59"/>
    </row>
    <row r="88" spans="1:22" ht="15" customHeight="1" x14ac:dyDescent="0.2">
      <c r="A88" s="46">
        <v>9</v>
      </c>
      <c r="B88" s="47"/>
      <c r="C88" s="47"/>
      <c r="D88" s="83" t="s">
        <v>218</v>
      </c>
      <c r="E88" s="84"/>
      <c r="F88" s="84"/>
      <c r="G88" s="84"/>
      <c r="H88" s="84"/>
      <c r="I88" s="84"/>
      <c r="J88" s="85"/>
      <c r="K88" s="48" t="s">
        <v>25</v>
      </c>
      <c r="L88" s="49">
        <v>5</v>
      </c>
      <c r="M88" s="76" t="str">
        <f t="shared" si="45"/>
        <v/>
      </c>
      <c r="N88" s="76" t="str">
        <f t="shared" si="46"/>
        <v/>
      </c>
      <c r="O88" s="76" t="str">
        <f t="shared" si="47"/>
        <v/>
      </c>
      <c r="P88" s="76" t="str">
        <f t="shared" si="48"/>
        <v/>
      </c>
      <c r="Q88" s="76" t="str">
        <f t="shared" si="52"/>
        <v/>
      </c>
      <c r="R88" s="76" t="str">
        <f t="shared" si="49"/>
        <v/>
      </c>
      <c r="S88" s="76" t="str">
        <f t="shared" si="50"/>
        <v/>
      </c>
      <c r="T88" s="76" t="str">
        <f t="shared" si="51"/>
        <v/>
      </c>
      <c r="U88" s="59"/>
    </row>
    <row r="89" spans="1:22" ht="15" customHeight="1" x14ac:dyDescent="0.2">
      <c r="A89" s="46">
        <v>36</v>
      </c>
      <c r="B89" s="47"/>
      <c r="C89" s="47"/>
      <c r="D89" s="83" t="s">
        <v>87</v>
      </c>
      <c r="E89" s="84"/>
      <c r="F89" s="84"/>
      <c r="G89" s="84"/>
      <c r="H89" s="84"/>
      <c r="I89" s="84"/>
      <c r="J89" s="85"/>
      <c r="K89" s="48" t="s">
        <v>43</v>
      </c>
      <c r="L89" s="49">
        <v>1</v>
      </c>
      <c r="M89" s="76" t="str">
        <f t="shared" si="45"/>
        <v/>
      </c>
      <c r="N89" s="76" t="str">
        <f t="shared" si="46"/>
        <v/>
      </c>
      <c r="O89" s="76" t="str">
        <f t="shared" si="47"/>
        <v/>
      </c>
      <c r="P89" s="76" t="str">
        <f t="shared" si="48"/>
        <v/>
      </c>
      <c r="Q89" s="76" t="str">
        <f t="shared" si="52"/>
        <v/>
      </c>
      <c r="R89" s="76" t="str">
        <f t="shared" si="49"/>
        <v/>
      </c>
      <c r="S89" s="76" t="str">
        <f t="shared" si="50"/>
        <v/>
      </c>
      <c r="T89" s="76" t="str">
        <f t="shared" si="51"/>
        <v/>
      </c>
      <c r="U89" s="59"/>
    </row>
    <row r="90" spans="1:22" ht="15" customHeight="1" x14ac:dyDescent="0.2">
      <c r="A90" s="42" t="s">
        <v>29</v>
      </c>
      <c r="B90" s="51"/>
      <c r="C90" s="51"/>
      <c r="D90" s="43"/>
      <c r="E90" s="43"/>
      <c r="F90" s="43"/>
      <c r="G90" s="43"/>
      <c r="H90" s="43"/>
      <c r="I90" s="43"/>
      <c r="J90" s="43"/>
      <c r="K90" s="44"/>
      <c r="L90" s="53"/>
      <c r="M90" s="59">
        <f t="shared" ref="M90:T90" si="53">M78+SUM(M91:M99)</f>
        <v>0</v>
      </c>
      <c r="N90" s="59">
        <f t="shared" si="53"/>
        <v>0</v>
      </c>
      <c r="O90" s="59">
        <f t="shared" si="53"/>
        <v>0</v>
      </c>
      <c r="P90" s="59">
        <f t="shared" si="53"/>
        <v>0</v>
      </c>
      <c r="Q90" s="59">
        <f t="shared" si="53"/>
        <v>0</v>
      </c>
      <c r="R90" s="59">
        <f t="shared" si="53"/>
        <v>0</v>
      </c>
      <c r="S90" s="59">
        <f t="shared" si="53"/>
        <v>0</v>
      </c>
      <c r="T90" s="59">
        <f t="shared" si="53"/>
        <v>0</v>
      </c>
      <c r="U90" s="59">
        <v>4</v>
      </c>
      <c r="V90" s="60"/>
    </row>
    <row r="91" spans="1:22" ht="14.45" customHeight="1" x14ac:dyDescent="0.2">
      <c r="A91" s="46">
        <v>28</v>
      </c>
      <c r="B91" s="47"/>
      <c r="C91" s="47"/>
      <c r="D91" s="83" t="s">
        <v>120</v>
      </c>
      <c r="E91" s="84"/>
      <c r="F91" s="84"/>
      <c r="G91" s="84"/>
      <c r="H91" s="84"/>
      <c r="I91" s="84"/>
      <c r="J91" s="85"/>
      <c r="K91" s="48" t="s">
        <v>25</v>
      </c>
      <c r="L91" s="49">
        <v>5</v>
      </c>
      <c r="M91" s="76" t="str">
        <f t="shared" ref="M91:M99" si="54">IF(AND($B91&gt;0,$L91=1),$B91,"")</f>
        <v/>
      </c>
      <c r="N91" s="76" t="str">
        <f t="shared" ref="N91:N99" si="55">IF(AND($C91&gt;0,$L91=1),$C91,"")</f>
        <v/>
      </c>
      <c r="O91" s="76" t="str">
        <f t="shared" ref="O91:O99" si="56">IF(AND($B91&gt;0,$L91=2),$B91,"")</f>
        <v/>
      </c>
      <c r="P91" s="76" t="str">
        <f t="shared" ref="P91:P99" si="57">IF(AND($C91&gt;0,$L91=2),$C91,"")</f>
        <v/>
      </c>
      <c r="Q91" s="76" t="str">
        <f t="shared" ref="Q91:Q99" si="58">IF(AND($B91&gt;0,$L91=4),$B91,"")</f>
        <v/>
      </c>
      <c r="R91" s="76" t="str">
        <f t="shared" ref="R91:R99" si="59">IF(AND($C91&gt;0,$L91=4),$C91,"")</f>
        <v/>
      </c>
      <c r="S91" s="76" t="str">
        <f t="shared" ref="S91:S99" si="60">IF(AND($B91&gt;0,$L91=5),$B91,"")</f>
        <v/>
      </c>
      <c r="T91" s="76" t="str">
        <f t="shared" ref="T91:T99" si="61">IF(AND($C91&gt;0,$L91=5),$C91,"")</f>
        <v/>
      </c>
      <c r="U91" s="59"/>
    </row>
    <row r="92" spans="1:22" ht="15" customHeight="1" x14ac:dyDescent="0.2">
      <c r="A92" s="46">
        <v>10</v>
      </c>
      <c r="B92" s="47"/>
      <c r="C92" s="47"/>
      <c r="D92" s="83" t="s">
        <v>141</v>
      </c>
      <c r="E92" s="84"/>
      <c r="F92" s="84"/>
      <c r="G92" s="84"/>
      <c r="H92" s="84"/>
      <c r="I92" s="84"/>
      <c r="J92" s="85"/>
      <c r="K92" s="48" t="s">
        <v>42</v>
      </c>
      <c r="L92" s="49">
        <v>2</v>
      </c>
      <c r="M92" s="76" t="str">
        <f t="shared" si="54"/>
        <v/>
      </c>
      <c r="N92" s="76" t="str">
        <f t="shared" si="55"/>
        <v/>
      </c>
      <c r="O92" s="76" t="str">
        <f t="shared" si="56"/>
        <v/>
      </c>
      <c r="P92" s="76" t="str">
        <f t="shared" si="57"/>
        <v/>
      </c>
      <c r="Q92" s="76" t="str">
        <f t="shared" si="58"/>
        <v/>
      </c>
      <c r="R92" s="76" t="str">
        <f t="shared" si="59"/>
        <v/>
      </c>
      <c r="S92" s="76" t="str">
        <f t="shared" si="60"/>
        <v/>
      </c>
      <c r="T92" s="76" t="str">
        <f t="shared" si="61"/>
        <v/>
      </c>
      <c r="U92" s="59"/>
    </row>
    <row r="93" spans="1:22" ht="15" customHeight="1" x14ac:dyDescent="0.2">
      <c r="A93" s="46">
        <v>16</v>
      </c>
      <c r="B93" s="47"/>
      <c r="C93" s="47"/>
      <c r="D93" s="83" t="s">
        <v>181</v>
      </c>
      <c r="E93" s="84"/>
      <c r="F93" s="84"/>
      <c r="G93" s="84"/>
      <c r="H93" s="84"/>
      <c r="I93" s="84"/>
      <c r="J93" s="85"/>
      <c r="K93" s="48" t="s">
        <v>56</v>
      </c>
      <c r="L93" s="49">
        <v>4</v>
      </c>
      <c r="M93" s="76" t="str">
        <f t="shared" si="54"/>
        <v/>
      </c>
      <c r="N93" s="76" t="str">
        <f t="shared" si="55"/>
        <v/>
      </c>
      <c r="O93" s="76" t="str">
        <f t="shared" si="56"/>
        <v/>
      </c>
      <c r="P93" s="76" t="str">
        <f t="shared" si="57"/>
        <v/>
      </c>
      <c r="Q93" s="76" t="str">
        <f t="shared" si="58"/>
        <v/>
      </c>
      <c r="R93" s="76" t="str">
        <f t="shared" si="59"/>
        <v/>
      </c>
      <c r="S93" s="76" t="str">
        <f t="shared" si="60"/>
        <v/>
      </c>
      <c r="T93" s="76" t="str">
        <f t="shared" si="61"/>
        <v/>
      </c>
      <c r="U93" s="59"/>
    </row>
    <row r="94" spans="1:22" ht="15" customHeight="1" x14ac:dyDescent="0.2">
      <c r="A94" s="46">
        <v>16</v>
      </c>
      <c r="B94" s="47"/>
      <c r="C94" s="47"/>
      <c r="D94" s="83" t="s">
        <v>182</v>
      </c>
      <c r="E94" s="84"/>
      <c r="F94" s="84"/>
      <c r="G94" s="84"/>
      <c r="H94" s="84"/>
      <c r="I94" s="84"/>
      <c r="J94" s="85"/>
      <c r="K94" s="48" t="s">
        <v>85</v>
      </c>
      <c r="L94" s="49">
        <v>4</v>
      </c>
      <c r="M94" s="76" t="str">
        <f t="shared" si="54"/>
        <v/>
      </c>
      <c r="N94" s="76" t="str">
        <f t="shared" si="55"/>
        <v/>
      </c>
      <c r="O94" s="76" t="str">
        <f t="shared" si="56"/>
        <v/>
      </c>
      <c r="P94" s="76" t="str">
        <f t="shared" si="57"/>
        <v/>
      </c>
      <c r="Q94" s="76" t="str">
        <f t="shared" si="58"/>
        <v/>
      </c>
      <c r="R94" s="76" t="str">
        <f t="shared" si="59"/>
        <v/>
      </c>
      <c r="S94" s="76" t="str">
        <f t="shared" si="60"/>
        <v/>
      </c>
      <c r="T94" s="76" t="str">
        <f t="shared" si="61"/>
        <v/>
      </c>
      <c r="U94" s="59"/>
    </row>
    <row r="95" spans="1:22" ht="15" customHeight="1" x14ac:dyDescent="0.2">
      <c r="A95" s="46">
        <v>25</v>
      </c>
      <c r="B95" s="47"/>
      <c r="C95" s="47"/>
      <c r="D95" s="83" t="s">
        <v>183</v>
      </c>
      <c r="E95" s="84"/>
      <c r="F95" s="84"/>
      <c r="G95" s="84"/>
      <c r="H95" s="84"/>
      <c r="I95" s="84"/>
      <c r="J95" s="85"/>
      <c r="K95" s="48" t="s">
        <v>56</v>
      </c>
      <c r="L95" s="49">
        <v>4</v>
      </c>
      <c r="M95" s="76" t="str">
        <f t="shared" si="54"/>
        <v/>
      </c>
      <c r="N95" s="76" t="str">
        <f t="shared" si="55"/>
        <v/>
      </c>
      <c r="O95" s="76" t="str">
        <f t="shared" si="56"/>
        <v/>
      </c>
      <c r="P95" s="76" t="str">
        <f t="shared" si="57"/>
        <v/>
      </c>
      <c r="Q95" s="76" t="str">
        <f t="shared" si="58"/>
        <v/>
      </c>
      <c r="R95" s="76" t="str">
        <f t="shared" si="59"/>
        <v/>
      </c>
      <c r="S95" s="76" t="str">
        <f t="shared" si="60"/>
        <v/>
      </c>
      <c r="T95" s="76" t="str">
        <f t="shared" si="61"/>
        <v/>
      </c>
      <c r="U95" s="59"/>
    </row>
    <row r="96" spans="1:22" ht="15" customHeight="1" x14ac:dyDescent="0.2">
      <c r="A96" s="46">
        <v>12</v>
      </c>
      <c r="B96" s="47"/>
      <c r="C96" s="47"/>
      <c r="D96" s="83" t="s">
        <v>88</v>
      </c>
      <c r="E96" s="84"/>
      <c r="F96" s="84"/>
      <c r="G96" s="84"/>
      <c r="H96" s="84"/>
      <c r="I96" s="84"/>
      <c r="J96" s="85"/>
      <c r="K96" s="48" t="s">
        <v>25</v>
      </c>
      <c r="L96" s="49">
        <v>5</v>
      </c>
      <c r="M96" s="76" t="str">
        <f t="shared" si="54"/>
        <v/>
      </c>
      <c r="N96" s="76" t="str">
        <f t="shared" si="55"/>
        <v/>
      </c>
      <c r="O96" s="76" t="str">
        <f t="shared" si="56"/>
        <v/>
      </c>
      <c r="P96" s="76" t="str">
        <f t="shared" si="57"/>
        <v/>
      </c>
      <c r="Q96" s="76" t="str">
        <f t="shared" si="58"/>
        <v/>
      </c>
      <c r="R96" s="76" t="str">
        <f t="shared" si="59"/>
        <v/>
      </c>
      <c r="S96" s="76" t="str">
        <f t="shared" si="60"/>
        <v/>
      </c>
      <c r="T96" s="76" t="str">
        <f t="shared" si="61"/>
        <v/>
      </c>
      <c r="U96" s="59"/>
    </row>
    <row r="97" spans="1:22" ht="15" customHeight="1" x14ac:dyDescent="0.2">
      <c r="A97" s="50">
        <v>10</v>
      </c>
      <c r="B97" s="47"/>
      <c r="C97" s="47"/>
      <c r="D97" s="83" t="s">
        <v>142</v>
      </c>
      <c r="E97" s="84"/>
      <c r="F97" s="84"/>
      <c r="G97" s="84"/>
      <c r="H97" s="84"/>
      <c r="I97" s="84"/>
      <c r="J97" s="85"/>
      <c r="K97" s="48" t="s">
        <v>42</v>
      </c>
      <c r="L97" s="49">
        <v>2</v>
      </c>
      <c r="M97" s="76" t="str">
        <f t="shared" si="54"/>
        <v/>
      </c>
      <c r="N97" s="76" t="str">
        <f t="shared" si="55"/>
        <v/>
      </c>
      <c r="O97" s="76" t="str">
        <f t="shared" si="56"/>
        <v/>
      </c>
      <c r="P97" s="76" t="str">
        <f t="shared" si="57"/>
        <v/>
      </c>
      <c r="Q97" s="76" t="str">
        <f t="shared" si="58"/>
        <v/>
      </c>
      <c r="R97" s="76" t="str">
        <f t="shared" si="59"/>
        <v/>
      </c>
      <c r="S97" s="76" t="str">
        <f t="shared" si="60"/>
        <v/>
      </c>
      <c r="T97" s="76" t="str">
        <f t="shared" si="61"/>
        <v/>
      </c>
      <c r="U97" s="59"/>
    </row>
    <row r="98" spans="1:22" ht="15" customHeight="1" x14ac:dyDescent="0.2">
      <c r="A98" s="46">
        <v>12</v>
      </c>
      <c r="B98" s="47"/>
      <c r="C98" s="47"/>
      <c r="D98" s="83" t="s">
        <v>219</v>
      </c>
      <c r="E98" s="84"/>
      <c r="F98" s="84"/>
      <c r="G98" s="84"/>
      <c r="H98" s="84"/>
      <c r="I98" s="84"/>
      <c r="J98" s="85"/>
      <c r="K98" s="48" t="s">
        <v>25</v>
      </c>
      <c r="L98" s="49">
        <v>5</v>
      </c>
      <c r="M98" s="76" t="str">
        <f t="shared" si="54"/>
        <v/>
      </c>
      <c r="N98" s="76" t="str">
        <f t="shared" si="55"/>
        <v/>
      </c>
      <c r="O98" s="76" t="str">
        <f t="shared" si="56"/>
        <v/>
      </c>
      <c r="P98" s="76" t="str">
        <f t="shared" si="57"/>
        <v/>
      </c>
      <c r="Q98" s="76" t="str">
        <f t="shared" si="58"/>
        <v/>
      </c>
      <c r="R98" s="76" t="str">
        <f t="shared" si="59"/>
        <v/>
      </c>
      <c r="S98" s="76" t="str">
        <f t="shared" si="60"/>
        <v/>
      </c>
      <c r="T98" s="76" t="str">
        <f t="shared" si="61"/>
        <v/>
      </c>
      <c r="U98" s="59"/>
    </row>
    <row r="99" spans="1:22" ht="15" customHeight="1" x14ac:dyDescent="0.2">
      <c r="A99" s="50">
        <v>29</v>
      </c>
      <c r="B99" s="47"/>
      <c r="C99" s="47"/>
      <c r="D99" s="83" t="s">
        <v>89</v>
      </c>
      <c r="E99" s="84"/>
      <c r="F99" s="84"/>
      <c r="G99" s="84"/>
      <c r="H99" s="84"/>
      <c r="I99" s="84"/>
      <c r="J99" s="85"/>
      <c r="K99" s="48" t="s">
        <v>43</v>
      </c>
      <c r="L99" s="49">
        <v>1</v>
      </c>
      <c r="M99" s="76" t="str">
        <f t="shared" si="54"/>
        <v/>
      </c>
      <c r="N99" s="76" t="str">
        <f t="shared" si="55"/>
        <v/>
      </c>
      <c r="O99" s="76" t="str">
        <f t="shared" si="56"/>
        <v/>
      </c>
      <c r="P99" s="76" t="str">
        <f t="shared" si="57"/>
        <v/>
      </c>
      <c r="Q99" s="76" t="str">
        <f t="shared" si="58"/>
        <v/>
      </c>
      <c r="R99" s="76" t="str">
        <f t="shared" si="59"/>
        <v/>
      </c>
      <c r="S99" s="76" t="str">
        <f t="shared" si="60"/>
        <v/>
      </c>
      <c r="T99" s="76" t="str">
        <f t="shared" si="61"/>
        <v/>
      </c>
      <c r="U99" s="59"/>
    </row>
    <row r="100" spans="1:22" ht="15" customHeight="1" x14ac:dyDescent="0.2">
      <c r="A100" s="42" t="s">
        <v>30</v>
      </c>
      <c r="B100" s="51"/>
      <c r="C100" s="51"/>
      <c r="D100" s="43"/>
      <c r="E100" s="43"/>
      <c r="F100" s="43"/>
      <c r="G100" s="43"/>
      <c r="H100" s="43"/>
      <c r="I100" s="43"/>
      <c r="J100" s="43"/>
      <c r="K100" s="44"/>
      <c r="L100" s="53"/>
      <c r="M100" s="59">
        <f t="shared" ref="M100:T100" si="62">M90+SUM(M101:M110)</f>
        <v>0</v>
      </c>
      <c r="N100" s="59">
        <f t="shared" si="62"/>
        <v>0</v>
      </c>
      <c r="O100" s="59">
        <f t="shared" si="62"/>
        <v>0</v>
      </c>
      <c r="P100" s="59">
        <f t="shared" si="62"/>
        <v>0</v>
      </c>
      <c r="Q100" s="59">
        <f t="shared" si="62"/>
        <v>0</v>
      </c>
      <c r="R100" s="59">
        <f t="shared" si="62"/>
        <v>0</v>
      </c>
      <c r="S100" s="59">
        <f t="shared" si="62"/>
        <v>0</v>
      </c>
      <c r="T100" s="59">
        <f t="shared" si="62"/>
        <v>0</v>
      </c>
      <c r="U100" s="59">
        <v>5</v>
      </c>
      <c r="V100" s="60"/>
    </row>
    <row r="101" spans="1:22" ht="15" customHeight="1" x14ac:dyDescent="0.2">
      <c r="A101" s="46">
        <v>17</v>
      </c>
      <c r="B101" s="47"/>
      <c r="C101" s="47"/>
      <c r="D101" s="83" t="s">
        <v>90</v>
      </c>
      <c r="E101" s="84"/>
      <c r="F101" s="84"/>
      <c r="G101" s="84"/>
      <c r="H101" s="84"/>
      <c r="I101" s="84"/>
      <c r="J101" s="85"/>
      <c r="K101" s="48" t="s">
        <v>25</v>
      </c>
      <c r="L101" s="49">
        <v>5</v>
      </c>
      <c r="M101" s="76" t="str">
        <f t="shared" ref="M101:M110" si="63">IF(AND($B101&gt;0,$L101=1),$B101,"")</f>
        <v/>
      </c>
      <c r="N101" s="76" t="str">
        <f t="shared" ref="N101:N110" si="64">IF(AND($C101&gt;0,$L101=1),$C101,"")</f>
        <v/>
      </c>
      <c r="O101" s="76" t="str">
        <f t="shared" ref="O101:O110" si="65">IF(AND($B101&gt;0,$L101=2),$B101,"")</f>
        <v/>
      </c>
      <c r="P101" s="76" t="str">
        <f t="shared" ref="P101:P110" si="66">IF(AND($C101&gt;0,$L101=2),$C101,"")</f>
        <v/>
      </c>
      <c r="Q101" s="76" t="str">
        <f t="shared" ref="Q101:Q110" si="67">IF(AND($B101&gt;0,$L101=4),$B101,"")</f>
        <v/>
      </c>
      <c r="R101" s="76" t="str">
        <f t="shared" ref="R101:R110" si="68">IF(AND($C101&gt;0,$L101=4),$C101,"")</f>
        <v/>
      </c>
      <c r="S101" s="76" t="str">
        <f t="shared" ref="S101:S110" si="69">IF(AND($B101&gt;0,$L101=5),$B101,"")</f>
        <v/>
      </c>
      <c r="T101" s="76" t="str">
        <f t="shared" ref="T101:T110" si="70">IF(AND($C101&gt;0,$L101=5),$C101,"")</f>
        <v/>
      </c>
      <c r="U101" s="59"/>
    </row>
    <row r="102" spans="1:22" ht="15" customHeight="1" x14ac:dyDescent="0.2">
      <c r="A102" s="46">
        <v>10</v>
      </c>
      <c r="B102" s="47"/>
      <c r="C102" s="47"/>
      <c r="D102" s="83" t="s">
        <v>143</v>
      </c>
      <c r="E102" s="84"/>
      <c r="F102" s="84"/>
      <c r="G102" s="84"/>
      <c r="H102" s="84"/>
      <c r="I102" s="84"/>
      <c r="J102" s="85"/>
      <c r="K102" s="48" t="s">
        <v>42</v>
      </c>
      <c r="L102" s="49">
        <v>2</v>
      </c>
      <c r="M102" s="76" t="str">
        <f t="shared" si="63"/>
        <v/>
      </c>
      <c r="N102" s="76" t="str">
        <f t="shared" si="64"/>
        <v/>
      </c>
      <c r="O102" s="76" t="str">
        <f t="shared" si="65"/>
        <v/>
      </c>
      <c r="P102" s="76" t="str">
        <f t="shared" si="66"/>
        <v/>
      </c>
      <c r="Q102" s="76" t="str">
        <f t="shared" si="67"/>
        <v/>
      </c>
      <c r="R102" s="76" t="str">
        <f t="shared" si="68"/>
        <v/>
      </c>
      <c r="S102" s="76" t="str">
        <f t="shared" si="69"/>
        <v/>
      </c>
      <c r="T102" s="76" t="str">
        <f t="shared" si="70"/>
        <v/>
      </c>
      <c r="U102" s="59"/>
    </row>
    <row r="103" spans="1:22" ht="15" customHeight="1" x14ac:dyDescent="0.2">
      <c r="A103" s="46">
        <v>21</v>
      </c>
      <c r="B103" s="47"/>
      <c r="C103" s="47"/>
      <c r="D103" s="83" t="s">
        <v>91</v>
      </c>
      <c r="E103" s="84"/>
      <c r="F103" s="84"/>
      <c r="G103" s="84"/>
      <c r="H103" s="84"/>
      <c r="I103" s="84"/>
      <c r="J103" s="85"/>
      <c r="K103" s="48" t="s">
        <v>25</v>
      </c>
      <c r="L103" s="49">
        <v>5</v>
      </c>
      <c r="M103" s="76" t="str">
        <f t="shared" si="63"/>
        <v/>
      </c>
      <c r="N103" s="76" t="str">
        <f t="shared" si="64"/>
        <v/>
      </c>
      <c r="O103" s="76" t="str">
        <f t="shared" si="65"/>
        <v/>
      </c>
      <c r="P103" s="76" t="str">
        <f t="shared" si="66"/>
        <v/>
      </c>
      <c r="Q103" s="76" t="str">
        <f t="shared" si="67"/>
        <v/>
      </c>
      <c r="R103" s="76" t="str">
        <f t="shared" si="68"/>
        <v/>
      </c>
      <c r="S103" s="76" t="str">
        <f t="shared" si="69"/>
        <v/>
      </c>
      <c r="T103" s="76" t="str">
        <f t="shared" si="70"/>
        <v/>
      </c>
      <c r="U103" s="59"/>
    </row>
    <row r="104" spans="1:22" ht="15" customHeight="1" x14ac:dyDescent="0.2">
      <c r="A104" s="50">
        <v>10</v>
      </c>
      <c r="B104" s="47"/>
      <c r="C104" s="47"/>
      <c r="D104" s="83" t="s">
        <v>144</v>
      </c>
      <c r="E104" s="84"/>
      <c r="F104" s="84"/>
      <c r="G104" s="84"/>
      <c r="H104" s="84"/>
      <c r="I104" s="84"/>
      <c r="J104" s="85"/>
      <c r="K104" s="48" t="s">
        <v>42</v>
      </c>
      <c r="L104" s="49">
        <v>2</v>
      </c>
      <c r="M104" s="76" t="str">
        <f t="shared" si="63"/>
        <v/>
      </c>
      <c r="N104" s="76" t="str">
        <f t="shared" si="64"/>
        <v/>
      </c>
      <c r="O104" s="76" t="str">
        <f t="shared" si="65"/>
        <v/>
      </c>
      <c r="P104" s="76" t="str">
        <f t="shared" si="66"/>
        <v/>
      </c>
      <c r="Q104" s="76" t="str">
        <f t="shared" si="67"/>
        <v/>
      </c>
      <c r="R104" s="76" t="str">
        <f t="shared" si="68"/>
        <v/>
      </c>
      <c r="S104" s="76" t="str">
        <f t="shared" si="69"/>
        <v/>
      </c>
      <c r="T104" s="76" t="str">
        <f t="shared" si="70"/>
        <v/>
      </c>
      <c r="U104" s="59"/>
    </row>
    <row r="105" spans="1:22" ht="15" customHeight="1" x14ac:dyDescent="0.2">
      <c r="A105" s="46">
        <v>12</v>
      </c>
      <c r="B105" s="47"/>
      <c r="C105" s="47"/>
      <c r="D105" s="83" t="s">
        <v>184</v>
      </c>
      <c r="E105" s="84"/>
      <c r="F105" s="84"/>
      <c r="G105" s="84"/>
      <c r="H105" s="84"/>
      <c r="I105" s="84"/>
      <c r="J105" s="85"/>
      <c r="K105" s="48" t="s">
        <v>56</v>
      </c>
      <c r="L105" s="49">
        <v>4</v>
      </c>
      <c r="M105" s="76" t="str">
        <f t="shared" si="63"/>
        <v/>
      </c>
      <c r="N105" s="76" t="str">
        <f t="shared" si="64"/>
        <v/>
      </c>
      <c r="O105" s="76" t="str">
        <f t="shared" si="65"/>
        <v/>
      </c>
      <c r="P105" s="76" t="str">
        <f t="shared" si="66"/>
        <v/>
      </c>
      <c r="Q105" s="76" t="str">
        <f t="shared" si="67"/>
        <v/>
      </c>
      <c r="R105" s="76" t="str">
        <f t="shared" si="68"/>
        <v/>
      </c>
      <c r="S105" s="76" t="str">
        <f t="shared" si="69"/>
        <v/>
      </c>
      <c r="T105" s="76" t="str">
        <f t="shared" si="70"/>
        <v/>
      </c>
      <c r="U105" s="59"/>
    </row>
    <row r="106" spans="1:22" ht="15" customHeight="1" x14ac:dyDescent="0.2">
      <c r="A106" s="46">
        <v>10</v>
      </c>
      <c r="B106" s="47"/>
      <c r="C106" s="47"/>
      <c r="D106" s="83" t="s">
        <v>145</v>
      </c>
      <c r="E106" s="84"/>
      <c r="F106" s="84"/>
      <c r="G106" s="84"/>
      <c r="H106" s="84"/>
      <c r="I106" s="84"/>
      <c r="J106" s="85"/>
      <c r="K106" s="48" t="s">
        <v>42</v>
      </c>
      <c r="L106" s="49">
        <v>2</v>
      </c>
      <c r="M106" s="76" t="str">
        <f t="shared" si="63"/>
        <v/>
      </c>
      <c r="N106" s="76" t="str">
        <f t="shared" si="64"/>
        <v/>
      </c>
      <c r="O106" s="76" t="str">
        <f t="shared" si="65"/>
        <v/>
      </c>
      <c r="P106" s="76" t="str">
        <f t="shared" si="66"/>
        <v/>
      </c>
      <c r="Q106" s="76" t="str">
        <f t="shared" si="67"/>
        <v/>
      </c>
      <c r="R106" s="76" t="str">
        <f t="shared" si="68"/>
        <v/>
      </c>
      <c r="S106" s="76" t="str">
        <f t="shared" si="69"/>
        <v/>
      </c>
      <c r="T106" s="76" t="str">
        <f t="shared" si="70"/>
        <v/>
      </c>
      <c r="U106" s="59"/>
    </row>
    <row r="107" spans="1:22" ht="15" customHeight="1" x14ac:dyDescent="0.2">
      <c r="A107" s="46">
        <v>20</v>
      </c>
      <c r="B107" s="47"/>
      <c r="C107" s="47"/>
      <c r="D107" s="83" t="s">
        <v>185</v>
      </c>
      <c r="E107" s="84"/>
      <c r="F107" s="84"/>
      <c r="G107" s="84"/>
      <c r="H107" s="84"/>
      <c r="I107" s="84"/>
      <c r="J107" s="85"/>
      <c r="K107" s="48" t="s">
        <v>56</v>
      </c>
      <c r="L107" s="49">
        <v>4</v>
      </c>
      <c r="M107" s="76" t="str">
        <f t="shared" si="63"/>
        <v/>
      </c>
      <c r="N107" s="76" t="str">
        <f t="shared" si="64"/>
        <v/>
      </c>
      <c r="O107" s="76" t="str">
        <f t="shared" si="65"/>
        <v/>
      </c>
      <c r="P107" s="76" t="str">
        <f t="shared" si="66"/>
        <v/>
      </c>
      <c r="Q107" s="76" t="str">
        <f t="shared" si="67"/>
        <v/>
      </c>
      <c r="R107" s="76" t="str">
        <f t="shared" si="68"/>
        <v/>
      </c>
      <c r="S107" s="76" t="str">
        <f t="shared" si="69"/>
        <v/>
      </c>
      <c r="T107" s="76" t="str">
        <f t="shared" si="70"/>
        <v/>
      </c>
      <c r="U107" s="59"/>
    </row>
    <row r="108" spans="1:22" ht="15" customHeight="1" x14ac:dyDescent="0.2">
      <c r="A108" s="50">
        <v>16</v>
      </c>
      <c r="B108" s="47"/>
      <c r="C108" s="47"/>
      <c r="D108" s="83" t="s">
        <v>186</v>
      </c>
      <c r="E108" s="84"/>
      <c r="F108" s="84"/>
      <c r="G108" s="84"/>
      <c r="H108" s="84"/>
      <c r="I108" s="84"/>
      <c r="J108" s="85"/>
      <c r="K108" s="48" t="s">
        <v>85</v>
      </c>
      <c r="L108" s="49">
        <v>4</v>
      </c>
      <c r="M108" s="76" t="str">
        <f t="shared" si="63"/>
        <v/>
      </c>
      <c r="N108" s="76" t="str">
        <f t="shared" si="64"/>
        <v/>
      </c>
      <c r="O108" s="76" t="str">
        <f t="shared" si="65"/>
        <v/>
      </c>
      <c r="P108" s="76" t="str">
        <f t="shared" si="66"/>
        <v/>
      </c>
      <c r="Q108" s="76" t="str">
        <f t="shared" si="67"/>
        <v/>
      </c>
      <c r="R108" s="76" t="str">
        <f t="shared" si="68"/>
        <v/>
      </c>
      <c r="S108" s="76" t="str">
        <f t="shared" si="69"/>
        <v/>
      </c>
      <c r="T108" s="76" t="str">
        <f t="shared" si="70"/>
        <v/>
      </c>
      <c r="U108" s="59"/>
    </row>
    <row r="109" spans="1:22" ht="15" customHeight="1" x14ac:dyDescent="0.2">
      <c r="A109" s="50">
        <v>29</v>
      </c>
      <c r="B109" s="47"/>
      <c r="C109" s="47"/>
      <c r="D109" s="83" t="s">
        <v>232</v>
      </c>
      <c r="E109" s="84"/>
      <c r="F109" s="84"/>
      <c r="G109" s="84"/>
      <c r="H109" s="84"/>
      <c r="I109" s="84"/>
      <c r="J109" s="85"/>
      <c r="K109" s="48" t="s">
        <v>25</v>
      </c>
      <c r="L109" s="49">
        <v>5</v>
      </c>
      <c r="M109" s="76" t="str">
        <f t="shared" si="63"/>
        <v/>
      </c>
      <c r="N109" s="76" t="str">
        <f t="shared" si="64"/>
        <v/>
      </c>
      <c r="O109" s="76" t="str">
        <f t="shared" si="65"/>
        <v/>
      </c>
      <c r="P109" s="76" t="str">
        <f t="shared" si="66"/>
        <v/>
      </c>
      <c r="Q109" s="76" t="str">
        <f t="shared" si="67"/>
        <v/>
      </c>
      <c r="R109" s="76" t="str">
        <f t="shared" si="68"/>
        <v/>
      </c>
      <c r="S109" s="76" t="str">
        <f t="shared" si="69"/>
        <v/>
      </c>
      <c r="T109" s="76" t="str">
        <f t="shared" si="70"/>
        <v/>
      </c>
      <c r="U109" s="59"/>
    </row>
    <row r="110" spans="1:22" ht="15" customHeight="1" x14ac:dyDescent="0.2">
      <c r="A110" s="46">
        <v>36</v>
      </c>
      <c r="B110" s="47"/>
      <c r="C110" s="47"/>
      <c r="D110" s="83" t="s">
        <v>92</v>
      </c>
      <c r="E110" s="84"/>
      <c r="F110" s="84"/>
      <c r="G110" s="84"/>
      <c r="H110" s="84"/>
      <c r="I110" s="84"/>
      <c r="J110" s="85"/>
      <c r="K110" s="48" t="s">
        <v>43</v>
      </c>
      <c r="L110" s="49">
        <v>1</v>
      </c>
      <c r="M110" s="76" t="str">
        <f t="shared" si="63"/>
        <v/>
      </c>
      <c r="N110" s="76" t="str">
        <f t="shared" si="64"/>
        <v/>
      </c>
      <c r="O110" s="76" t="str">
        <f t="shared" si="65"/>
        <v/>
      </c>
      <c r="P110" s="76" t="str">
        <f t="shared" si="66"/>
        <v/>
      </c>
      <c r="Q110" s="76" t="str">
        <f t="shared" si="67"/>
        <v/>
      </c>
      <c r="R110" s="76" t="str">
        <f t="shared" si="68"/>
        <v/>
      </c>
      <c r="S110" s="76" t="str">
        <f t="shared" si="69"/>
        <v/>
      </c>
      <c r="T110" s="76" t="str">
        <f t="shared" si="70"/>
        <v/>
      </c>
      <c r="U110" s="59"/>
    </row>
    <row r="111" spans="1:22" ht="15" customHeight="1" x14ac:dyDescent="0.2">
      <c r="A111" s="42" t="s">
        <v>39</v>
      </c>
      <c r="B111" s="51"/>
      <c r="C111" s="51"/>
      <c r="D111" s="43"/>
      <c r="E111" s="43"/>
      <c r="F111" s="43"/>
      <c r="G111" s="43"/>
      <c r="H111" s="43"/>
      <c r="I111" s="43"/>
      <c r="J111" s="43"/>
      <c r="K111" s="44"/>
      <c r="L111" s="53"/>
      <c r="M111" s="59">
        <f t="shared" ref="M111:T111" si="71">M100+SUM(M112:M122)</f>
        <v>0</v>
      </c>
      <c r="N111" s="59">
        <f t="shared" si="71"/>
        <v>0</v>
      </c>
      <c r="O111" s="59">
        <f t="shared" si="71"/>
        <v>0</v>
      </c>
      <c r="P111" s="59">
        <f t="shared" si="71"/>
        <v>0</v>
      </c>
      <c r="Q111" s="59">
        <f t="shared" si="71"/>
        <v>0</v>
      </c>
      <c r="R111" s="59">
        <f t="shared" si="71"/>
        <v>0</v>
      </c>
      <c r="S111" s="59">
        <f t="shared" si="71"/>
        <v>0</v>
      </c>
      <c r="T111" s="59">
        <f t="shared" si="71"/>
        <v>0</v>
      </c>
      <c r="U111" s="59">
        <v>6</v>
      </c>
      <c r="V111" s="60"/>
    </row>
    <row r="112" spans="1:22" ht="15" customHeight="1" x14ac:dyDescent="0.2">
      <c r="A112" s="50">
        <v>13</v>
      </c>
      <c r="B112" s="47"/>
      <c r="C112" s="47"/>
      <c r="D112" s="83" t="s">
        <v>121</v>
      </c>
      <c r="E112" s="84"/>
      <c r="F112" s="84"/>
      <c r="G112" s="84"/>
      <c r="H112" s="84"/>
      <c r="I112" s="84"/>
      <c r="J112" s="85"/>
      <c r="K112" s="48" t="s">
        <v>25</v>
      </c>
      <c r="L112" s="49">
        <v>5</v>
      </c>
      <c r="M112" s="76" t="str">
        <f>IF(AND($B112&gt;0,$L112=1),$B112,"")</f>
        <v/>
      </c>
      <c r="N112" s="76" t="str">
        <f>IF(AND($C112&gt;0,$L112=1),$C112,"")</f>
        <v/>
      </c>
      <c r="O112" s="76" t="str">
        <f>IF(AND($B112&gt;0,$L112=2),$B112,"")</f>
        <v/>
      </c>
      <c r="P112" s="76" t="str">
        <f>IF(AND($C112&gt;0,$L112=2),$C112,"")</f>
        <v/>
      </c>
      <c r="Q112" s="76" t="str">
        <f>IF(AND($B112&gt;0,$L112=4),$B112,"")</f>
        <v/>
      </c>
      <c r="R112" s="76" t="str">
        <f>IF(AND($C112&gt;0,$L112=4),$C112,"")</f>
        <v/>
      </c>
      <c r="S112" s="76" t="str">
        <f>IF(AND($B112&gt;0,$L112=5),$B112,"")</f>
        <v/>
      </c>
      <c r="T112" s="76" t="str">
        <f>IF(AND($C112&gt;0,$L112=5),$C112,"")</f>
        <v/>
      </c>
      <c r="U112" s="59"/>
    </row>
    <row r="113" spans="1:22" ht="15" customHeight="1" x14ac:dyDescent="0.2">
      <c r="A113" s="46">
        <v>10</v>
      </c>
      <c r="B113" s="47"/>
      <c r="C113" s="47"/>
      <c r="D113" s="83" t="s">
        <v>146</v>
      </c>
      <c r="E113" s="84"/>
      <c r="F113" s="84"/>
      <c r="G113" s="84"/>
      <c r="H113" s="84"/>
      <c r="I113" s="84"/>
      <c r="J113" s="85"/>
      <c r="K113" s="48" t="s">
        <v>42</v>
      </c>
      <c r="L113" s="49">
        <v>2</v>
      </c>
      <c r="M113" s="76" t="str">
        <f t="shared" ref="M113:M170" si="72">IF(AND($B113&gt;0,$L113=1),$B113,"")</f>
        <v/>
      </c>
      <c r="N113" s="76" t="str">
        <f t="shared" ref="N113:N170" si="73">IF(AND($C113&gt;0,$L113=1),$C113,"")</f>
        <v/>
      </c>
      <c r="O113" s="76" t="str">
        <f t="shared" ref="O113:O170" si="74">IF(AND($B113&gt;0,$L113=2),$B113,"")</f>
        <v/>
      </c>
      <c r="P113" s="76" t="str">
        <f t="shared" ref="P113:P170" si="75">IF(AND($C113&gt;0,$L113=2),$C113,"")</f>
        <v/>
      </c>
      <c r="Q113" s="76" t="str">
        <f t="shared" ref="Q113:Q170" si="76">IF(AND($B113&gt;0,$L113=4),$B113,"")</f>
        <v/>
      </c>
      <c r="R113" s="76" t="str">
        <f t="shared" ref="R113:R170" si="77">IF(AND($C113&gt;0,$L113=4),$C113,"")</f>
        <v/>
      </c>
      <c r="S113" s="76" t="str">
        <f t="shared" ref="S113:S170" si="78">IF(AND($B113&gt;0,$L113=5),$B113,"")</f>
        <v/>
      </c>
      <c r="T113" s="76" t="str">
        <f t="shared" ref="T113:T170" si="79">IF(AND($C113&gt;0,$L113=5),$C113,"")</f>
        <v/>
      </c>
      <c r="U113" s="59"/>
    </row>
    <row r="114" spans="1:22" ht="15" customHeight="1" x14ac:dyDescent="0.2">
      <c r="A114" s="46">
        <v>11</v>
      </c>
      <c r="B114" s="47"/>
      <c r="C114" s="47"/>
      <c r="D114" s="83" t="s">
        <v>93</v>
      </c>
      <c r="E114" s="84"/>
      <c r="F114" s="84"/>
      <c r="G114" s="84"/>
      <c r="H114" s="84"/>
      <c r="I114" s="84"/>
      <c r="J114" s="85"/>
      <c r="K114" s="48" t="s">
        <v>25</v>
      </c>
      <c r="L114" s="49">
        <v>5</v>
      </c>
      <c r="M114" s="76" t="str">
        <f t="shared" si="72"/>
        <v/>
      </c>
      <c r="N114" s="76" t="str">
        <f t="shared" si="73"/>
        <v/>
      </c>
      <c r="O114" s="76" t="str">
        <f t="shared" si="74"/>
        <v/>
      </c>
      <c r="P114" s="76" t="str">
        <f t="shared" si="75"/>
        <v/>
      </c>
      <c r="Q114" s="76" t="str">
        <f t="shared" si="76"/>
        <v/>
      </c>
      <c r="R114" s="76" t="str">
        <f t="shared" si="77"/>
        <v/>
      </c>
      <c r="S114" s="76" t="str">
        <f t="shared" si="78"/>
        <v/>
      </c>
      <c r="T114" s="76" t="str">
        <f t="shared" si="79"/>
        <v/>
      </c>
      <c r="U114" s="59"/>
    </row>
    <row r="115" spans="1:22" ht="15" customHeight="1" x14ac:dyDescent="0.2">
      <c r="A115" s="46">
        <v>10</v>
      </c>
      <c r="B115" s="47"/>
      <c r="C115" s="47"/>
      <c r="D115" s="83" t="s">
        <v>147</v>
      </c>
      <c r="E115" s="84"/>
      <c r="F115" s="84"/>
      <c r="G115" s="84"/>
      <c r="H115" s="84"/>
      <c r="I115" s="84"/>
      <c r="J115" s="85"/>
      <c r="K115" s="48" t="s">
        <v>42</v>
      </c>
      <c r="L115" s="49">
        <v>2</v>
      </c>
      <c r="M115" s="76" t="str">
        <f t="shared" si="72"/>
        <v/>
      </c>
      <c r="N115" s="76" t="str">
        <f t="shared" si="73"/>
        <v/>
      </c>
      <c r="O115" s="76" t="str">
        <f t="shared" si="74"/>
        <v/>
      </c>
      <c r="P115" s="76" t="str">
        <f t="shared" si="75"/>
        <v/>
      </c>
      <c r="Q115" s="76" t="str">
        <f t="shared" si="76"/>
        <v/>
      </c>
      <c r="R115" s="76" t="str">
        <f t="shared" si="77"/>
        <v/>
      </c>
      <c r="S115" s="76" t="str">
        <f t="shared" si="78"/>
        <v/>
      </c>
      <c r="T115" s="76" t="str">
        <f t="shared" si="79"/>
        <v/>
      </c>
      <c r="U115" s="59"/>
    </row>
    <row r="116" spans="1:22" ht="15" customHeight="1" x14ac:dyDescent="0.2">
      <c r="A116" s="46">
        <v>12</v>
      </c>
      <c r="B116" s="47"/>
      <c r="C116" s="47"/>
      <c r="D116" s="83" t="s">
        <v>187</v>
      </c>
      <c r="E116" s="84"/>
      <c r="F116" s="84"/>
      <c r="G116" s="84"/>
      <c r="H116" s="84"/>
      <c r="I116" s="84"/>
      <c r="J116" s="85"/>
      <c r="K116" s="48" t="s">
        <v>56</v>
      </c>
      <c r="L116" s="49">
        <v>4</v>
      </c>
      <c r="M116" s="76" t="str">
        <f t="shared" si="72"/>
        <v/>
      </c>
      <c r="N116" s="76" t="str">
        <f t="shared" si="73"/>
        <v/>
      </c>
      <c r="O116" s="76" t="str">
        <f t="shared" si="74"/>
        <v/>
      </c>
      <c r="P116" s="76" t="str">
        <f t="shared" si="75"/>
        <v/>
      </c>
      <c r="Q116" s="76" t="str">
        <f t="shared" si="76"/>
        <v/>
      </c>
      <c r="R116" s="76" t="str">
        <f t="shared" si="77"/>
        <v/>
      </c>
      <c r="S116" s="76" t="str">
        <f t="shared" si="78"/>
        <v/>
      </c>
      <c r="T116" s="76" t="str">
        <f t="shared" si="79"/>
        <v/>
      </c>
      <c r="U116" s="59"/>
    </row>
    <row r="117" spans="1:22" ht="15" customHeight="1" x14ac:dyDescent="0.2">
      <c r="A117" s="46">
        <v>12</v>
      </c>
      <c r="B117" s="47"/>
      <c r="C117" s="47"/>
      <c r="D117" s="83" t="s">
        <v>188</v>
      </c>
      <c r="E117" s="84"/>
      <c r="F117" s="84"/>
      <c r="G117" s="84"/>
      <c r="H117" s="84"/>
      <c r="I117" s="84"/>
      <c r="J117" s="85"/>
      <c r="K117" s="48" t="s">
        <v>85</v>
      </c>
      <c r="L117" s="49">
        <v>4</v>
      </c>
      <c r="M117" s="76" t="str">
        <f t="shared" si="72"/>
        <v/>
      </c>
      <c r="N117" s="76" t="str">
        <f t="shared" si="73"/>
        <v/>
      </c>
      <c r="O117" s="76" t="str">
        <f t="shared" si="74"/>
        <v/>
      </c>
      <c r="P117" s="76" t="str">
        <f t="shared" si="75"/>
        <v/>
      </c>
      <c r="Q117" s="76" t="str">
        <f t="shared" si="76"/>
        <v/>
      </c>
      <c r="R117" s="76" t="str">
        <f t="shared" si="77"/>
        <v/>
      </c>
      <c r="S117" s="76" t="str">
        <f t="shared" si="78"/>
        <v/>
      </c>
      <c r="T117" s="76" t="str">
        <f t="shared" si="79"/>
        <v/>
      </c>
      <c r="U117" s="59"/>
    </row>
    <row r="118" spans="1:22" ht="15" customHeight="1" x14ac:dyDescent="0.2">
      <c r="A118" s="50">
        <v>11</v>
      </c>
      <c r="B118" s="47"/>
      <c r="C118" s="47"/>
      <c r="D118" s="83" t="s">
        <v>94</v>
      </c>
      <c r="E118" s="84"/>
      <c r="F118" s="84"/>
      <c r="G118" s="84"/>
      <c r="H118" s="84"/>
      <c r="I118" s="84"/>
      <c r="J118" s="85"/>
      <c r="K118" s="48" t="s">
        <v>25</v>
      </c>
      <c r="L118" s="49">
        <v>5</v>
      </c>
      <c r="M118" s="76" t="str">
        <f t="shared" si="72"/>
        <v/>
      </c>
      <c r="N118" s="76" t="str">
        <f t="shared" si="73"/>
        <v/>
      </c>
      <c r="O118" s="76" t="str">
        <f t="shared" si="74"/>
        <v/>
      </c>
      <c r="P118" s="76" t="str">
        <f t="shared" si="75"/>
        <v/>
      </c>
      <c r="Q118" s="76" t="str">
        <f t="shared" si="76"/>
        <v/>
      </c>
      <c r="R118" s="76" t="str">
        <f t="shared" si="77"/>
        <v/>
      </c>
      <c r="S118" s="76" t="str">
        <f t="shared" si="78"/>
        <v/>
      </c>
      <c r="T118" s="76" t="str">
        <f t="shared" si="79"/>
        <v/>
      </c>
      <c r="U118" s="59"/>
    </row>
    <row r="119" spans="1:22" ht="15" customHeight="1" x14ac:dyDescent="0.2">
      <c r="A119" s="52">
        <v>10</v>
      </c>
      <c r="B119" s="47"/>
      <c r="C119" s="47"/>
      <c r="D119" s="83" t="s">
        <v>148</v>
      </c>
      <c r="E119" s="84"/>
      <c r="F119" s="84"/>
      <c r="G119" s="84"/>
      <c r="H119" s="84"/>
      <c r="I119" s="84"/>
      <c r="J119" s="85"/>
      <c r="K119" s="48" t="s">
        <v>42</v>
      </c>
      <c r="L119" s="49">
        <v>2</v>
      </c>
      <c r="M119" s="76" t="str">
        <f t="shared" si="72"/>
        <v/>
      </c>
      <c r="N119" s="76" t="str">
        <f t="shared" si="73"/>
        <v/>
      </c>
      <c r="O119" s="76" t="str">
        <f t="shared" si="74"/>
        <v/>
      </c>
      <c r="P119" s="76" t="str">
        <f t="shared" si="75"/>
        <v/>
      </c>
      <c r="Q119" s="76" t="str">
        <f t="shared" si="76"/>
        <v/>
      </c>
      <c r="R119" s="76" t="str">
        <f t="shared" si="77"/>
        <v/>
      </c>
      <c r="S119" s="76" t="str">
        <f t="shared" si="78"/>
        <v/>
      </c>
      <c r="T119" s="76" t="str">
        <f t="shared" si="79"/>
        <v/>
      </c>
      <c r="U119" s="59"/>
    </row>
    <row r="120" spans="1:22" ht="15" customHeight="1" x14ac:dyDescent="0.2">
      <c r="A120" s="46">
        <v>20</v>
      </c>
      <c r="B120" s="47"/>
      <c r="C120" s="47"/>
      <c r="D120" s="83" t="s">
        <v>189</v>
      </c>
      <c r="E120" s="84"/>
      <c r="F120" s="84"/>
      <c r="G120" s="84"/>
      <c r="H120" s="84"/>
      <c r="I120" s="84"/>
      <c r="J120" s="85"/>
      <c r="K120" s="48" t="s">
        <v>56</v>
      </c>
      <c r="L120" s="49">
        <v>4</v>
      </c>
      <c r="M120" s="76" t="str">
        <f t="shared" si="72"/>
        <v/>
      </c>
      <c r="N120" s="76" t="str">
        <f t="shared" si="73"/>
        <v/>
      </c>
      <c r="O120" s="76" t="str">
        <f t="shared" si="74"/>
        <v/>
      </c>
      <c r="P120" s="76" t="str">
        <f t="shared" si="75"/>
        <v/>
      </c>
      <c r="Q120" s="76" t="str">
        <f t="shared" si="76"/>
        <v/>
      </c>
      <c r="R120" s="76" t="str">
        <f t="shared" si="77"/>
        <v/>
      </c>
      <c r="S120" s="76" t="str">
        <f t="shared" si="78"/>
        <v/>
      </c>
      <c r="T120" s="76" t="str">
        <f t="shared" si="79"/>
        <v/>
      </c>
      <c r="U120" s="59"/>
    </row>
    <row r="121" spans="1:22" ht="15" customHeight="1" x14ac:dyDescent="0.2">
      <c r="A121" s="46">
        <v>12</v>
      </c>
      <c r="B121" s="47"/>
      <c r="C121" s="47"/>
      <c r="D121" s="83" t="s">
        <v>220</v>
      </c>
      <c r="E121" s="84"/>
      <c r="F121" s="84"/>
      <c r="G121" s="84"/>
      <c r="H121" s="84"/>
      <c r="I121" s="84"/>
      <c r="J121" s="85"/>
      <c r="K121" s="48" t="s">
        <v>25</v>
      </c>
      <c r="L121" s="49">
        <v>5</v>
      </c>
      <c r="M121" s="76" t="str">
        <f t="shared" si="72"/>
        <v/>
      </c>
      <c r="N121" s="76" t="str">
        <f t="shared" si="73"/>
        <v/>
      </c>
      <c r="O121" s="76" t="str">
        <f t="shared" si="74"/>
        <v/>
      </c>
      <c r="P121" s="76" t="str">
        <f t="shared" si="75"/>
        <v/>
      </c>
      <c r="Q121" s="76" t="str">
        <f t="shared" si="76"/>
        <v/>
      </c>
      <c r="R121" s="76" t="str">
        <f t="shared" si="77"/>
        <v/>
      </c>
      <c r="S121" s="76" t="str">
        <f t="shared" si="78"/>
        <v/>
      </c>
      <c r="T121" s="76" t="str">
        <f t="shared" si="79"/>
        <v/>
      </c>
      <c r="U121" s="59"/>
    </row>
    <row r="122" spans="1:22" ht="15" customHeight="1" x14ac:dyDescent="0.2">
      <c r="A122" s="46">
        <v>30</v>
      </c>
      <c r="B122" s="47"/>
      <c r="C122" s="47"/>
      <c r="D122" s="83" t="s">
        <v>95</v>
      </c>
      <c r="E122" s="84"/>
      <c r="F122" s="84"/>
      <c r="G122" s="84"/>
      <c r="H122" s="84"/>
      <c r="I122" s="84"/>
      <c r="J122" s="85"/>
      <c r="K122" s="48" t="s">
        <v>43</v>
      </c>
      <c r="L122" s="49">
        <v>1</v>
      </c>
      <c r="M122" s="76" t="str">
        <f t="shared" si="72"/>
        <v/>
      </c>
      <c r="N122" s="76" t="str">
        <f t="shared" si="73"/>
        <v/>
      </c>
      <c r="O122" s="76" t="str">
        <f t="shared" si="74"/>
        <v/>
      </c>
      <c r="P122" s="76" t="str">
        <f t="shared" si="75"/>
        <v/>
      </c>
      <c r="Q122" s="76" t="str">
        <f t="shared" si="76"/>
        <v/>
      </c>
      <c r="R122" s="76" t="str">
        <f t="shared" si="77"/>
        <v/>
      </c>
      <c r="S122" s="76" t="str">
        <f t="shared" si="78"/>
        <v/>
      </c>
      <c r="T122" s="76" t="str">
        <f t="shared" si="79"/>
        <v/>
      </c>
      <c r="U122" s="59"/>
    </row>
    <row r="123" spans="1:22" ht="15" x14ac:dyDescent="0.2">
      <c r="A123" s="42" t="s">
        <v>31</v>
      </c>
      <c r="B123" s="51"/>
      <c r="C123" s="51"/>
      <c r="D123" s="43"/>
      <c r="E123" s="43"/>
      <c r="F123" s="43"/>
      <c r="G123" s="43"/>
      <c r="H123" s="43"/>
      <c r="I123" s="43"/>
      <c r="J123" s="43"/>
      <c r="K123" s="44"/>
      <c r="L123" s="53"/>
      <c r="M123" s="59">
        <f t="shared" ref="M123:T123" si="80">M111+SUM(M124:M135)</f>
        <v>0</v>
      </c>
      <c r="N123" s="59">
        <f t="shared" si="80"/>
        <v>0</v>
      </c>
      <c r="O123" s="59">
        <f t="shared" si="80"/>
        <v>0</v>
      </c>
      <c r="P123" s="59">
        <f t="shared" si="80"/>
        <v>0</v>
      </c>
      <c r="Q123" s="59">
        <f t="shared" si="80"/>
        <v>0</v>
      </c>
      <c r="R123" s="59">
        <f t="shared" si="80"/>
        <v>0</v>
      </c>
      <c r="S123" s="59">
        <f t="shared" si="80"/>
        <v>0</v>
      </c>
      <c r="T123" s="59">
        <f t="shared" si="80"/>
        <v>0</v>
      </c>
      <c r="U123" s="59">
        <v>7</v>
      </c>
      <c r="V123" s="60"/>
    </row>
    <row r="124" spans="1:22" ht="15" customHeight="1" x14ac:dyDescent="0.2">
      <c r="A124" s="46">
        <v>29</v>
      </c>
      <c r="B124" s="47"/>
      <c r="C124" s="47"/>
      <c r="D124" s="83" t="s">
        <v>96</v>
      </c>
      <c r="E124" s="84"/>
      <c r="F124" s="84"/>
      <c r="G124" s="84"/>
      <c r="H124" s="84"/>
      <c r="I124" s="84"/>
      <c r="J124" s="85"/>
      <c r="K124" s="48" t="s">
        <v>25</v>
      </c>
      <c r="L124" s="49">
        <v>5</v>
      </c>
      <c r="M124" s="76" t="str">
        <f t="shared" si="72"/>
        <v/>
      </c>
      <c r="N124" s="76" t="str">
        <f t="shared" si="73"/>
        <v/>
      </c>
      <c r="O124" s="76" t="str">
        <f t="shared" si="74"/>
        <v/>
      </c>
      <c r="P124" s="76" t="str">
        <f t="shared" si="75"/>
        <v/>
      </c>
      <c r="Q124" s="76" t="str">
        <f t="shared" si="76"/>
        <v/>
      </c>
      <c r="R124" s="76" t="str">
        <f t="shared" si="77"/>
        <v/>
      </c>
      <c r="S124" s="76" t="str">
        <f t="shared" si="78"/>
        <v/>
      </c>
      <c r="T124" s="76" t="str">
        <f t="shared" si="79"/>
        <v/>
      </c>
      <c r="U124" s="59"/>
    </row>
    <row r="125" spans="1:22" ht="15" customHeight="1" x14ac:dyDescent="0.2">
      <c r="A125" s="46">
        <v>10</v>
      </c>
      <c r="B125" s="47"/>
      <c r="C125" s="47"/>
      <c r="D125" s="83" t="s">
        <v>149</v>
      </c>
      <c r="E125" s="84"/>
      <c r="F125" s="84"/>
      <c r="G125" s="84"/>
      <c r="H125" s="84"/>
      <c r="I125" s="84"/>
      <c r="J125" s="85"/>
      <c r="K125" s="48" t="s">
        <v>42</v>
      </c>
      <c r="L125" s="49">
        <v>2</v>
      </c>
      <c r="M125" s="76" t="str">
        <f t="shared" si="72"/>
        <v/>
      </c>
      <c r="N125" s="76" t="str">
        <f t="shared" si="73"/>
        <v/>
      </c>
      <c r="O125" s="76" t="str">
        <f t="shared" si="74"/>
        <v/>
      </c>
      <c r="P125" s="76" t="str">
        <f t="shared" si="75"/>
        <v/>
      </c>
      <c r="Q125" s="76" t="str">
        <f t="shared" si="76"/>
        <v/>
      </c>
      <c r="R125" s="76" t="str">
        <f t="shared" si="77"/>
        <v/>
      </c>
      <c r="S125" s="76" t="str">
        <f t="shared" si="78"/>
        <v/>
      </c>
      <c r="T125" s="76" t="str">
        <f t="shared" si="79"/>
        <v/>
      </c>
      <c r="U125" s="59"/>
    </row>
    <row r="126" spans="1:22" ht="15" customHeight="1" x14ac:dyDescent="0.2">
      <c r="A126" s="50">
        <v>12</v>
      </c>
      <c r="B126" s="47"/>
      <c r="C126" s="47"/>
      <c r="D126" s="83" t="s">
        <v>190</v>
      </c>
      <c r="E126" s="84"/>
      <c r="F126" s="84"/>
      <c r="G126" s="84"/>
      <c r="H126" s="84"/>
      <c r="I126" s="84"/>
      <c r="J126" s="85"/>
      <c r="K126" s="48" t="s">
        <v>85</v>
      </c>
      <c r="L126" s="49">
        <v>4</v>
      </c>
      <c r="M126" s="76" t="str">
        <f t="shared" si="72"/>
        <v/>
      </c>
      <c r="N126" s="76" t="str">
        <f t="shared" si="73"/>
        <v/>
      </c>
      <c r="O126" s="76" t="str">
        <f t="shared" si="74"/>
        <v/>
      </c>
      <c r="P126" s="76" t="str">
        <f t="shared" si="75"/>
        <v/>
      </c>
      <c r="Q126" s="76" t="str">
        <f t="shared" si="76"/>
        <v/>
      </c>
      <c r="R126" s="76" t="str">
        <f t="shared" si="77"/>
        <v/>
      </c>
      <c r="S126" s="76" t="str">
        <f t="shared" si="78"/>
        <v/>
      </c>
      <c r="T126" s="76" t="str">
        <f t="shared" si="79"/>
        <v/>
      </c>
      <c r="U126" s="59"/>
    </row>
    <row r="127" spans="1:22" ht="15" customHeight="1" x14ac:dyDescent="0.2">
      <c r="A127" s="46">
        <v>11</v>
      </c>
      <c r="B127" s="47"/>
      <c r="C127" s="47"/>
      <c r="D127" s="83" t="s">
        <v>122</v>
      </c>
      <c r="E127" s="84"/>
      <c r="F127" s="84"/>
      <c r="G127" s="84"/>
      <c r="H127" s="84"/>
      <c r="I127" s="84"/>
      <c r="J127" s="85"/>
      <c r="K127" s="48" t="s">
        <v>25</v>
      </c>
      <c r="L127" s="49">
        <v>5</v>
      </c>
      <c r="M127" s="76" t="str">
        <f t="shared" si="72"/>
        <v/>
      </c>
      <c r="N127" s="76" t="str">
        <f t="shared" si="73"/>
        <v/>
      </c>
      <c r="O127" s="76" t="str">
        <f t="shared" si="74"/>
        <v/>
      </c>
      <c r="P127" s="76" t="str">
        <f t="shared" si="75"/>
        <v/>
      </c>
      <c r="Q127" s="76" t="str">
        <f t="shared" si="76"/>
        <v/>
      </c>
      <c r="R127" s="76" t="str">
        <f t="shared" si="77"/>
        <v/>
      </c>
      <c r="S127" s="76" t="str">
        <f t="shared" si="78"/>
        <v/>
      </c>
      <c r="T127" s="76" t="str">
        <f t="shared" si="79"/>
        <v/>
      </c>
      <c r="U127" s="59"/>
    </row>
    <row r="128" spans="1:22" ht="15" customHeight="1" x14ac:dyDescent="0.2">
      <c r="A128" s="46">
        <v>10</v>
      </c>
      <c r="B128" s="47"/>
      <c r="C128" s="47"/>
      <c r="D128" s="83" t="s">
        <v>150</v>
      </c>
      <c r="E128" s="84"/>
      <c r="F128" s="84"/>
      <c r="G128" s="84"/>
      <c r="H128" s="84"/>
      <c r="I128" s="84"/>
      <c r="J128" s="85"/>
      <c r="K128" s="48" t="s">
        <v>42</v>
      </c>
      <c r="L128" s="49">
        <v>2</v>
      </c>
      <c r="M128" s="76" t="str">
        <f t="shared" si="72"/>
        <v/>
      </c>
      <c r="N128" s="76" t="str">
        <f t="shared" si="73"/>
        <v/>
      </c>
      <c r="O128" s="76" t="str">
        <f t="shared" si="74"/>
        <v/>
      </c>
      <c r="P128" s="76" t="str">
        <f t="shared" si="75"/>
        <v/>
      </c>
      <c r="Q128" s="76" t="str">
        <f t="shared" si="76"/>
        <v/>
      </c>
      <c r="R128" s="76" t="str">
        <f t="shared" si="77"/>
        <v/>
      </c>
      <c r="S128" s="76" t="str">
        <f t="shared" si="78"/>
        <v/>
      </c>
      <c r="T128" s="76" t="str">
        <f t="shared" si="79"/>
        <v/>
      </c>
      <c r="U128" s="59"/>
    </row>
    <row r="129" spans="1:22" ht="15" customHeight="1" x14ac:dyDescent="0.2">
      <c r="A129" s="46">
        <v>20</v>
      </c>
      <c r="B129" s="47"/>
      <c r="C129" s="47"/>
      <c r="D129" s="83" t="s">
        <v>191</v>
      </c>
      <c r="E129" s="84"/>
      <c r="F129" s="84"/>
      <c r="G129" s="84"/>
      <c r="H129" s="84"/>
      <c r="I129" s="84"/>
      <c r="J129" s="85"/>
      <c r="K129" s="48" t="s">
        <v>56</v>
      </c>
      <c r="L129" s="49">
        <v>4</v>
      </c>
      <c r="M129" s="76" t="str">
        <f t="shared" si="72"/>
        <v/>
      </c>
      <c r="N129" s="76" t="str">
        <f t="shared" si="73"/>
        <v/>
      </c>
      <c r="O129" s="76" t="str">
        <f t="shared" si="74"/>
        <v/>
      </c>
      <c r="P129" s="76" t="str">
        <f t="shared" si="75"/>
        <v/>
      </c>
      <c r="Q129" s="76" t="str">
        <f t="shared" si="76"/>
        <v/>
      </c>
      <c r="R129" s="76" t="str">
        <f t="shared" si="77"/>
        <v/>
      </c>
      <c r="S129" s="76" t="str">
        <f t="shared" si="78"/>
        <v/>
      </c>
      <c r="T129" s="76" t="str">
        <f t="shared" si="79"/>
        <v/>
      </c>
      <c r="U129" s="59"/>
    </row>
    <row r="130" spans="1:22" ht="15" customHeight="1" x14ac:dyDescent="0.2">
      <c r="A130" s="46">
        <v>12</v>
      </c>
      <c r="B130" s="47"/>
      <c r="C130" s="47"/>
      <c r="D130" s="83" t="s">
        <v>123</v>
      </c>
      <c r="E130" s="84"/>
      <c r="F130" s="84"/>
      <c r="G130" s="84"/>
      <c r="H130" s="84"/>
      <c r="I130" s="84"/>
      <c r="J130" s="85"/>
      <c r="K130" s="48" t="s">
        <v>25</v>
      </c>
      <c r="L130" s="49">
        <v>5</v>
      </c>
      <c r="M130" s="76" t="str">
        <f t="shared" si="72"/>
        <v/>
      </c>
      <c r="N130" s="76" t="str">
        <f t="shared" si="73"/>
        <v/>
      </c>
      <c r="O130" s="76" t="str">
        <f t="shared" si="74"/>
        <v/>
      </c>
      <c r="P130" s="76" t="str">
        <f t="shared" si="75"/>
        <v/>
      </c>
      <c r="Q130" s="76" t="str">
        <f t="shared" si="76"/>
        <v/>
      </c>
      <c r="R130" s="76" t="str">
        <f t="shared" si="77"/>
        <v/>
      </c>
      <c r="S130" s="76" t="str">
        <f t="shared" si="78"/>
        <v/>
      </c>
      <c r="T130" s="76" t="str">
        <f t="shared" si="79"/>
        <v/>
      </c>
      <c r="U130" s="59"/>
    </row>
    <row r="131" spans="1:22" ht="15" customHeight="1" x14ac:dyDescent="0.2">
      <c r="A131" s="50">
        <v>10</v>
      </c>
      <c r="B131" s="47"/>
      <c r="C131" s="47"/>
      <c r="D131" s="83" t="s">
        <v>151</v>
      </c>
      <c r="E131" s="84"/>
      <c r="F131" s="84"/>
      <c r="G131" s="84"/>
      <c r="H131" s="84"/>
      <c r="I131" s="84"/>
      <c r="J131" s="85"/>
      <c r="K131" s="48" t="s">
        <v>42</v>
      </c>
      <c r="L131" s="49">
        <v>2</v>
      </c>
      <c r="M131" s="76" t="str">
        <f t="shared" si="72"/>
        <v/>
      </c>
      <c r="N131" s="76" t="str">
        <f t="shared" si="73"/>
        <v/>
      </c>
      <c r="O131" s="76" t="str">
        <f t="shared" si="74"/>
        <v/>
      </c>
      <c r="P131" s="76" t="str">
        <f t="shared" si="75"/>
        <v/>
      </c>
      <c r="Q131" s="76" t="str">
        <f t="shared" si="76"/>
        <v/>
      </c>
      <c r="R131" s="76" t="str">
        <f t="shared" si="77"/>
        <v/>
      </c>
      <c r="S131" s="76" t="str">
        <f t="shared" si="78"/>
        <v/>
      </c>
      <c r="T131" s="76" t="str">
        <f t="shared" si="79"/>
        <v/>
      </c>
      <c r="U131" s="59"/>
    </row>
    <row r="132" spans="1:22" ht="15" customHeight="1" x14ac:dyDescent="0.2">
      <c r="A132" s="46">
        <v>16</v>
      </c>
      <c r="B132" s="47"/>
      <c r="C132" s="47"/>
      <c r="D132" s="83" t="s">
        <v>192</v>
      </c>
      <c r="E132" s="84"/>
      <c r="F132" s="84"/>
      <c r="G132" s="84"/>
      <c r="H132" s="84"/>
      <c r="I132" s="84"/>
      <c r="J132" s="85"/>
      <c r="K132" s="48" t="s">
        <v>56</v>
      </c>
      <c r="L132" s="49">
        <v>4</v>
      </c>
      <c r="M132" s="76" t="str">
        <f t="shared" si="72"/>
        <v/>
      </c>
      <c r="N132" s="76" t="str">
        <f t="shared" si="73"/>
        <v/>
      </c>
      <c r="O132" s="76" t="str">
        <f t="shared" si="74"/>
        <v/>
      </c>
      <c r="P132" s="76" t="str">
        <f t="shared" si="75"/>
        <v/>
      </c>
      <c r="Q132" s="76" t="str">
        <f t="shared" si="76"/>
        <v/>
      </c>
      <c r="R132" s="76" t="str">
        <f t="shared" si="77"/>
        <v/>
      </c>
      <c r="S132" s="76" t="str">
        <f t="shared" si="78"/>
        <v/>
      </c>
      <c r="T132" s="76" t="str">
        <f t="shared" si="79"/>
        <v/>
      </c>
      <c r="U132" s="59"/>
    </row>
    <row r="133" spans="1:22" ht="15" customHeight="1" x14ac:dyDescent="0.2">
      <c r="A133" s="46">
        <v>16</v>
      </c>
      <c r="B133" s="47"/>
      <c r="C133" s="47"/>
      <c r="D133" s="83" t="s">
        <v>193</v>
      </c>
      <c r="E133" s="84"/>
      <c r="F133" s="84"/>
      <c r="G133" s="84"/>
      <c r="H133" s="84"/>
      <c r="I133" s="84"/>
      <c r="J133" s="85"/>
      <c r="K133" s="48" t="s">
        <v>56</v>
      </c>
      <c r="L133" s="49">
        <v>4</v>
      </c>
      <c r="M133" s="76" t="str">
        <f t="shared" si="72"/>
        <v/>
      </c>
      <c r="N133" s="76" t="str">
        <f t="shared" si="73"/>
        <v/>
      </c>
      <c r="O133" s="76" t="str">
        <f t="shared" si="74"/>
        <v/>
      </c>
      <c r="P133" s="76" t="str">
        <f t="shared" si="75"/>
        <v/>
      </c>
      <c r="Q133" s="76" t="str">
        <f t="shared" si="76"/>
        <v/>
      </c>
      <c r="R133" s="76" t="str">
        <f t="shared" si="77"/>
        <v/>
      </c>
      <c r="S133" s="76" t="str">
        <f t="shared" si="78"/>
        <v/>
      </c>
      <c r="T133" s="76" t="str">
        <f t="shared" si="79"/>
        <v/>
      </c>
      <c r="U133" s="59"/>
    </row>
    <row r="134" spans="1:22" ht="15" customHeight="1" x14ac:dyDescent="0.2">
      <c r="A134" s="46">
        <v>12</v>
      </c>
      <c r="B134" s="47"/>
      <c r="C134" s="47"/>
      <c r="D134" s="83" t="s">
        <v>221</v>
      </c>
      <c r="E134" s="84"/>
      <c r="F134" s="84"/>
      <c r="G134" s="84"/>
      <c r="H134" s="84"/>
      <c r="I134" s="84"/>
      <c r="J134" s="85"/>
      <c r="K134" s="48" t="s">
        <v>25</v>
      </c>
      <c r="L134" s="49">
        <v>5</v>
      </c>
      <c r="M134" s="76" t="str">
        <f t="shared" si="72"/>
        <v/>
      </c>
      <c r="N134" s="76" t="str">
        <f t="shared" si="73"/>
        <v/>
      </c>
      <c r="O134" s="76" t="str">
        <f t="shared" si="74"/>
        <v/>
      </c>
      <c r="P134" s="76" t="str">
        <f t="shared" si="75"/>
        <v/>
      </c>
      <c r="Q134" s="76" t="str">
        <f t="shared" si="76"/>
        <v/>
      </c>
      <c r="R134" s="76" t="str">
        <f t="shared" si="77"/>
        <v/>
      </c>
      <c r="S134" s="76" t="str">
        <f t="shared" si="78"/>
        <v/>
      </c>
      <c r="T134" s="76" t="str">
        <f t="shared" si="79"/>
        <v/>
      </c>
      <c r="U134" s="59"/>
    </row>
    <row r="135" spans="1:22" ht="15" customHeight="1" x14ac:dyDescent="0.2">
      <c r="A135" s="46">
        <v>38</v>
      </c>
      <c r="B135" s="47"/>
      <c r="C135" s="47"/>
      <c r="D135" s="83" t="s">
        <v>97</v>
      </c>
      <c r="E135" s="84"/>
      <c r="F135" s="84"/>
      <c r="G135" s="84"/>
      <c r="H135" s="84"/>
      <c r="I135" s="84"/>
      <c r="J135" s="85"/>
      <c r="K135" s="48" t="s">
        <v>43</v>
      </c>
      <c r="L135" s="49">
        <v>1</v>
      </c>
      <c r="M135" s="76" t="str">
        <f t="shared" si="72"/>
        <v/>
      </c>
      <c r="N135" s="76" t="str">
        <f t="shared" si="73"/>
        <v/>
      </c>
      <c r="O135" s="76" t="str">
        <f t="shared" si="74"/>
        <v/>
      </c>
      <c r="P135" s="76" t="str">
        <f t="shared" si="75"/>
        <v/>
      </c>
      <c r="Q135" s="76" t="str">
        <f t="shared" si="76"/>
        <v/>
      </c>
      <c r="R135" s="76" t="str">
        <f t="shared" si="77"/>
        <v/>
      </c>
      <c r="S135" s="76" t="str">
        <f t="shared" si="78"/>
        <v/>
      </c>
      <c r="T135" s="76" t="str">
        <f t="shared" si="79"/>
        <v/>
      </c>
      <c r="U135" s="59"/>
    </row>
    <row r="136" spans="1:22" ht="15" customHeight="1" x14ac:dyDescent="0.2">
      <c r="A136" s="42" t="s">
        <v>32</v>
      </c>
      <c r="B136" s="51"/>
      <c r="C136" s="51"/>
      <c r="D136" s="43"/>
      <c r="E136" s="43"/>
      <c r="F136" s="43"/>
      <c r="G136" s="43"/>
      <c r="H136" s="43"/>
      <c r="I136" s="43"/>
      <c r="J136" s="43"/>
      <c r="K136" s="44"/>
      <c r="L136" s="53"/>
      <c r="M136" s="59">
        <f>M123+SUM(M137:M147)</f>
        <v>0</v>
      </c>
      <c r="N136" s="59">
        <f t="shared" ref="N136:T136" si="81">N123+SUM(N137:N147)</f>
        <v>0</v>
      </c>
      <c r="O136" s="59">
        <f t="shared" si="81"/>
        <v>0</v>
      </c>
      <c r="P136" s="59">
        <f t="shared" si="81"/>
        <v>0</v>
      </c>
      <c r="Q136" s="59">
        <f t="shared" si="81"/>
        <v>0</v>
      </c>
      <c r="R136" s="59">
        <f t="shared" si="81"/>
        <v>0</v>
      </c>
      <c r="S136" s="59">
        <f t="shared" si="81"/>
        <v>0</v>
      </c>
      <c r="T136" s="59">
        <f t="shared" si="81"/>
        <v>0</v>
      </c>
      <c r="U136" s="59">
        <v>8</v>
      </c>
      <c r="V136" s="60"/>
    </row>
    <row r="137" spans="1:22" ht="15" customHeight="1" x14ac:dyDescent="0.2">
      <c r="A137" s="46">
        <v>16</v>
      </c>
      <c r="B137" s="47"/>
      <c r="C137" s="47"/>
      <c r="D137" s="83" t="s">
        <v>194</v>
      </c>
      <c r="E137" s="84"/>
      <c r="F137" s="84"/>
      <c r="G137" s="84"/>
      <c r="H137" s="84"/>
      <c r="I137" s="84"/>
      <c r="J137" s="85"/>
      <c r="K137" s="48" t="s">
        <v>56</v>
      </c>
      <c r="L137" s="49">
        <v>4</v>
      </c>
      <c r="M137" s="76" t="str">
        <f t="shared" si="72"/>
        <v/>
      </c>
      <c r="N137" s="76" t="str">
        <f t="shared" si="73"/>
        <v/>
      </c>
      <c r="O137" s="76" t="str">
        <f t="shared" si="74"/>
        <v/>
      </c>
      <c r="P137" s="76" t="str">
        <f t="shared" si="75"/>
        <v/>
      </c>
      <c r="Q137" s="76" t="str">
        <f t="shared" si="76"/>
        <v/>
      </c>
      <c r="R137" s="76" t="str">
        <f t="shared" si="77"/>
        <v/>
      </c>
      <c r="S137" s="76" t="str">
        <f t="shared" si="78"/>
        <v/>
      </c>
      <c r="T137" s="76" t="str">
        <f t="shared" si="79"/>
        <v/>
      </c>
      <c r="U137" s="59"/>
    </row>
    <row r="138" spans="1:22" ht="15" customHeight="1" x14ac:dyDescent="0.2">
      <c r="A138" s="46">
        <v>19</v>
      </c>
      <c r="B138" s="47"/>
      <c r="C138" s="47"/>
      <c r="D138" s="83" t="s">
        <v>124</v>
      </c>
      <c r="E138" s="84"/>
      <c r="F138" s="84"/>
      <c r="G138" s="84"/>
      <c r="H138" s="84"/>
      <c r="I138" s="84"/>
      <c r="J138" s="85"/>
      <c r="K138" s="48" t="s">
        <v>25</v>
      </c>
      <c r="L138" s="49">
        <v>5</v>
      </c>
      <c r="M138" s="76" t="str">
        <f t="shared" si="72"/>
        <v/>
      </c>
      <c r="N138" s="76" t="str">
        <f t="shared" si="73"/>
        <v/>
      </c>
      <c r="O138" s="76" t="str">
        <f t="shared" si="74"/>
        <v/>
      </c>
      <c r="P138" s="76" t="str">
        <f t="shared" si="75"/>
        <v/>
      </c>
      <c r="Q138" s="76" t="str">
        <f t="shared" si="76"/>
        <v/>
      </c>
      <c r="R138" s="76" t="str">
        <f t="shared" si="77"/>
        <v/>
      </c>
      <c r="S138" s="76" t="str">
        <f t="shared" si="78"/>
        <v/>
      </c>
      <c r="T138" s="76" t="str">
        <f t="shared" si="79"/>
        <v/>
      </c>
      <c r="U138" s="59"/>
    </row>
    <row r="139" spans="1:22" ht="15" customHeight="1" x14ac:dyDescent="0.2">
      <c r="A139" s="46">
        <v>10</v>
      </c>
      <c r="B139" s="47"/>
      <c r="C139" s="47"/>
      <c r="D139" s="83" t="s">
        <v>152</v>
      </c>
      <c r="E139" s="84"/>
      <c r="F139" s="84"/>
      <c r="G139" s="84"/>
      <c r="H139" s="84"/>
      <c r="I139" s="84"/>
      <c r="J139" s="85"/>
      <c r="K139" s="48" t="s">
        <v>42</v>
      </c>
      <c r="L139" s="49">
        <v>2</v>
      </c>
      <c r="M139" s="76" t="str">
        <f t="shared" si="72"/>
        <v/>
      </c>
      <c r="N139" s="76" t="str">
        <f t="shared" si="73"/>
        <v/>
      </c>
      <c r="O139" s="76" t="str">
        <f t="shared" si="74"/>
        <v/>
      </c>
      <c r="P139" s="76" t="str">
        <f t="shared" si="75"/>
        <v/>
      </c>
      <c r="Q139" s="76" t="str">
        <f t="shared" si="76"/>
        <v/>
      </c>
      <c r="R139" s="76" t="str">
        <f t="shared" si="77"/>
        <v/>
      </c>
      <c r="S139" s="76" t="str">
        <f t="shared" si="78"/>
        <v/>
      </c>
      <c r="T139" s="76" t="str">
        <f t="shared" si="79"/>
        <v/>
      </c>
      <c r="U139" s="59"/>
    </row>
    <row r="140" spans="1:22" ht="15" customHeight="1" x14ac:dyDescent="0.2">
      <c r="A140" s="46">
        <v>13</v>
      </c>
      <c r="B140" s="47"/>
      <c r="C140" s="47"/>
      <c r="D140" s="83" t="s">
        <v>98</v>
      </c>
      <c r="E140" s="84"/>
      <c r="F140" s="84"/>
      <c r="G140" s="84"/>
      <c r="H140" s="84"/>
      <c r="I140" s="84"/>
      <c r="J140" s="85"/>
      <c r="K140" s="48" t="s">
        <v>25</v>
      </c>
      <c r="L140" s="49">
        <v>5</v>
      </c>
      <c r="M140" s="76" t="str">
        <f t="shared" si="72"/>
        <v/>
      </c>
      <c r="N140" s="76" t="str">
        <f t="shared" si="73"/>
        <v/>
      </c>
      <c r="O140" s="76" t="str">
        <f t="shared" si="74"/>
        <v/>
      </c>
      <c r="P140" s="76" t="str">
        <f t="shared" si="75"/>
        <v/>
      </c>
      <c r="Q140" s="76" t="str">
        <f t="shared" si="76"/>
        <v/>
      </c>
      <c r="R140" s="76" t="str">
        <f t="shared" si="77"/>
        <v/>
      </c>
      <c r="S140" s="76" t="str">
        <f t="shared" si="78"/>
        <v/>
      </c>
      <c r="T140" s="76" t="str">
        <f t="shared" si="79"/>
        <v/>
      </c>
      <c r="U140" s="59"/>
    </row>
    <row r="141" spans="1:22" ht="15" customHeight="1" x14ac:dyDescent="0.2">
      <c r="A141" s="46">
        <v>10</v>
      </c>
      <c r="B141" s="47"/>
      <c r="C141" s="47"/>
      <c r="D141" s="83" t="s">
        <v>153</v>
      </c>
      <c r="E141" s="84"/>
      <c r="F141" s="84"/>
      <c r="G141" s="84"/>
      <c r="H141" s="84"/>
      <c r="I141" s="84"/>
      <c r="J141" s="85"/>
      <c r="K141" s="48" t="s">
        <v>42</v>
      </c>
      <c r="L141" s="49">
        <v>2</v>
      </c>
      <c r="M141" s="76" t="str">
        <f t="shared" si="72"/>
        <v/>
      </c>
      <c r="N141" s="76" t="str">
        <f t="shared" si="73"/>
        <v/>
      </c>
      <c r="O141" s="76" t="str">
        <f t="shared" si="74"/>
        <v/>
      </c>
      <c r="P141" s="76" t="str">
        <f t="shared" si="75"/>
        <v/>
      </c>
      <c r="Q141" s="76" t="str">
        <f t="shared" si="76"/>
        <v/>
      </c>
      <c r="R141" s="76" t="str">
        <f t="shared" si="77"/>
        <v/>
      </c>
      <c r="S141" s="76" t="str">
        <f t="shared" si="78"/>
        <v/>
      </c>
      <c r="T141" s="76" t="str">
        <f t="shared" si="79"/>
        <v/>
      </c>
      <c r="U141" s="59"/>
    </row>
    <row r="142" spans="1:22" ht="15" customHeight="1" x14ac:dyDescent="0.2">
      <c r="A142" s="50">
        <v>16</v>
      </c>
      <c r="B142" s="47"/>
      <c r="C142" s="47"/>
      <c r="D142" s="83" t="s">
        <v>195</v>
      </c>
      <c r="E142" s="84"/>
      <c r="F142" s="84"/>
      <c r="G142" s="84"/>
      <c r="H142" s="84"/>
      <c r="I142" s="84"/>
      <c r="J142" s="85"/>
      <c r="K142" s="48" t="s">
        <v>85</v>
      </c>
      <c r="L142" s="49">
        <v>4</v>
      </c>
      <c r="M142" s="76" t="str">
        <f t="shared" si="72"/>
        <v/>
      </c>
      <c r="N142" s="76" t="str">
        <f t="shared" si="73"/>
        <v/>
      </c>
      <c r="O142" s="76" t="str">
        <f t="shared" si="74"/>
        <v/>
      </c>
      <c r="P142" s="76" t="str">
        <f t="shared" si="75"/>
        <v/>
      </c>
      <c r="Q142" s="76" t="str">
        <f t="shared" si="76"/>
        <v/>
      </c>
      <c r="R142" s="76" t="str">
        <f t="shared" si="77"/>
        <v/>
      </c>
      <c r="S142" s="76" t="str">
        <f t="shared" si="78"/>
        <v/>
      </c>
      <c r="T142" s="76" t="str">
        <f t="shared" si="79"/>
        <v/>
      </c>
      <c r="U142" s="59"/>
    </row>
    <row r="143" spans="1:22" ht="15" customHeight="1" x14ac:dyDescent="0.2">
      <c r="A143" s="46">
        <v>16</v>
      </c>
      <c r="B143" s="47"/>
      <c r="C143" s="47"/>
      <c r="D143" s="83" t="s">
        <v>196</v>
      </c>
      <c r="E143" s="84"/>
      <c r="F143" s="84"/>
      <c r="G143" s="84"/>
      <c r="H143" s="84"/>
      <c r="I143" s="84"/>
      <c r="J143" s="85"/>
      <c r="K143" s="48" t="s">
        <v>56</v>
      </c>
      <c r="L143" s="49">
        <v>4</v>
      </c>
      <c r="M143" s="76" t="str">
        <f t="shared" si="72"/>
        <v/>
      </c>
      <c r="N143" s="76" t="str">
        <f t="shared" si="73"/>
        <v/>
      </c>
      <c r="O143" s="76" t="str">
        <f t="shared" si="74"/>
        <v/>
      </c>
      <c r="P143" s="76" t="str">
        <f t="shared" si="75"/>
        <v/>
      </c>
      <c r="Q143" s="76" t="str">
        <f t="shared" si="76"/>
        <v/>
      </c>
      <c r="R143" s="76" t="str">
        <f t="shared" si="77"/>
        <v/>
      </c>
      <c r="S143" s="76" t="str">
        <f t="shared" si="78"/>
        <v/>
      </c>
      <c r="T143" s="76" t="str">
        <f t="shared" si="79"/>
        <v/>
      </c>
      <c r="U143" s="59"/>
    </row>
    <row r="144" spans="1:22" ht="15" customHeight="1" x14ac:dyDescent="0.2">
      <c r="A144" s="46">
        <v>11</v>
      </c>
      <c r="B144" s="47"/>
      <c r="C144" s="47"/>
      <c r="D144" s="83" t="s">
        <v>99</v>
      </c>
      <c r="E144" s="84"/>
      <c r="F144" s="84"/>
      <c r="G144" s="84"/>
      <c r="H144" s="84"/>
      <c r="I144" s="84"/>
      <c r="J144" s="85"/>
      <c r="K144" s="48" t="s">
        <v>25</v>
      </c>
      <c r="L144" s="49">
        <v>5</v>
      </c>
      <c r="M144" s="76" t="str">
        <f t="shared" si="72"/>
        <v/>
      </c>
      <c r="N144" s="76" t="str">
        <f t="shared" si="73"/>
        <v/>
      </c>
      <c r="O144" s="76" t="str">
        <f t="shared" si="74"/>
        <v/>
      </c>
      <c r="P144" s="76" t="str">
        <f t="shared" si="75"/>
        <v/>
      </c>
      <c r="Q144" s="76" t="str">
        <f t="shared" si="76"/>
        <v/>
      </c>
      <c r="R144" s="76" t="str">
        <f t="shared" si="77"/>
        <v/>
      </c>
      <c r="S144" s="76" t="str">
        <f t="shared" si="78"/>
        <v/>
      </c>
      <c r="T144" s="76" t="str">
        <f t="shared" si="79"/>
        <v/>
      </c>
      <c r="U144" s="59"/>
    </row>
    <row r="145" spans="1:22" ht="15" customHeight="1" x14ac:dyDescent="0.2">
      <c r="A145" s="50">
        <v>8</v>
      </c>
      <c r="B145" s="47"/>
      <c r="C145" s="47"/>
      <c r="D145" s="83" t="s">
        <v>154</v>
      </c>
      <c r="E145" s="84"/>
      <c r="F145" s="84"/>
      <c r="G145" s="84"/>
      <c r="H145" s="84"/>
      <c r="I145" s="84"/>
      <c r="J145" s="85"/>
      <c r="K145" s="48" t="s">
        <v>42</v>
      </c>
      <c r="L145" s="49">
        <v>2</v>
      </c>
      <c r="M145" s="76" t="str">
        <f t="shared" si="72"/>
        <v/>
      </c>
      <c r="N145" s="76" t="str">
        <f t="shared" si="73"/>
        <v/>
      </c>
      <c r="O145" s="76" t="str">
        <f t="shared" si="74"/>
        <v/>
      </c>
      <c r="P145" s="76" t="str">
        <f t="shared" si="75"/>
        <v/>
      </c>
      <c r="Q145" s="76" t="str">
        <f t="shared" si="76"/>
        <v/>
      </c>
      <c r="R145" s="76" t="str">
        <f t="shared" si="77"/>
        <v/>
      </c>
      <c r="S145" s="76" t="str">
        <f t="shared" si="78"/>
        <v/>
      </c>
      <c r="T145" s="76" t="str">
        <f t="shared" si="79"/>
        <v/>
      </c>
      <c r="U145" s="59"/>
    </row>
    <row r="146" spans="1:22" ht="15" customHeight="1" x14ac:dyDescent="0.2">
      <c r="A146" s="50">
        <v>12</v>
      </c>
      <c r="B146" s="47"/>
      <c r="C146" s="47"/>
      <c r="D146" s="83" t="s">
        <v>222</v>
      </c>
      <c r="E146" s="84"/>
      <c r="F146" s="84"/>
      <c r="G146" s="84"/>
      <c r="H146" s="84"/>
      <c r="I146" s="84"/>
      <c r="J146" s="85"/>
      <c r="K146" s="48" t="s">
        <v>25</v>
      </c>
      <c r="L146" s="49">
        <v>5</v>
      </c>
      <c r="M146" s="76" t="str">
        <f t="shared" si="72"/>
        <v/>
      </c>
      <c r="N146" s="76" t="str">
        <f t="shared" si="73"/>
        <v/>
      </c>
      <c r="O146" s="76" t="str">
        <f t="shared" si="74"/>
        <v/>
      </c>
      <c r="P146" s="76" t="str">
        <f t="shared" si="75"/>
        <v/>
      </c>
      <c r="Q146" s="76" t="str">
        <f t="shared" si="76"/>
        <v/>
      </c>
      <c r="R146" s="76" t="str">
        <f t="shared" si="77"/>
        <v/>
      </c>
      <c r="S146" s="76" t="str">
        <f t="shared" si="78"/>
        <v/>
      </c>
      <c r="T146" s="76" t="str">
        <f t="shared" si="79"/>
        <v/>
      </c>
      <c r="U146" s="59"/>
    </row>
    <row r="147" spans="1:22" ht="15" customHeight="1" x14ac:dyDescent="0.2">
      <c r="A147" s="46">
        <v>36</v>
      </c>
      <c r="B147" s="47"/>
      <c r="C147" s="47"/>
      <c r="D147" s="83" t="s">
        <v>100</v>
      </c>
      <c r="E147" s="84"/>
      <c r="F147" s="84"/>
      <c r="G147" s="84"/>
      <c r="H147" s="84"/>
      <c r="I147" s="84"/>
      <c r="J147" s="85"/>
      <c r="K147" s="48" t="s">
        <v>43</v>
      </c>
      <c r="L147" s="49">
        <v>1</v>
      </c>
      <c r="M147" s="76" t="str">
        <f t="shared" si="72"/>
        <v/>
      </c>
      <c r="N147" s="76" t="str">
        <f t="shared" si="73"/>
        <v/>
      </c>
      <c r="O147" s="76" t="str">
        <f t="shared" si="74"/>
        <v/>
      </c>
      <c r="P147" s="76" t="str">
        <f t="shared" si="75"/>
        <v/>
      </c>
      <c r="Q147" s="76" t="str">
        <f t="shared" si="76"/>
        <v/>
      </c>
      <c r="R147" s="76" t="str">
        <f t="shared" si="77"/>
        <v/>
      </c>
      <c r="S147" s="76" t="str">
        <f t="shared" si="78"/>
        <v/>
      </c>
      <c r="T147" s="76" t="str">
        <f t="shared" si="79"/>
        <v/>
      </c>
      <c r="U147" s="59"/>
    </row>
    <row r="148" spans="1:22" ht="15" x14ac:dyDescent="0.2">
      <c r="A148" s="42" t="s">
        <v>33</v>
      </c>
      <c r="B148" s="51"/>
      <c r="C148" s="51"/>
      <c r="D148" s="43"/>
      <c r="E148" s="43"/>
      <c r="F148" s="43"/>
      <c r="G148" s="43"/>
      <c r="H148" s="43"/>
      <c r="I148" s="43"/>
      <c r="J148" s="43"/>
      <c r="K148" s="44"/>
      <c r="L148" s="53"/>
      <c r="M148" s="59">
        <f t="shared" ref="M148:T148" si="82">M136+SUM(M149:M157)</f>
        <v>0</v>
      </c>
      <c r="N148" s="59">
        <f t="shared" si="82"/>
        <v>0</v>
      </c>
      <c r="O148" s="59">
        <f t="shared" si="82"/>
        <v>0</v>
      </c>
      <c r="P148" s="59">
        <f t="shared" si="82"/>
        <v>0</v>
      </c>
      <c r="Q148" s="59">
        <f t="shared" si="82"/>
        <v>0</v>
      </c>
      <c r="R148" s="59">
        <f t="shared" si="82"/>
        <v>0</v>
      </c>
      <c r="S148" s="59">
        <f t="shared" si="82"/>
        <v>0</v>
      </c>
      <c r="T148" s="59">
        <f t="shared" si="82"/>
        <v>0</v>
      </c>
      <c r="U148" s="59">
        <v>9</v>
      </c>
      <c r="V148" s="60"/>
    </row>
    <row r="149" spans="1:22" ht="15" customHeight="1" x14ac:dyDescent="0.2">
      <c r="A149" s="52">
        <v>29</v>
      </c>
      <c r="B149" s="47"/>
      <c r="C149" s="47"/>
      <c r="D149" s="83" t="s">
        <v>101</v>
      </c>
      <c r="E149" s="84"/>
      <c r="F149" s="84"/>
      <c r="G149" s="84"/>
      <c r="H149" s="84"/>
      <c r="I149" s="84"/>
      <c r="J149" s="85"/>
      <c r="K149" s="48" t="s">
        <v>25</v>
      </c>
      <c r="L149" s="49">
        <v>5</v>
      </c>
      <c r="M149" s="76" t="str">
        <f t="shared" si="72"/>
        <v/>
      </c>
      <c r="N149" s="76" t="str">
        <f t="shared" si="73"/>
        <v/>
      </c>
      <c r="O149" s="76" t="str">
        <f t="shared" si="74"/>
        <v/>
      </c>
      <c r="P149" s="76" t="str">
        <f t="shared" si="75"/>
        <v/>
      </c>
      <c r="Q149" s="76" t="str">
        <f t="shared" si="76"/>
        <v/>
      </c>
      <c r="R149" s="76" t="str">
        <f t="shared" si="77"/>
        <v/>
      </c>
      <c r="S149" s="76" t="str">
        <f t="shared" si="78"/>
        <v/>
      </c>
      <c r="T149" s="76" t="str">
        <f t="shared" si="79"/>
        <v/>
      </c>
      <c r="U149" s="59"/>
    </row>
    <row r="150" spans="1:22" ht="15" x14ac:dyDescent="0.2">
      <c r="A150" s="52">
        <v>10</v>
      </c>
      <c r="B150" s="47"/>
      <c r="C150" s="47"/>
      <c r="D150" s="83" t="s">
        <v>155</v>
      </c>
      <c r="E150" s="84"/>
      <c r="F150" s="84"/>
      <c r="G150" s="84"/>
      <c r="H150" s="84"/>
      <c r="I150" s="84"/>
      <c r="J150" s="85"/>
      <c r="K150" s="48" t="s">
        <v>42</v>
      </c>
      <c r="L150" s="49">
        <v>2</v>
      </c>
      <c r="M150" s="76" t="str">
        <f t="shared" si="72"/>
        <v/>
      </c>
      <c r="N150" s="76" t="str">
        <f t="shared" si="73"/>
        <v/>
      </c>
      <c r="O150" s="76" t="str">
        <f t="shared" si="74"/>
        <v/>
      </c>
      <c r="P150" s="76" t="str">
        <f t="shared" si="75"/>
        <v/>
      </c>
      <c r="Q150" s="76" t="str">
        <f t="shared" si="76"/>
        <v/>
      </c>
      <c r="R150" s="76" t="str">
        <f t="shared" si="77"/>
        <v/>
      </c>
      <c r="S150" s="76" t="str">
        <f t="shared" si="78"/>
        <v/>
      </c>
      <c r="T150" s="76" t="str">
        <f t="shared" si="79"/>
        <v/>
      </c>
      <c r="U150" s="59"/>
    </row>
    <row r="151" spans="1:22" ht="15" customHeight="1" x14ac:dyDescent="0.2">
      <c r="A151" s="52">
        <v>16</v>
      </c>
      <c r="B151" s="47"/>
      <c r="C151" s="47"/>
      <c r="D151" s="83" t="s">
        <v>197</v>
      </c>
      <c r="E151" s="84"/>
      <c r="F151" s="84"/>
      <c r="G151" s="84"/>
      <c r="H151" s="84"/>
      <c r="I151" s="84"/>
      <c r="J151" s="85"/>
      <c r="K151" s="48" t="s">
        <v>56</v>
      </c>
      <c r="L151" s="49">
        <v>4</v>
      </c>
      <c r="M151" s="76" t="str">
        <f t="shared" si="72"/>
        <v/>
      </c>
      <c r="N151" s="76" t="str">
        <f t="shared" si="73"/>
        <v/>
      </c>
      <c r="O151" s="76" t="str">
        <f t="shared" si="74"/>
        <v/>
      </c>
      <c r="P151" s="76" t="str">
        <f t="shared" si="75"/>
        <v/>
      </c>
      <c r="Q151" s="76" t="str">
        <f t="shared" si="76"/>
        <v/>
      </c>
      <c r="R151" s="76" t="str">
        <f t="shared" si="77"/>
        <v/>
      </c>
      <c r="S151" s="76" t="str">
        <f t="shared" si="78"/>
        <v/>
      </c>
      <c r="T151" s="76" t="str">
        <f t="shared" si="79"/>
        <v/>
      </c>
      <c r="U151" s="59"/>
    </row>
    <row r="152" spans="1:22" ht="15" customHeight="1" x14ac:dyDescent="0.2">
      <c r="A152" s="52">
        <v>16</v>
      </c>
      <c r="B152" s="47"/>
      <c r="C152" s="47"/>
      <c r="D152" s="83" t="s">
        <v>198</v>
      </c>
      <c r="E152" s="84"/>
      <c r="F152" s="84"/>
      <c r="G152" s="84"/>
      <c r="H152" s="84"/>
      <c r="I152" s="84"/>
      <c r="J152" s="85"/>
      <c r="K152" s="48" t="s">
        <v>85</v>
      </c>
      <c r="L152" s="49">
        <v>4</v>
      </c>
      <c r="M152" s="76" t="str">
        <f t="shared" si="72"/>
        <v/>
      </c>
      <c r="N152" s="76" t="str">
        <f t="shared" si="73"/>
        <v/>
      </c>
      <c r="O152" s="76" t="str">
        <f t="shared" si="74"/>
        <v/>
      </c>
      <c r="P152" s="76" t="str">
        <f t="shared" si="75"/>
        <v/>
      </c>
      <c r="Q152" s="76" t="str">
        <f t="shared" si="76"/>
        <v/>
      </c>
      <c r="R152" s="76" t="str">
        <f t="shared" si="77"/>
        <v/>
      </c>
      <c r="S152" s="76" t="str">
        <f t="shared" si="78"/>
        <v/>
      </c>
      <c r="T152" s="76" t="str">
        <f t="shared" si="79"/>
        <v/>
      </c>
      <c r="U152" s="59"/>
    </row>
    <row r="153" spans="1:22" ht="15" customHeight="1" x14ac:dyDescent="0.2">
      <c r="A153" s="52">
        <v>30</v>
      </c>
      <c r="B153" s="47"/>
      <c r="C153" s="47"/>
      <c r="D153" s="83" t="s">
        <v>125</v>
      </c>
      <c r="E153" s="84"/>
      <c r="F153" s="84"/>
      <c r="G153" s="84"/>
      <c r="H153" s="84"/>
      <c r="I153" s="84"/>
      <c r="J153" s="85"/>
      <c r="K153" s="48" t="s">
        <v>25</v>
      </c>
      <c r="L153" s="49">
        <v>5</v>
      </c>
      <c r="M153" s="76" t="str">
        <f t="shared" si="72"/>
        <v/>
      </c>
      <c r="N153" s="76" t="str">
        <f t="shared" si="73"/>
        <v/>
      </c>
      <c r="O153" s="76" t="str">
        <f t="shared" si="74"/>
        <v/>
      </c>
      <c r="P153" s="76" t="str">
        <f t="shared" si="75"/>
        <v/>
      </c>
      <c r="Q153" s="76" t="str">
        <f t="shared" si="76"/>
        <v/>
      </c>
      <c r="R153" s="76" t="str">
        <f t="shared" si="77"/>
        <v/>
      </c>
      <c r="S153" s="76" t="str">
        <f t="shared" si="78"/>
        <v/>
      </c>
      <c r="T153" s="76" t="str">
        <f t="shared" si="79"/>
        <v/>
      </c>
      <c r="U153" s="59"/>
    </row>
    <row r="154" spans="1:22" ht="15" x14ac:dyDescent="0.2">
      <c r="A154" s="52">
        <v>10</v>
      </c>
      <c r="B154" s="47"/>
      <c r="C154" s="47"/>
      <c r="D154" s="83" t="s">
        <v>156</v>
      </c>
      <c r="E154" s="84"/>
      <c r="F154" s="84"/>
      <c r="G154" s="84"/>
      <c r="H154" s="84"/>
      <c r="I154" s="84"/>
      <c r="J154" s="85"/>
      <c r="K154" s="48" t="s">
        <v>42</v>
      </c>
      <c r="L154" s="49">
        <v>2</v>
      </c>
      <c r="M154" s="76" t="str">
        <f t="shared" si="72"/>
        <v/>
      </c>
      <c r="N154" s="76" t="str">
        <f t="shared" si="73"/>
        <v/>
      </c>
      <c r="O154" s="76" t="str">
        <f t="shared" si="74"/>
        <v/>
      </c>
      <c r="P154" s="76" t="str">
        <f t="shared" si="75"/>
        <v/>
      </c>
      <c r="Q154" s="76" t="str">
        <f t="shared" si="76"/>
        <v/>
      </c>
      <c r="R154" s="76" t="str">
        <f t="shared" si="77"/>
        <v/>
      </c>
      <c r="S154" s="76" t="str">
        <f t="shared" si="78"/>
        <v/>
      </c>
      <c r="T154" s="76" t="str">
        <f t="shared" si="79"/>
        <v/>
      </c>
      <c r="U154" s="59"/>
    </row>
    <row r="155" spans="1:22" ht="15" x14ac:dyDescent="0.2">
      <c r="A155" s="52">
        <v>20</v>
      </c>
      <c r="B155" s="47"/>
      <c r="C155" s="47"/>
      <c r="D155" s="83" t="s">
        <v>199</v>
      </c>
      <c r="E155" s="84"/>
      <c r="F155" s="84"/>
      <c r="G155" s="84"/>
      <c r="H155" s="84"/>
      <c r="I155" s="84"/>
      <c r="J155" s="85"/>
      <c r="K155" s="48" t="s">
        <v>56</v>
      </c>
      <c r="L155" s="49">
        <v>4</v>
      </c>
      <c r="M155" s="76" t="str">
        <f t="shared" si="72"/>
        <v/>
      </c>
      <c r="N155" s="76" t="str">
        <f t="shared" si="73"/>
        <v/>
      </c>
      <c r="O155" s="76" t="str">
        <f t="shared" si="74"/>
        <v/>
      </c>
      <c r="P155" s="76" t="str">
        <f t="shared" si="75"/>
        <v/>
      </c>
      <c r="Q155" s="76" t="str">
        <f t="shared" si="76"/>
        <v/>
      </c>
      <c r="R155" s="76" t="str">
        <f t="shared" si="77"/>
        <v/>
      </c>
      <c r="S155" s="76" t="str">
        <f t="shared" si="78"/>
        <v/>
      </c>
      <c r="T155" s="76" t="str">
        <f t="shared" si="79"/>
        <v/>
      </c>
      <c r="U155" s="59"/>
    </row>
    <row r="156" spans="1:22" ht="15" customHeight="1" x14ac:dyDescent="0.2">
      <c r="A156" s="46">
        <v>12</v>
      </c>
      <c r="B156" s="47"/>
      <c r="C156" s="47"/>
      <c r="D156" s="83" t="s">
        <v>223</v>
      </c>
      <c r="E156" s="84"/>
      <c r="F156" s="84"/>
      <c r="G156" s="84"/>
      <c r="H156" s="84"/>
      <c r="I156" s="84"/>
      <c r="J156" s="85"/>
      <c r="K156" s="48" t="s">
        <v>25</v>
      </c>
      <c r="L156" s="49">
        <v>5</v>
      </c>
      <c r="M156" s="76" t="str">
        <f t="shared" si="72"/>
        <v/>
      </c>
      <c r="N156" s="76" t="str">
        <f t="shared" si="73"/>
        <v/>
      </c>
      <c r="O156" s="76" t="str">
        <f t="shared" si="74"/>
        <v/>
      </c>
      <c r="P156" s="76" t="str">
        <f t="shared" si="75"/>
        <v/>
      </c>
      <c r="Q156" s="76" t="str">
        <f t="shared" si="76"/>
        <v/>
      </c>
      <c r="R156" s="76" t="str">
        <f t="shared" si="77"/>
        <v/>
      </c>
      <c r="S156" s="76" t="str">
        <f t="shared" si="78"/>
        <v/>
      </c>
      <c r="T156" s="76" t="str">
        <f t="shared" si="79"/>
        <v/>
      </c>
      <c r="U156" s="59"/>
    </row>
    <row r="157" spans="1:22" ht="15" x14ac:dyDescent="0.2">
      <c r="A157" s="46">
        <v>36</v>
      </c>
      <c r="B157" s="47"/>
      <c r="C157" s="47"/>
      <c r="D157" s="83" t="s">
        <v>102</v>
      </c>
      <c r="E157" s="84"/>
      <c r="F157" s="84"/>
      <c r="G157" s="84"/>
      <c r="H157" s="84"/>
      <c r="I157" s="84"/>
      <c r="J157" s="85"/>
      <c r="K157" s="48" t="s">
        <v>43</v>
      </c>
      <c r="L157" s="49">
        <v>1</v>
      </c>
      <c r="M157" s="76" t="str">
        <f t="shared" si="72"/>
        <v/>
      </c>
      <c r="N157" s="76" t="str">
        <f t="shared" si="73"/>
        <v/>
      </c>
      <c r="O157" s="76" t="str">
        <f t="shared" si="74"/>
        <v/>
      </c>
      <c r="P157" s="76" t="str">
        <f t="shared" si="75"/>
        <v/>
      </c>
      <c r="Q157" s="76" t="str">
        <f t="shared" si="76"/>
        <v/>
      </c>
      <c r="R157" s="76" t="str">
        <f t="shared" si="77"/>
        <v/>
      </c>
      <c r="S157" s="76" t="str">
        <f t="shared" si="78"/>
        <v/>
      </c>
      <c r="T157" s="76" t="str">
        <f t="shared" si="79"/>
        <v/>
      </c>
      <c r="U157" s="59"/>
    </row>
    <row r="158" spans="1:22" ht="15" x14ac:dyDescent="0.2">
      <c r="A158" s="42" t="s">
        <v>34</v>
      </c>
      <c r="B158" s="51"/>
      <c r="C158" s="51"/>
      <c r="D158" s="43"/>
      <c r="E158" s="43"/>
      <c r="F158" s="43"/>
      <c r="G158" s="43"/>
      <c r="H158" s="43"/>
      <c r="I158" s="43"/>
      <c r="J158" s="43"/>
      <c r="K158" s="44"/>
      <c r="L158" s="53"/>
      <c r="M158" s="59">
        <f t="shared" ref="M158:T158" si="83">M148+SUM(M159:M168)</f>
        <v>0</v>
      </c>
      <c r="N158" s="59">
        <f t="shared" si="83"/>
        <v>0</v>
      </c>
      <c r="O158" s="59">
        <f t="shared" si="83"/>
        <v>0</v>
      </c>
      <c r="P158" s="59">
        <f t="shared" si="83"/>
        <v>0</v>
      </c>
      <c r="Q158" s="59">
        <f t="shared" si="83"/>
        <v>0</v>
      </c>
      <c r="R158" s="59">
        <f t="shared" si="83"/>
        <v>0</v>
      </c>
      <c r="S158" s="59">
        <f t="shared" si="83"/>
        <v>0</v>
      </c>
      <c r="T158" s="59">
        <f t="shared" si="83"/>
        <v>0</v>
      </c>
      <c r="U158" s="59">
        <v>10</v>
      </c>
      <c r="V158" s="60"/>
    </row>
    <row r="159" spans="1:22" ht="14.45" customHeight="1" x14ac:dyDescent="0.2">
      <c r="A159" s="52">
        <v>19</v>
      </c>
      <c r="B159" s="47"/>
      <c r="C159" s="47"/>
      <c r="D159" s="82" t="s">
        <v>126</v>
      </c>
      <c r="E159" s="82"/>
      <c r="F159" s="82"/>
      <c r="G159" s="82"/>
      <c r="H159" s="82"/>
      <c r="I159" s="82"/>
      <c r="J159" s="82"/>
      <c r="K159" s="48" t="s">
        <v>25</v>
      </c>
      <c r="L159" s="49">
        <v>5</v>
      </c>
      <c r="M159" s="76" t="str">
        <f t="shared" si="72"/>
        <v/>
      </c>
      <c r="N159" s="76" t="str">
        <f t="shared" si="73"/>
        <v/>
      </c>
      <c r="O159" s="76" t="str">
        <f t="shared" si="74"/>
        <v/>
      </c>
      <c r="P159" s="76" t="str">
        <f t="shared" si="75"/>
        <v/>
      </c>
      <c r="Q159" s="76" t="str">
        <f t="shared" si="76"/>
        <v/>
      </c>
      <c r="R159" s="76" t="str">
        <f t="shared" si="77"/>
        <v/>
      </c>
      <c r="S159" s="76" t="str">
        <f t="shared" si="78"/>
        <v/>
      </c>
      <c r="T159" s="76" t="str">
        <f t="shared" si="79"/>
        <v/>
      </c>
      <c r="U159" s="59"/>
    </row>
    <row r="160" spans="1:22" ht="15" x14ac:dyDescent="0.2">
      <c r="A160" s="52">
        <v>10</v>
      </c>
      <c r="B160" s="47"/>
      <c r="C160" s="47"/>
      <c r="D160" s="82" t="s">
        <v>157</v>
      </c>
      <c r="E160" s="82"/>
      <c r="F160" s="82"/>
      <c r="G160" s="82"/>
      <c r="H160" s="82"/>
      <c r="I160" s="82"/>
      <c r="J160" s="82"/>
      <c r="K160" s="48" t="s">
        <v>42</v>
      </c>
      <c r="L160" s="49">
        <v>2</v>
      </c>
      <c r="M160" s="76" t="str">
        <f t="shared" si="72"/>
        <v/>
      </c>
      <c r="N160" s="76" t="str">
        <f t="shared" si="73"/>
        <v/>
      </c>
      <c r="O160" s="76" t="str">
        <f t="shared" si="74"/>
        <v/>
      </c>
      <c r="P160" s="76" t="str">
        <f t="shared" si="75"/>
        <v/>
      </c>
      <c r="Q160" s="76" t="str">
        <f t="shared" si="76"/>
        <v/>
      </c>
      <c r="R160" s="76" t="str">
        <f t="shared" si="77"/>
        <v/>
      </c>
      <c r="S160" s="76" t="str">
        <f t="shared" si="78"/>
        <v/>
      </c>
      <c r="T160" s="76" t="str">
        <f t="shared" si="79"/>
        <v/>
      </c>
      <c r="U160" s="59"/>
    </row>
    <row r="161" spans="1:22" ht="15" customHeight="1" x14ac:dyDescent="0.2">
      <c r="A161" s="52">
        <v>16</v>
      </c>
      <c r="B161" s="47"/>
      <c r="C161" s="47"/>
      <c r="D161" s="83" t="s">
        <v>200</v>
      </c>
      <c r="E161" s="84"/>
      <c r="F161" s="84"/>
      <c r="G161" s="84"/>
      <c r="H161" s="84"/>
      <c r="I161" s="84"/>
      <c r="J161" s="85"/>
      <c r="K161" s="48" t="s">
        <v>56</v>
      </c>
      <c r="L161" s="49">
        <v>4</v>
      </c>
      <c r="M161" s="76" t="str">
        <f t="shared" si="72"/>
        <v/>
      </c>
      <c r="N161" s="76" t="str">
        <f t="shared" si="73"/>
        <v/>
      </c>
      <c r="O161" s="76" t="str">
        <f t="shared" si="74"/>
        <v/>
      </c>
      <c r="P161" s="76" t="str">
        <f t="shared" si="75"/>
        <v/>
      </c>
      <c r="Q161" s="76" t="str">
        <f t="shared" si="76"/>
        <v/>
      </c>
      <c r="R161" s="76" t="str">
        <f t="shared" si="77"/>
        <v/>
      </c>
      <c r="S161" s="76" t="str">
        <f t="shared" si="78"/>
        <v/>
      </c>
      <c r="T161" s="76" t="str">
        <f t="shared" si="79"/>
        <v/>
      </c>
      <c r="U161" s="59"/>
    </row>
    <row r="162" spans="1:22" ht="15" x14ac:dyDescent="0.2">
      <c r="A162" s="52">
        <v>16</v>
      </c>
      <c r="B162" s="47"/>
      <c r="C162" s="47"/>
      <c r="D162" s="83" t="s">
        <v>201</v>
      </c>
      <c r="E162" s="84"/>
      <c r="F162" s="84"/>
      <c r="G162" s="84"/>
      <c r="H162" s="84"/>
      <c r="I162" s="84"/>
      <c r="J162" s="85"/>
      <c r="K162" s="48" t="s">
        <v>56</v>
      </c>
      <c r="L162" s="49">
        <v>4</v>
      </c>
      <c r="M162" s="76" t="str">
        <f t="shared" si="72"/>
        <v/>
      </c>
      <c r="N162" s="76" t="str">
        <f t="shared" si="73"/>
        <v/>
      </c>
      <c r="O162" s="76" t="str">
        <f t="shared" si="74"/>
        <v/>
      </c>
      <c r="P162" s="76" t="str">
        <f t="shared" si="75"/>
        <v/>
      </c>
      <c r="Q162" s="76" t="str">
        <f t="shared" si="76"/>
        <v/>
      </c>
      <c r="R162" s="76" t="str">
        <f t="shared" si="77"/>
        <v/>
      </c>
      <c r="S162" s="76" t="str">
        <f t="shared" si="78"/>
        <v/>
      </c>
      <c r="T162" s="76" t="str">
        <f t="shared" si="79"/>
        <v/>
      </c>
      <c r="U162" s="59"/>
    </row>
    <row r="163" spans="1:22" ht="15" x14ac:dyDescent="0.2">
      <c r="A163" s="52">
        <v>26</v>
      </c>
      <c r="B163" s="47"/>
      <c r="C163" s="47"/>
      <c r="D163" s="83" t="s">
        <v>127</v>
      </c>
      <c r="E163" s="84"/>
      <c r="F163" s="84"/>
      <c r="G163" s="84"/>
      <c r="H163" s="84"/>
      <c r="I163" s="84"/>
      <c r="J163" s="85"/>
      <c r="K163" s="48" t="s">
        <v>25</v>
      </c>
      <c r="L163" s="49">
        <v>5</v>
      </c>
      <c r="M163" s="76" t="str">
        <f t="shared" si="72"/>
        <v/>
      </c>
      <c r="N163" s="76" t="str">
        <f t="shared" si="73"/>
        <v/>
      </c>
      <c r="O163" s="76" t="str">
        <f t="shared" si="74"/>
        <v/>
      </c>
      <c r="P163" s="76" t="str">
        <f t="shared" si="75"/>
        <v/>
      </c>
      <c r="Q163" s="76" t="str">
        <f t="shared" si="76"/>
        <v/>
      </c>
      <c r="R163" s="76" t="str">
        <f t="shared" si="77"/>
        <v/>
      </c>
      <c r="S163" s="76" t="str">
        <f t="shared" si="78"/>
        <v/>
      </c>
      <c r="T163" s="76" t="str">
        <f t="shared" si="79"/>
        <v/>
      </c>
      <c r="U163" s="59"/>
    </row>
    <row r="164" spans="1:22" ht="15" customHeight="1" x14ac:dyDescent="0.2">
      <c r="A164" s="52">
        <v>10</v>
      </c>
      <c r="B164" s="47"/>
      <c r="C164" s="47"/>
      <c r="D164" s="83" t="s">
        <v>158</v>
      </c>
      <c r="E164" s="84"/>
      <c r="F164" s="84"/>
      <c r="G164" s="84"/>
      <c r="H164" s="84"/>
      <c r="I164" s="84"/>
      <c r="J164" s="85"/>
      <c r="K164" s="48" t="s">
        <v>42</v>
      </c>
      <c r="L164" s="49">
        <v>2</v>
      </c>
      <c r="M164" s="76" t="str">
        <f t="shared" si="72"/>
        <v/>
      </c>
      <c r="N164" s="76" t="str">
        <f t="shared" si="73"/>
        <v/>
      </c>
      <c r="O164" s="76" t="str">
        <f t="shared" si="74"/>
        <v/>
      </c>
      <c r="P164" s="76" t="str">
        <f t="shared" si="75"/>
        <v/>
      </c>
      <c r="Q164" s="76" t="str">
        <f t="shared" si="76"/>
        <v/>
      </c>
      <c r="R164" s="76" t="str">
        <f t="shared" si="77"/>
        <v/>
      </c>
      <c r="S164" s="76" t="str">
        <f t="shared" si="78"/>
        <v/>
      </c>
      <c r="T164" s="76" t="str">
        <f t="shared" si="79"/>
        <v/>
      </c>
      <c r="U164" s="59"/>
    </row>
    <row r="165" spans="1:22" ht="15" x14ac:dyDescent="0.2">
      <c r="A165" s="46">
        <v>12</v>
      </c>
      <c r="B165" s="47"/>
      <c r="C165" s="47"/>
      <c r="D165" s="83" t="s">
        <v>202</v>
      </c>
      <c r="E165" s="84"/>
      <c r="F165" s="84"/>
      <c r="G165" s="84"/>
      <c r="H165" s="84"/>
      <c r="I165" s="84"/>
      <c r="J165" s="85"/>
      <c r="K165" s="48" t="s">
        <v>56</v>
      </c>
      <c r="L165" s="49">
        <v>4</v>
      </c>
      <c r="M165" s="76" t="str">
        <f t="shared" si="72"/>
        <v/>
      </c>
      <c r="N165" s="76" t="str">
        <f t="shared" si="73"/>
        <v/>
      </c>
      <c r="O165" s="76" t="str">
        <f t="shared" si="74"/>
        <v/>
      </c>
      <c r="P165" s="76" t="str">
        <f t="shared" si="75"/>
        <v/>
      </c>
      <c r="Q165" s="76" t="str">
        <f t="shared" si="76"/>
        <v/>
      </c>
      <c r="R165" s="76" t="str">
        <f t="shared" si="77"/>
        <v/>
      </c>
      <c r="S165" s="76" t="str">
        <f t="shared" si="78"/>
        <v/>
      </c>
      <c r="T165" s="76" t="str">
        <f t="shared" si="79"/>
        <v/>
      </c>
      <c r="U165" s="59"/>
    </row>
    <row r="166" spans="1:22" ht="15" x14ac:dyDescent="0.2">
      <c r="A166" s="46">
        <v>16</v>
      </c>
      <c r="B166" s="47"/>
      <c r="C166" s="47"/>
      <c r="D166" s="83" t="s">
        <v>203</v>
      </c>
      <c r="E166" s="84"/>
      <c r="F166" s="84"/>
      <c r="G166" s="84"/>
      <c r="H166" s="84"/>
      <c r="I166" s="84"/>
      <c r="J166" s="85"/>
      <c r="K166" s="48" t="s">
        <v>56</v>
      </c>
      <c r="L166" s="49">
        <v>4</v>
      </c>
      <c r="M166" s="76" t="str">
        <f t="shared" si="72"/>
        <v/>
      </c>
      <c r="N166" s="76" t="str">
        <f t="shared" si="73"/>
        <v/>
      </c>
      <c r="O166" s="76" t="str">
        <f t="shared" si="74"/>
        <v/>
      </c>
      <c r="P166" s="76" t="str">
        <f t="shared" si="75"/>
        <v/>
      </c>
      <c r="Q166" s="76" t="str">
        <f t="shared" si="76"/>
        <v/>
      </c>
      <c r="R166" s="76" t="str">
        <f t="shared" si="77"/>
        <v/>
      </c>
      <c r="S166" s="76" t="str">
        <f t="shared" si="78"/>
        <v/>
      </c>
      <c r="T166" s="76" t="str">
        <f t="shared" si="79"/>
        <v/>
      </c>
      <c r="U166" s="59"/>
    </row>
    <row r="167" spans="1:22" ht="15" customHeight="1" x14ac:dyDescent="0.2">
      <c r="A167" s="46">
        <v>12</v>
      </c>
      <c r="B167" s="47"/>
      <c r="C167" s="47"/>
      <c r="D167" s="83" t="s">
        <v>224</v>
      </c>
      <c r="E167" s="84"/>
      <c r="F167" s="84"/>
      <c r="G167" s="84"/>
      <c r="H167" s="84"/>
      <c r="I167" s="84"/>
      <c r="J167" s="85"/>
      <c r="K167" s="48" t="s">
        <v>25</v>
      </c>
      <c r="L167" s="49">
        <v>5</v>
      </c>
      <c r="M167" s="76" t="str">
        <f t="shared" si="72"/>
        <v/>
      </c>
      <c r="N167" s="76" t="str">
        <f t="shared" si="73"/>
        <v/>
      </c>
      <c r="O167" s="76" t="str">
        <f t="shared" si="74"/>
        <v/>
      </c>
      <c r="P167" s="76" t="str">
        <f t="shared" si="75"/>
        <v/>
      </c>
      <c r="Q167" s="76" t="str">
        <f t="shared" si="76"/>
        <v/>
      </c>
      <c r="R167" s="76" t="str">
        <f t="shared" si="77"/>
        <v/>
      </c>
      <c r="S167" s="76" t="str">
        <f t="shared" si="78"/>
        <v/>
      </c>
      <c r="T167" s="76" t="str">
        <f t="shared" si="79"/>
        <v/>
      </c>
      <c r="U167" s="59"/>
    </row>
    <row r="168" spans="1:22" ht="15" x14ac:dyDescent="0.2">
      <c r="A168" s="46">
        <v>32</v>
      </c>
      <c r="B168" s="47"/>
      <c r="C168" s="47"/>
      <c r="D168" s="83" t="s">
        <v>103</v>
      </c>
      <c r="E168" s="84"/>
      <c r="F168" s="84"/>
      <c r="G168" s="84"/>
      <c r="H168" s="84"/>
      <c r="I168" s="84"/>
      <c r="J168" s="85"/>
      <c r="K168" s="48" t="s">
        <v>43</v>
      </c>
      <c r="L168" s="49">
        <v>1</v>
      </c>
      <c r="M168" s="76" t="str">
        <f t="shared" si="72"/>
        <v/>
      </c>
      <c r="N168" s="76" t="str">
        <f t="shared" si="73"/>
        <v/>
      </c>
      <c r="O168" s="76" t="str">
        <f t="shared" si="74"/>
        <v/>
      </c>
      <c r="P168" s="76" t="str">
        <f t="shared" si="75"/>
        <v/>
      </c>
      <c r="Q168" s="76" t="str">
        <f t="shared" si="76"/>
        <v/>
      </c>
      <c r="R168" s="76" t="str">
        <f t="shared" si="77"/>
        <v/>
      </c>
      <c r="S168" s="76" t="str">
        <f t="shared" si="78"/>
        <v/>
      </c>
      <c r="T168" s="76" t="str">
        <f t="shared" si="79"/>
        <v/>
      </c>
      <c r="U168" s="59"/>
    </row>
    <row r="169" spans="1:22" ht="15" customHeight="1" x14ac:dyDescent="0.2">
      <c r="A169" s="42" t="s">
        <v>35</v>
      </c>
      <c r="B169" s="51"/>
      <c r="C169" s="51"/>
      <c r="D169" s="43"/>
      <c r="E169" s="43"/>
      <c r="F169" s="43"/>
      <c r="G169" s="43"/>
      <c r="H169" s="43"/>
      <c r="I169" s="43"/>
      <c r="J169" s="43"/>
      <c r="K169" s="44"/>
      <c r="L169" s="53"/>
      <c r="M169" s="59">
        <f t="shared" ref="M169:T169" si="84">M158+SUM(M170:M181)</f>
        <v>0</v>
      </c>
      <c r="N169" s="59">
        <f t="shared" si="84"/>
        <v>0</v>
      </c>
      <c r="O169" s="59">
        <f t="shared" si="84"/>
        <v>0</v>
      </c>
      <c r="P169" s="59">
        <f t="shared" si="84"/>
        <v>0</v>
      </c>
      <c r="Q169" s="59">
        <f t="shared" si="84"/>
        <v>0</v>
      </c>
      <c r="R169" s="59">
        <f t="shared" si="84"/>
        <v>0</v>
      </c>
      <c r="S169" s="59">
        <f t="shared" si="84"/>
        <v>0</v>
      </c>
      <c r="T169" s="59">
        <f t="shared" si="84"/>
        <v>0</v>
      </c>
      <c r="U169" s="59">
        <v>11</v>
      </c>
      <c r="V169" s="60"/>
    </row>
    <row r="170" spans="1:22" ht="15" customHeight="1" x14ac:dyDescent="0.2">
      <c r="A170" s="52">
        <v>16</v>
      </c>
      <c r="B170" s="47"/>
      <c r="C170" s="47"/>
      <c r="D170" s="83" t="s">
        <v>204</v>
      </c>
      <c r="E170" s="84"/>
      <c r="F170" s="84"/>
      <c r="G170" s="84"/>
      <c r="H170" s="84"/>
      <c r="I170" s="84"/>
      <c r="J170" s="85"/>
      <c r="K170" s="48" t="s">
        <v>56</v>
      </c>
      <c r="L170" s="49">
        <v>4</v>
      </c>
      <c r="M170" s="76" t="str">
        <f t="shared" si="72"/>
        <v/>
      </c>
      <c r="N170" s="76" t="str">
        <f t="shared" si="73"/>
        <v/>
      </c>
      <c r="O170" s="76" t="str">
        <f t="shared" si="74"/>
        <v/>
      </c>
      <c r="P170" s="76" t="str">
        <f t="shared" si="75"/>
        <v/>
      </c>
      <c r="Q170" s="76" t="str">
        <f t="shared" si="76"/>
        <v/>
      </c>
      <c r="R170" s="76" t="str">
        <f t="shared" si="77"/>
        <v/>
      </c>
      <c r="S170" s="76" t="str">
        <f t="shared" si="78"/>
        <v/>
      </c>
      <c r="T170" s="76" t="str">
        <f t="shared" si="79"/>
        <v/>
      </c>
      <c r="U170" s="59"/>
    </row>
    <row r="171" spans="1:22" ht="15" customHeight="1" x14ac:dyDescent="0.2">
      <c r="A171" s="52">
        <v>26</v>
      </c>
      <c r="B171" s="47"/>
      <c r="C171" s="47"/>
      <c r="D171" s="83" t="s">
        <v>104</v>
      </c>
      <c r="E171" s="84"/>
      <c r="F171" s="84"/>
      <c r="G171" s="84"/>
      <c r="H171" s="84"/>
      <c r="I171" s="84"/>
      <c r="J171" s="85"/>
      <c r="K171" s="48" t="s">
        <v>25</v>
      </c>
      <c r="L171" s="49">
        <v>5</v>
      </c>
      <c r="M171" s="76" t="str">
        <f t="shared" ref="M171:M181" si="85">IF(AND($B171&gt;0,$L171=1),$B171,"")</f>
        <v/>
      </c>
      <c r="N171" s="76" t="str">
        <f t="shared" ref="N171:N181" si="86">IF(AND($C171&gt;0,$L171=1),$C171,"")</f>
        <v/>
      </c>
      <c r="O171" s="76" t="str">
        <f t="shared" ref="O171:O181" si="87">IF(AND($B171&gt;0,$L171=2),$B171,"")</f>
        <v/>
      </c>
      <c r="P171" s="76" t="str">
        <f t="shared" ref="P171:P181" si="88">IF(AND($C171&gt;0,$L171=2),$C171,"")</f>
        <v/>
      </c>
      <c r="Q171" s="76" t="str">
        <f t="shared" ref="Q171:Q181" si="89">IF(AND($B171&gt;0,$L171=4),$B171,"")</f>
        <v/>
      </c>
      <c r="R171" s="76" t="str">
        <f t="shared" ref="R171:R181" si="90">IF(AND($C171&gt;0,$L171=4),$C171,"")</f>
        <v/>
      </c>
      <c r="S171" s="76" t="str">
        <f t="shared" ref="S171:S181" si="91">IF(AND($B171&gt;0,$L171=5),$B171,"")</f>
        <v/>
      </c>
      <c r="T171" s="76" t="str">
        <f t="shared" ref="T171:T181" si="92">IF(AND($C171&gt;0,$L171=5),$C171,"")</f>
        <v/>
      </c>
      <c r="U171" s="59"/>
    </row>
    <row r="172" spans="1:22" ht="15" customHeight="1" x14ac:dyDescent="0.2">
      <c r="A172" s="52">
        <v>10</v>
      </c>
      <c r="B172" s="47"/>
      <c r="C172" s="47"/>
      <c r="D172" s="83" t="s">
        <v>159</v>
      </c>
      <c r="E172" s="84"/>
      <c r="F172" s="84"/>
      <c r="G172" s="84"/>
      <c r="H172" s="84"/>
      <c r="I172" s="84"/>
      <c r="J172" s="85"/>
      <c r="K172" s="48" t="s">
        <v>42</v>
      </c>
      <c r="L172" s="49">
        <v>2</v>
      </c>
      <c r="M172" s="76" t="str">
        <f t="shared" si="85"/>
        <v/>
      </c>
      <c r="N172" s="76" t="str">
        <f t="shared" si="86"/>
        <v/>
      </c>
      <c r="O172" s="76" t="str">
        <f t="shared" si="87"/>
        <v/>
      </c>
      <c r="P172" s="76" t="str">
        <f t="shared" si="88"/>
        <v/>
      </c>
      <c r="Q172" s="76" t="str">
        <f t="shared" si="89"/>
        <v/>
      </c>
      <c r="R172" s="76" t="str">
        <f t="shared" si="90"/>
        <v/>
      </c>
      <c r="S172" s="76" t="str">
        <f t="shared" si="91"/>
        <v/>
      </c>
      <c r="T172" s="76" t="str">
        <f t="shared" si="92"/>
        <v/>
      </c>
      <c r="U172" s="59"/>
    </row>
    <row r="173" spans="1:22" ht="15" customHeight="1" x14ac:dyDescent="0.2">
      <c r="A173" s="52">
        <v>28</v>
      </c>
      <c r="B173" s="47"/>
      <c r="C173" s="47"/>
      <c r="D173" s="83" t="s">
        <v>128</v>
      </c>
      <c r="E173" s="84"/>
      <c r="F173" s="84"/>
      <c r="G173" s="84"/>
      <c r="H173" s="84"/>
      <c r="I173" s="84"/>
      <c r="J173" s="85"/>
      <c r="K173" s="48" t="s">
        <v>25</v>
      </c>
      <c r="L173" s="49">
        <v>5</v>
      </c>
      <c r="M173" s="76" t="str">
        <f t="shared" si="85"/>
        <v/>
      </c>
      <c r="N173" s="76" t="str">
        <f t="shared" si="86"/>
        <v/>
      </c>
      <c r="O173" s="76" t="str">
        <f t="shared" si="87"/>
        <v/>
      </c>
      <c r="P173" s="76" t="str">
        <f t="shared" si="88"/>
        <v/>
      </c>
      <c r="Q173" s="76" t="str">
        <f t="shared" si="89"/>
        <v/>
      </c>
      <c r="R173" s="76" t="str">
        <f t="shared" si="90"/>
        <v/>
      </c>
      <c r="S173" s="76" t="str">
        <f t="shared" si="91"/>
        <v/>
      </c>
      <c r="T173" s="76" t="str">
        <f t="shared" si="92"/>
        <v/>
      </c>
      <c r="U173" s="59"/>
    </row>
    <row r="174" spans="1:22" ht="15" customHeight="1" x14ac:dyDescent="0.2">
      <c r="A174" s="52">
        <v>10</v>
      </c>
      <c r="B174" s="47"/>
      <c r="C174" s="47"/>
      <c r="D174" s="83" t="s">
        <v>160</v>
      </c>
      <c r="E174" s="84"/>
      <c r="F174" s="84"/>
      <c r="G174" s="84"/>
      <c r="H174" s="84"/>
      <c r="I174" s="84"/>
      <c r="J174" s="85"/>
      <c r="K174" s="48" t="s">
        <v>42</v>
      </c>
      <c r="L174" s="49">
        <v>2</v>
      </c>
      <c r="M174" s="76" t="str">
        <f t="shared" si="85"/>
        <v/>
      </c>
      <c r="N174" s="76" t="str">
        <f t="shared" si="86"/>
        <v/>
      </c>
      <c r="O174" s="76" t="str">
        <f t="shared" si="87"/>
        <v/>
      </c>
      <c r="P174" s="76" t="str">
        <f t="shared" si="88"/>
        <v/>
      </c>
      <c r="Q174" s="76" t="str">
        <f t="shared" si="89"/>
        <v/>
      </c>
      <c r="R174" s="76" t="str">
        <f t="shared" si="90"/>
        <v/>
      </c>
      <c r="S174" s="76" t="str">
        <f t="shared" si="91"/>
        <v/>
      </c>
      <c r="T174" s="76" t="str">
        <f t="shared" si="92"/>
        <v/>
      </c>
      <c r="U174" s="59"/>
    </row>
    <row r="175" spans="1:22" ht="15" customHeight="1" x14ac:dyDescent="0.2">
      <c r="A175" s="52">
        <v>16</v>
      </c>
      <c r="B175" s="47"/>
      <c r="C175" s="47"/>
      <c r="D175" s="83" t="s">
        <v>205</v>
      </c>
      <c r="E175" s="84"/>
      <c r="F175" s="84"/>
      <c r="G175" s="84"/>
      <c r="H175" s="84"/>
      <c r="I175" s="84"/>
      <c r="J175" s="85"/>
      <c r="K175" s="48" t="s">
        <v>56</v>
      </c>
      <c r="L175" s="49">
        <v>4</v>
      </c>
      <c r="M175" s="76" t="str">
        <f t="shared" si="85"/>
        <v/>
      </c>
      <c r="N175" s="76" t="str">
        <f t="shared" si="86"/>
        <v/>
      </c>
      <c r="O175" s="76" t="str">
        <f t="shared" si="87"/>
        <v/>
      </c>
      <c r="P175" s="76" t="str">
        <f t="shared" si="88"/>
        <v/>
      </c>
      <c r="Q175" s="76" t="str">
        <f t="shared" si="89"/>
        <v/>
      </c>
      <c r="R175" s="76" t="str">
        <f t="shared" si="90"/>
        <v/>
      </c>
      <c r="S175" s="76" t="str">
        <f t="shared" si="91"/>
        <v/>
      </c>
      <c r="T175" s="76" t="str">
        <f t="shared" si="92"/>
        <v/>
      </c>
      <c r="U175" s="59"/>
    </row>
    <row r="176" spans="1:22" ht="15" customHeight="1" x14ac:dyDescent="0.2">
      <c r="A176" s="52">
        <v>16</v>
      </c>
      <c r="B176" s="47"/>
      <c r="C176" s="47"/>
      <c r="D176" s="83" t="s">
        <v>129</v>
      </c>
      <c r="E176" s="84"/>
      <c r="F176" s="84"/>
      <c r="G176" s="84"/>
      <c r="H176" s="84"/>
      <c r="I176" s="84"/>
      <c r="J176" s="85"/>
      <c r="K176" s="48" t="s">
        <v>25</v>
      </c>
      <c r="L176" s="49">
        <v>5</v>
      </c>
      <c r="M176" s="76" t="str">
        <f t="shared" si="85"/>
        <v/>
      </c>
      <c r="N176" s="76" t="str">
        <f t="shared" si="86"/>
        <v/>
      </c>
      <c r="O176" s="76" t="str">
        <f t="shared" si="87"/>
        <v/>
      </c>
      <c r="P176" s="76" t="str">
        <f t="shared" si="88"/>
        <v/>
      </c>
      <c r="Q176" s="76" t="str">
        <f t="shared" si="89"/>
        <v/>
      </c>
      <c r="R176" s="76" t="str">
        <f t="shared" si="90"/>
        <v/>
      </c>
      <c r="S176" s="76" t="str">
        <f t="shared" si="91"/>
        <v/>
      </c>
      <c r="T176" s="76" t="str">
        <f t="shared" si="92"/>
        <v/>
      </c>
      <c r="U176" s="59"/>
    </row>
    <row r="177" spans="1:22" ht="15" customHeight="1" x14ac:dyDescent="0.2">
      <c r="A177" s="52">
        <v>10</v>
      </c>
      <c r="B177" s="47"/>
      <c r="C177" s="47"/>
      <c r="D177" s="83" t="s">
        <v>231</v>
      </c>
      <c r="E177" s="84"/>
      <c r="F177" s="84"/>
      <c r="G177" s="84"/>
      <c r="H177" s="84"/>
      <c r="I177" s="84"/>
      <c r="J177" s="85"/>
      <c r="K177" s="48" t="s">
        <v>42</v>
      </c>
      <c r="L177" s="49">
        <v>2</v>
      </c>
      <c r="M177" s="76" t="str">
        <f t="shared" si="85"/>
        <v/>
      </c>
      <c r="N177" s="76" t="str">
        <f t="shared" si="86"/>
        <v/>
      </c>
      <c r="O177" s="76" t="str">
        <f t="shared" si="87"/>
        <v/>
      </c>
      <c r="P177" s="76" t="str">
        <f t="shared" si="88"/>
        <v/>
      </c>
      <c r="Q177" s="76" t="str">
        <f t="shared" si="89"/>
        <v/>
      </c>
      <c r="R177" s="76" t="str">
        <f t="shared" si="90"/>
        <v/>
      </c>
      <c r="S177" s="76" t="str">
        <f t="shared" si="91"/>
        <v/>
      </c>
      <c r="T177" s="76" t="str">
        <f t="shared" si="92"/>
        <v/>
      </c>
      <c r="U177" s="59"/>
    </row>
    <row r="178" spans="1:22" ht="15" customHeight="1" x14ac:dyDescent="0.2">
      <c r="A178" s="52">
        <v>12</v>
      </c>
      <c r="B178" s="47"/>
      <c r="C178" s="47"/>
      <c r="D178" s="83" t="s">
        <v>206</v>
      </c>
      <c r="E178" s="84"/>
      <c r="F178" s="84"/>
      <c r="G178" s="84"/>
      <c r="H178" s="84"/>
      <c r="I178" s="84"/>
      <c r="J178" s="85"/>
      <c r="K178" s="48" t="s">
        <v>85</v>
      </c>
      <c r="L178" s="49">
        <v>4</v>
      </c>
      <c r="M178" s="76" t="str">
        <f t="shared" si="85"/>
        <v/>
      </c>
      <c r="N178" s="76" t="str">
        <f t="shared" si="86"/>
        <v/>
      </c>
      <c r="O178" s="76" t="str">
        <f t="shared" si="87"/>
        <v/>
      </c>
      <c r="P178" s="76" t="str">
        <f t="shared" si="88"/>
        <v/>
      </c>
      <c r="Q178" s="76" t="str">
        <f t="shared" si="89"/>
        <v/>
      </c>
      <c r="R178" s="76" t="str">
        <f t="shared" si="90"/>
        <v/>
      </c>
      <c r="S178" s="76" t="str">
        <f t="shared" si="91"/>
        <v/>
      </c>
      <c r="T178" s="76" t="str">
        <f t="shared" si="92"/>
        <v/>
      </c>
      <c r="U178" s="59"/>
    </row>
    <row r="179" spans="1:22" ht="15" customHeight="1" x14ac:dyDescent="0.2">
      <c r="A179" s="52">
        <v>12</v>
      </c>
      <c r="B179" s="47"/>
      <c r="C179" s="47"/>
      <c r="D179" s="83" t="s">
        <v>207</v>
      </c>
      <c r="E179" s="84"/>
      <c r="F179" s="84"/>
      <c r="G179" s="84"/>
      <c r="H179" s="84"/>
      <c r="I179" s="84"/>
      <c r="J179" s="85"/>
      <c r="K179" s="48" t="s">
        <v>85</v>
      </c>
      <c r="L179" s="49">
        <v>4</v>
      </c>
      <c r="M179" s="76" t="str">
        <f t="shared" si="85"/>
        <v/>
      </c>
      <c r="N179" s="76" t="str">
        <f t="shared" si="86"/>
        <v/>
      </c>
      <c r="O179" s="76" t="str">
        <f t="shared" si="87"/>
        <v/>
      </c>
      <c r="P179" s="76" t="str">
        <f t="shared" si="88"/>
        <v/>
      </c>
      <c r="Q179" s="76" t="str">
        <f t="shared" si="89"/>
        <v/>
      </c>
      <c r="R179" s="76" t="str">
        <f t="shared" si="90"/>
        <v/>
      </c>
      <c r="S179" s="76" t="str">
        <f t="shared" si="91"/>
        <v/>
      </c>
      <c r="T179" s="76" t="str">
        <f t="shared" si="92"/>
        <v/>
      </c>
      <c r="U179" s="59"/>
    </row>
    <row r="180" spans="1:22" ht="15" customHeight="1" x14ac:dyDescent="0.2">
      <c r="A180" s="46">
        <v>12</v>
      </c>
      <c r="B180" s="47"/>
      <c r="C180" s="47"/>
      <c r="D180" s="83" t="s">
        <v>225</v>
      </c>
      <c r="E180" s="84"/>
      <c r="F180" s="84"/>
      <c r="G180" s="84"/>
      <c r="H180" s="84"/>
      <c r="I180" s="84"/>
      <c r="J180" s="85"/>
      <c r="K180" s="48" t="s">
        <v>25</v>
      </c>
      <c r="L180" s="49">
        <v>5</v>
      </c>
      <c r="M180" s="76" t="str">
        <f t="shared" si="85"/>
        <v/>
      </c>
      <c r="N180" s="76" t="str">
        <f t="shared" si="86"/>
        <v/>
      </c>
      <c r="O180" s="76" t="str">
        <f t="shared" si="87"/>
        <v/>
      </c>
      <c r="P180" s="76" t="str">
        <f t="shared" si="88"/>
        <v/>
      </c>
      <c r="Q180" s="76" t="str">
        <f t="shared" si="89"/>
        <v/>
      </c>
      <c r="R180" s="76" t="str">
        <f t="shared" si="90"/>
        <v/>
      </c>
      <c r="S180" s="76" t="str">
        <f t="shared" si="91"/>
        <v/>
      </c>
      <c r="T180" s="76" t="str">
        <f t="shared" si="92"/>
        <v/>
      </c>
      <c r="U180" s="59"/>
    </row>
    <row r="181" spans="1:22" ht="15" customHeight="1" x14ac:dyDescent="0.2">
      <c r="A181" s="46">
        <v>35</v>
      </c>
      <c r="B181" s="47"/>
      <c r="C181" s="47"/>
      <c r="D181" s="83" t="s">
        <v>105</v>
      </c>
      <c r="E181" s="84"/>
      <c r="F181" s="84"/>
      <c r="G181" s="84"/>
      <c r="H181" s="84"/>
      <c r="I181" s="84"/>
      <c r="J181" s="85"/>
      <c r="K181" s="48" t="s">
        <v>43</v>
      </c>
      <c r="L181" s="49">
        <v>1</v>
      </c>
      <c r="M181" s="76" t="str">
        <f t="shared" si="85"/>
        <v/>
      </c>
      <c r="N181" s="76" t="str">
        <f t="shared" si="86"/>
        <v/>
      </c>
      <c r="O181" s="76" t="str">
        <f t="shared" si="87"/>
        <v/>
      </c>
      <c r="P181" s="76" t="str">
        <f t="shared" si="88"/>
        <v/>
      </c>
      <c r="Q181" s="76" t="str">
        <f t="shared" si="89"/>
        <v/>
      </c>
      <c r="R181" s="76" t="str">
        <f t="shared" si="90"/>
        <v/>
      </c>
      <c r="S181" s="76" t="str">
        <f t="shared" si="91"/>
        <v/>
      </c>
      <c r="T181" s="76" t="str">
        <f t="shared" si="92"/>
        <v/>
      </c>
      <c r="U181" s="59"/>
    </row>
    <row r="182" spans="1:22" ht="15" x14ac:dyDescent="0.2">
      <c r="A182" s="42" t="s">
        <v>36</v>
      </c>
      <c r="B182" s="51"/>
      <c r="C182" s="51"/>
      <c r="D182" s="43"/>
      <c r="E182" s="43"/>
      <c r="F182" s="43"/>
      <c r="G182" s="43"/>
      <c r="H182" s="43"/>
      <c r="I182" s="43"/>
      <c r="J182" s="43"/>
      <c r="K182" s="44"/>
      <c r="L182" s="53"/>
      <c r="M182" s="59">
        <f t="shared" ref="M182:T182" si="93">M169+SUM(M183:M190)</f>
        <v>0</v>
      </c>
      <c r="N182" s="59">
        <f t="shared" si="93"/>
        <v>0</v>
      </c>
      <c r="O182" s="59">
        <f t="shared" si="93"/>
        <v>0</v>
      </c>
      <c r="P182" s="59">
        <f t="shared" si="93"/>
        <v>0</v>
      </c>
      <c r="Q182" s="59">
        <f t="shared" si="93"/>
        <v>0</v>
      </c>
      <c r="R182" s="59">
        <f t="shared" si="93"/>
        <v>0</v>
      </c>
      <c r="S182" s="59">
        <f t="shared" si="93"/>
        <v>0</v>
      </c>
      <c r="T182" s="59">
        <f t="shared" si="93"/>
        <v>0</v>
      </c>
      <c r="U182" s="59">
        <v>12</v>
      </c>
      <c r="V182" s="60"/>
    </row>
    <row r="183" spans="1:22" ht="15" customHeight="1" x14ac:dyDescent="0.2">
      <c r="A183" s="52">
        <v>16</v>
      </c>
      <c r="B183" s="47"/>
      <c r="C183" s="47"/>
      <c r="D183" s="83" t="s">
        <v>208</v>
      </c>
      <c r="E183" s="84"/>
      <c r="F183" s="84"/>
      <c r="G183" s="84"/>
      <c r="H183" s="84"/>
      <c r="I183" s="84"/>
      <c r="J183" s="85"/>
      <c r="K183" s="48" t="s">
        <v>56</v>
      </c>
      <c r="L183" s="49">
        <v>4</v>
      </c>
      <c r="M183" s="76" t="str">
        <f t="shared" ref="M183:M190" si="94">IF(AND($B183&gt;0,$L183=1),$B183,"")</f>
        <v/>
      </c>
      <c r="N183" s="76" t="str">
        <f t="shared" ref="N183:N190" si="95">IF(AND($C183&gt;0,$L183=1),$C183,"")</f>
        <v/>
      </c>
      <c r="O183" s="76" t="str">
        <f t="shared" ref="O183:O190" si="96">IF(AND($B183&gt;0,$L183=2),$B183,"")</f>
        <v/>
      </c>
      <c r="P183" s="76" t="str">
        <f t="shared" ref="P183:P190" si="97">IF(AND($C183&gt;0,$L183=2),$C183,"")</f>
        <v/>
      </c>
      <c r="Q183" s="76" t="str">
        <f t="shared" ref="Q183:Q190" si="98">IF(AND($B183&gt;0,$L183=4),$B183,"")</f>
        <v/>
      </c>
      <c r="R183" s="76" t="str">
        <f t="shared" ref="R183:R190" si="99">IF(AND($C183&gt;0,$L183=4),$C183,"")</f>
        <v/>
      </c>
      <c r="S183" s="76" t="str">
        <f t="shared" ref="S183:S190" si="100">IF(AND($B183&gt;0,$L183=5),$B183,"")</f>
        <v/>
      </c>
      <c r="T183" s="76" t="str">
        <f t="shared" ref="T183:T190" si="101">IF(AND($C183&gt;0,$L183=5),$C183,"")</f>
        <v/>
      </c>
      <c r="U183" s="59"/>
    </row>
    <row r="184" spans="1:22" ht="15" x14ac:dyDescent="0.2">
      <c r="A184" s="52">
        <v>31</v>
      </c>
      <c r="B184" s="47"/>
      <c r="C184" s="47"/>
      <c r="D184" s="82" t="s">
        <v>106</v>
      </c>
      <c r="E184" s="82"/>
      <c r="F184" s="82"/>
      <c r="G184" s="82"/>
      <c r="H184" s="82"/>
      <c r="I184" s="82"/>
      <c r="J184" s="82"/>
      <c r="K184" s="48" t="s">
        <v>25</v>
      </c>
      <c r="L184" s="49">
        <v>5</v>
      </c>
      <c r="M184" s="76" t="str">
        <f t="shared" si="94"/>
        <v/>
      </c>
      <c r="N184" s="76" t="str">
        <f t="shared" si="95"/>
        <v/>
      </c>
      <c r="O184" s="76" t="str">
        <f t="shared" si="96"/>
        <v/>
      </c>
      <c r="P184" s="76" t="str">
        <f t="shared" si="97"/>
        <v/>
      </c>
      <c r="Q184" s="76" t="str">
        <f t="shared" si="98"/>
        <v/>
      </c>
      <c r="R184" s="76" t="str">
        <f t="shared" si="99"/>
        <v/>
      </c>
      <c r="S184" s="76" t="str">
        <f t="shared" si="100"/>
        <v/>
      </c>
      <c r="T184" s="76" t="str">
        <f t="shared" si="101"/>
        <v/>
      </c>
      <c r="U184" s="59"/>
    </row>
    <row r="185" spans="1:22" ht="15" customHeight="1" x14ac:dyDescent="0.2">
      <c r="A185" s="52">
        <v>10</v>
      </c>
      <c r="B185" s="47"/>
      <c r="C185" s="47"/>
      <c r="D185" s="83" t="s">
        <v>161</v>
      </c>
      <c r="E185" s="84"/>
      <c r="F185" s="84"/>
      <c r="G185" s="84"/>
      <c r="H185" s="84"/>
      <c r="I185" s="84"/>
      <c r="J185" s="85"/>
      <c r="K185" s="48" t="s">
        <v>42</v>
      </c>
      <c r="L185" s="49">
        <v>2</v>
      </c>
      <c r="M185" s="76" t="str">
        <f t="shared" si="94"/>
        <v/>
      </c>
      <c r="N185" s="76" t="str">
        <f t="shared" si="95"/>
        <v/>
      </c>
      <c r="O185" s="76" t="str">
        <f t="shared" si="96"/>
        <v/>
      </c>
      <c r="P185" s="76" t="str">
        <f t="shared" si="97"/>
        <v/>
      </c>
      <c r="Q185" s="76" t="str">
        <f t="shared" si="98"/>
        <v/>
      </c>
      <c r="R185" s="76" t="str">
        <f t="shared" si="99"/>
        <v/>
      </c>
      <c r="S185" s="76" t="str">
        <f t="shared" si="100"/>
        <v/>
      </c>
      <c r="T185" s="76" t="str">
        <f t="shared" si="101"/>
        <v/>
      </c>
      <c r="U185" s="59"/>
    </row>
    <row r="186" spans="1:22" ht="15" x14ac:dyDescent="0.2">
      <c r="A186" s="52">
        <v>15</v>
      </c>
      <c r="B186" s="47"/>
      <c r="C186" s="47"/>
      <c r="D186" s="83" t="s">
        <v>230</v>
      </c>
      <c r="E186" s="84"/>
      <c r="F186" s="84"/>
      <c r="G186" s="84"/>
      <c r="H186" s="84"/>
      <c r="I186" s="84"/>
      <c r="J186" s="85"/>
      <c r="K186" s="48" t="s">
        <v>25</v>
      </c>
      <c r="L186" s="49">
        <v>5</v>
      </c>
      <c r="M186" s="76" t="str">
        <f t="shared" si="94"/>
        <v/>
      </c>
      <c r="N186" s="76" t="str">
        <f t="shared" si="95"/>
        <v/>
      </c>
      <c r="O186" s="76" t="str">
        <f t="shared" si="96"/>
        <v/>
      </c>
      <c r="P186" s="76" t="str">
        <f t="shared" si="97"/>
        <v/>
      </c>
      <c r="Q186" s="76" t="str">
        <f t="shared" si="98"/>
        <v/>
      </c>
      <c r="R186" s="76" t="str">
        <f t="shared" si="99"/>
        <v/>
      </c>
      <c r="S186" s="76" t="str">
        <f t="shared" si="100"/>
        <v/>
      </c>
      <c r="T186" s="76" t="str">
        <f t="shared" si="101"/>
        <v/>
      </c>
      <c r="U186" s="59"/>
    </row>
    <row r="187" spans="1:22" ht="15" customHeight="1" x14ac:dyDescent="0.2">
      <c r="A187" s="52">
        <v>14</v>
      </c>
      <c r="B187" s="47"/>
      <c r="C187" s="47"/>
      <c r="D187" s="83" t="s">
        <v>107</v>
      </c>
      <c r="E187" s="84"/>
      <c r="F187" s="84"/>
      <c r="G187" s="84"/>
      <c r="H187" s="84"/>
      <c r="I187" s="84"/>
      <c r="J187" s="85"/>
      <c r="K187" s="48" t="s">
        <v>25</v>
      </c>
      <c r="L187" s="49">
        <v>5</v>
      </c>
      <c r="M187" s="76" t="str">
        <f t="shared" si="94"/>
        <v/>
      </c>
      <c r="N187" s="76" t="str">
        <f t="shared" si="95"/>
        <v/>
      </c>
      <c r="O187" s="76" t="str">
        <f t="shared" si="96"/>
        <v/>
      </c>
      <c r="P187" s="76" t="str">
        <f t="shared" si="97"/>
        <v/>
      </c>
      <c r="Q187" s="76" t="str">
        <f t="shared" si="98"/>
        <v/>
      </c>
      <c r="R187" s="76" t="str">
        <f t="shared" si="99"/>
        <v/>
      </c>
      <c r="S187" s="76" t="str">
        <f t="shared" si="100"/>
        <v/>
      </c>
      <c r="T187" s="76" t="str">
        <f t="shared" si="101"/>
        <v/>
      </c>
      <c r="U187" s="59"/>
    </row>
    <row r="188" spans="1:22" ht="15" customHeight="1" x14ac:dyDescent="0.2">
      <c r="A188" s="52">
        <v>10</v>
      </c>
      <c r="B188" s="47"/>
      <c r="C188" s="47"/>
      <c r="D188" s="83" t="s">
        <v>162</v>
      </c>
      <c r="E188" s="84"/>
      <c r="F188" s="84"/>
      <c r="G188" s="84"/>
      <c r="H188" s="84"/>
      <c r="I188" s="84"/>
      <c r="J188" s="85"/>
      <c r="K188" s="48" t="s">
        <v>42</v>
      </c>
      <c r="L188" s="49">
        <v>2</v>
      </c>
      <c r="M188" s="76" t="str">
        <f t="shared" si="94"/>
        <v/>
      </c>
      <c r="N188" s="76" t="str">
        <f t="shared" si="95"/>
        <v/>
      </c>
      <c r="O188" s="76" t="str">
        <f t="shared" si="96"/>
        <v/>
      </c>
      <c r="P188" s="76" t="str">
        <f t="shared" si="97"/>
        <v/>
      </c>
      <c r="Q188" s="76" t="str">
        <f t="shared" si="98"/>
        <v/>
      </c>
      <c r="R188" s="76" t="str">
        <f t="shared" si="99"/>
        <v/>
      </c>
      <c r="S188" s="76" t="str">
        <f t="shared" si="100"/>
        <v/>
      </c>
      <c r="T188" s="76" t="str">
        <f t="shared" si="101"/>
        <v/>
      </c>
      <c r="U188" s="59"/>
    </row>
    <row r="189" spans="1:22" ht="15" customHeight="1" x14ac:dyDescent="0.2">
      <c r="A189" s="46">
        <v>12</v>
      </c>
      <c r="B189" s="47"/>
      <c r="C189" s="47"/>
      <c r="D189" s="83" t="s">
        <v>226</v>
      </c>
      <c r="E189" s="84"/>
      <c r="F189" s="84"/>
      <c r="G189" s="84"/>
      <c r="H189" s="84"/>
      <c r="I189" s="84"/>
      <c r="J189" s="85"/>
      <c r="K189" s="48" t="s">
        <v>25</v>
      </c>
      <c r="L189" s="49">
        <v>5</v>
      </c>
      <c r="M189" s="76" t="str">
        <f t="shared" si="94"/>
        <v/>
      </c>
      <c r="N189" s="76" t="str">
        <f t="shared" si="95"/>
        <v/>
      </c>
      <c r="O189" s="76" t="str">
        <f t="shared" si="96"/>
        <v/>
      </c>
      <c r="P189" s="76" t="str">
        <f t="shared" si="97"/>
        <v/>
      </c>
      <c r="Q189" s="76" t="str">
        <f t="shared" si="98"/>
        <v/>
      </c>
      <c r="R189" s="76" t="str">
        <f t="shared" si="99"/>
        <v/>
      </c>
      <c r="S189" s="76" t="str">
        <f t="shared" si="100"/>
        <v/>
      </c>
      <c r="T189" s="76" t="str">
        <f t="shared" si="101"/>
        <v/>
      </c>
      <c r="U189" s="59"/>
    </row>
    <row r="190" spans="1:22" ht="15" customHeight="1" x14ac:dyDescent="0.2">
      <c r="A190" s="46">
        <v>33</v>
      </c>
      <c r="B190" s="47"/>
      <c r="C190" s="47"/>
      <c r="D190" s="83" t="s">
        <v>108</v>
      </c>
      <c r="E190" s="84"/>
      <c r="F190" s="84"/>
      <c r="G190" s="84"/>
      <c r="H190" s="84"/>
      <c r="I190" s="84"/>
      <c r="J190" s="85"/>
      <c r="K190" s="48" t="s">
        <v>43</v>
      </c>
      <c r="L190" s="49">
        <v>1</v>
      </c>
      <c r="M190" s="76" t="str">
        <f t="shared" si="94"/>
        <v/>
      </c>
      <c r="N190" s="76" t="str">
        <f t="shared" si="95"/>
        <v/>
      </c>
      <c r="O190" s="76" t="str">
        <f t="shared" si="96"/>
        <v/>
      </c>
      <c r="P190" s="76" t="str">
        <f t="shared" si="97"/>
        <v/>
      </c>
      <c r="Q190" s="76" t="str">
        <f t="shared" si="98"/>
        <v/>
      </c>
      <c r="R190" s="76" t="str">
        <f t="shared" si="99"/>
        <v/>
      </c>
      <c r="S190" s="76" t="str">
        <f t="shared" si="100"/>
        <v/>
      </c>
      <c r="T190" s="76" t="str">
        <f t="shared" si="101"/>
        <v/>
      </c>
      <c r="U190" s="59"/>
    </row>
    <row r="191" spans="1:22" ht="15" x14ac:dyDescent="0.2">
      <c r="A191" s="42" t="s">
        <v>37</v>
      </c>
      <c r="B191" s="51"/>
      <c r="C191" s="51"/>
      <c r="D191" s="43"/>
      <c r="E191" s="43"/>
      <c r="F191" s="43"/>
      <c r="G191" s="43"/>
      <c r="H191" s="43"/>
      <c r="I191" s="43"/>
      <c r="J191" s="43"/>
      <c r="K191" s="44"/>
      <c r="L191" s="53"/>
      <c r="M191" s="59">
        <f t="shared" ref="M191:T191" si="102">M182+SUM(M192:M202)</f>
        <v>0</v>
      </c>
      <c r="N191" s="59">
        <f t="shared" si="102"/>
        <v>0</v>
      </c>
      <c r="O191" s="59">
        <f t="shared" si="102"/>
        <v>0</v>
      </c>
      <c r="P191" s="59">
        <f t="shared" si="102"/>
        <v>0</v>
      </c>
      <c r="Q191" s="59">
        <f t="shared" si="102"/>
        <v>0</v>
      </c>
      <c r="R191" s="59">
        <f t="shared" si="102"/>
        <v>0</v>
      </c>
      <c r="S191" s="59">
        <f t="shared" si="102"/>
        <v>0</v>
      </c>
      <c r="T191" s="59">
        <f t="shared" si="102"/>
        <v>0</v>
      </c>
      <c r="U191" s="59">
        <v>13</v>
      </c>
      <c r="V191" s="60"/>
    </row>
    <row r="192" spans="1:22" ht="15" customHeight="1" x14ac:dyDescent="0.2">
      <c r="A192" s="52">
        <v>16</v>
      </c>
      <c r="B192" s="47"/>
      <c r="C192" s="47"/>
      <c r="D192" s="83" t="s">
        <v>209</v>
      </c>
      <c r="E192" s="84"/>
      <c r="F192" s="84"/>
      <c r="G192" s="84"/>
      <c r="H192" s="84"/>
      <c r="I192" s="84"/>
      <c r="J192" s="85"/>
      <c r="K192" s="48" t="s">
        <v>56</v>
      </c>
      <c r="L192" s="49">
        <v>4</v>
      </c>
      <c r="M192" s="76" t="str">
        <f t="shared" ref="M192:M202" si="103">IF(AND($B192&gt;0,$L192=1),$B192,"")</f>
        <v/>
      </c>
      <c r="N192" s="76" t="str">
        <f t="shared" ref="N192:N202" si="104">IF(AND($C192&gt;0,$L192=1),$C192,"")</f>
        <v/>
      </c>
      <c r="O192" s="76" t="str">
        <f t="shared" ref="O192:O202" si="105">IF(AND($B192&gt;0,$L192=2),$B192,"")</f>
        <v/>
      </c>
      <c r="P192" s="76" t="str">
        <f t="shared" ref="P192:P202" si="106">IF(AND($C192&gt;0,$L192=2),$C192,"")</f>
        <v/>
      </c>
      <c r="Q192" s="76" t="str">
        <f t="shared" ref="Q192:Q202" si="107">IF(AND($B192&gt;0,$L192=4),$B192,"")</f>
        <v/>
      </c>
      <c r="R192" s="76" t="str">
        <f t="shared" ref="R192:R202" si="108">IF(AND($C192&gt;0,$L192=4),$C192,"")</f>
        <v/>
      </c>
      <c r="S192" s="76" t="str">
        <f t="shared" ref="S192:S202" si="109">IF(AND($B192&gt;0,$L192=5),$B192,"")</f>
        <v/>
      </c>
      <c r="T192" s="76" t="str">
        <f t="shared" ref="T192:T202" si="110">IF(AND($C192&gt;0,$L192=5),$C192,"")</f>
        <v/>
      </c>
      <c r="U192" s="59"/>
    </row>
    <row r="193" spans="1:22" ht="15" customHeight="1" x14ac:dyDescent="0.2">
      <c r="A193" s="52">
        <v>14</v>
      </c>
      <c r="B193" s="47"/>
      <c r="C193" s="47"/>
      <c r="D193" s="83" t="s">
        <v>109</v>
      </c>
      <c r="E193" s="84"/>
      <c r="F193" s="84"/>
      <c r="G193" s="84"/>
      <c r="H193" s="84"/>
      <c r="I193" s="84"/>
      <c r="J193" s="85"/>
      <c r="K193" s="48" t="s">
        <v>25</v>
      </c>
      <c r="L193" s="49">
        <v>5</v>
      </c>
      <c r="M193" s="76" t="str">
        <f t="shared" si="103"/>
        <v/>
      </c>
      <c r="N193" s="76" t="str">
        <f t="shared" si="104"/>
        <v/>
      </c>
      <c r="O193" s="76" t="str">
        <f t="shared" si="105"/>
        <v/>
      </c>
      <c r="P193" s="76" t="str">
        <f t="shared" si="106"/>
        <v/>
      </c>
      <c r="Q193" s="76" t="str">
        <f t="shared" si="107"/>
        <v/>
      </c>
      <c r="R193" s="76" t="str">
        <f t="shared" si="108"/>
        <v/>
      </c>
      <c r="S193" s="76" t="str">
        <f t="shared" si="109"/>
        <v/>
      </c>
      <c r="T193" s="76" t="str">
        <f t="shared" si="110"/>
        <v/>
      </c>
      <c r="U193" s="59"/>
    </row>
    <row r="194" spans="1:22" ht="15" customHeight="1" x14ac:dyDescent="0.2">
      <c r="A194" s="52">
        <v>10</v>
      </c>
      <c r="B194" s="47"/>
      <c r="C194" s="47"/>
      <c r="D194" s="83" t="s">
        <v>163</v>
      </c>
      <c r="E194" s="84"/>
      <c r="F194" s="84"/>
      <c r="G194" s="84"/>
      <c r="H194" s="84"/>
      <c r="I194" s="84"/>
      <c r="J194" s="85"/>
      <c r="K194" s="48" t="s">
        <v>42</v>
      </c>
      <c r="L194" s="49">
        <v>2</v>
      </c>
      <c r="M194" s="76" t="str">
        <f t="shared" si="103"/>
        <v/>
      </c>
      <c r="N194" s="76" t="str">
        <f t="shared" si="104"/>
        <v/>
      </c>
      <c r="O194" s="76" t="str">
        <f t="shared" si="105"/>
        <v/>
      </c>
      <c r="P194" s="76" t="str">
        <f t="shared" si="106"/>
        <v/>
      </c>
      <c r="Q194" s="76" t="str">
        <f t="shared" si="107"/>
        <v/>
      </c>
      <c r="R194" s="76" t="str">
        <f t="shared" si="108"/>
        <v/>
      </c>
      <c r="S194" s="76" t="str">
        <f t="shared" si="109"/>
        <v/>
      </c>
      <c r="T194" s="76" t="str">
        <f t="shared" si="110"/>
        <v/>
      </c>
      <c r="U194" s="59"/>
    </row>
    <row r="195" spans="1:22" ht="15" x14ac:dyDescent="0.2">
      <c r="A195" s="52">
        <v>20</v>
      </c>
      <c r="B195" s="47"/>
      <c r="C195" s="47"/>
      <c r="D195" s="83" t="s">
        <v>210</v>
      </c>
      <c r="E195" s="84"/>
      <c r="F195" s="84"/>
      <c r="G195" s="84"/>
      <c r="H195" s="84"/>
      <c r="I195" s="84"/>
      <c r="J195" s="85"/>
      <c r="K195" s="48" t="s">
        <v>85</v>
      </c>
      <c r="L195" s="49">
        <v>4</v>
      </c>
      <c r="M195" s="76" t="str">
        <f t="shared" si="103"/>
        <v/>
      </c>
      <c r="N195" s="76" t="str">
        <f t="shared" si="104"/>
        <v/>
      </c>
      <c r="O195" s="76" t="str">
        <f t="shared" si="105"/>
        <v/>
      </c>
      <c r="P195" s="76" t="str">
        <f t="shared" si="106"/>
        <v/>
      </c>
      <c r="Q195" s="76" t="str">
        <f t="shared" si="107"/>
        <v/>
      </c>
      <c r="R195" s="76" t="str">
        <f t="shared" si="108"/>
        <v/>
      </c>
      <c r="S195" s="76" t="str">
        <f t="shared" si="109"/>
        <v/>
      </c>
      <c r="T195" s="76" t="str">
        <f t="shared" si="110"/>
        <v/>
      </c>
      <c r="U195" s="59"/>
    </row>
    <row r="196" spans="1:22" ht="15" x14ac:dyDescent="0.2">
      <c r="A196" s="52">
        <v>23</v>
      </c>
      <c r="B196" s="47"/>
      <c r="C196" s="47"/>
      <c r="D196" s="83" t="s">
        <v>130</v>
      </c>
      <c r="E196" s="84"/>
      <c r="F196" s="84"/>
      <c r="G196" s="84"/>
      <c r="H196" s="84"/>
      <c r="I196" s="84"/>
      <c r="J196" s="85"/>
      <c r="K196" s="48" t="s">
        <v>25</v>
      </c>
      <c r="L196" s="49">
        <v>5</v>
      </c>
      <c r="M196" s="76" t="str">
        <f t="shared" si="103"/>
        <v/>
      </c>
      <c r="N196" s="76" t="str">
        <f t="shared" si="104"/>
        <v/>
      </c>
      <c r="O196" s="76" t="str">
        <f t="shared" si="105"/>
        <v/>
      </c>
      <c r="P196" s="76" t="str">
        <f t="shared" si="106"/>
        <v/>
      </c>
      <c r="Q196" s="76" t="str">
        <f t="shared" si="107"/>
        <v/>
      </c>
      <c r="R196" s="76" t="str">
        <f t="shared" si="108"/>
        <v/>
      </c>
      <c r="S196" s="76" t="str">
        <f t="shared" si="109"/>
        <v/>
      </c>
      <c r="T196" s="76" t="str">
        <f t="shared" si="110"/>
        <v/>
      </c>
      <c r="U196" s="59"/>
    </row>
    <row r="197" spans="1:22" ht="15" x14ac:dyDescent="0.2">
      <c r="A197" s="52">
        <v>10</v>
      </c>
      <c r="B197" s="47"/>
      <c r="C197" s="47"/>
      <c r="D197" s="83" t="s">
        <v>164</v>
      </c>
      <c r="E197" s="84"/>
      <c r="F197" s="84"/>
      <c r="G197" s="84"/>
      <c r="H197" s="84"/>
      <c r="I197" s="84"/>
      <c r="J197" s="85"/>
      <c r="K197" s="48" t="s">
        <v>42</v>
      </c>
      <c r="L197" s="49">
        <v>2</v>
      </c>
      <c r="M197" s="76" t="str">
        <f t="shared" si="103"/>
        <v/>
      </c>
      <c r="N197" s="76" t="str">
        <f t="shared" si="104"/>
        <v/>
      </c>
      <c r="O197" s="76" t="str">
        <f t="shared" si="105"/>
        <v/>
      </c>
      <c r="P197" s="76" t="str">
        <f t="shared" si="106"/>
        <v/>
      </c>
      <c r="Q197" s="76" t="str">
        <f t="shared" si="107"/>
        <v/>
      </c>
      <c r="R197" s="76" t="str">
        <f t="shared" si="108"/>
        <v/>
      </c>
      <c r="S197" s="76" t="str">
        <f t="shared" si="109"/>
        <v/>
      </c>
      <c r="T197" s="76" t="str">
        <f t="shared" si="110"/>
        <v/>
      </c>
      <c r="U197" s="59"/>
    </row>
    <row r="198" spans="1:22" ht="15" customHeight="1" x14ac:dyDescent="0.2">
      <c r="A198" s="52">
        <v>16</v>
      </c>
      <c r="B198" s="47"/>
      <c r="C198" s="47"/>
      <c r="D198" s="83" t="s">
        <v>211</v>
      </c>
      <c r="E198" s="84"/>
      <c r="F198" s="84"/>
      <c r="G198" s="84"/>
      <c r="H198" s="84"/>
      <c r="I198" s="84"/>
      <c r="J198" s="85"/>
      <c r="K198" s="48" t="s">
        <v>56</v>
      </c>
      <c r="L198" s="49">
        <v>4</v>
      </c>
      <c r="M198" s="76" t="str">
        <f t="shared" si="103"/>
        <v/>
      </c>
      <c r="N198" s="76" t="str">
        <f t="shared" si="104"/>
        <v/>
      </c>
      <c r="O198" s="76" t="str">
        <f t="shared" si="105"/>
        <v/>
      </c>
      <c r="P198" s="76" t="str">
        <f t="shared" si="106"/>
        <v/>
      </c>
      <c r="Q198" s="76" t="str">
        <f t="shared" si="107"/>
        <v/>
      </c>
      <c r="R198" s="76" t="str">
        <f t="shared" si="108"/>
        <v/>
      </c>
      <c r="S198" s="76" t="str">
        <f t="shared" si="109"/>
        <v/>
      </c>
      <c r="T198" s="76" t="str">
        <f t="shared" si="110"/>
        <v/>
      </c>
      <c r="U198" s="59"/>
    </row>
    <row r="199" spans="1:22" ht="15" customHeight="1" x14ac:dyDescent="0.2">
      <c r="A199" s="52">
        <v>7</v>
      </c>
      <c r="B199" s="47"/>
      <c r="C199" s="47"/>
      <c r="D199" s="83" t="s">
        <v>110</v>
      </c>
      <c r="E199" s="84"/>
      <c r="F199" s="84"/>
      <c r="G199" s="84"/>
      <c r="H199" s="84"/>
      <c r="I199" s="84"/>
      <c r="J199" s="85"/>
      <c r="K199" s="48" t="s">
        <v>25</v>
      </c>
      <c r="L199" s="49">
        <v>5</v>
      </c>
      <c r="M199" s="76" t="str">
        <f t="shared" si="103"/>
        <v/>
      </c>
      <c r="N199" s="76" t="str">
        <f t="shared" si="104"/>
        <v/>
      </c>
      <c r="O199" s="76" t="str">
        <f t="shared" si="105"/>
        <v/>
      </c>
      <c r="P199" s="76" t="str">
        <f t="shared" si="106"/>
        <v/>
      </c>
      <c r="Q199" s="76" t="str">
        <f t="shared" si="107"/>
        <v/>
      </c>
      <c r="R199" s="76" t="str">
        <f t="shared" si="108"/>
        <v/>
      </c>
      <c r="S199" s="76" t="str">
        <f t="shared" si="109"/>
        <v/>
      </c>
      <c r="T199" s="76" t="str">
        <f t="shared" si="110"/>
        <v/>
      </c>
      <c r="U199" s="59"/>
    </row>
    <row r="200" spans="1:22" ht="15" customHeight="1" x14ac:dyDescent="0.2">
      <c r="A200" s="46">
        <v>8</v>
      </c>
      <c r="B200" s="47"/>
      <c r="C200" s="47"/>
      <c r="D200" s="83" t="s">
        <v>165</v>
      </c>
      <c r="E200" s="84"/>
      <c r="F200" s="84"/>
      <c r="G200" s="84"/>
      <c r="H200" s="84"/>
      <c r="I200" s="84"/>
      <c r="J200" s="85"/>
      <c r="K200" s="48" t="s">
        <v>42</v>
      </c>
      <c r="L200" s="49">
        <v>2</v>
      </c>
      <c r="M200" s="76" t="str">
        <f t="shared" si="103"/>
        <v/>
      </c>
      <c r="N200" s="76" t="str">
        <f t="shared" si="104"/>
        <v/>
      </c>
      <c r="O200" s="76" t="str">
        <f t="shared" si="105"/>
        <v/>
      </c>
      <c r="P200" s="76" t="str">
        <f t="shared" si="106"/>
        <v/>
      </c>
      <c r="Q200" s="76" t="str">
        <f t="shared" si="107"/>
        <v/>
      </c>
      <c r="R200" s="76" t="str">
        <f t="shared" si="108"/>
        <v/>
      </c>
      <c r="S200" s="76" t="str">
        <f t="shared" si="109"/>
        <v/>
      </c>
      <c r="T200" s="76" t="str">
        <f t="shared" si="110"/>
        <v/>
      </c>
      <c r="U200" s="59"/>
    </row>
    <row r="201" spans="1:22" ht="15" customHeight="1" x14ac:dyDescent="0.2">
      <c r="A201" s="46">
        <v>12</v>
      </c>
      <c r="B201" s="47"/>
      <c r="C201" s="47"/>
      <c r="D201" s="83" t="s">
        <v>227</v>
      </c>
      <c r="E201" s="84"/>
      <c r="F201" s="84"/>
      <c r="G201" s="84"/>
      <c r="H201" s="84"/>
      <c r="I201" s="84"/>
      <c r="J201" s="85"/>
      <c r="K201" s="48" t="s">
        <v>25</v>
      </c>
      <c r="L201" s="49">
        <v>5</v>
      </c>
      <c r="M201" s="76" t="str">
        <f t="shared" si="103"/>
        <v/>
      </c>
      <c r="N201" s="76" t="str">
        <f t="shared" si="104"/>
        <v/>
      </c>
      <c r="O201" s="76" t="str">
        <f t="shared" si="105"/>
        <v/>
      </c>
      <c r="P201" s="76" t="str">
        <f t="shared" si="106"/>
        <v/>
      </c>
      <c r="Q201" s="76" t="str">
        <f t="shared" si="107"/>
        <v/>
      </c>
      <c r="R201" s="76" t="str">
        <f t="shared" si="108"/>
        <v/>
      </c>
      <c r="S201" s="76" t="str">
        <f t="shared" si="109"/>
        <v/>
      </c>
      <c r="T201" s="76" t="str">
        <f t="shared" si="110"/>
        <v/>
      </c>
      <c r="U201" s="59"/>
    </row>
    <row r="202" spans="1:22" ht="15" customHeight="1" x14ac:dyDescent="0.2">
      <c r="A202" s="46">
        <v>32</v>
      </c>
      <c r="B202" s="47"/>
      <c r="C202" s="47"/>
      <c r="D202" s="83" t="s">
        <v>111</v>
      </c>
      <c r="E202" s="84"/>
      <c r="F202" s="84"/>
      <c r="G202" s="84"/>
      <c r="H202" s="84"/>
      <c r="I202" s="84"/>
      <c r="J202" s="85"/>
      <c r="K202" s="48" t="s">
        <v>43</v>
      </c>
      <c r="L202" s="49">
        <v>1</v>
      </c>
      <c r="M202" s="76" t="str">
        <f t="shared" si="103"/>
        <v/>
      </c>
      <c r="N202" s="76" t="str">
        <f t="shared" si="104"/>
        <v/>
      </c>
      <c r="O202" s="76" t="str">
        <f t="shared" si="105"/>
        <v/>
      </c>
      <c r="P202" s="76" t="str">
        <f t="shared" si="106"/>
        <v/>
      </c>
      <c r="Q202" s="76" t="str">
        <f t="shared" si="107"/>
        <v/>
      </c>
      <c r="R202" s="76" t="str">
        <f t="shared" si="108"/>
        <v/>
      </c>
      <c r="S202" s="76" t="str">
        <f t="shared" si="109"/>
        <v/>
      </c>
      <c r="T202" s="76" t="str">
        <f t="shared" si="110"/>
        <v/>
      </c>
      <c r="U202" s="59"/>
    </row>
    <row r="203" spans="1:22" ht="15" x14ac:dyDescent="0.2">
      <c r="A203" s="42" t="s">
        <v>38</v>
      </c>
      <c r="B203" s="51"/>
      <c r="C203" s="51"/>
      <c r="D203" s="43"/>
      <c r="E203" s="43"/>
      <c r="F203" s="43"/>
      <c r="G203" s="43"/>
      <c r="H203" s="43"/>
      <c r="I203" s="43"/>
      <c r="J203" s="43"/>
      <c r="K203" s="44"/>
      <c r="L203" s="53"/>
      <c r="M203" s="59">
        <f t="shared" ref="M203:T203" si="111">M191+SUM(M204:M214)</f>
        <v>0</v>
      </c>
      <c r="N203" s="59">
        <f t="shared" si="111"/>
        <v>0</v>
      </c>
      <c r="O203" s="59">
        <f t="shared" si="111"/>
        <v>0</v>
      </c>
      <c r="P203" s="59">
        <f t="shared" si="111"/>
        <v>0</v>
      </c>
      <c r="Q203" s="59">
        <f t="shared" si="111"/>
        <v>0</v>
      </c>
      <c r="R203" s="59">
        <f t="shared" si="111"/>
        <v>0</v>
      </c>
      <c r="S203" s="59">
        <f t="shared" si="111"/>
        <v>0</v>
      </c>
      <c r="T203" s="59">
        <f t="shared" si="111"/>
        <v>0</v>
      </c>
      <c r="U203" s="59">
        <v>14</v>
      </c>
      <c r="V203" s="60"/>
    </row>
    <row r="204" spans="1:22" ht="15" x14ac:dyDescent="0.2">
      <c r="A204" s="52">
        <v>18</v>
      </c>
      <c r="B204" s="47"/>
      <c r="C204" s="47"/>
      <c r="D204" s="82" t="s">
        <v>112</v>
      </c>
      <c r="E204" s="82"/>
      <c r="F204" s="82"/>
      <c r="G204" s="82"/>
      <c r="H204" s="82"/>
      <c r="I204" s="82"/>
      <c r="J204" s="82"/>
      <c r="K204" s="48" t="s">
        <v>25</v>
      </c>
      <c r="L204" s="49">
        <v>5</v>
      </c>
      <c r="M204" s="76" t="str">
        <f t="shared" ref="M204:M214" si="112">IF(AND($B204&gt;0,$L204=1),$B204,"")</f>
        <v/>
      </c>
      <c r="N204" s="76" t="str">
        <f t="shared" ref="N204:N214" si="113">IF(AND($C204&gt;0,$L204=1),$C204,"")</f>
        <v/>
      </c>
      <c r="O204" s="76" t="str">
        <f t="shared" ref="O204:O214" si="114">IF(AND($B204&gt;0,$L204=2),$B204,"")</f>
        <v/>
      </c>
      <c r="P204" s="76" t="str">
        <f t="shared" ref="P204:P214" si="115">IF(AND($C204&gt;0,$L204=2),$C204,"")</f>
        <v/>
      </c>
      <c r="Q204" s="76" t="str">
        <f t="shared" ref="Q204:Q214" si="116">IF(AND($B204&gt;0,$L204=4),$B204,"")</f>
        <v/>
      </c>
      <c r="R204" s="76" t="str">
        <f t="shared" ref="R204:R214" si="117">IF(AND($C204&gt;0,$L204=4),$C204,"")</f>
        <v/>
      </c>
      <c r="S204" s="76" t="str">
        <f t="shared" ref="S204:S214" si="118">IF(AND($B204&gt;0,$L204=5),$B204,"")</f>
        <v/>
      </c>
      <c r="T204" s="76" t="str">
        <f t="shared" ref="T204:T214" si="119">IF(AND($C204&gt;0,$L204=5),$C204,"")</f>
        <v/>
      </c>
      <c r="U204" s="59"/>
    </row>
    <row r="205" spans="1:22" ht="15" x14ac:dyDescent="0.2">
      <c r="A205" s="52">
        <v>10</v>
      </c>
      <c r="B205" s="47"/>
      <c r="C205" s="47"/>
      <c r="D205" s="82" t="s">
        <v>166</v>
      </c>
      <c r="E205" s="82"/>
      <c r="F205" s="82"/>
      <c r="G205" s="82"/>
      <c r="H205" s="82"/>
      <c r="I205" s="82"/>
      <c r="J205" s="82"/>
      <c r="K205" s="48" t="s">
        <v>42</v>
      </c>
      <c r="L205" s="49">
        <v>2</v>
      </c>
      <c r="M205" s="76" t="str">
        <f t="shared" si="112"/>
        <v/>
      </c>
      <c r="N205" s="76" t="str">
        <f t="shared" si="113"/>
        <v/>
      </c>
      <c r="O205" s="76" t="str">
        <f t="shared" si="114"/>
        <v/>
      </c>
      <c r="P205" s="76" t="str">
        <f t="shared" si="115"/>
        <v/>
      </c>
      <c r="Q205" s="76" t="str">
        <f t="shared" si="116"/>
        <v/>
      </c>
      <c r="R205" s="76" t="str">
        <f t="shared" si="117"/>
        <v/>
      </c>
      <c r="S205" s="76" t="str">
        <f t="shared" si="118"/>
        <v/>
      </c>
      <c r="T205" s="76" t="str">
        <f t="shared" si="119"/>
        <v/>
      </c>
      <c r="U205" s="59"/>
    </row>
    <row r="206" spans="1:22" ht="15" customHeight="1" x14ac:dyDescent="0.2">
      <c r="A206" s="52">
        <v>16</v>
      </c>
      <c r="B206" s="47"/>
      <c r="C206" s="47"/>
      <c r="D206" s="83" t="s">
        <v>212</v>
      </c>
      <c r="E206" s="84"/>
      <c r="F206" s="84"/>
      <c r="G206" s="84"/>
      <c r="H206" s="84"/>
      <c r="I206" s="84"/>
      <c r="J206" s="85"/>
      <c r="K206" s="48" t="s">
        <v>56</v>
      </c>
      <c r="L206" s="49">
        <v>4</v>
      </c>
      <c r="M206" s="76" t="str">
        <f t="shared" si="112"/>
        <v/>
      </c>
      <c r="N206" s="76" t="str">
        <f t="shared" si="113"/>
        <v/>
      </c>
      <c r="O206" s="76" t="str">
        <f t="shared" si="114"/>
        <v/>
      </c>
      <c r="P206" s="76" t="str">
        <f t="shared" si="115"/>
        <v/>
      </c>
      <c r="Q206" s="76" t="str">
        <f t="shared" si="116"/>
        <v/>
      </c>
      <c r="R206" s="76" t="str">
        <f t="shared" si="117"/>
        <v/>
      </c>
      <c r="S206" s="76" t="str">
        <f t="shared" si="118"/>
        <v/>
      </c>
      <c r="T206" s="76" t="str">
        <f t="shared" si="119"/>
        <v/>
      </c>
      <c r="U206" s="59"/>
    </row>
    <row r="207" spans="1:22" ht="15" x14ac:dyDescent="0.2">
      <c r="A207" s="52">
        <v>15</v>
      </c>
      <c r="B207" s="47"/>
      <c r="C207" s="47"/>
      <c r="D207" s="83" t="s">
        <v>113</v>
      </c>
      <c r="E207" s="84"/>
      <c r="F207" s="84"/>
      <c r="G207" s="84"/>
      <c r="H207" s="84"/>
      <c r="I207" s="84"/>
      <c r="J207" s="85"/>
      <c r="K207" s="48" t="s">
        <v>25</v>
      </c>
      <c r="L207" s="49">
        <v>5</v>
      </c>
      <c r="M207" s="76" t="str">
        <f t="shared" si="112"/>
        <v/>
      </c>
      <c r="N207" s="76" t="str">
        <f t="shared" si="113"/>
        <v/>
      </c>
      <c r="O207" s="76" t="str">
        <f t="shared" si="114"/>
        <v/>
      </c>
      <c r="P207" s="76" t="str">
        <f t="shared" si="115"/>
        <v/>
      </c>
      <c r="Q207" s="76" t="str">
        <f t="shared" si="116"/>
        <v/>
      </c>
      <c r="R207" s="76" t="str">
        <f t="shared" si="117"/>
        <v/>
      </c>
      <c r="S207" s="76" t="str">
        <f t="shared" si="118"/>
        <v/>
      </c>
      <c r="T207" s="76" t="str">
        <f t="shared" si="119"/>
        <v/>
      </c>
      <c r="U207" s="59"/>
    </row>
    <row r="208" spans="1:22" ht="15" customHeight="1" x14ac:dyDescent="0.2">
      <c r="A208" s="52">
        <v>10</v>
      </c>
      <c r="B208" s="47"/>
      <c r="C208" s="47"/>
      <c r="D208" s="83" t="s">
        <v>167</v>
      </c>
      <c r="E208" s="84"/>
      <c r="F208" s="84"/>
      <c r="G208" s="84"/>
      <c r="H208" s="84"/>
      <c r="I208" s="84"/>
      <c r="J208" s="85"/>
      <c r="K208" s="48" t="s">
        <v>42</v>
      </c>
      <c r="L208" s="49">
        <v>2</v>
      </c>
      <c r="M208" s="76" t="str">
        <f t="shared" si="112"/>
        <v/>
      </c>
      <c r="N208" s="76" t="str">
        <f t="shared" si="113"/>
        <v/>
      </c>
      <c r="O208" s="76" t="str">
        <f t="shared" si="114"/>
        <v/>
      </c>
      <c r="P208" s="76" t="str">
        <f t="shared" si="115"/>
        <v/>
      </c>
      <c r="Q208" s="76" t="str">
        <f t="shared" si="116"/>
        <v/>
      </c>
      <c r="R208" s="76" t="str">
        <f t="shared" si="117"/>
        <v/>
      </c>
      <c r="S208" s="76" t="str">
        <f t="shared" si="118"/>
        <v/>
      </c>
      <c r="T208" s="76" t="str">
        <f t="shared" si="119"/>
        <v/>
      </c>
      <c r="U208" s="59"/>
    </row>
    <row r="209" spans="1:22" ht="15" customHeight="1" x14ac:dyDescent="0.2">
      <c r="A209" s="52">
        <v>16</v>
      </c>
      <c r="B209" s="47"/>
      <c r="C209" s="47"/>
      <c r="D209" s="83" t="s">
        <v>213</v>
      </c>
      <c r="E209" s="84"/>
      <c r="F209" s="84"/>
      <c r="G209" s="84"/>
      <c r="H209" s="84"/>
      <c r="I209" s="84"/>
      <c r="J209" s="85"/>
      <c r="K209" s="48" t="s">
        <v>56</v>
      </c>
      <c r="L209" s="49">
        <v>4</v>
      </c>
      <c r="M209" s="76" t="str">
        <f t="shared" si="112"/>
        <v/>
      </c>
      <c r="N209" s="76" t="str">
        <f t="shared" si="113"/>
        <v/>
      </c>
      <c r="O209" s="76" t="str">
        <f t="shared" si="114"/>
        <v/>
      </c>
      <c r="P209" s="76" t="str">
        <f t="shared" si="115"/>
        <v/>
      </c>
      <c r="Q209" s="76" t="str">
        <f t="shared" si="116"/>
        <v/>
      </c>
      <c r="R209" s="76" t="str">
        <f t="shared" si="117"/>
        <v/>
      </c>
      <c r="S209" s="76" t="str">
        <f t="shared" si="118"/>
        <v/>
      </c>
      <c r="T209" s="76" t="str">
        <f t="shared" si="119"/>
        <v/>
      </c>
      <c r="U209" s="59"/>
    </row>
    <row r="210" spans="1:22" ht="15" customHeight="1" x14ac:dyDescent="0.2">
      <c r="A210" s="52">
        <v>14</v>
      </c>
      <c r="B210" s="47"/>
      <c r="C210" s="47"/>
      <c r="D210" s="83" t="s">
        <v>131</v>
      </c>
      <c r="E210" s="84"/>
      <c r="F210" s="84"/>
      <c r="G210" s="84"/>
      <c r="H210" s="84"/>
      <c r="I210" s="84"/>
      <c r="J210" s="85"/>
      <c r="K210" s="48" t="s">
        <v>25</v>
      </c>
      <c r="L210" s="49">
        <v>5</v>
      </c>
      <c r="M210" s="76" t="str">
        <f t="shared" si="112"/>
        <v/>
      </c>
      <c r="N210" s="76" t="str">
        <f t="shared" si="113"/>
        <v/>
      </c>
      <c r="O210" s="76" t="str">
        <f t="shared" si="114"/>
        <v/>
      </c>
      <c r="P210" s="76" t="str">
        <f t="shared" si="115"/>
        <v/>
      </c>
      <c r="Q210" s="76" t="str">
        <f t="shared" si="116"/>
        <v/>
      </c>
      <c r="R210" s="76" t="str">
        <f t="shared" si="117"/>
        <v/>
      </c>
      <c r="S210" s="76" t="str">
        <f t="shared" si="118"/>
        <v/>
      </c>
      <c r="T210" s="76" t="str">
        <f t="shared" si="119"/>
        <v/>
      </c>
      <c r="U210" s="59"/>
    </row>
    <row r="211" spans="1:22" ht="15" customHeight="1" x14ac:dyDescent="0.2">
      <c r="A211" s="52">
        <v>17</v>
      </c>
      <c r="B211" s="47"/>
      <c r="C211" s="47"/>
      <c r="D211" s="83" t="s">
        <v>114</v>
      </c>
      <c r="E211" s="84"/>
      <c r="F211" s="84"/>
      <c r="G211" s="84"/>
      <c r="H211" s="84"/>
      <c r="I211" s="84"/>
      <c r="J211" s="85"/>
      <c r="K211" s="48" t="s">
        <v>25</v>
      </c>
      <c r="L211" s="49">
        <v>5</v>
      </c>
      <c r="M211" s="76" t="str">
        <f t="shared" si="112"/>
        <v/>
      </c>
      <c r="N211" s="76" t="str">
        <f t="shared" si="113"/>
        <v/>
      </c>
      <c r="O211" s="76" t="str">
        <f t="shared" si="114"/>
        <v/>
      </c>
      <c r="P211" s="76" t="str">
        <f t="shared" si="115"/>
        <v/>
      </c>
      <c r="Q211" s="76" t="str">
        <f t="shared" si="116"/>
        <v/>
      </c>
      <c r="R211" s="76" t="str">
        <f t="shared" si="117"/>
        <v/>
      </c>
      <c r="S211" s="76" t="str">
        <f t="shared" si="118"/>
        <v/>
      </c>
      <c r="T211" s="76" t="str">
        <f t="shared" si="119"/>
        <v/>
      </c>
      <c r="U211" s="59"/>
    </row>
    <row r="212" spans="1:22" ht="15" customHeight="1" x14ac:dyDescent="0.2">
      <c r="A212" s="46">
        <v>10</v>
      </c>
      <c r="B212" s="47"/>
      <c r="C212" s="47"/>
      <c r="D212" s="83" t="s">
        <v>168</v>
      </c>
      <c r="E212" s="84"/>
      <c r="F212" s="84"/>
      <c r="G212" s="84"/>
      <c r="H212" s="84"/>
      <c r="I212" s="84"/>
      <c r="J212" s="85"/>
      <c r="K212" s="48" t="s">
        <v>42</v>
      </c>
      <c r="L212" s="49">
        <v>2</v>
      </c>
      <c r="M212" s="76" t="str">
        <f t="shared" si="112"/>
        <v/>
      </c>
      <c r="N212" s="76" t="str">
        <f t="shared" si="113"/>
        <v/>
      </c>
      <c r="O212" s="76" t="str">
        <f t="shared" si="114"/>
        <v/>
      </c>
      <c r="P212" s="76" t="str">
        <f t="shared" si="115"/>
        <v/>
      </c>
      <c r="Q212" s="76" t="str">
        <f t="shared" si="116"/>
        <v/>
      </c>
      <c r="R212" s="76" t="str">
        <f t="shared" si="117"/>
        <v/>
      </c>
      <c r="S212" s="76" t="str">
        <f t="shared" si="118"/>
        <v/>
      </c>
      <c r="T212" s="76" t="str">
        <f t="shared" si="119"/>
        <v/>
      </c>
      <c r="U212" s="59"/>
    </row>
    <row r="213" spans="1:22" ht="15" customHeight="1" x14ac:dyDescent="0.2">
      <c r="A213" s="46">
        <v>12</v>
      </c>
      <c r="B213" s="47"/>
      <c r="C213" s="47"/>
      <c r="D213" s="83" t="s">
        <v>228</v>
      </c>
      <c r="E213" s="84"/>
      <c r="F213" s="84"/>
      <c r="G213" s="84"/>
      <c r="H213" s="84"/>
      <c r="I213" s="84"/>
      <c r="J213" s="85"/>
      <c r="K213" s="48" t="s">
        <v>25</v>
      </c>
      <c r="L213" s="49">
        <v>5</v>
      </c>
      <c r="M213" s="76" t="str">
        <f t="shared" si="112"/>
        <v/>
      </c>
      <c r="N213" s="76" t="str">
        <f t="shared" si="113"/>
        <v/>
      </c>
      <c r="O213" s="76" t="str">
        <f t="shared" si="114"/>
        <v/>
      </c>
      <c r="P213" s="76" t="str">
        <f t="shared" si="115"/>
        <v/>
      </c>
      <c r="Q213" s="76" t="str">
        <f t="shared" si="116"/>
        <v/>
      </c>
      <c r="R213" s="76" t="str">
        <f t="shared" si="117"/>
        <v/>
      </c>
      <c r="S213" s="76" t="str">
        <f t="shared" si="118"/>
        <v/>
      </c>
      <c r="T213" s="76" t="str">
        <f t="shared" si="119"/>
        <v/>
      </c>
      <c r="U213" s="59"/>
    </row>
    <row r="214" spans="1:22" ht="15" customHeight="1" x14ac:dyDescent="0.2">
      <c r="A214" s="46">
        <v>35</v>
      </c>
      <c r="B214" s="47"/>
      <c r="C214" s="47"/>
      <c r="D214" s="83" t="s">
        <v>115</v>
      </c>
      <c r="E214" s="84"/>
      <c r="F214" s="84"/>
      <c r="G214" s="84"/>
      <c r="H214" s="84"/>
      <c r="I214" s="84"/>
      <c r="J214" s="85"/>
      <c r="K214" s="48" t="s">
        <v>43</v>
      </c>
      <c r="L214" s="49">
        <v>1</v>
      </c>
      <c r="M214" s="76" t="str">
        <f t="shared" si="112"/>
        <v/>
      </c>
      <c r="N214" s="76" t="str">
        <f t="shared" si="113"/>
        <v/>
      </c>
      <c r="O214" s="76" t="str">
        <f t="shared" si="114"/>
        <v/>
      </c>
      <c r="P214" s="76" t="str">
        <f t="shared" si="115"/>
        <v/>
      </c>
      <c r="Q214" s="76" t="str">
        <f t="shared" si="116"/>
        <v/>
      </c>
      <c r="R214" s="76" t="str">
        <f t="shared" si="117"/>
        <v/>
      </c>
      <c r="S214" s="76" t="str">
        <f t="shared" si="118"/>
        <v/>
      </c>
      <c r="T214" s="76" t="str">
        <f t="shared" si="119"/>
        <v/>
      </c>
      <c r="U214" s="59"/>
    </row>
    <row r="215" spans="1:22" ht="15" x14ac:dyDescent="0.2">
      <c r="A215" s="42" t="s">
        <v>40</v>
      </c>
      <c r="B215" s="51"/>
      <c r="C215" s="51"/>
      <c r="D215" s="43"/>
      <c r="E215" s="43"/>
      <c r="F215" s="43"/>
      <c r="G215" s="43"/>
      <c r="H215" s="43"/>
      <c r="I215" s="43"/>
      <c r="J215" s="43"/>
      <c r="K215" s="44"/>
      <c r="L215" s="53"/>
      <c r="M215" s="59">
        <f t="shared" ref="M215:T215" si="120">M203+SUM(M216:M222)</f>
        <v>0</v>
      </c>
      <c r="N215" s="59">
        <f t="shared" si="120"/>
        <v>0</v>
      </c>
      <c r="O215" s="59">
        <f t="shared" si="120"/>
        <v>0</v>
      </c>
      <c r="P215" s="59">
        <f t="shared" si="120"/>
        <v>0</v>
      </c>
      <c r="Q215" s="59">
        <f t="shared" si="120"/>
        <v>0</v>
      </c>
      <c r="R215" s="59">
        <f t="shared" si="120"/>
        <v>0</v>
      </c>
      <c r="S215" s="59">
        <f t="shared" si="120"/>
        <v>0</v>
      </c>
      <c r="T215" s="59">
        <f t="shared" si="120"/>
        <v>0</v>
      </c>
      <c r="U215" s="59">
        <v>15</v>
      </c>
      <c r="V215" s="60"/>
    </row>
    <row r="216" spans="1:22" ht="15" x14ac:dyDescent="0.2">
      <c r="A216" s="52">
        <v>14</v>
      </c>
      <c r="B216" s="47"/>
      <c r="C216" s="47"/>
      <c r="D216" s="82" t="s">
        <v>132</v>
      </c>
      <c r="E216" s="82"/>
      <c r="F216" s="82"/>
      <c r="G216" s="82"/>
      <c r="H216" s="82"/>
      <c r="I216" s="82"/>
      <c r="J216" s="82"/>
      <c r="K216" s="48" t="s">
        <v>25</v>
      </c>
      <c r="L216" s="49">
        <v>5</v>
      </c>
      <c r="M216" s="76" t="str">
        <f t="shared" ref="M216:M222" si="121">IF(AND($B216&gt;0,$L216=1),$B216,"")</f>
        <v/>
      </c>
      <c r="N216" s="76" t="str">
        <f t="shared" ref="N216:N222" si="122">IF(AND($C216&gt;0,$L216=1),$C216,"")</f>
        <v/>
      </c>
      <c r="O216" s="76" t="str">
        <f t="shared" ref="O216:O222" si="123">IF(AND($B216&gt;0,$L216=2),$B216,"")</f>
        <v/>
      </c>
      <c r="P216" s="76" t="str">
        <f t="shared" ref="P216:P222" si="124">IF(AND($C216&gt;0,$L216=2),$C216,"")</f>
        <v/>
      </c>
      <c r="Q216" s="76" t="str">
        <f t="shared" ref="Q216:Q222" si="125">IF(AND($B216&gt;0,$L216=4),$B216,"")</f>
        <v/>
      </c>
      <c r="R216" s="76" t="str">
        <f t="shared" ref="R216:R222" si="126">IF(AND($C216&gt;0,$L216=4),$C216,"")</f>
        <v/>
      </c>
      <c r="S216" s="76" t="str">
        <f t="shared" ref="S216:S222" si="127">IF(AND($B216&gt;0,$L216=5),$B216,"")</f>
        <v/>
      </c>
      <c r="T216" s="76" t="str">
        <f t="shared" ref="T216:T222" si="128">IF(AND($C216&gt;0,$L216=5),$C216,"")</f>
        <v/>
      </c>
      <c r="U216" s="59"/>
    </row>
    <row r="217" spans="1:22" ht="15" x14ac:dyDescent="0.2">
      <c r="A217" s="52">
        <v>10</v>
      </c>
      <c r="B217" s="47"/>
      <c r="C217" s="47"/>
      <c r="D217" s="82" t="s">
        <v>169</v>
      </c>
      <c r="E217" s="82"/>
      <c r="F217" s="82"/>
      <c r="G217" s="82"/>
      <c r="H217" s="82"/>
      <c r="I217" s="82"/>
      <c r="J217" s="82"/>
      <c r="K217" s="48" t="s">
        <v>42</v>
      </c>
      <c r="L217" s="49">
        <v>2</v>
      </c>
      <c r="M217" s="76" t="str">
        <f t="shared" si="121"/>
        <v/>
      </c>
      <c r="N217" s="76" t="str">
        <f t="shared" si="122"/>
        <v/>
      </c>
      <c r="O217" s="76" t="str">
        <f t="shared" si="123"/>
        <v/>
      </c>
      <c r="P217" s="76" t="str">
        <f t="shared" si="124"/>
        <v/>
      </c>
      <c r="Q217" s="76" t="str">
        <f t="shared" si="125"/>
        <v/>
      </c>
      <c r="R217" s="76" t="str">
        <f t="shared" si="126"/>
        <v/>
      </c>
      <c r="S217" s="76" t="str">
        <f t="shared" si="127"/>
        <v/>
      </c>
      <c r="T217" s="76" t="str">
        <f t="shared" si="128"/>
        <v/>
      </c>
      <c r="U217" s="59"/>
    </row>
    <row r="218" spans="1:22" ht="15" x14ac:dyDescent="0.2">
      <c r="A218" s="52">
        <v>27</v>
      </c>
      <c r="B218" s="47"/>
      <c r="C218" s="47"/>
      <c r="D218" s="83" t="s">
        <v>133</v>
      </c>
      <c r="E218" s="84"/>
      <c r="F218" s="84"/>
      <c r="G218" s="84"/>
      <c r="H218" s="84"/>
      <c r="I218" s="84"/>
      <c r="J218" s="85"/>
      <c r="K218" s="48" t="s">
        <v>25</v>
      </c>
      <c r="L218" s="49">
        <v>5</v>
      </c>
      <c r="M218" s="76" t="str">
        <f t="shared" si="121"/>
        <v/>
      </c>
      <c r="N218" s="76" t="str">
        <f t="shared" si="122"/>
        <v/>
      </c>
      <c r="O218" s="76" t="str">
        <f t="shared" si="123"/>
        <v/>
      </c>
      <c r="P218" s="76" t="str">
        <f t="shared" si="124"/>
        <v/>
      </c>
      <c r="Q218" s="76" t="str">
        <f t="shared" si="125"/>
        <v/>
      </c>
      <c r="R218" s="76" t="str">
        <f t="shared" si="126"/>
        <v/>
      </c>
      <c r="S218" s="76" t="str">
        <f t="shared" si="127"/>
        <v/>
      </c>
      <c r="T218" s="76" t="str">
        <f t="shared" si="128"/>
        <v/>
      </c>
      <c r="U218" s="59"/>
    </row>
    <row r="219" spans="1:22" ht="15" x14ac:dyDescent="0.2">
      <c r="A219" s="52">
        <v>10</v>
      </c>
      <c r="B219" s="47"/>
      <c r="C219" s="47"/>
      <c r="D219" s="83" t="s">
        <v>170</v>
      </c>
      <c r="E219" s="84"/>
      <c r="F219" s="84"/>
      <c r="G219" s="84"/>
      <c r="H219" s="84"/>
      <c r="I219" s="84"/>
      <c r="J219" s="85"/>
      <c r="K219" s="48" t="s">
        <v>42</v>
      </c>
      <c r="L219" s="49">
        <v>2</v>
      </c>
      <c r="M219" s="76" t="str">
        <f t="shared" si="121"/>
        <v/>
      </c>
      <c r="N219" s="76" t="str">
        <f t="shared" si="122"/>
        <v/>
      </c>
      <c r="O219" s="76" t="str">
        <f t="shared" si="123"/>
        <v/>
      </c>
      <c r="P219" s="76" t="str">
        <f t="shared" si="124"/>
        <v/>
      </c>
      <c r="Q219" s="76" t="str">
        <f t="shared" si="125"/>
        <v/>
      </c>
      <c r="R219" s="76" t="str">
        <f t="shared" si="126"/>
        <v/>
      </c>
      <c r="S219" s="76" t="str">
        <f t="shared" si="127"/>
        <v/>
      </c>
      <c r="T219" s="76" t="str">
        <f t="shared" si="128"/>
        <v/>
      </c>
      <c r="U219" s="59"/>
    </row>
    <row r="220" spans="1:22" ht="15" x14ac:dyDescent="0.2">
      <c r="A220" s="52">
        <v>16</v>
      </c>
      <c r="B220" s="47"/>
      <c r="C220" s="47"/>
      <c r="D220" s="83" t="s">
        <v>214</v>
      </c>
      <c r="E220" s="84"/>
      <c r="F220" s="84"/>
      <c r="G220" s="84"/>
      <c r="H220" s="84"/>
      <c r="I220" s="84"/>
      <c r="J220" s="85"/>
      <c r="K220" s="48" t="s">
        <v>85</v>
      </c>
      <c r="L220" s="49">
        <v>4</v>
      </c>
      <c r="M220" s="76" t="str">
        <f t="shared" si="121"/>
        <v/>
      </c>
      <c r="N220" s="76" t="str">
        <f t="shared" si="122"/>
        <v/>
      </c>
      <c r="O220" s="76" t="str">
        <f t="shared" si="123"/>
        <v/>
      </c>
      <c r="P220" s="76" t="str">
        <f t="shared" si="124"/>
        <v/>
      </c>
      <c r="Q220" s="76" t="str">
        <f t="shared" si="125"/>
        <v/>
      </c>
      <c r="R220" s="76" t="str">
        <f t="shared" si="126"/>
        <v/>
      </c>
      <c r="S220" s="76" t="str">
        <f t="shared" si="127"/>
        <v/>
      </c>
      <c r="T220" s="76" t="str">
        <f t="shared" si="128"/>
        <v/>
      </c>
      <c r="U220" s="59"/>
    </row>
    <row r="221" spans="1:22" ht="15" customHeight="1" x14ac:dyDescent="0.2">
      <c r="A221" s="52">
        <v>12</v>
      </c>
      <c r="B221" s="47"/>
      <c r="C221" s="47"/>
      <c r="D221" s="83" t="s">
        <v>229</v>
      </c>
      <c r="E221" s="84"/>
      <c r="F221" s="84"/>
      <c r="G221" s="84"/>
      <c r="H221" s="84"/>
      <c r="I221" s="84"/>
      <c r="J221" s="85"/>
      <c r="K221" s="48" t="s">
        <v>25</v>
      </c>
      <c r="L221" s="49">
        <v>5</v>
      </c>
      <c r="M221" s="76" t="str">
        <f t="shared" si="121"/>
        <v/>
      </c>
      <c r="N221" s="76" t="str">
        <f t="shared" si="122"/>
        <v/>
      </c>
      <c r="O221" s="76" t="str">
        <f t="shared" si="123"/>
        <v/>
      </c>
      <c r="P221" s="76" t="str">
        <f t="shared" si="124"/>
        <v/>
      </c>
      <c r="Q221" s="76" t="str">
        <f t="shared" si="125"/>
        <v/>
      </c>
      <c r="R221" s="76" t="str">
        <f t="shared" si="126"/>
        <v/>
      </c>
      <c r="S221" s="76" t="str">
        <f t="shared" si="127"/>
        <v/>
      </c>
      <c r="T221" s="76" t="str">
        <f t="shared" si="128"/>
        <v/>
      </c>
      <c r="U221" s="59"/>
    </row>
    <row r="222" spans="1:22" ht="15" x14ac:dyDescent="0.2">
      <c r="A222" s="46">
        <v>33</v>
      </c>
      <c r="B222" s="47"/>
      <c r="C222" s="47"/>
      <c r="D222" s="83" t="s">
        <v>116</v>
      </c>
      <c r="E222" s="84"/>
      <c r="F222" s="84"/>
      <c r="G222" s="84"/>
      <c r="H222" s="84"/>
      <c r="I222" s="84"/>
      <c r="J222" s="85"/>
      <c r="K222" s="48" t="s">
        <v>43</v>
      </c>
      <c r="L222" s="49">
        <v>1</v>
      </c>
      <c r="M222" s="76" t="str">
        <f t="shared" si="121"/>
        <v/>
      </c>
      <c r="N222" s="76" t="str">
        <f t="shared" si="122"/>
        <v/>
      </c>
      <c r="O222" s="76" t="str">
        <f t="shared" si="123"/>
        <v/>
      </c>
      <c r="P222" s="76" t="str">
        <f t="shared" si="124"/>
        <v/>
      </c>
      <c r="Q222" s="76" t="str">
        <f t="shared" si="125"/>
        <v/>
      </c>
      <c r="R222" s="76" t="str">
        <f t="shared" si="126"/>
        <v/>
      </c>
      <c r="S222" s="76" t="str">
        <f t="shared" si="127"/>
        <v/>
      </c>
      <c r="T222" s="76" t="str">
        <f t="shared" si="128"/>
        <v/>
      </c>
      <c r="U222" s="59"/>
    </row>
    <row r="223" spans="1:22" ht="15" thickBot="1" x14ac:dyDescent="0.25">
      <c r="A223" s="54">
        <f>SUM(A55:A222)</f>
        <v>2588</v>
      </c>
      <c r="B223" s="54">
        <f>SUM(B55:B222)</f>
        <v>0</v>
      </c>
      <c r="C223" s="54">
        <f>SUM(C55:C222)</f>
        <v>0</v>
      </c>
      <c r="M223" s="77">
        <f>M215</f>
        <v>0</v>
      </c>
      <c r="N223" s="77">
        <f t="shared" ref="N223:T223" si="129">N215</f>
        <v>0</v>
      </c>
      <c r="O223" s="77">
        <f t="shared" si="129"/>
        <v>0</v>
      </c>
      <c r="P223" s="77">
        <f t="shared" si="129"/>
        <v>0</v>
      </c>
      <c r="Q223" s="77">
        <f t="shared" si="129"/>
        <v>0</v>
      </c>
      <c r="R223" s="77">
        <f t="shared" si="129"/>
        <v>0</v>
      </c>
      <c r="S223" s="77">
        <f t="shared" si="129"/>
        <v>0</v>
      </c>
      <c r="T223" s="77">
        <f t="shared" si="129"/>
        <v>0</v>
      </c>
      <c r="U223" s="78"/>
      <c r="V223" s="60"/>
    </row>
    <row r="224" spans="1:22" ht="15" thickTop="1" x14ac:dyDescent="0.2"/>
  </sheetData>
  <sheetProtection password="8B31" sheet="1" objects="1" scenarios="1" selectLockedCells="1"/>
  <mergeCells count="164">
    <mergeCell ref="D153:J153"/>
    <mergeCell ref="D154:J154"/>
    <mergeCell ref="D126:J126"/>
    <mergeCell ref="D102:J102"/>
    <mergeCell ref="D115:J115"/>
    <mergeCell ref="D135:J135"/>
    <mergeCell ref="D94:J94"/>
    <mergeCell ref="D69:J69"/>
    <mergeCell ref="D62:J62"/>
    <mergeCell ref="D77:J77"/>
    <mergeCell ref="D74:J74"/>
    <mergeCell ref="D75:J75"/>
    <mergeCell ref="D101:J101"/>
    <mergeCell ref="D96:J96"/>
    <mergeCell ref="D138:J138"/>
    <mergeCell ref="D137:J137"/>
    <mergeCell ref="D76:J76"/>
    <mergeCell ref="D73:J73"/>
    <mergeCell ref="D130:J130"/>
    <mergeCell ref="D139:J139"/>
    <mergeCell ref="A5:B5"/>
    <mergeCell ref="A6:B6"/>
    <mergeCell ref="A7:B7"/>
    <mergeCell ref="A8:B8"/>
    <mergeCell ref="D149:J149"/>
    <mergeCell ref="D79:J79"/>
    <mergeCell ref="D122:J122"/>
    <mergeCell ref="D80:J80"/>
    <mergeCell ref="D141:J141"/>
    <mergeCell ref="D104:J104"/>
    <mergeCell ref="D106:J106"/>
    <mergeCell ref="C2:D2"/>
    <mergeCell ref="D198:J198"/>
    <mergeCell ref="D197:J197"/>
    <mergeCell ref="D184:J184"/>
    <mergeCell ref="D185:J185"/>
    <mergeCell ref="D188:J188"/>
    <mergeCell ref="D180:J180"/>
    <mergeCell ref="E2:K2"/>
    <mergeCell ref="D124:J124"/>
    <mergeCell ref="D196:J196"/>
    <mergeCell ref="D195:J195"/>
    <mergeCell ref="D194:J194"/>
    <mergeCell ref="D193:J193"/>
    <mergeCell ref="D178:J178"/>
    <mergeCell ref="D164:J164"/>
    <mergeCell ref="D165:J165"/>
    <mergeCell ref="D166:J166"/>
    <mergeCell ref="D175:J175"/>
    <mergeCell ref="M4:N4"/>
    <mergeCell ref="D53:J53"/>
    <mergeCell ref="D72:J72"/>
    <mergeCell ref="D66:J66"/>
    <mergeCell ref="D68:J68"/>
    <mergeCell ref="D71:J71"/>
    <mergeCell ref="K4:K17"/>
    <mergeCell ref="D67:J67"/>
    <mergeCell ref="D70:J70"/>
    <mergeCell ref="D9:E9"/>
    <mergeCell ref="D57:J57"/>
    <mergeCell ref="D58:J58"/>
    <mergeCell ref="D55:J55"/>
    <mergeCell ref="D56:J56"/>
    <mergeCell ref="D64:J64"/>
    <mergeCell ref="D63:J63"/>
    <mergeCell ref="D60:J60"/>
    <mergeCell ref="D59:J59"/>
    <mergeCell ref="D61:J61"/>
    <mergeCell ref="D221:J221"/>
    <mergeCell ref="D163:J163"/>
    <mergeCell ref="D121:J121"/>
    <mergeCell ref="D114:J114"/>
    <mergeCell ref="D107:J107"/>
    <mergeCell ref="D108:J108"/>
    <mergeCell ref="D109:J109"/>
    <mergeCell ref="D120:J120"/>
    <mergeCell ref="D117:J117"/>
    <mergeCell ref="D118:J118"/>
    <mergeCell ref="D110:J110"/>
    <mergeCell ref="D147:J147"/>
    <mergeCell ref="D143:J143"/>
    <mergeCell ref="D155:J155"/>
    <mergeCell ref="D156:J156"/>
    <mergeCell ref="D176:J176"/>
    <mergeCell ref="D134:J134"/>
    <mergeCell ref="D207:J207"/>
    <mergeCell ref="D159:J159"/>
    <mergeCell ref="D177:J177"/>
    <mergeCell ref="D167:J167"/>
    <mergeCell ref="D168:J168"/>
    <mergeCell ref="D162:J162"/>
    <mergeCell ref="D129:J129"/>
    <mergeCell ref="D209:J209"/>
    <mergeCell ref="D205:J205"/>
    <mergeCell ref="D206:J206"/>
    <mergeCell ref="D204:J204"/>
    <mergeCell ref="D86:J86"/>
    <mergeCell ref="D87:J87"/>
    <mergeCell ref="D88:J88"/>
    <mergeCell ref="D92:J92"/>
    <mergeCell ref="D91:J91"/>
    <mergeCell ref="D199:J199"/>
    <mergeCell ref="D202:J202"/>
    <mergeCell ref="D181:J181"/>
    <mergeCell ref="D189:J189"/>
    <mergeCell ref="D183:J183"/>
    <mergeCell ref="D142:J142"/>
    <mergeCell ref="D151:J151"/>
    <mergeCell ref="D172:J172"/>
    <mergeCell ref="D171:J171"/>
    <mergeCell ref="D112:J112"/>
    <mergeCell ref="D119:J119"/>
    <mergeCell ref="D116:J116"/>
    <mergeCell ref="D174:J174"/>
    <mergeCell ref="D192:J192"/>
    <mergeCell ref="D160:J160"/>
    <mergeCell ref="D222:J222"/>
    <mergeCell ref="D201:J201"/>
    <mergeCell ref="D82:J82"/>
    <mergeCell ref="D89:J89"/>
    <mergeCell ref="D81:J81"/>
    <mergeCell ref="D83:J83"/>
    <mergeCell ref="D85:J85"/>
    <mergeCell ref="D84:J84"/>
    <mergeCell ref="D93:J93"/>
    <mergeCell ref="D133:J133"/>
    <mergeCell ref="D125:J125"/>
    <mergeCell ref="D95:J95"/>
    <mergeCell ref="D103:J103"/>
    <mergeCell ref="D105:J105"/>
    <mergeCell ref="D113:J113"/>
    <mergeCell ref="D99:J99"/>
    <mergeCell ref="D98:J98"/>
    <mergeCell ref="D97:J97"/>
    <mergeCell ref="D132:J132"/>
    <mergeCell ref="D127:J127"/>
    <mergeCell ref="D128:J128"/>
    <mergeCell ref="D187:J187"/>
    <mergeCell ref="D131:J131"/>
    <mergeCell ref="D211:J211"/>
    <mergeCell ref="D217:J217"/>
    <mergeCell ref="D216:J216"/>
    <mergeCell ref="D220:J220"/>
    <mergeCell ref="D218:J218"/>
    <mergeCell ref="D170:J170"/>
    <mergeCell ref="D140:J140"/>
    <mergeCell ref="D146:J146"/>
    <mergeCell ref="D200:J200"/>
    <mergeCell ref="D208:J208"/>
    <mergeCell ref="D210:J210"/>
    <mergeCell ref="D219:J219"/>
    <mergeCell ref="D214:J214"/>
    <mergeCell ref="D213:J213"/>
    <mergeCell ref="D186:J186"/>
    <mergeCell ref="D152:J152"/>
    <mergeCell ref="D157:J157"/>
    <mergeCell ref="D150:J150"/>
    <mergeCell ref="D190:J190"/>
    <mergeCell ref="D145:J145"/>
    <mergeCell ref="D161:J161"/>
    <mergeCell ref="D144:J144"/>
    <mergeCell ref="D212:J212"/>
    <mergeCell ref="D179:J179"/>
    <mergeCell ref="D173:J173"/>
  </mergeCells>
  <phoneticPr fontId="2" type="noConversion"/>
  <conditionalFormatting sqref="F9">
    <cfRule type="cellIs" dxfId="495" priority="1001" stopIfTrue="1" operator="lessThan">
      <formula>100</formula>
    </cfRule>
    <cfRule type="cellIs" dxfId="494" priority="1002" stopIfTrue="1" operator="greaterThan">
      <formula>100</formula>
    </cfRule>
  </conditionalFormatting>
  <conditionalFormatting sqref="C161:C164 C188:C195 C203 C169:C185 C213:C215 C55:C158">
    <cfRule type="cellIs" dxfId="0" priority="983" stopIfTrue="1" operator="greaterThan">
      <formula>B55</formula>
    </cfRule>
  </conditionalFormatting>
  <conditionalFormatting sqref="D78:L78 D100:L100 D111:L111 D123:L123 D158:L158 D169:L169 D203:L203 D215:L215 L67:L75 L161:L164 L193:L195 D55:D64 D65:L65 D74:L75 D66:D73 K66:L73 K79:L79 D80:J80 D90:L90 D91:D95 K91:L95 D121:K121 D136:L136 D137:D142 K137:L142 D143:L143 D146:K146 D148:L148 D149:D150 K149:L150 D151:L152 D153:D154 K153:K154 D162:L164 D161 K161:L161 D182:L182 D184:L185 D183 K183:L183 D191:L191 D195:L195 D192:D194 K192:L194 K101:K105 K55:L64 D89 K89:L89 D124:D135 K124:L135 L138:L147 D144:D147 K144:K147 D190 K190 D170:D180 L150:L157 D155:K157 D112:D122 K112:L122 L188:L190 K170:L181 K213:L214 D213:D214 L101:L109 K106:L109 D101:D109">
    <cfRule type="expression" dxfId="493" priority="878">
      <formula>$L55=5</formula>
    </cfRule>
    <cfRule type="expression" dxfId="492" priority="879">
      <formula>$L55=4</formula>
    </cfRule>
    <cfRule type="expression" dxfId="491" priority="880">
      <formula>$L55=3</formula>
    </cfRule>
    <cfRule type="expression" dxfId="490" priority="881">
      <formula>$L55=2</formula>
    </cfRule>
    <cfRule type="expression" dxfId="489" priority="882">
      <formula>$L55=1</formula>
    </cfRule>
  </conditionalFormatting>
  <conditionalFormatting sqref="D66 K66:L66">
    <cfRule type="expression" dxfId="488" priority="602">
      <formula>$L66=5</formula>
    </cfRule>
    <cfRule type="expression" dxfId="487" priority="603">
      <formula>$L66=4</formula>
    </cfRule>
    <cfRule type="expression" dxfId="486" priority="604">
      <formula>$L66=3</formula>
    </cfRule>
    <cfRule type="expression" dxfId="485" priority="605">
      <formula>$L66=2</formula>
    </cfRule>
    <cfRule type="expression" dxfId="484" priority="606">
      <formula>$L66=1</formula>
    </cfRule>
  </conditionalFormatting>
  <conditionalFormatting sqref="D91 K91:L91">
    <cfRule type="expression" dxfId="483" priority="590">
      <formula>$L91=5</formula>
    </cfRule>
    <cfRule type="expression" dxfId="482" priority="591">
      <formula>$L91=4</formula>
    </cfRule>
    <cfRule type="expression" dxfId="481" priority="592">
      <formula>$L91=3</formula>
    </cfRule>
    <cfRule type="expression" dxfId="480" priority="593">
      <formula>$L91=2</formula>
    </cfRule>
    <cfRule type="expression" dxfId="479" priority="594">
      <formula>$L91=1</formula>
    </cfRule>
  </conditionalFormatting>
  <conditionalFormatting sqref="D101 K101:L101">
    <cfRule type="expression" dxfId="478" priority="584">
      <formula>$L101=5</formula>
    </cfRule>
    <cfRule type="expression" dxfId="477" priority="585">
      <formula>$L101=4</formula>
    </cfRule>
    <cfRule type="expression" dxfId="476" priority="586">
      <formula>$L101=3</formula>
    </cfRule>
    <cfRule type="expression" dxfId="475" priority="587">
      <formula>$L101=2</formula>
    </cfRule>
    <cfRule type="expression" dxfId="474" priority="588">
      <formula>$L101=1</formula>
    </cfRule>
  </conditionalFormatting>
  <conditionalFormatting sqref="D112 K112:L112">
    <cfRule type="expression" dxfId="473" priority="578">
      <formula>$L112=5</formula>
    </cfRule>
    <cfRule type="expression" dxfId="472" priority="579">
      <formula>$L112=4</formula>
    </cfRule>
    <cfRule type="expression" dxfId="471" priority="580">
      <formula>$L112=3</formula>
    </cfRule>
    <cfRule type="expression" dxfId="470" priority="581">
      <formula>$L112=2</formula>
    </cfRule>
    <cfRule type="expression" dxfId="469" priority="582">
      <formula>$L112=1</formula>
    </cfRule>
  </conditionalFormatting>
  <conditionalFormatting sqref="D124 K124:L124">
    <cfRule type="expression" dxfId="468" priority="572">
      <formula>$L124=5</formula>
    </cfRule>
    <cfRule type="expression" dxfId="467" priority="573">
      <formula>$L124=4</formula>
    </cfRule>
    <cfRule type="expression" dxfId="466" priority="574">
      <formula>$L124=3</formula>
    </cfRule>
    <cfRule type="expression" dxfId="465" priority="575">
      <formula>$L124=2</formula>
    </cfRule>
    <cfRule type="expression" dxfId="464" priority="576">
      <formula>$L124=1</formula>
    </cfRule>
  </conditionalFormatting>
  <conditionalFormatting sqref="D137 K137:L137">
    <cfRule type="expression" dxfId="463" priority="566">
      <formula>$L137=5</formula>
    </cfRule>
    <cfRule type="expression" dxfId="462" priority="567">
      <formula>$L137=4</formula>
    </cfRule>
    <cfRule type="expression" dxfId="461" priority="568">
      <formula>$L137=3</formula>
    </cfRule>
    <cfRule type="expression" dxfId="460" priority="569">
      <formula>$L137=2</formula>
    </cfRule>
    <cfRule type="expression" dxfId="459" priority="570">
      <formula>$L137=1</formula>
    </cfRule>
  </conditionalFormatting>
  <conditionalFormatting sqref="D149 K149:L149">
    <cfRule type="expression" dxfId="458" priority="560">
      <formula>$L149=5</formula>
    </cfRule>
    <cfRule type="expression" dxfId="457" priority="561">
      <formula>$L149=4</formula>
    </cfRule>
    <cfRule type="expression" dxfId="456" priority="562">
      <formula>$L149=3</formula>
    </cfRule>
    <cfRule type="expression" dxfId="455" priority="563">
      <formula>$L149=2</formula>
    </cfRule>
    <cfRule type="expression" dxfId="454" priority="564">
      <formula>$L149=1</formula>
    </cfRule>
  </conditionalFormatting>
  <conditionalFormatting sqref="C161:C164">
    <cfRule type="cellIs" dxfId="453" priority="559" stopIfTrue="1" operator="greaterThan">
      <formula>B161</formula>
    </cfRule>
  </conditionalFormatting>
  <conditionalFormatting sqref="D170 K170:L170">
    <cfRule type="expression" dxfId="452" priority="548">
      <formula>$L170=5</formula>
    </cfRule>
    <cfRule type="expression" dxfId="451" priority="549">
      <formula>$L170=4</formula>
    </cfRule>
    <cfRule type="expression" dxfId="450" priority="550">
      <formula>$L170=3</formula>
    </cfRule>
    <cfRule type="expression" dxfId="449" priority="551">
      <formula>$L170=2</formula>
    </cfRule>
    <cfRule type="expression" dxfId="448" priority="552">
      <formula>$L170=1</formula>
    </cfRule>
  </conditionalFormatting>
  <conditionalFormatting sqref="C183:C185">
    <cfRule type="cellIs" dxfId="447" priority="547" stopIfTrue="1" operator="greaterThan">
      <formula>B183</formula>
    </cfRule>
  </conditionalFormatting>
  <conditionalFormatting sqref="D183 K183:L183">
    <cfRule type="expression" dxfId="446" priority="542">
      <formula>$L183=5</formula>
    </cfRule>
    <cfRule type="expression" dxfId="445" priority="543">
      <formula>$L183=4</formula>
    </cfRule>
    <cfRule type="expression" dxfId="444" priority="544">
      <formula>$L183=3</formula>
    </cfRule>
    <cfRule type="expression" dxfId="443" priority="545">
      <formula>$L183=2</formula>
    </cfRule>
    <cfRule type="expression" dxfId="442" priority="546">
      <formula>$L183=1</formula>
    </cfRule>
  </conditionalFormatting>
  <conditionalFormatting sqref="C192:C195">
    <cfRule type="cellIs" dxfId="441" priority="541" stopIfTrue="1" operator="greaterThan">
      <formula>B192</formula>
    </cfRule>
  </conditionalFormatting>
  <conditionalFormatting sqref="D192 K192:L192">
    <cfRule type="expression" dxfId="440" priority="536">
      <formula>$L192=5</formula>
    </cfRule>
    <cfRule type="expression" dxfId="439" priority="537">
      <formula>$L192=4</formula>
    </cfRule>
    <cfRule type="expression" dxfId="438" priority="538">
      <formula>$L192=3</formula>
    </cfRule>
    <cfRule type="expression" dxfId="437" priority="539">
      <formula>$L192=2</formula>
    </cfRule>
    <cfRule type="expression" dxfId="436" priority="540">
      <formula>$L192=1</formula>
    </cfRule>
  </conditionalFormatting>
  <conditionalFormatting sqref="D181">
    <cfRule type="expression" dxfId="435" priority="465">
      <formula>$L181=5</formula>
    </cfRule>
    <cfRule type="expression" dxfId="434" priority="466">
      <formula>$L181=4</formula>
    </cfRule>
    <cfRule type="expression" dxfId="433" priority="467">
      <formula>$L181=3</formula>
    </cfRule>
    <cfRule type="expression" dxfId="432" priority="468">
      <formula>$L181=2</formula>
    </cfRule>
    <cfRule type="expression" dxfId="431" priority="469">
      <formula>$L181=1</formula>
    </cfRule>
  </conditionalFormatting>
  <conditionalFormatting sqref="D180">
    <cfRule type="expression" dxfId="430" priority="460">
      <formula>$L180=5</formula>
    </cfRule>
    <cfRule type="expression" dxfId="429" priority="461">
      <formula>$L180=4</formula>
    </cfRule>
    <cfRule type="expression" dxfId="428" priority="462">
      <formula>$L180=3</formula>
    </cfRule>
    <cfRule type="expression" dxfId="427" priority="463">
      <formula>$L180=2</formula>
    </cfRule>
    <cfRule type="expression" dxfId="426" priority="464">
      <formula>$L180=1</formula>
    </cfRule>
  </conditionalFormatting>
  <conditionalFormatting sqref="D214">
    <cfRule type="expression" dxfId="425" priority="450">
      <formula>$L214=5</formula>
    </cfRule>
    <cfRule type="expression" dxfId="424" priority="451">
      <formula>$L214=4</formula>
    </cfRule>
    <cfRule type="expression" dxfId="423" priority="452">
      <formula>$L214=3</formula>
    </cfRule>
    <cfRule type="expression" dxfId="422" priority="453">
      <formula>$L214=2</formula>
    </cfRule>
    <cfRule type="expression" dxfId="421" priority="454">
      <formula>$L214=1</formula>
    </cfRule>
  </conditionalFormatting>
  <conditionalFormatting sqref="D96 K96:L96">
    <cfRule type="expression" dxfId="420" priority="445">
      <formula>$L96=5</formula>
    </cfRule>
    <cfRule type="expression" dxfId="419" priority="446">
      <formula>$L96=4</formula>
    </cfRule>
    <cfRule type="expression" dxfId="418" priority="447">
      <formula>$L96=3</formula>
    </cfRule>
    <cfRule type="expression" dxfId="417" priority="448">
      <formula>$L96=2</formula>
    </cfRule>
    <cfRule type="expression" dxfId="416" priority="449">
      <formula>$L96=1</formula>
    </cfRule>
  </conditionalFormatting>
  <conditionalFormatting sqref="D97 K97:L97">
    <cfRule type="expression" dxfId="415" priority="440">
      <formula>$L97=5</formula>
    </cfRule>
    <cfRule type="expression" dxfId="414" priority="441">
      <formula>$L97=4</formula>
    </cfRule>
    <cfRule type="expression" dxfId="413" priority="442">
      <formula>$L97=3</formula>
    </cfRule>
    <cfRule type="expression" dxfId="412" priority="443">
      <formula>$L97=2</formula>
    </cfRule>
    <cfRule type="expression" dxfId="411" priority="444">
      <formula>$L97=1</formula>
    </cfRule>
  </conditionalFormatting>
  <conditionalFormatting sqref="D98 K98:L98">
    <cfRule type="expression" dxfId="410" priority="435">
      <formula>$L98=5</formula>
    </cfRule>
    <cfRule type="expression" dxfId="409" priority="436">
      <formula>$L98=4</formula>
    </cfRule>
    <cfRule type="expression" dxfId="408" priority="437">
      <formula>$L98=3</formula>
    </cfRule>
    <cfRule type="expression" dxfId="407" priority="438">
      <formula>$L98=2</formula>
    </cfRule>
    <cfRule type="expression" dxfId="406" priority="439">
      <formula>$L98=1</formula>
    </cfRule>
  </conditionalFormatting>
  <conditionalFormatting sqref="D99 K99:L99">
    <cfRule type="expression" dxfId="405" priority="430">
      <formula>$L99=5</formula>
    </cfRule>
    <cfRule type="expression" dxfId="404" priority="431">
      <formula>$L99=4</formula>
    </cfRule>
    <cfRule type="expression" dxfId="403" priority="432">
      <formula>$L99=3</formula>
    </cfRule>
    <cfRule type="expression" dxfId="402" priority="433">
      <formula>$L99=2</formula>
    </cfRule>
    <cfRule type="expression" dxfId="401" priority="434">
      <formula>$L99=1</formula>
    </cfRule>
  </conditionalFormatting>
  <conditionalFormatting sqref="D64">
    <cfRule type="expression" dxfId="400" priority="415">
      <formula>$L64=5</formula>
    </cfRule>
    <cfRule type="expression" dxfId="399" priority="416">
      <formula>$L64=4</formula>
    </cfRule>
    <cfRule type="expression" dxfId="398" priority="417">
      <formula>$L64=3</formula>
    </cfRule>
    <cfRule type="expression" dxfId="397" priority="418">
      <formula>$L64=2</formula>
    </cfRule>
    <cfRule type="expression" dxfId="396" priority="419">
      <formula>$L64=1</formula>
    </cfRule>
  </conditionalFormatting>
  <conditionalFormatting sqref="D61:D62">
    <cfRule type="expression" dxfId="395" priority="405">
      <formula>$L61=5</formula>
    </cfRule>
    <cfRule type="expression" dxfId="394" priority="406">
      <formula>$L61=4</formula>
    </cfRule>
    <cfRule type="expression" dxfId="393" priority="407">
      <formula>$L61=3</formula>
    </cfRule>
    <cfRule type="expression" dxfId="392" priority="408">
      <formula>$L61=2</formula>
    </cfRule>
    <cfRule type="expression" dxfId="391" priority="409">
      <formula>$L61=1</formula>
    </cfRule>
  </conditionalFormatting>
  <conditionalFormatting sqref="D63">
    <cfRule type="expression" dxfId="390" priority="400">
      <formula>$L63=5</formula>
    </cfRule>
    <cfRule type="expression" dxfId="389" priority="401">
      <formula>$L63=4</formula>
    </cfRule>
    <cfRule type="expression" dxfId="388" priority="402">
      <formula>$L63=3</formula>
    </cfRule>
    <cfRule type="expression" dxfId="387" priority="403">
      <formula>$L63=2</formula>
    </cfRule>
    <cfRule type="expression" dxfId="386" priority="404">
      <formula>$L63=1</formula>
    </cfRule>
  </conditionalFormatting>
  <conditionalFormatting sqref="D63">
    <cfRule type="expression" dxfId="385" priority="395">
      <formula>$L63=5</formula>
    </cfRule>
    <cfRule type="expression" dxfId="384" priority="396">
      <formula>$L63=4</formula>
    </cfRule>
    <cfRule type="expression" dxfId="383" priority="397">
      <formula>$L63=3</formula>
    </cfRule>
    <cfRule type="expression" dxfId="382" priority="398">
      <formula>$L63=2</formula>
    </cfRule>
    <cfRule type="expression" dxfId="381" priority="399">
      <formula>$L63=1</formula>
    </cfRule>
  </conditionalFormatting>
  <conditionalFormatting sqref="D64">
    <cfRule type="expression" dxfId="380" priority="390">
      <formula>$L64=5</formula>
    </cfRule>
    <cfRule type="expression" dxfId="379" priority="391">
      <formula>$L64=4</formula>
    </cfRule>
    <cfRule type="expression" dxfId="378" priority="392">
      <formula>$L64=3</formula>
    </cfRule>
    <cfRule type="expression" dxfId="377" priority="393">
      <formula>$L64=2</formula>
    </cfRule>
    <cfRule type="expression" dxfId="376" priority="394">
      <formula>$L64=1</formula>
    </cfRule>
  </conditionalFormatting>
  <conditionalFormatting sqref="D76:D77 K76:L77">
    <cfRule type="expression" dxfId="375" priority="385">
      <formula>$L76=5</formula>
    </cfRule>
    <cfRule type="expression" dxfId="374" priority="386">
      <formula>$L76=4</formula>
    </cfRule>
    <cfRule type="expression" dxfId="373" priority="387">
      <formula>$L76=3</formula>
    </cfRule>
    <cfRule type="expression" dxfId="372" priority="388">
      <formula>$L76=2</formula>
    </cfRule>
    <cfRule type="expression" dxfId="371" priority="389">
      <formula>$L76=1</formula>
    </cfRule>
  </conditionalFormatting>
  <conditionalFormatting sqref="K80:L80">
    <cfRule type="expression" dxfId="370" priority="375">
      <formula>$L80=5</formula>
    </cfRule>
    <cfRule type="expression" dxfId="369" priority="376">
      <formula>$L80=4</formula>
    </cfRule>
    <cfRule type="expression" dxfId="368" priority="377">
      <formula>$L80=3</formula>
    </cfRule>
    <cfRule type="expression" dxfId="367" priority="378">
      <formula>$L80=2</formula>
    </cfRule>
    <cfRule type="expression" dxfId="366" priority="379">
      <formula>$L80=1</formula>
    </cfRule>
  </conditionalFormatting>
  <conditionalFormatting sqref="D81:J81">
    <cfRule type="expression" dxfId="365" priority="370">
      <formula>$L81=5</formula>
    </cfRule>
    <cfRule type="expression" dxfId="364" priority="371">
      <formula>$L81=4</formula>
    </cfRule>
    <cfRule type="expression" dxfId="363" priority="372">
      <formula>$L81=3</formula>
    </cfRule>
    <cfRule type="expression" dxfId="362" priority="373">
      <formula>$L81=2</formula>
    </cfRule>
    <cfRule type="expression" dxfId="361" priority="374">
      <formula>$L81=1</formula>
    </cfRule>
  </conditionalFormatting>
  <conditionalFormatting sqref="K81:L81">
    <cfRule type="expression" dxfId="360" priority="365">
      <formula>$L81=5</formula>
    </cfRule>
    <cfRule type="expression" dxfId="359" priority="366">
      <formula>$L81=4</formula>
    </cfRule>
    <cfRule type="expression" dxfId="358" priority="367">
      <formula>$L81=3</formula>
    </cfRule>
    <cfRule type="expression" dxfId="357" priority="368">
      <formula>$L81=2</formula>
    </cfRule>
    <cfRule type="expression" dxfId="356" priority="369">
      <formula>$L81=1</formula>
    </cfRule>
  </conditionalFormatting>
  <conditionalFormatting sqref="D82:L82">
    <cfRule type="expression" dxfId="355" priority="360">
      <formula>$L82=5</formula>
    </cfRule>
    <cfRule type="expression" dxfId="354" priority="361">
      <formula>$L82=4</formula>
    </cfRule>
    <cfRule type="expression" dxfId="353" priority="362">
      <formula>$L82=3</formula>
    </cfRule>
    <cfRule type="expression" dxfId="352" priority="363">
      <formula>$L82=2</formula>
    </cfRule>
    <cfRule type="expression" dxfId="351" priority="364">
      <formula>$L82=1</formula>
    </cfRule>
  </conditionalFormatting>
  <conditionalFormatting sqref="D83:L83">
    <cfRule type="expression" dxfId="350" priority="355">
      <formula>$L83=5</formula>
    </cfRule>
    <cfRule type="expression" dxfId="349" priority="356">
      <formula>$L83=4</formula>
    </cfRule>
    <cfRule type="expression" dxfId="348" priority="357">
      <formula>$L83=3</formula>
    </cfRule>
    <cfRule type="expression" dxfId="347" priority="358">
      <formula>$L83=2</formula>
    </cfRule>
    <cfRule type="expression" dxfId="346" priority="359">
      <formula>$L83=1</formula>
    </cfRule>
  </conditionalFormatting>
  <conditionalFormatting sqref="D84:L84">
    <cfRule type="expression" dxfId="345" priority="350">
      <formula>$L84=5</formula>
    </cfRule>
    <cfRule type="expression" dxfId="344" priority="351">
      <formula>$L84=4</formula>
    </cfRule>
    <cfRule type="expression" dxfId="343" priority="352">
      <formula>$L84=3</formula>
    </cfRule>
    <cfRule type="expression" dxfId="342" priority="353">
      <formula>$L84=2</formula>
    </cfRule>
    <cfRule type="expression" dxfId="341" priority="354">
      <formula>$L84=1</formula>
    </cfRule>
  </conditionalFormatting>
  <conditionalFormatting sqref="D85:L85">
    <cfRule type="expression" dxfId="340" priority="345">
      <formula>$L85=5</formula>
    </cfRule>
    <cfRule type="expression" dxfId="339" priority="346">
      <formula>$L85=4</formula>
    </cfRule>
    <cfRule type="expression" dxfId="338" priority="347">
      <formula>$L85=3</formula>
    </cfRule>
    <cfRule type="expression" dxfId="337" priority="348">
      <formula>$L85=2</formula>
    </cfRule>
    <cfRule type="expression" dxfId="336" priority="349">
      <formula>$L85=1</formula>
    </cfRule>
  </conditionalFormatting>
  <conditionalFormatting sqref="D86:L86">
    <cfRule type="expression" dxfId="335" priority="340">
      <formula>$L86=5</formula>
    </cfRule>
    <cfRule type="expression" dxfId="334" priority="341">
      <formula>$L86=4</formula>
    </cfRule>
    <cfRule type="expression" dxfId="333" priority="342">
      <formula>$L86=3</formula>
    </cfRule>
    <cfRule type="expression" dxfId="332" priority="343">
      <formula>$L86=2</formula>
    </cfRule>
    <cfRule type="expression" dxfId="331" priority="344">
      <formula>$L86=1</formula>
    </cfRule>
  </conditionalFormatting>
  <conditionalFormatting sqref="D87 K87:L87">
    <cfRule type="expression" dxfId="330" priority="335">
      <formula>$L87=5</formula>
    </cfRule>
    <cfRule type="expression" dxfId="329" priority="336">
      <formula>$L87=4</formula>
    </cfRule>
    <cfRule type="expression" dxfId="328" priority="337">
      <formula>$L87=3</formula>
    </cfRule>
    <cfRule type="expression" dxfId="327" priority="338">
      <formula>$L87=2</formula>
    </cfRule>
    <cfRule type="expression" dxfId="326" priority="339">
      <formula>$L87=1</formula>
    </cfRule>
  </conditionalFormatting>
  <conditionalFormatting sqref="D88 K88:L88">
    <cfRule type="expression" dxfId="325" priority="330">
      <formula>$L88=5</formula>
    </cfRule>
    <cfRule type="expression" dxfId="324" priority="331">
      <formula>$L88=4</formula>
    </cfRule>
    <cfRule type="expression" dxfId="323" priority="332">
      <formula>$L88=3</formula>
    </cfRule>
    <cfRule type="expression" dxfId="322" priority="333">
      <formula>$L88=2</formula>
    </cfRule>
    <cfRule type="expression" dxfId="321" priority="334">
      <formula>$L88=1</formula>
    </cfRule>
  </conditionalFormatting>
  <conditionalFormatting sqref="D79">
    <cfRule type="expression" dxfId="320" priority="325">
      <formula>$L79=5</formula>
    </cfRule>
    <cfRule type="expression" dxfId="319" priority="326">
      <formula>$L79=4</formula>
    </cfRule>
    <cfRule type="expression" dxfId="318" priority="327">
      <formula>$L79=3</formula>
    </cfRule>
    <cfRule type="expression" dxfId="317" priority="328">
      <formula>$L79=2</formula>
    </cfRule>
    <cfRule type="expression" dxfId="316" priority="329">
      <formula>$L79=1</formula>
    </cfRule>
  </conditionalFormatting>
  <conditionalFormatting sqref="D94 K94:L94">
    <cfRule type="expression" dxfId="315" priority="320">
      <formula>$L94=5</formula>
    </cfRule>
    <cfRule type="expression" dxfId="314" priority="321">
      <formula>$L94=4</formula>
    </cfRule>
    <cfRule type="expression" dxfId="313" priority="322">
      <formula>$L94=3</formula>
    </cfRule>
    <cfRule type="expression" dxfId="312" priority="323">
      <formula>$L94=2</formula>
    </cfRule>
    <cfRule type="expression" dxfId="311" priority="324">
      <formula>$L94=1</formula>
    </cfRule>
  </conditionalFormatting>
  <conditionalFormatting sqref="D95 K95:L95">
    <cfRule type="expression" dxfId="310" priority="315">
      <formula>$L95=5</formula>
    </cfRule>
    <cfRule type="expression" dxfId="309" priority="316">
      <formula>$L95=4</formula>
    </cfRule>
    <cfRule type="expression" dxfId="308" priority="317">
      <formula>$L95=3</formula>
    </cfRule>
    <cfRule type="expression" dxfId="307" priority="318">
      <formula>$L95=2</formula>
    </cfRule>
    <cfRule type="expression" dxfId="306" priority="319">
      <formula>$L95=1</formula>
    </cfRule>
  </conditionalFormatting>
  <conditionalFormatting sqref="D96 K96:L96">
    <cfRule type="expression" dxfId="305" priority="310">
      <formula>$L96=5</formula>
    </cfRule>
    <cfRule type="expression" dxfId="304" priority="311">
      <formula>$L96=4</formula>
    </cfRule>
    <cfRule type="expression" dxfId="303" priority="312">
      <formula>$L96=3</formula>
    </cfRule>
    <cfRule type="expression" dxfId="302" priority="313">
      <formula>$L96=2</formula>
    </cfRule>
    <cfRule type="expression" dxfId="301" priority="314">
      <formula>$L96=1</formula>
    </cfRule>
  </conditionalFormatting>
  <conditionalFormatting sqref="D97 K97:L97">
    <cfRule type="expression" dxfId="300" priority="305">
      <formula>$L97=5</formula>
    </cfRule>
    <cfRule type="expression" dxfId="299" priority="306">
      <formula>$L97=4</formula>
    </cfRule>
    <cfRule type="expression" dxfId="298" priority="307">
      <formula>$L97=3</formula>
    </cfRule>
    <cfRule type="expression" dxfId="297" priority="308">
      <formula>$L97=2</formula>
    </cfRule>
    <cfRule type="expression" dxfId="296" priority="309">
      <formula>$L97=1</formula>
    </cfRule>
  </conditionalFormatting>
  <conditionalFormatting sqref="D98 K98:L98">
    <cfRule type="expression" dxfId="295" priority="300">
      <formula>$L98=5</formula>
    </cfRule>
    <cfRule type="expression" dxfId="294" priority="301">
      <formula>$L98=4</formula>
    </cfRule>
    <cfRule type="expression" dxfId="293" priority="302">
      <formula>$L98=3</formula>
    </cfRule>
    <cfRule type="expression" dxfId="292" priority="303">
      <formula>$L98=2</formula>
    </cfRule>
    <cfRule type="expression" dxfId="291" priority="304">
      <formula>$L98=1</formula>
    </cfRule>
  </conditionalFormatting>
  <conditionalFormatting sqref="D99 K99:L99">
    <cfRule type="expression" dxfId="290" priority="295">
      <formula>$L99=5</formula>
    </cfRule>
    <cfRule type="expression" dxfId="289" priority="296">
      <formula>$L99=4</formula>
    </cfRule>
    <cfRule type="expression" dxfId="288" priority="297">
      <formula>$L99=3</formula>
    </cfRule>
    <cfRule type="expression" dxfId="287" priority="298">
      <formula>$L99=2</formula>
    </cfRule>
    <cfRule type="expression" dxfId="286" priority="299">
      <formula>$L99=1</formula>
    </cfRule>
  </conditionalFormatting>
  <conditionalFormatting sqref="D95 K95:L95">
    <cfRule type="expression" dxfId="285" priority="290">
      <formula>$L95=5</formula>
    </cfRule>
    <cfRule type="expression" dxfId="284" priority="291">
      <formula>$L95=4</formula>
    </cfRule>
    <cfRule type="expression" dxfId="283" priority="292">
      <formula>$L95=3</formula>
    </cfRule>
    <cfRule type="expression" dxfId="282" priority="293">
      <formula>$L95=2</formula>
    </cfRule>
    <cfRule type="expression" dxfId="281" priority="294">
      <formula>$L95=1</formula>
    </cfRule>
  </conditionalFormatting>
  <conditionalFormatting sqref="D96 K96:L96">
    <cfRule type="expression" dxfId="280" priority="285">
      <formula>$L96=5</formula>
    </cfRule>
    <cfRule type="expression" dxfId="279" priority="286">
      <formula>$L96=4</formula>
    </cfRule>
    <cfRule type="expression" dxfId="278" priority="287">
      <formula>$L96=3</formula>
    </cfRule>
    <cfRule type="expression" dxfId="277" priority="288">
      <formula>$L96=2</formula>
    </cfRule>
    <cfRule type="expression" dxfId="276" priority="289">
      <formula>$L96=1</formula>
    </cfRule>
  </conditionalFormatting>
  <conditionalFormatting sqref="D97 K97:L97">
    <cfRule type="expression" dxfId="275" priority="280">
      <formula>$L97=5</formula>
    </cfRule>
    <cfRule type="expression" dxfId="274" priority="281">
      <formula>$L97=4</formula>
    </cfRule>
    <cfRule type="expression" dxfId="273" priority="282">
      <formula>$L97=3</formula>
    </cfRule>
    <cfRule type="expression" dxfId="272" priority="283">
      <formula>$L97=2</formula>
    </cfRule>
    <cfRule type="expression" dxfId="271" priority="284">
      <formula>$L97=1</formula>
    </cfRule>
  </conditionalFormatting>
  <conditionalFormatting sqref="D98 K98:L98">
    <cfRule type="expression" dxfId="270" priority="275">
      <formula>$L98=5</formula>
    </cfRule>
    <cfRule type="expression" dxfId="269" priority="276">
      <formula>$L98=4</formula>
    </cfRule>
    <cfRule type="expression" dxfId="268" priority="277">
      <formula>$L98=3</formula>
    </cfRule>
    <cfRule type="expression" dxfId="267" priority="278">
      <formula>$L98=2</formula>
    </cfRule>
    <cfRule type="expression" dxfId="266" priority="279">
      <formula>$L98=1</formula>
    </cfRule>
  </conditionalFormatting>
  <conditionalFormatting sqref="D94 K94:L94">
    <cfRule type="expression" dxfId="265" priority="270">
      <formula>$L94=5</formula>
    </cfRule>
    <cfRule type="expression" dxfId="264" priority="271">
      <formula>$L94=4</formula>
    </cfRule>
    <cfRule type="expression" dxfId="263" priority="272">
      <formula>$L94=3</formula>
    </cfRule>
    <cfRule type="expression" dxfId="262" priority="273">
      <formula>$L94=2</formula>
    </cfRule>
    <cfRule type="expression" dxfId="261" priority="274">
      <formula>$L94=1</formula>
    </cfRule>
  </conditionalFormatting>
  <conditionalFormatting sqref="D95 K95:L95">
    <cfRule type="expression" dxfId="260" priority="265">
      <formula>$L95=5</formula>
    </cfRule>
    <cfRule type="expression" dxfId="259" priority="266">
      <formula>$L95=4</formula>
    </cfRule>
    <cfRule type="expression" dxfId="258" priority="267">
      <formula>$L95=3</formula>
    </cfRule>
    <cfRule type="expression" dxfId="257" priority="268">
      <formula>$L95=2</formula>
    </cfRule>
    <cfRule type="expression" dxfId="256" priority="269">
      <formula>$L95=1</formula>
    </cfRule>
  </conditionalFormatting>
  <conditionalFormatting sqref="D96 K96:L96">
    <cfRule type="expression" dxfId="255" priority="260">
      <formula>$L96=5</formula>
    </cfRule>
    <cfRule type="expression" dxfId="254" priority="261">
      <formula>$L96=4</formula>
    </cfRule>
    <cfRule type="expression" dxfId="253" priority="262">
      <formula>$L96=3</formula>
    </cfRule>
    <cfRule type="expression" dxfId="252" priority="263">
      <formula>$L96=2</formula>
    </cfRule>
    <cfRule type="expression" dxfId="251" priority="264">
      <formula>$L96=1</formula>
    </cfRule>
  </conditionalFormatting>
  <conditionalFormatting sqref="D97 K97:L97">
    <cfRule type="expression" dxfId="250" priority="255">
      <formula>$L97=5</formula>
    </cfRule>
    <cfRule type="expression" dxfId="249" priority="256">
      <formula>$L97=4</formula>
    </cfRule>
    <cfRule type="expression" dxfId="248" priority="257">
      <formula>$L97=3</formula>
    </cfRule>
    <cfRule type="expression" dxfId="247" priority="258">
      <formula>$L97=2</formula>
    </cfRule>
    <cfRule type="expression" dxfId="246" priority="259">
      <formula>$L97=1</formula>
    </cfRule>
  </conditionalFormatting>
  <conditionalFormatting sqref="D98 K98:L98">
    <cfRule type="expression" dxfId="245" priority="250">
      <formula>$L98=5</formula>
    </cfRule>
    <cfRule type="expression" dxfId="244" priority="251">
      <formula>$L98=4</formula>
    </cfRule>
    <cfRule type="expression" dxfId="243" priority="252">
      <formula>$L98=3</formula>
    </cfRule>
    <cfRule type="expression" dxfId="242" priority="253">
      <formula>$L98=2</formula>
    </cfRule>
    <cfRule type="expression" dxfId="241" priority="254">
      <formula>$L98=1</formula>
    </cfRule>
  </conditionalFormatting>
  <conditionalFormatting sqref="D96 K96:L96">
    <cfRule type="expression" dxfId="240" priority="245">
      <formula>$L96=5</formula>
    </cfRule>
    <cfRule type="expression" dxfId="239" priority="246">
      <formula>$L96=4</formula>
    </cfRule>
    <cfRule type="expression" dxfId="238" priority="247">
      <formula>$L96=3</formula>
    </cfRule>
    <cfRule type="expression" dxfId="237" priority="248">
      <formula>$L96=2</formula>
    </cfRule>
    <cfRule type="expression" dxfId="236" priority="249">
      <formula>$L96=1</formula>
    </cfRule>
  </conditionalFormatting>
  <conditionalFormatting sqref="D97 K97:L97">
    <cfRule type="expression" dxfId="235" priority="240">
      <formula>$L97=5</formula>
    </cfRule>
    <cfRule type="expression" dxfId="234" priority="241">
      <formula>$L97=4</formula>
    </cfRule>
    <cfRule type="expression" dxfId="233" priority="242">
      <formula>$L97=3</formula>
    </cfRule>
    <cfRule type="expression" dxfId="232" priority="243">
      <formula>$L97=2</formula>
    </cfRule>
    <cfRule type="expression" dxfId="231" priority="244">
      <formula>$L97=1</formula>
    </cfRule>
  </conditionalFormatting>
  <conditionalFormatting sqref="D98 K98:L98">
    <cfRule type="expression" dxfId="230" priority="235">
      <formula>$L98=5</formula>
    </cfRule>
    <cfRule type="expression" dxfId="229" priority="236">
      <formula>$L98=4</formula>
    </cfRule>
    <cfRule type="expression" dxfId="228" priority="237">
      <formula>$L98=3</formula>
    </cfRule>
    <cfRule type="expression" dxfId="227" priority="238">
      <formula>$L98=2</formula>
    </cfRule>
    <cfRule type="expression" dxfId="226" priority="239">
      <formula>$L98=1</formula>
    </cfRule>
  </conditionalFormatting>
  <conditionalFormatting sqref="D99 K99:L99">
    <cfRule type="expression" dxfId="225" priority="230">
      <formula>$L99=5</formula>
    </cfRule>
    <cfRule type="expression" dxfId="224" priority="231">
      <formula>$L99=4</formula>
    </cfRule>
    <cfRule type="expression" dxfId="223" priority="232">
      <formula>$L99=3</formula>
    </cfRule>
    <cfRule type="expression" dxfId="222" priority="233">
      <formula>$L99=2</formula>
    </cfRule>
    <cfRule type="expression" dxfId="221" priority="234">
      <formula>$L99=1</formula>
    </cfRule>
  </conditionalFormatting>
  <conditionalFormatting sqref="D96 K96:L96">
    <cfRule type="expression" dxfId="220" priority="225">
      <formula>$L96=5</formula>
    </cfRule>
    <cfRule type="expression" dxfId="219" priority="226">
      <formula>$L96=4</formula>
    </cfRule>
    <cfRule type="expression" dxfId="218" priority="227">
      <formula>$L96=3</formula>
    </cfRule>
    <cfRule type="expression" dxfId="217" priority="228">
      <formula>$L96=2</formula>
    </cfRule>
    <cfRule type="expression" dxfId="216" priority="229">
      <formula>$L96=1</formula>
    </cfRule>
  </conditionalFormatting>
  <conditionalFormatting sqref="D97 K97:L97">
    <cfRule type="expression" dxfId="215" priority="220">
      <formula>$L97=5</formula>
    </cfRule>
    <cfRule type="expression" dxfId="214" priority="221">
      <formula>$L97=4</formula>
    </cfRule>
    <cfRule type="expression" dxfId="213" priority="222">
      <formula>$L97=3</formula>
    </cfRule>
    <cfRule type="expression" dxfId="212" priority="223">
      <formula>$L97=2</formula>
    </cfRule>
    <cfRule type="expression" dxfId="211" priority="224">
      <formula>$L97=1</formula>
    </cfRule>
  </conditionalFormatting>
  <conditionalFormatting sqref="D98 K98:L98">
    <cfRule type="expression" dxfId="210" priority="215">
      <formula>$L98=5</formula>
    </cfRule>
    <cfRule type="expression" dxfId="209" priority="216">
      <formula>$L98=4</formula>
    </cfRule>
    <cfRule type="expression" dxfId="208" priority="217">
      <formula>$L98=3</formula>
    </cfRule>
    <cfRule type="expression" dxfId="207" priority="218">
      <formula>$L98=2</formula>
    </cfRule>
    <cfRule type="expression" dxfId="206" priority="219">
      <formula>$L98=1</formula>
    </cfRule>
  </conditionalFormatting>
  <conditionalFormatting sqref="D99 K99:L99">
    <cfRule type="expression" dxfId="205" priority="210">
      <formula>$L99=5</formula>
    </cfRule>
    <cfRule type="expression" dxfId="204" priority="211">
      <formula>$L99=4</formula>
    </cfRule>
    <cfRule type="expression" dxfId="203" priority="212">
      <formula>$L99=3</formula>
    </cfRule>
    <cfRule type="expression" dxfId="202" priority="213">
      <formula>$L99=2</formula>
    </cfRule>
    <cfRule type="expression" dxfId="201" priority="214">
      <formula>$L99=1</formula>
    </cfRule>
  </conditionalFormatting>
  <conditionalFormatting sqref="D96 K96:L96">
    <cfRule type="expression" dxfId="200" priority="205">
      <formula>$L96=5</formula>
    </cfRule>
    <cfRule type="expression" dxfId="199" priority="206">
      <formula>$L96=4</formula>
    </cfRule>
    <cfRule type="expression" dxfId="198" priority="207">
      <formula>$L96=3</formula>
    </cfRule>
    <cfRule type="expression" dxfId="197" priority="208">
      <formula>$L96=2</formula>
    </cfRule>
    <cfRule type="expression" dxfId="196" priority="209">
      <formula>$L96=1</formula>
    </cfRule>
  </conditionalFormatting>
  <conditionalFormatting sqref="D97 K97:L97">
    <cfRule type="expression" dxfId="195" priority="200">
      <formula>$L97=5</formula>
    </cfRule>
    <cfRule type="expression" dxfId="194" priority="201">
      <formula>$L97=4</formula>
    </cfRule>
    <cfRule type="expression" dxfId="193" priority="202">
      <formula>$L97=3</formula>
    </cfRule>
    <cfRule type="expression" dxfId="192" priority="203">
      <formula>$L97=2</formula>
    </cfRule>
    <cfRule type="expression" dxfId="191" priority="204">
      <formula>$L97=1</formula>
    </cfRule>
  </conditionalFormatting>
  <conditionalFormatting sqref="D98 K98:L98">
    <cfRule type="expression" dxfId="190" priority="195">
      <formula>$L98=5</formula>
    </cfRule>
    <cfRule type="expression" dxfId="189" priority="196">
      <formula>$L98=4</formula>
    </cfRule>
    <cfRule type="expression" dxfId="188" priority="197">
      <formula>$L98=3</formula>
    </cfRule>
    <cfRule type="expression" dxfId="187" priority="198">
      <formula>$L98=2</formula>
    </cfRule>
    <cfRule type="expression" dxfId="186" priority="199">
      <formula>$L98=1</formula>
    </cfRule>
  </conditionalFormatting>
  <conditionalFormatting sqref="D99 K99:L99">
    <cfRule type="expression" dxfId="185" priority="190">
      <formula>$L99=5</formula>
    </cfRule>
    <cfRule type="expression" dxfId="184" priority="191">
      <formula>$L99=4</formula>
    </cfRule>
    <cfRule type="expression" dxfId="183" priority="192">
      <formula>$L99=3</formula>
    </cfRule>
    <cfRule type="expression" dxfId="182" priority="193">
      <formula>$L99=2</formula>
    </cfRule>
    <cfRule type="expression" dxfId="181" priority="194">
      <formula>$L99=1</formula>
    </cfRule>
  </conditionalFormatting>
  <conditionalFormatting sqref="D96 K96:L96">
    <cfRule type="expression" dxfId="180" priority="185">
      <formula>$L96=5</formula>
    </cfRule>
    <cfRule type="expression" dxfId="179" priority="186">
      <formula>$L96=4</formula>
    </cfRule>
    <cfRule type="expression" dxfId="178" priority="187">
      <formula>$L96=3</formula>
    </cfRule>
    <cfRule type="expression" dxfId="177" priority="188">
      <formula>$L96=2</formula>
    </cfRule>
    <cfRule type="expression" dxfId="176" priority="189">
      <formula>$L96=1</formula>
    </cfRule>
  </conditionalFormatting>
  <conditionalFormatting sqref="D97 K97:L97">
    <cfRule type="expression" dxfId="175" priority="180">
      <formula>$L97=5</formula>
    </cfRule>
    <cfRule type="expression" dxfId="174" priority="181">
      <formula>$L97=4</formula>
    </cfRule>
    <cfRule type="expression" dxfId="173" priority="182">
      <formula>$L97=3</formula>
    </cfRule>
    <cfRule type="expression" dxfId="172" priority="183">
      <formula>$L97=2</formula>
    </cfRule>
    <cfRule type="expression" dxfId="171" priority="184">
      <formula>$L97=1</formula>
    </cfRule>
  </conditionalFormatting>
  <conditionalFormatting sqref="D98 K98:L98">
    <cfRule type="expression" dxfId="170" priority="175">
      <formula>$L98=5</formula>
    </cfRule>
    <cfRule type="expression" dxfId="169" priority="176">
      <formula>$L98=4</formula>
    </cfRule>
    <cfRule type="expression" dxfId="168" priority="177">
      <formula>$L98=3</formula>
    </cfRule>
    <cfRule type="expression" dxfId="167" priority="178">
      <formula>$L98=2</formula>
    </cfRule>
    <cfRule type="expression" dxfId="166" priority="179">
      <formula>$L98=1</formula>
    </cfRule>
  </conditionalFormatting>
  <conditionalFormatting sqref="D99 K99:L99">
    <cfRule type="expression" dxfId="165" priority="170">
      <formula>$L99=5</formula>
    </cfRule>
    <cfRule type="expression" dxfId="164" priority="171">
      <formula>$L99=4</formula>
    </cfRule>
    <cfRule type="expression" dxfId="163" priority="172">
      <formula>$L99=3</formula>
    </cfRule>
    <cfRule type="expression" dxfId="162" priority="173">
      <formula>$L99=2</formula>
    </cfRule>
    <cfRule type="expression" dxfId="161" priority="174">
      <formula>$L99=1</formula>
    </cfRule>
  </conditionalFormatting>
  <conditionalFormatting sqref="C159:C160">
    <cfRule type="cellIs" dxfId="160" priority="169" stopIfTrue="1" operator="greaterThan">
      <formula>B159</formula>
    </cfRule>
  </conditionalFormatting>
  <conditionalFormatting sqref="D159:L160">
    <cfRule type="expression" dxfId="159" priority="164">
      <formula>$L159=5</formula>
    </cfRule>
    <cfRule type="expression" dxfId="158" priority="165">
      <formula>$L159=4</formula>
    </cfRule>
    <cfRule type="expression" dxfId="157" priority="166">
      <formula>$L159=3</formula>
    </cfRule>
    <cfRule type="expression" dxfId="156" priority="167">
      <formula>$L159=2</formula>
    </cfRule>
    <cfRule type="expression" dxfId="155" priority="168">
      <formula>$L159=1</formula>
    </cfRule>
  </conditionalFormatting>
  <conditionalFormatting sqref="C159:C160">
    <cfRule type="cellIs" dxfId="154" priority="163" stopIfTrue="1" operator="greaterThan">
      <formula>B159</formula>
    </cfRule>
  </conditionalFormatting>
  <conditionalFormatting sqref="C165:C168">
    <cfRule type="cellIs" dxfId="153" priority="162" stopIfTrue="1" operator="greaterThan">
      <formula>B165</formula>
    </cfRule>
  </conditionalFormatting>
  <conditionalFormatting sqref="D165:D168 K165:L168">
    <cfRule type="expression" dxfId="152" priority="157">
      <formula>$L165=5</formula>
    </cfRule>
    <cfRule type="expression" dxfId="151" priority="158">
      <formula>$L165=4</formula>
    </cfRule>
    <cfRule type="expression" dxfId="150" priority="159">
      <formula>$L165=3</formula>
    </cfRule>
    <cfRule type="expression" dxfId="149" priority="160">
      <formula>$L165=2</formula>
    </cfRule>
    <cfRule type="expression" dxfId="148" priority="161">
      <formula>$L165=1</formula>
    </cfRule>
  </conditionalFormatting>
  <conditionalFormatting sqref="C165:C168">
    <cfRule type="cellIs" dxfId="147" priority="156" stopIfTrue="1" operator="greaterThan">
      <formula>B165</formula>
    </cfRule>
  </conditionalFormatting>
  <conditionalFormatting sqref="D180">
    <cfRule type="expression" dxfId="146" priority="151">
      <formula>$L180=5</formula>
    </cfRule>
    <cfRule type="expression" dxfId="145" priority="152">
      <formula>$L180=4</formula>
    </cfRule>
    <cfRule type="expression" dxfId="144" priority="153">
      <formula>$L180=3</formula>
    </cfRule>
    <cfRule type="expression" dxfId="143" priority="154">
      <formula>$L180=2</formula>
    </cfRule>
    <cfRule type="expression" dxfId="142" priority="155">
      <formula>$L180=1</formula>
    </cfRule>
  </conditionalFormatting>
  <conditionalFormatting sqref="D179">
    <cfRule type="expression" dxfId="141" priority="146">
      <formula>$L179=5</formula>
    </cfRule>
    <cfRule type="expression" dxfId="140" priority="147">
      <formula>$L179=4</formula>
    </cfRule>
    <cfRule type="expression" dxfId="139" priority="148">
      <formula>$L179=3</formula>
    </cfRule>
    <cfRule type="expression" dxfId="138" priority="149">
      <formula>$L179=2</formula>
    </cfRule>
    <cfRule type="expression" dxfId="137" priority="150">
      <formula>$L179=1</formula>
    </cfRule>
  </conditionalFormatting>
  <conditionalFormatting sqref="C186:C188">
    <cfRule type="cellIs" dxfId="136" priority="145" stopIfTrue="1" operator="greaterThan">
      <formula>B186</formula>
    </cfRule>
  </conditionalFormatting>
  <conditionalFormatting sqref="D186:L187 D188 K188:L188">
    <cfRule type="expression" dxfId="135" priority="140">
      <formula>$L186=5</formula>
    </cfRule>
    <cfRule type="expression" dxfId="134" priority="141">
      <formula>$L186=4</formula>
    </cfRule>
    <cfRule type="expression" dxfId="133" priority="142">
      <formula>$L186=3</formula>
    </cfRule>
    <cfRule type="expression" dxfId="132" priority="143">
      <formula>$L186=2</formula>
    </cfRule>
    <cfRule type="expression" dxfId="131" priority="144">
      <formula>$L186=1</formula>
    </cfRule>
  </conditionalFormatting>
  <conditionalFormatting sqref="C186:C188">
    <cfRule type="cellIs" dxfId="130" priority="139" stopIfTrue="1" operator="greaterThan">
      <formula>B186</formula>
    </cfRule>
  </conditionalFormatting>
  <conditionalFormatting sqref="D188:D190 K188:K190">
    <cfRule type="expression" dxfId="129" priority="133">
      <formula>$L188=5</formula>
    </cfRule>
    <cfRule type="expression" dxfId="128" priority="134">
      <formula>$L188=4</formula>
    </cfRule>
    <cfRule type="expression" dxfId="127" priority="135">
      <formula>$L188=3</formula>
    </cfRule>
    <cfRule type="expression" dxfId="126" priority="136">
      <formula>$L188=2</formula>
    </cfRule>
    <cfRule type="expression" dxfId="125" priority="137">
      <formula>$L188=1</formula>
    </cfRule>
  </conditionalFormatting>
  <conditionalFormatting sqref="C196:C197">
    <cfRule type="cellIs" dxfId="124" priority="131" stopIfTrue="1" operator="greaterThan">
      <formula>B196</formula>
    </cfRule>
  </conditionalFormatting>
  <conditionalFormatting sqref="D196:L197">
    <cfRule type="expression" dxfId="123" priority="126">
      <formula>$L196=5</formula>
    </cfRule>
    <cfRule type="expression" dxfId="122" priority="127">
      <formula>$L196=4</formula>
    </cfRule>
    <cfRule type="expression" dxfId="121" priority="128">
      <formula>$L196=3</formula>
    </cfRule>
    <cfRule type="expression" dxfId="120" priority="129">
      <formula>$L196=2</formula>
    </cfRule>
    <cfRule type="expression" dxfId="119" priority="130">
      <formula>$L196=1</formula>
    </cfRule>
  </conditionalFormatting>
  <conditionalFormatting sqref="C196:C197">
    <cfRule type="cellIs" dxfId="118" priority="125" stopIfTrue="1" operator="greaterThan">
      <formula>B196</formula>
    </cfRule>
  </conditionalFormatting>
  <conditionalFormatting sqref="C198:C199">
    <cfRule type="cellIs" dxfId="117" priority="124" stopIfTrue="1" operator="greaterThan">
      <formula>B198</formula>
    </cfRule>
  </conditionalFormatting>
  <conditionalFormatting sqref="D198:L199">
    <cfRule type="expression" dxfId="116" priority="119">
      <formula>$L198=5</formula>
    </cfRule>
    <cfRule type="expression" dxfId="115" priority="120">
      <formula>$L198=4</formula>
    </cfRule>
    <cfRule type="expression" dxfId="114" priority="121">
      <formula>$L198=3</formula>
    </cfRule>
    <cfRule type="expression" dxfId="113" priority="122">
      <formula>$L198=2</formula>
    </cfRule>
    <cfRule type="expression" dxfId="112" priority="123">
      <formula>$L198=1</formula>
    </cfRule>
  </conditionalFormatting>
  <conditionalFormatting sqref="C198:C199">
    <cfRule type="cellIs" dxfId="111" priority="118" stopIfTrue="1" operator="greaterThan">
      <formula>B198</formula>
    </cfRule>
  </conditionalFormatting>
  <conditionalFormatting sqref="C200">
    <cfRule type="cellIs" dxfId="110" priority="117" stopIfTrue="1" operator="greaterThan">
      <formula>B200</formula>
    </cfRule>
  </conditionalFormatting>
  <conditionalFormatting sqref="D200 K200:L200">
    <cfRule type="expression" dxfId="109" priority="112">
      <formula>$L200=5</formula>
    </cfRule>
    <cfRule type="expression" dxfId="108" priority="113">
      <formula>$L200=4</formula>
    </cfRule>
    <cfRule type="expression" dxfId="107" priority="114">
      <formula>$L200=3</formula>
    </cfRule>
    <cfRule type="expression" dxfId="106" priority="115">
      <formula>$L200=2</formula>
    </cfRule>
    <cfRule type="expression" dxfId="105" priority="116">
      <formula>$L200=1</formula>
    </cfRule>
  </conditionalFormatting>
  <conditionalFormatting sqref="C200">
    <cfRule type="cellIs" dxfId="104" priority="111" stopIfTrue="1" operator="greaterThan">
      <formula>B200</formula>
    </cfRule>
  </conditionalFormatting>
  <conditionalFormatting sqref="C201:C202">
    <cfRule type="cellIs" dxfId="103" priority="110" stopIfTrue="1" operator="greaterThan">
      <formula>B201</formula>
    </cfRule>
  </conditionalFormatting>
  <conditionalFormatting sqref="D201:D202 K201:L202">
    <cfRule type="expression" dxfId="102" priority="105">
      <formula>$L201=5</formula>
    </cfRule>
    <cfRule type="expression" dxfId="101" priority="106">
      <formula>$L201=4</formula>
    </cfRule>
    <cfRule type="expression" dxfId="100" priority="107">
      <formula>$L201=3</formula>
    </cfRule>
    <cfRule type="expression" dxfId="99" priority="108">
      <formula>$L201=2</formula>
    </cfRule>
    <cfRule type="expression" dxfId="98" priority="109">
      <formula>$L201=1</formula>
    </cfRule>
  </conditionalFormatting>
  <conditionalFormatting sqref="C201:C202">
    <cfRule type="cellIs" dxfId="97" priority="104" stopIfTrue="1" operator="greaterThan">
      <formula>B201</formula>
    </cfRule>
  </conditionalFormatting>
  <conditionalFormatting sqref="C204:C205">
    <cfRule type="cellIs" dxfId="96" priority="103" stopIfTrue="1" operator="greaterThan">
      <formula>B204</formula>
    </cfRule>
  </conditionalFormatting>
  <conditionalFormatting sqref="D204:L205">
    <cfRule type="expression" dxfId="95" priority="98">
      <formula>$L204=5</formula>
    </cfRule>
    <cfRule type="expression" dxfId="94" priority="99">
      <formula>$L204=4</formula>
    </cfRule>
    <cfRule type="expression" dxfId="93" priority="100">
      <formula>$L204=3</formula>
    </cfRule>
    <cfRule type="expression" dxfId="92" priority="101">
      <formula>$L204=2</formula>
    </cfRule>
    <cfRule type="expression" dxfId="91" priority="102">
      <formula>$L204=1</formula>
    </cfRule>
  </conditionalFormatting>
  <conditionalFormatting sqref="C204:C205">
    <cfRule type="cellIs" dxfId="90" priority="97" stopIfTrue="1" operator="greaterThan">
      <formula>B204</formula>
    </cfRule>
  </conditionalFormatting>
  <conditionalFormatting sqref="C206:C207">
    <cfRule type="cellIs" dxfId="89" priority="96" stopIfTrue="1" operator="greaterThan">
      <formula>B206</formula>
    </cfRule>
  </conditionalFormatting>
  <conditionalFormatting sqref="D206:L207">
    <cfRule type="expression" dxfId="88" priority="91">
      <formula>$L206=5</formula>
    </cfRule>
    <cfRule type="expression" dxfId="87" priority="92">
      <formula>$L206=4</formula>
    </cfRule>
    <cfRule type="expression" dxfId="86" priority="93">
      <formula>$L206=3</formula>
    </cfRule>
    <cfRule type="expression" dxfId="85" priority="94">
      <formula>$L206=2</formula>
    </cfRule>
    <cfRule type="expression" dxfId="84" priority="95">
      <formula>$L206=1</formula>
    </cfRule>
  </conditionalFormatting>
  <conditionalFormatting sqref="C206:C207">
    <cfRule type="cellIs" dxfId="83" priority="90" stopIfTrue="1" operator="greaterThan">
      <formula>B206</formula>
    </cfRule>
  </conditionalFormatting>
  <conditionalFormatting sqref="C208:C209">
    <cfRule type="cellIs" dxfId="82" priority="89" stopIfTrue="1" operator="greaterThan">
      <formula>B208</formula>
    </cfRule>
  </conditionalFormatting>
  <conditionalFormatting sqref="D208:L209">
    <cfRule type="expression" dxfId="81" priority="84">
      <formula>$L208=5</formula>
    </cfRule>
    <cfRule type="expression" dxfId="80" priority="85">
      <formula>$L208=4</formula>
    </cfRule>
    <cfRule type="expression" dxfId="79" priority="86">
      <formula>$L208=3</formula>
    </cfRule>
    <cfRule type="expression" dxfId="78" priority="87">
      <formula>$L208=2</formula>
    </cfRule>
    <cfRule type="expression" dxfId="77" priority="88">
      <formula>$L208=1</formula>
    </cfRule>
  </conditionalFormatting>
  <conditionalFormatting sqref="C208:C209">
    <cfRule type="cellIs" dxfId="76" priority="83" stopIfTrue="1" operator="greaterThan">
      <formula>B208</formula>
    </cfRule>
  </conditionalFormatting>
  <conditionalFormatting sqref="C210:C211">
    <cfRule type="cellIs" dxfId="75" priority="82" stopIfTrue="1" operator="greaterThan">
      <formula>B210</formula>
    </cfRule>
  </conditionalFormatting>
  <conditionalFormatting sqref="D210:L211">
    <cfRule type="expression" dxfId="74" priority="77">
      <formula>$L210=5</formula>
    </cfRule>
    <cfRule type="expression" dxfId="73" priority="78">
      <formula>$L210=4</formula>
    </cfRule>
    <cfRule type="expression" dxfId="72" priority="79">
      <formula>$L210=3</formula>
    </cfRule>
    <cfRule type="expression" dxfId="71" priority="80">
      <formula>$L210=2</formula>
    </cfRule>
    <cfRule type="expression" dxfId="70" priority="81">
      <formula>$L210=1</formula>
    </cfRule>
  </conditionalFormatting>
  <conditionalFormatting sqref="C210:C211">
    <cfRule type="cellIs" dxfId="69" priority="76" stopIfTrue="1" operator="greaterThan">
      <formula>B210</formula>
    </cfRule>
  </conditionalFormatting>
  <conditionalFormatting sqref="C212">
    <cfRule type="cellIs" dxfId="68" priority="75" stopIfTrue="1" operator="greaterThan">
      <formula>B212</formula>
    </cfRule>
  </conditionalFormatting>
  <conditionalFormatting sqref="K212:L212">
    <cfRule type="expression" dxfId="67" priority="70">
      <formula>$L212=5</formula>
    </cfRule>
    <cfRule type="expression" dxfId="66" priority="71">
      <formula>$L212=4</formula>
    </cfRule>
    <cfRule type="expression" dxfId="65" priority="72">
      <formula>$L212=3</formula>
    </cfRule>
    <cfRule type="expression" dxfId="64" priority="73">
      <formula>$L212=2</formula>
    </cfRule>
    <cfRule type="expression" dxfId="63" priority="74">
      <formula>$L212=1</formula>
    </cfRule>
  </conditionalFormatting>
  <conditionalFormatting sqref="C212">
    <cfRule type="cellIs" dxfId="62" priority="69" stopIfTrue="1" operator="greaterThan">
      <formula>B212</formula>
    </cfRule>
  </conditionalFormatting>
  <conditionalFormatting sqref="D212:J212">
    <cfRule type="expression" dxfId="61" priority="64">
      <formula>$L212=5</formula>
    </cfRule>
    <cfRule type="expression" dxfId="60" priority="65">
      <formula>$L212=4</formula>
    </cfRule>
    <cfRule type="expression" dxfId="59" priority="66">
      <formula>$L212=3</formula>
    </cfRule>
    <cfRule type="expression" dxfId="58" priority="67">
      <formula>$L212=2</formula>
    </cfRule>
    <cfRule type="expression" dxfId="57" priority="68">
      <formula>$L212=1</formula>
    </cfRule>
  </conditionalFormatting>
  <conditionalFormatting sqref="C216:C217">
    <cfRule type="cellIs" dxfId="56" priority="56" stopIfTrue="1" operator="greaterThan">
      <formula>B216</formula>
    </cfRule>
  </conditionalFormatting>
  <conditionalFormatting sqref="D216:L217">
    <cfRule type="expression" dxfId="55" priority="51">
      <formula>$L216=5</formula>
    </cfRule>
    <cfRule type="expression" dxfId="54" priority="52">
      <formula>$L216=4</formula>
    </cfRule>
    <cfRule type="expression" dxfId="53" priority="53">
      <formula>$L216=3</formula>
    </cfRule>
    <cfRule type="expression" dxfId="52" priority="54">
      <formula>$L216=2</formula>
    </cfRule>
    <cfRule type="expression" dxfId="51" priority="55">
      <formula>$L216=1</formula>
    </cfRule>
  </conditionalFormatting>
  <conditionalFormatting sqref="C216:C217">
    <cfRule type="cellIs" dxfId="50" priority="50" stopIfTrue="1" operator="greaterThan">
      <formula>B216</formula>
    </cfRule>
  </conditionalFormatting>
  <conditionalFormatting sqref="C218:C219">
    <cfRule type="cellIs" dxfId="49" priority="49" stopIfTrue="1" operator="greaterThan">
      <formula>B218</formula>
    </cfRule>
  </conditionalFormatting>
  <conditionalFormatting sqref="D218:L219">
    <cfRule type="expression" dxfId="48" priority="44">
      <formula>$L218=5</formula>
    </cfRule>
    <cfRule type="expression" dxfId="47" priority="45">
      <formula>$L218=4</formula>
    </cfRule>
    <cfRule type="expression" dxfId="46" priority="46">
      <formula>$L218=3</formula>
    </cfRule>
    <cfRule type="expression" dxfId="45" priority="47">
      <formula>$L218=2</formula>
    </cfRule>
    <cfRule type="expression" dxfId="44" priority="48">
      <formula>$L218=1</formula>
    </cfRule>
  </conditionalFormatting>
  <conditionalFormatting sqref="C218:C219">
    <cfRule type="cellIs" dxfId="43" priority="43" stopIfTrue="1" operator="greaterThan">
      <formula>B218</formula>
    </cfRule>
  </conditionalFormatting>
  <conditionalFormatting sqref="C220:C222">
    <cfRule type="cellIs" dxfId="42" priority="42" stopIfTrue="1" operator="greaterThan">
      <formula>B220</formula>
    </cfRule>
  </conditionalFormatting>
  <conditionalFormatting sqref="D222 K222 D220:K221 L220:L222">
    <cfRule type="expression" dxfId="41" priority="37">
      <formula>$L220=5</formula>
    </cfRule>
    <cfRule type="expression" dxfId="40" priority="38">
      <formula>$L220=4</formula>
    </cfRule>
    <cfRule type="expression" dxfId="39" priority="39">
      <formula>$L220=3</formula>
    </cfRule>
    <cfRule type="expression" dxfId="38" priority="40">
      <formula>$L220=2</formula>
    </cfRule>
    <cfRule type="expression" dxfId="37" priority="41">
      <formula>$L220=1</formula>
    </cfRule>
  </conditionalFormatting>
  <conditionalFormatting sqref="C220:C222">
    <cfRule type="cellIs" dxfId="36" priority="36" stopIfTrue="1" operator="greaterThan">
      <formula>B220</formula>
    </cfRule>
  </conditionalFormatting>
  <conditionalFormatting sqref="K110:L110 D110">
    <cfRule type="expression" dxfId="35" priority="31">
      <formula>$L110=5</formula>
    </cfRule>
    <cfRule type="expression" dxfId="34" priority="32">
      <formula>$L110=4</formula>
    </cfRule>
    <cfRule type="expression" dxfId="33" priority="33">
      <formula>$L110=3</formula>
    </cfRule>
    <cfRule type="expression" dxfId="32" priority="34">
      <formula>$L110=2</formula>
    </cfRule>
    <cfRule type="expression" dxfId="31" priority="35">
      <formula>$L110=1</formula>
    </cfRule>
  </conditionalFormatting>
  <conditionalFormatting sqref="D87:K87">
    <cfRule type="expression" dxfId="30" priority="26">
      <formula>$L87=5</formula>
    </cfRule>
    <cfRule type="expression" dxfId="29" priority="27">
      <formula>$L87=4</formula>
    </cfRule>
    <cfRule type="expression" dxfId="28" priority="28">
      <formula>$L87=3</formula>
    </cfRule>
    <cfRule type="expression" dxfId="27" priority="29">
      <formula>$L87=2</formula>
    </cfRule>
    <cfRule type="expression" dxfId="26" priority="30">
      <formula>$L87=1</formula>
    </cfRule>
  </conditionalFormatting>
  <conditionalFormatting sqref="D88 K88">
    <cfRule type="expression" dxfId="25" priority="21">
      <formula>$L88=5</formula>
    </cfRule>
    <cfRule type="expression" dxfId="24" priority="22">
      <formula>$L88=4</formula>
    </cfRule>
    <cfRule type="expression" dxfId="23" priority="23">
      <formula>$L88=3</formula>
    </cfRule>
    <cfRule type="expression" dxfId="22" priority="24">
      <formula>$L88=2</formula>
    </cfRule>
    <cfRule type="expression" dxfId="21" priority="25">
      <formula>$L88=1</formula>
    </cfRule>
  </conditionalFormatting>
  <conditionalFormatting sqref="D89 K89">
    <cfRule type="expression" dxfId="20" priority="16">
      <formula>$L89=5</formula>
    </cfRule>
    <cfRule type="expression" dxfId="19" priority="17">
      <formula>$L89=4</formula>
    </cfRule>
    <cfRule type="expression" dxfId="18" priority="18">
      <formula>$L89=3</formula>
    </cfRule>
    <cfRule type="expression" dxfId="17" priority="19">
      <formula>$L89=2</formula>
    </cfRule>
    <cfRule type="expression" dxfId="16" priority="20">
      <formula>$L89=1</formula>
    </cfRule>
  </conditionalFormatting>
  <conditionalFormatting sqref="D181">
    <cfRule type="expression" dxfId="15" priority="11">
      <formula>$L181=5</formula>
    </cfRule>
    <cfRule type="expression" dxfId="14" priority="12">
      <formula>$L181=4</formula>
    </cfRule>
    <cfRule type="expression" dxfId="13" priority="13">
      <formula>$L181=3</formula>
    </cfRule>
    <cfRule type="expression" dxfId="12" priority="14">
      <formula>$L181=2</formula>
    </cfRule>
    <cfRule type="expression" dxfId="11" priority="15">
      <formula>$L181=1</formula>
    </cfRule>
  </conditionalFormatting>
  <conditionalFormatting sqref="D181">
    <cfRule type="expression" dxfId="10" priority="6">
      <formula>$L181=5</formula>
    </cfRule>
    <cfRule type="expression" dxfId="9" priority="7">
      <formula>$L181=4</formula>
    </cfRule>
    <cfRule type="expression" dxfId="8" priority="8">
      <formula>$L181=3</formula>
    </cfRule>
    <cfRule type="expression" dxfId="7" priority="9">
      <formula>$L181=2</formula>
    </cfRule>
    <cfRule type="expression" dxfId="6" priority="10">
      <formula>$L181=1</formula>
    </cfRule>
  </conditionalFormatting>
  <conditionalFormatting sqref="D180">
    <cfRule type="expression" dxfId="5" priority="1">
      <formula>$L180=5</formula>
    </cfRule>
    <cfRule type="expression" dxfId="4" priority="2">
      <formula>$L180=4</formula>
    </cfRule>
    <cfRule type="expression" dxfId="3" priority="3">
      <formula>$L180=3</formula>
    </cfRule>
    <cfRule type="expression" dxfId="2" priority="4">
      <formula>$L180=2</formula>
    </cfRule>
    <cfRule type="expression" dxfId="1" priority="5">
      <formula>$L180=1</formula>
    </cfRule>
  </conditionalFormatting>
  <printOptions horizontalCentered="1"/>
  <pageMargins left="0.25" right="0.25" top="0.96153846153846201" bottom="0.75" header="0.3" footer="0.3"/>
  <pageSetup orientation="portrait" r:id="rId1"/>
  <headerFooter>
    <oddHeader>&amp;C&amp;"Arial,Regular"&amp;13Science 6
&amp;"Arial,Bold"&amp;22Record of Grades</oddHeader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Bob Jones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Evanna Walker</dc:creator>
  <cp:lastModifiedBy>Windows User</cp:lastModifiedBy>
  <cp:lastPrinted>2014-06-25T15:50:31Z</cp:lastPrinted>
  <dcterms:created xsi:type="dcterms:W3CDTF">2012-09-13T18:23:03Z</dcterms:created>
  <dcterms:modified xsi:type="dcterms:W3CDTF">2015-05-13T14:05:19Z</dcterms:modified>
</cp:coreProperties>
</file>