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225" windowWidth="19440" windowHeight="12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8" i="1" l="1"/>
  <c r="M55" i="1"/>
  <c r="N55" i="1"/>
  <c r="F6" i="1" l="1"/>
  <c r="N63" i="1" l="1"/>
  <c r="M63" i="1"/>
  <c r="N61" i="1"/>
  <c r="M61" i="1"/>
  <c r="N67" i="1"/>
  <c r="M67" i="1"/>
  <c r="N71" i="1"/>
  <c r="M71" i="1"/>
  <c r="N69" i="1"/>
  <c r="M69" i="1"/>
  <c r="N65" i="1"/>
  <c r="M65" i="1"/>
  <c r="N77" i="1"/>
  <c r="M77" i="1"/>
  <c r="N75" i="1"/>
  <c r="M75" i="1"/>
  <c r="N79" i="1"/>
  <c r="M79" i="1"/>
  <c r="N73" i="1"/>
  <c r="M73" i="1"/>
  <c r="N81" i="1" l="1"/>
  <c r="M81" i="1"/>
  <c r="N57" i="1"/>
  <c r="M57" i="1"/>
  <c r="C118" i="1" l="1"/>
  <c r="A118" i="1"/>
  <c r="N117" i="1" l="1"/>
  <c r="M117" i="1"/>
  <c r="N113" i="1"/>
  <c r="M113" i="1"/>
  <c r="N109" i="1"/>
  <c r="M109" i="1"/>
  <c r="N115" i="1"/>
  <c r="M115" i="1"/>
  <c r="N111" i="1"/>
  <c r="M111" i="1"/>
  <c r="O5" i="1" l="1"/>
  <c r="M83" i="1"/>
  <c r="N83" i="1"/>
  <c r="N107" i="1" l="1"/>
  <c r="M107" i="1"/>
  <c r="N105" i="1"/>
  <c r="M105" i="1"/>
  <c r="N103" i="1"/>
  <c r="M103" i="1"/>
  <c r="N87" i="1" l="1"/>
  <c r="M87" i="1"/>
  <c r="N85" i="1"/>
  <c r="M85" i="1"/>
  <c r="N59" i="1"/>
  <c r="M59" i="1"/>
  <c r="N101" i="1" l="1"/>
  <c r="M101" i="1"/>
  <c r="N99" i="1"/>
  <c r="M99" i="1"/>
  <c r="N97" i="1"/>
  <c r="M97" i="1"/>
  <c r="N95" i="1"/>
  <c r="M95" i="1"/>
  <c r="N93" i="1"/>
  <c r="M93" i="1"/>
  <c r="N91" i="1"/>
  <c r="M91" i="1"/>
  <c r="N89" i="1"/>
  <c r="M89" i="1"/>
  <c r="N54" i="1" l="1"/>
  <c r="M54" i="1"/>
  <c r="M56" i="1" s="1"/>
  <c r="Z3" i="1" s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56" i="1" l="1"/>
  <c r="AA2" i="1"/>
  <c r="M58" i="1"/>
  <c r="Z4" i="1" s="1"/>
  <c r="Z2" i="1"/>
  <c r="N58" i="1" l="1"/>
  <c r="AA3" i="1"/>
  <c r="M60" i="1"/>
  <c r="Z5" i="1" s="1"/>
  <c r="V2" i="1"/>
  <c r="X2" i="1" s="1"/>
  <c r="V3" i="1"/>
  <c r="X3" i="1" s="1"/>
  <c r="N60" i="1" l="1"/>
  <c r="AA4" i="1"/>
  <c r="M62" i="1"/>
  <c r="W3" i="1"/>
  <c r="AB3" i="1" s="1"/>
  <c r="W2" i="1"/>
  <c r="AB2" i="1" s="1"/>
  <c r="N62" i="1" l="1"/>
  <c r="AA5" i="1"/>
  <c r="M64" i="1"/>
  <c r="Z6" i="1"/>
  <c r="V4" i="1"/>
  <c r="X4" i="1" s="1"/>
  <c r="S3" i="1"/>
  <c r="N64" i="1" l="1"/>
  <c r="AA6" i="1"/>
  <c r="Z7" i="1"/>
  <c r="M66" i="1"/>
  <c r="W4" i="1"/>
  <c r="AB4" i="1" s="1"/>
  <c r="S4" i="1"/>
  <c r="N66" i="1" l="1"/>
  <c r="AA7" i="1"/>
  <c r="M68" i="1"/>
  <c r="Z8" i="1"/>
  <c r="V6" i="1"/>
  <c r="X6" i="1" s="1"/>
  <c r="S5" i="1"/>
  <c r="N68" i="1" l="1"/>
  <c r="AA8" i="1"/>
  <c r="M70" i="1"/>
  <c r="Z9" i="1"/>
  <c r="N70" i="1" l="1"/>
  <c r="AA9" i="1"/>
  <c r="M72" i="1"/>
  <c r="Z10" i="1"/>
  <c r="N72" i="1" l="1"/>
  <c r="AA10" i="1"/>
  <c r="M74" i="1"/>
  <c r="Z11" i="1"/>
  <c r="N74" i="1" l="1"/>
  <c r="AA11" i="1"/>
  <c r="M76" i="1"/>
  <c r="Z12" i="1"/>
  <c r="V11" i="1"/>
  <c r="X11" i="1" s="1"/>
  <c r="V12" i="1" l="1"/>
  <c r="X12" i="1" s="1"/>
  <c r="N76" i="1"/>
  <c r="AA12" i="1"/>
  <c r="M78" i="1"/>
  <c r="Z13" i="1"/>
  <c r="V13" i="1" l="1"/>
  <c r="X13" i="1" s="1"/>
  <c r="N78" i="1"/>
  <c r="AA13" i="1"/>
  <c r="M80" i="1"/>
  <c r="Z14" i="1"/>
  <c r="V14" i="1" l="1"/>
  <c r="X14" i="1" s="1"/>
  <c r="N80" i="1"/>
  <c r="AA14" i="1"/>
  <c r="M82" i="1"/>
  <c r="Z15" i="1"/>
  <c r="V15" i="1" l="1"/>
  <c r="X15" i="1" s="1"/>
  <c r="N82" i="1"/>
  <c r="AA15" i="1"/>
  <c r="Z16" i="1"/>
  <c r="M84" i="1"/>
  <c r="V16" i="1" l="1"/>
  <c r="X16" i="1" s="1"/>
  <c r="AA16" i="1"/>
  <c r="N84" i="1"/>
  <c r="V5" i="1"/>
  <c r="X5" i="1" s="1"/>
  <c r="Z17" i="1"/>
  <c r="M86" i="1"/>
  <c r="W6" i="1"/>
  <c r="AB6" i="1" s="1"/>
  <c r="V17" i="1" l="1"/>
  <c r="X17" i="1" s="1"/>
  <c r="AA17" i="1"/>
  <c r="N86" i="1"/>
  <c r="M88" i="1"/>
  <c r="Z18" i="1"/>
  <c r="W5" i="1"/>
  <c r="AB5" i="1" s="1"/>
  <c r="V18" i="1" l="1"/>
  <c r="X18" i="1" s="1"/>
  <c r="AA18" i="1"/>
  <c r="N88" i="1"/>
  <c r="S6" i="1"/>
  <c r="V7" i="1"/>
  <c r="X7" i="1" s="1"/>
  <c r="Z19" i="1"/>
  <c r="M90" i="1"/>
  <c r="S7" i="1"/>
  <c r="V19" i="1" l="1"/>
  <c r="X19" i="1" s="1"/>
  <c r="AA19" i="1"/>
  <c r="N90" i="1"/>
  <c r="V8" i="1"/>
  <c r="X8" i="1" s="1"/>
  <c r="Z20" i="1"/>
  <c r="M92" i="1"/>
  <c r="V20" i="1" l="1"/>
  <c r="X20" i="1" s="1"/>
  <c r="W7" i="1"/>
  <c r="AB7" i="1" s="1"/>
  <c r="AA20" i="1"/>
  <c r="N92" i="1"/>
  <c r="V9" i="1"/>
  <c r="X9" i="1" s="1"/>
  <c r="Z21" i="1"/>
  <c r="M94" i="1"/>
  <c r="V21" i="1" l="1"/>
  <c r="X21" i="1" s="1"/>
  <c r="S8" i="1"/>
  <c r="W8" i="1"/>
  <c r="AB8" i="1" s="1"/>
  <c r="AA21" i="1"/>
  <c r="N94" i="1"/>
  <c r="V10" i="1"/>
  <c r="X10" i="1" s="1"/>
  <c r="Z22" i="1"/>
  <c r="M96" i="1"/>
  <c r="W11" i="1"/>
  <c r="AB11" i="1" s="1"/>
  <c r="V22" i="1" l="1"/>
  <c r="X22" i="1" s="1"/>
  <c r="S9" i="1"/>
  <c r="W9" i="1"/>
  <c r="AB9" i="1" s="1"/>
  <c r="AA22" i="1"/>
  <c r="N96" i="1"/>
  <c r="W10" i="1"/>
  <c r="AB10" i="1" s="1"/>
  <c r="M98" i="1"/>
  <c r="Z23" i="1"/>
  <c r="W12" i="1"/>
  <c r="AB12" i="1" s="1"/>
  <c r="V23" i="1" l="1"/>
  <c r="X23" i="1" s="1"/>
  <c r="S10" i="1"/>
  <c r="AA23" i="1"/>
  <c r="N98" i="1"/>
  <c r="S11" i="1"/>
  <c r="M100" i="1"/>
  <c r="Z24" i="1"/>
  <c r="W13" i="1"/>
  <c r="AB13" i="1" s="1"/>
  <c r="S12" i="1"/>
  <c r="V24" i="1" l="1"/>
  <c r="X24" i="1" s="1"/>
  <c r="AA24" i="1"/>
  <c r="N100" i="1"/>
  <c r="Z25" i="1"/>
  <c r="M102" i="1"/>
  <c r="W14" i="1"/>
  <c r="AB14" i="1" s="1"/>
  <c r="S13" i="1"/>
  <c r="V25" i="1" l="1"/>
  <c r="X25" i="1" s="1"/>
  <c r="AA25" i="1"/>
  <c r="N102" i="1"/>
  <c r="Z26" i="1"/>
  <c r="M104" i="1"/>
  <c r="W15" i="1"/>
  <c r="AB15" i="1" s="1"/>
  <c r="S14" i="1"/>
  <c r="AA26" i="1" l="1"/>
  <c r="N104" i="1"/>
  <c r="V26" i="1"/>
  <c r="X26" i="1" s="1"/>
  <c r="Z27" i="1"/>
  <c r="M106" i="1"/>
  <c r="W16" i="1"/>
  <c r="AB16" i="1" s="1"/>
  <c r="S15" i="1"/>
  <c r="AA27" i="1" l="1"/>
  <c r="N106" i="1"/>
  <c r="V27" i="1"/>
  <c r="X27" i="1" s="1"/>
  <c r="M108" i="1"/>
  <c r="Z28" i="1"/>
  <c r="S16" i="1"/>
  <c r="W26" i="1" l="1"/>
  <c r="AB26" i="1" s="1"/>
  <c r="W27" i="1"/>
  <c r="AB27" i="1" s="1"/>
  <c r="AA28" i="1"/>
  <c r="N108" i="1"/>
  <c r="V28" i="1"/>
  <c r="X28" i="1" s="1"/>
  <c r="Z29" i="1"/>
  <c r="M110" i="1"/>
  <c r="W18" i="1"/>
  <c r="AB18" i="1" s="1"/>
  <c r="W17" i="1"/>
  <c r="AB17" i="1" s="1"/>
  <c r="S17" i="1"/>
  <c r="AA29" i="1" l="1"/>
  <c r="N110" i="1"/>
  <c r="V29" i="1"/>
  <c r="X29" i="1" s="1"/>
  <c r="Z30" i="1"/>
  <c r="M112" i="1"/>
  <c r="S19" i="1"/>
  <c r="S18" i="1"/>
  <c r="W19" i="1"/>
  <c r="AB19" i="1" s="1"/>
  <c r="S28" i="1" l="1"/>
  <c r="W28" i="1"/>
  <c r="AB28" i="1" s="1"/>
  <c r="AA30" i="1"/>
  <c r="N112" i="1"/>
  <c r="V30" i="1"/>
  <c r="X30" i="1" s="1"/>
  <c r="W20" i="1"/>
  <c r="AB20" i="1" s="1"/>
  <c r="Z31" i="1"/>
  <c r="M114" i="1"/>
  <c r="S20" i="1"/>
  <c r="W29" i="1" l="1"/>
  <c r="AB29" i="1" s="1"/>
  <c r="S29" i="1"/>
  <c r="AA31" i="1"/>
  <c r="N114" i="1"/>
  <c r="V31" i="1"/>
  <c r="X31" i="1" s="1"/>
  <c r="W21" i="1"/>
  <c r="AB21" i="1" s="1"/>
  <c r="S21" i="1"/>
  <c r="Z32" i="1"/>
  <c r="M116" i="1"/>
  <c r="M118" i="1" s="1"/>
  <c r="W22" i="1"/>
  <c r="AB22" i="1" s="1"/>
  <c r="W30" i="1" l="1"/>
  <c r="AB30" i="1" s="1"/>
  <c r="S30" i="1"/>
  <c r="AA32" i="1"/>
  <c r="N116" i="1"/>
  <c r="N118" i="1" s="1"/>
  <c r="V32" i="1"/>
  <c r="X32" i="1" s="1"/>
  <c r="S22" i="1"/>
  <c r="Z33" i="1"/>
  <c r="S31" i="1" l="1"/>
  <c r="W31" i="1"/>
  <c r="AB31" i="1" s="1"/>
  <c r="S32" i="1" s="1"/>
  <c r="AA33" i="1"/>
  <c r="V33" i="1"/>
  <c r="X33" i="1" s="1"/>
  <c r="S23" i="1"/>
  <c r="Z34" i="1"/>
  <c r="W32" i="1" l="1"/>
  <c r="AB32" i="1" s="1"/>
  <c r="AA34" i="1"/>
  <c r="S27" i="1"/>
  <c r="V34" i="1"/>
  <c r="X34" i="1" s="1"/>
  <c r="Z35" i="1"/>
  <c r="W23" i="1"/>
  <c r="AB23" i="1" s="1"/>
  <c r="S33" i="1" l="1"/>
  <c r="W33" i="1"/>
  <c r="AB33" i="1" s="1"/>
  <c r="W34" i="1"/>
  <c r="AB34" i="1" s="1"/>
  <c r="AA35" i="1"/>
  <c r="W25" i="1"/>
  <c r="AB25" i="1" s="1"/>
  <c r="V35" i="1"/>
  <c r="X35" i="1" s="1"/>
  <c r="Z36" i="1"/>
  <c r="S24" i="1"/>
  <c r="S34" i="1" l="1"/>
  <c r="AA36" i="1"/>
  <c r="S26" i="1"/>
  <c r="V36" i="1"/>
  <c r="X36" i="1" s="1"/>
  <c r="C5" i="1"/>
  <c r="Z37" i="1"/>
  <c r="W36" i="1" l="1"/>
  <c r="AB36" i="1" s="1"/>
  <c r="W24" i="1"/>
  <c r="AB24" i="1" s="1"/>
  <c r="AA37" i="1"/>
  <c r="D5" i="1"/>
  <c r="E5" i="1" s="1"/>
  <c r="W35" i="1"/>
  <c r="AB35" i="1" s="1"/>
  <c r="V37" i="1"/>
  <c r="X37" i="1" s="1"/>
  <c r="P5" i="1"/>
  <c r="P6" i="1" s="1"/>
  <c r="S25" i="1" l="1"/>
  <c r="W37" i="1"/>
  <c r="AB37" i="1" s="1"/>
  <c r="Q5" i="1" l="1"/>
  <c r="F7" i="1" s="1"/>
  <c r="F8" i="1" s="1"/>
</calcChain>
</file>

<file path=xl/sharedStrings.xml><?xml version="1.0" encoding="utf-8"?>
<sst xmlns="http://schemas.openxmlformats.org/spreadsheetml/2006/main" count="216" uniqueCount="139">
  <si>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</si>
  <si>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</si>
  <si>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</si>
  <si>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</si>
  <si>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</si>
  <si>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</si>
  <si>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</si>
  <si>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</si>
  <si>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</si>
  <si>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</si>
  <si>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</si>
  <si>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</si>
  <si>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</si>
  <si>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</si>
  <si>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</si>
  <si>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</si>
  <si>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</si>
  <si>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</si>
  <si>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</si>
  <si>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</si>
  <si>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</si>
  <si>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</si>
  <si>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</si>
  <si>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</si>
  <si>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Percent</t>
  </si>
  <si>
    <t>Test</t>
  </si>
  <si>
    <t>Min Value</t>
  </si>
  <si>
    <t>LOOKUP TABLE</t>
  </si>
  <si>
    <t>Cum Pts. Cat. 1</t>
  </si>
  <si>
    <t>Cum Earn Cat. 1</t>
  </si>
  <si>
    <t>CAT</t>
  </si>
  <si>
    <t>Current Grade</t>
  </si>
  <si>
    <t>Chapters</t>
  </si>
  <si>
    <t>Year: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</si>
  <si>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</si>
  <si>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</si>
  <si>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</si>
  <si>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</si>
  <si>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</si>
  <si>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</si>
  <si>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</si>
  <si>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</si>
  <si>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</si>
  <si>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</si>
  <si>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</si>
  <si>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</si>
  <si>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</si>
  <si>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</si>
  <si>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</si>
  <si>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</si>
  <si>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</si>
  <si>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</si>
  <si>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</si>
  <si>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</si>
  <si>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</si>
  <si>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</si>
  <si>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</si>
  <si>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</si>
  <si>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</si>
  <si>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</si>
  <si>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</si>
  <si>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</si>
  <si>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</si>
  <si>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Chap25</t>
  </si>
  <si>
    <t>Chap26</t>
  </si>
  <si>
    <t>Chap27</t>
  </si>
  <si>
    <t>Chap28</t>
  </si>
  <si>
    <t>Chap29</t>
  </si>
  <si>
    <t>Chap30</t>
  </si>
  <si>
    <t>Chap31</t>
  </si>
  <si>
    <t>Chap32</t>
  </si>
  <si>
    <t>Chap33</t>
  </si>
  <si>
    <t>Chap34</t>
  </si>
  <si>
    <t>Chap35</t>
  </si>
  <si>
    <t>Chap36</t>
  </si>
  <si>
    <t>List 1</t>
  </si>
  <si>
    <t>List 2</t>
  </si>
  <si>
    <t>List 3</t>
  </si>
  <si>
    <t>List 4</t>
  </si>
  <si>
    <t>List 5</t>
  </si>
  <si>
    <t>List 6</t>
  </si>
  <si>
    <t>List 7</t>
  </si>
  <si>
    <t>List 8</t>
  </si>
  <si>
    <t>List 9</t>
  </si>
  <si>
    <t>List 10</t>
  </si>
  <si>
    <t>List 11</t>
  </si>
  <si>
    <t>List 12</t>
  </si>
  <si>
    <t>List 13</t>
  </si>
  <si>
    <t>List 14</t>
  </si>
  <si>
    <t>List 15</t>
  </si>
  <si>
    <t>List 16</t>
  </si>
  <si>
    <t>List 17</t>
  </si>
  <si>
    <t>List 18</t>
  </si>
  <si>
    <t>List 19</t>
  </si>
  <si>
    <t>List 20</t>
  </si>
  <si>
    <t>List 21</t>
  </si>
  <si>
    <t>List 22</t>
  </si>
  <si>
    <t>List 23</t>
  </si>
  <si>
    <t>List 24</t>
  </si>
  <si>
    <t>List 25</t>
  </si>
  <si>
    <t>List 26</t>
  </si>
  <si>
    <t>List 27</t>
  </si>
  <si>
    <t>List 28</t>
  </si>
  <si>
    <t>List 29</t>
  </si>
  <si>
    <t>List 30</t>
  </si>
  <si>
    <t>List 31</t>
  </si>
  <si>
    <t>List 32</t>
  </si>
  <si>
    <t>List 1 Final Test</t>
  </si>
  <si>
    <t>List 2 Final Test</t>
  </si>
  <si>
    <t>List 3 Final Test</t>
  </si>
  <si>
    <t>List 4 Final Test</t>
  </si>
  <si>
    <t>List 5 Final Test</t>
  </si>
  <si>
    <t>List 6 Final Test</t>
  </si>
  <si>
    <t>List 7 Final Test</t>
  </si>
  <si>
    <t>List 8 Final Test</t>
  </si>
  <si>
    <t>List 9 Final Test</t>
  </si>
  <si>
    <t>List 10 Final Test</t>
  </si>
  <si>
    <t>List 11 Final Test</t>
  </si>
  <si>
    <t>List 12 Final Test</t>
  </si>
  <si>
    <t>List 13 Final Test</t>
  </si>
  <si>
    <t>List 14 Final Test</t>
  </si>
  <si>
    <t>List 15 Final Test</t>
  </si>
  <si>
    <t>List 16 Final Test</t>
  </si>
  <si>
    <t>List 17 Final Test</t>
  </si>
  <si>
    <t>List 18 Final Test</t>
  </si>
  <si>
    <t>List 19 Final Test</t>
  </si>
  <si>
    <t>List 20 Final Test</t>
  </si>
  <si>
    <t>List 21 Final Test</t>
  </si>
  <si>
    <t>List 22 Final Test</t>
  </si>
  <si>
    <t>List 23 Final Test</t>
  </si>
  <si>
    <t>List 24 Final Test</t>
  </si>
  <si>
    <t>List 25 Final Test</t>
  </si>
  <si>
    <t>List 26 Final Test</t>
  </si>
  <si>
    <t>List 27 Final Test</t>
  </si>
  <si>
    <t>List 28 Final Test</t>
  </si>
  <si>
    <t>List 29 Final Test</t>
  </si>
  <si>
    <t>List 30 Final Test</t>
  </si>
  <si>
    <t>List 31 Final Test</t>
  </si>
  <si>
    <t>List 32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</si>
</sst>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5" borderId="2" xfId="0" applyFont="1" applyFill="1" applyBorder="1" applyAlignment="1" applyProtection="1">
      <alignment horizontal="center" vertical="center" wrapText="1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3" fillId="0" borderId="0" xfId="0" applyFont="1" applyFill="1" applyBorder="1" applyAlignment="1" applyProtection="1">
      <alignment horizontal="left" wrapText="1"/>
    </xf>
    <xf numFmtId="0" fontId="9" fillId="0" borderId="2" xfId="0" applyFont="1" applyFill="1" applyBorder="1" applyAlignment="1" applyProtection="1">
      <alignment horizontal="center" textRotation="255" shrinkToFit="1"/>
    </xf>
    <xf numFmtId="49" fontId="10" fillId="3" borderId="3" xfId="0" applyNumberFormat="1" applyFont="1" applyFill="1" applyBorder="1" applyAlignment="1" applyProtection="1">
      <alignment horizontal="left" vertical="center"/>
    </xf>
    <xf numFmtId="49" fontId="10" fillId="3" borderId="4" xfId="0" applyNumberFormat="1" applyFont="1" applyFill="1" applyBorder="1" applyAlignment="1" applyProtection="1">
      <alignment horizontal="left" vertical="center"/>
    </xf>
    <xf numFmtId="49" fontId="10" fillId="3" borderId="5" xfId="0" applyNumberFormat="1" applyFont="1" applyFill="1" applyBorder="1" applyAlignment="1" applyProtection="1">
      <alignment horizontal="left" vertical="center"/>
    </xf>
    <xf numFmtId="49" fontId="10" fillId="6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3" borderId="4" xfId="0" applyNumberFormat="1" applyFont="1" applyFill="1" applyBorder="1" applyAlignment="1" applyProtection="1">
      <alignment horizontal="center" vertical="center"/>
    </xf>
    <xf numFmtId="49" fontId="10" fillId="3" borderId="0" xfId="0" applyNumberFormat="1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5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wrapText="1"/>
    </xf>
    <xf numFmtId="0" fontId="10" fillId="3" borderId="4" xfId="0" applyNumberFormat="1" applyFont="1" applyFill="1" applyBorder="1" applyAlignment="1" applyProtection="1">
      <alignment horizontal="left" vertical="center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/>
    <xf numFmtId="0" fontId="12" fillId="2" borderId="3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12" fillId="2" borderId="5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textRotation="180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Percent" xfId="1" builtinId="5"/>
  </cellStyles>
  <dxfs count="270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Sheet1!$S$3:$S$34</c:f>
              <c:numCache>
                <c:formatCode>0.00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5056"/>
        <c:axId val="179726976"/>
      </c:lineChart>
      <c:catAx>
        <c:axId val="179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Lists</a:t>
                </a:r>
              </a:p>
            </c:rich>
          </c:tx>
          <c:layout>
            <c:manualLayout>
              <c:xMode val="edge"/>
              <c:yMode val="edge"/>
              <c:x val="0.46638252517946943"/>
              <c:y val="0.9222262508575827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9726976"/>
        <c:crosses val="autoZero"/>
        <c:auto val="1"/>
        <c:lblAlgn val="ctr"/>
        <c:lblOffset val="100"/>
        <c:noMultiLvlLbl val="0"/>
      </c:catAx>
      <c:valAx>
        <c:axId val="179726976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9725056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21</xdr:row>
      <xdr:rowOff>14631</xdr:rowOff>
    </xdr:from>
    <xdr:to>
      <xdr:col>9</xdr:col>
      <xdr:colOff>409574</xdr:colOff>
      <xdr:row>46</xdr:row>
      <xdr:rowOff>104686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showRowColHeaders="0" tabSelected="1" zoomScaleNormal="100" zoomScaleSheetLayoutView="100" zoomScalePageLayoutView="55" workbookViewId="0">
      <selection activeCell="B2" sqref="B2"/>
    </sheetView>
  </sheetViews>
  <sheetFormatPr defaultRowHeight="14.25" x14ac:dyDescent="0.2"/>
  <cols>
    <col min="1" max="6" width="10.28515625" style="1" customWidth="1"/>
    <col min="7" max="7" width="1.85546875" style="1" customWidth="1"/>
    <col min="8" max="9" width="7.28515625" style="1" customWidth="1"/>
    <col min="10" max="10" width="6.140625" style="2" customWidth="1"/>
    <col min="11" max="11" width="9.28515625" style="1" customWidth="1"/>
    <col min="12" max="12" width="2.85546875" style="1" hidden="1" customWidth="1"/>
    <col min="13" max="28" width="9.140625" style="42" hidden="1" customWidth="1"/>
    <col min="29" max="16384" width="9.140625" style="3"/>
  </cols>
  <sheetData>
    <row r="1" spans="1:28" ht="15" customHeight="1" x14ac:dyDescent="0.2">
      <c r="U1" s="43"/>
      <c r="V1" s="42" t="s">
        <v>25</v>
      </c>
      <c r="W1" s="43"/>
      <c r="X1" s="42" t="s">
        <v>38</v>
      </c>
      <c r="Z1" s="44" t="s">
        <v>28</v>
      </c>
      <c r="AA1" s="44" t="s">
        <v>29</v>
      </c>
      <c r="AB1" s="45" t="s">
        <v>31</v>
      </c>
    </row>
    <row r="2" spans="1:28" ht="30" customHeight="1" x14ac:dyDescent="0.2">
      <c r="A2" s="63" t="s">
        <v>33</v>
      </c>
      <c r="B2" s="64"/>
      <c r="C2" s="82" t="s">
        <v>34</v>
      </c>
      <c r="D2" s="83"/>
      <c r="E2" s="84"/>
      <c r="F2" s="85"/>
      <c r="G2" s="85"/>
      <c r="H2" s="85"/>
      <c r="I2" s="85"/>
      <c r="J2" s="85"/>
      <c r="K2" s="85"/>
      <c r="L2" s="4"/>
      <c r="R2" s="45" t="s">
        <v>32</v>
      </c>
      <c r="S2" s="45" t="s">
        <v>31</v>
      </c>
      <c r="U2" s="46" t="s">
        <v>39</v>
      </c>
      <c r="V2" s="42">
        <f t="shared" ref="V2:V37" si="0">IF(Z2=0,0,$F$5)</f>
        <v>0</v>
      </c>
      <c r="W2" s="42" t="str">
        <f t="shared" ref="W2:W37" si="1">IF(X2=0,"",V2*100/X2)</f>
        <v/>
      </c>
      <c r="X2" s="42">
        <f>V2</f>
        <v>0</v>
      </c>
      <c r="Y2" s="46" t="s">
        <v>39</v>
      </c>
      <c r="Z2" s="46">
        <f>M54</f>
        <v>0</v>
      </c>
      <c r="AA2" s="46">
        <f>N54</f>
        <v>0</v>
      </c>
      <c r="AB2" s="46" t="str">
        <f>IF(SUM(Z2:AA2)=0,"",IF(Z2=0,0,AA2/Z2)*W2)</f>
        <v/>
      </c>
    </row>
    <row r="3" spans="1:28" x14ac:dyDescent="0.2">
      <c r="A3" s="6"/>
      <c r="B3" s="6"/>
      <c r="C3" s="6"/>
      <c r="D3" s="6"/>
      <c r="E3" s="6"/>
      <c r="F3" s="6"/>
      <c r="G3" s="7"/>
      <c r="H3" s="6"/>
      <c r="I3" s="6"/>
      <c r="J3" s="8"/>
      <c r="R3" s="46">
        <v>1</v>
      </c>
      <c r="S3" s="47" t="e">
        <f t="shared" ref="S3:S34" si="2">IF(AB2="",#N/A,AB2)</f>
        <v>#N/A</v>
      </c>
      <c r="U3" s="48" t="s">
        <v>40</v>
      </c>
      <c r="V3" s="42">
        <f t="shared" si="0"/>
        <v>0</v>
      </c>
      <c r="W3" s="42" t="str">
        <f t="shared" si="1"/>
        <v/>
      </c>
      <c r="X3" s="42">
        <f t="shared" ref="X3:X37" si="3">V3</f>
        <v>0</v>
      </c>
      <c r="Y3" s="48" t="s">
        <v>40</v>
      </c>
      <c r="Z3" s="48">
        <f>M56</f>
        <v>0</v>
      </c>
      <c r="AA3" s="48">
        <f>N56</f>
        <v>0</v>
      </c>
      <c r="AB3" s="42" t="str">
        <f>IF(SUM(Z3:AA3)=SUM(Z2:AA2),"",IF(Z3=0,0,AA3/Z3)*W3)</f>
        <v/>
      </c>
    </row>
    <row r="4" spans="1:28" ht="28.5" x14ac:dyDescent="0.2">
      <c r="A4" s="65" t="s">
        <v>2</v>
      </c>
      <c r="B4" s="66"/>
      <c r="C4" s="9" t="s">
        <v>0</v>
      </c>
      <c r="D4" s="9" t="s">
        <v>1</v>
      </c>
      <c r="E4" s="9" t="s">
        <v>24</v>
      </c>
      <c r="F4" s="9" t="s">
        <v>3</v>
      </c>
      <c r="G4" s="10"/>
      <c r="H4" s="9" t="s">
        <v>26</v>
      </c>
      <c r="I4" s="9" t="s">
        <v>4</v>
      </c>
      <c r="J4" s="11"/>
      <c r="K4" s="81" t="s">
        <v>21</v>
      </c>
      <c r="L4" s="12"/>
      <c r="M4" s="74" t="s">
        <v>27</v>
      </c>
      <c r="N4" s="75"/>
      <c r="O4" s="49" t="s">
        <v>35</v>
      </c>
      <c r="P4" s="50" t="s">
        <v>36</v>
      </c>
      <c r="Q4" s="51" t="s">
        <v>37</v>
      </c>
      <c r="R4" s="46">
        <v>2</v>
      </c>
      <c r="S4" s="47" t="e">
        <f t="shared" si="2"/>
        <v>#N/A</v>
      </c>
      <c r="U4" s="46" t="s">
        <v>41</v>
      </c>
      <c r="V4" s="42">
        <f t="shared" si="0"/>
        <v>0</v>
      </c>
      <c r="W4" s="42" t="str">
        <f t="shared" si="1"/>
        <v/>
      </c>
      <c r="X4" s="42">
        <f t="shared" si="3"/>
        <v>0</v>
      </c>
      <c r="Y4" s="46" t="s">
        <v>41</v>
      </c>
      <c r="Z4" s="48">
        <f>M58</f>
        <v>0</v>
      </c>
      <c r="AA4" s="48">
        <f>N58</f>
        <v>0</v>
      </c>
      <c r="AB4" s="42" t="str">
        <f t="shared" ref="AB4:AB37" si="4">IF(SUM(Z4:AA4)=SUM(Z3:AA3),"",IF(Z4=0,0,AA4/Z4)*W4)</f>
        <v/>
      </c>
    </row>
    <row r="5" spans="1:28" ht="15" customHeight="1" x14ac:dyDescent="0.2">
      <c r="A5" s="69" t="s">
        <v>25</v>
      </c>
      <c r="B5" s="70"/>
      <c r="C5" s="13">
        <f>M118</f>
        <v>0</v>
      </c>
      <c r="D5" s="13">
        <f>N118</f>
        <v>0</v>
      </c>
      <c r="E5" s="14">
        <f>IF(C5=0,0,D5/C5)</f>
        <v>0</v>
      </c>
      <c r="F5" s="15">
        <v>100</v>
      </c>
      <c r="G5" s="16"/>
      <c r="H5" s="17">
        <v>99</v>
      </c>
      <c r="I5" s="18" t="s">
        <v>5</v>
      </c>
      <c r="J5" s="19"/>
      <c r="K5" s="81"/>
      <c r="L5" s="12"/>
      <c r="M5" s="46">
        <f>H17</f>
        <v>0</v>
      </c>
      <c r="N5" s="46" t="str">
        <f>I17</f>
        <v>F</v>
      </c>
      <c r="O5" s="52" t="str">
        <f>A5</f>
        <v>Test</v>
      </c>
      <c r="P5" s="53">
        <f>IF(C5=0,0,F5)</f>
        <v>0</v>
      </c>
      <c r="Q5" s="54" t="str">
        <f>IF(P$6=0,"",P5*100/P$6)</f>
        <v/>
      </c>
      <c r="R5" s="46">
        <v>3</v>
      </c>
      <c r="S5" s="47" t="e">
        <f t="shared" si="2"/>
        <v>#N/A</v>
      </c>
      <c r="U5" s="48" t="s">
        <v>42</v>
      </c>
      <c r="V5" s="42">
        <f t="shared" si="0"/>
        <v>0</v>
      </c>
      <c r="W5" s="42" t="str">
        <f t="shared" si="1"/>
        <v/>
      </c>
      <c r="X5" s="42">
        <f t="shared" si="3"/>
        <v>0</v>
      </c>
      <c r="Y5" s="48" t="s">
        <v>42</v>
      </c>
      <c r="Z5" s="48">
        <f>M60</f>
        <v>0</v>
      </c>
      <c r="AA5" s="48">
        <f>N60</f>
        <v>0</v>
      </c>
      <c r="AB5" s="42" t="str">
        <f t="shared" si="4"/>
        <v/>
      </c>
    </row>
    <row r="6" spans="1:28" ht="15" customHeight="1" x14ac:dyDescent="0.2">
      <c r="A6" s="20"/>
      <c r="B6" s="20"/>
      <c r="C6" s="10"/>
      <c r="D6" s="76" t="s">
        <v>20</v>
      </c>
      <c r="E6" s="77"/>
      <c r="F6" s="21">
        <f>SUM(F5:F5)</f>
        <v>100</v>
      </c>
      <c r="G6" s="16"/>
      <c r="H6" s="17">
        <v>95</v>
      </c>
      <c r="I6" s="18" t="s">
        <v>6</v>
      </c>
      <c r="J6" s="19"/>
      <c r="K6" s="81"/>
      <c r="L6" s="12"/>
      <c r="M6" s="46">
        <f>H16</f>
        <v>70</v>
      </c>
      <c r="N6" s="46" t="str">
        <f>I16</f>
        <v>D-</v>
      </c>
      <c r="O6" s="55" t="s">
        <v>38</v>
      </c>
      <c r="P6" s="56">
        <f>SUM(P5:P5)</f>
        <v>0</v>
      </c>
      <c r="Q6" s="57"/>
      <c r="R6" s="46">
        <v>4</v>
      </c>
      <c r="S6" s="47" t="e">
        <f t="shared" si="2"/>
        <v>#N/A</v>
      </c>
      <c r="U6" s="46" t="s">
        <v>43</v>
      </c>
      <c r="V6" s="42">
        <f t="shared" si="0"/>
        <v>0</v>
      </c>
      <c r="W6" s="42" t="str">
        <f t="shared" si="1"/>
        <v/>
      </c>
      <c r="X6" s="42">
        <f t="shared" si="3"/>
        <v>0</v>
      </c>
      <c r="Y6" s="46" t="s">
        <v>43</v>
      </c>
      <c r="Z6" s="48">
        <f>M62</f>
        <v>0</v>
      </c>
      <c r="AA6" s="48">
        <f>N62</f>
        <v>0</v>
      </c>
      <c r="AB6" s="42" t="str">
        <f t="shared" si="4"/>
        <v/>
      </c>
    </row>
    <row r="7" spans="1:28" ht="15" customHeight="1" x14ac:dyDescent="0.2">
      <c r="A7" s="20"/>
      <c r="B7" s="20"/>
      <c r="C7" s="10"/>
      <c r="E7" s="22" t="s">
        <v>19</v>
      </c>
      <c r="F7" s="23" t="str">
        <f>IF(P6=0,"",E5*Q5)</f>
        <v/>
      </c>
      <c r="G7" s="16"/>
      <c r="H7" s="17">
        <v>93</v>
      </c>
      <c r="I7" s="18" t="s">
        <v>17</v>
      </c>
      <c r="J7" s="19"/>
      <c r="K7" s="81"/>
      <c r="L7" s="12"/>
      <c r="M7" s="46">
        <f>H15</f>
        <v>72</v>
      </c>
      <c r="N7" s="46" t="str">
        <f>I15</f>
        <v>D</v>
      </c>
      <c r="O7" s="46"/>
      <c r="P7" s="46"/>
      <c r="Q7" s="46"/>
      <c r="R7" s="46">
        <v>5</v>
      </c>
      <c r="S7" s="47" t="e">
        <f t="shared" si="2"/>
        <v>#N/A</v>
      </c>
      <c r="U7" s="48" t="s">
        <v>44</v>
      </c>
      <c r="V7" s="42">
        <f t="shared" si="0"/>
        <v>0</v>
      </c>
      <c r="W7" s="42" t="str">
        <f t="shared" si="1"/>
        <v/>
      </c>
      <c r="X7" s="42">
        <f t="shared" si="3"/>
        <v>0</v>
      </c>
      <c r="Y7" s="48" t="s">
        <v>44</v>
      </c>
      <c r="Z7" s="48">
        <f>M64</f>
        <v>0</v>
      </c>
      <c r="AA7" s="48">
        <f>N64</f>
        <v>0</v>
      </c>
      <c r="AB7" s="42" t="str">
        <f t="shared" si="4"/>
        <v/>
      </c>
    </row>
    <row r="8" spans="1:28" ht="15" customHeight="1" x14ac:dyDescent="0.2">
      <c r="A8" s="20"/>
      <c r="B8" s="20"/>
      <c r="C8" s="10"/>
      <c r="E8" s="22" t="s">
        <v>18</v>
      </c>
      <c r="F8" s="24" t="str">
        <f>IF(F7="","",LOOKUP(F7+0.5001,M5:M17,N5:N17))</f>
        <v/>
      </c>
      <c r="G8" s="16"/>
      <c r="H8" s="17">
        <v>92</v>
      </c>
      <c r="I8" s="18" t="s">
        <v>8</v>
      </c>
      <c r="J8" s="19"/>
      <c r="K8" s="81"/>
      <c r="L8" s="12"/>
      <c r="M8" s="46">
        <f>H14</f>
        <v>75</v>
      </c>
      <c r="N8" s="46" t="str">
        <f>I14</f>
        <v>D+</v>
      </c>
      <c r="O8" s="46"/>
      <c r="P8" s="46"/>
      <c r="Q8" s="46"/>
      <c r="R8" s="46">
        <v>6</v>
      </c>
      <c r="S8" s="47" t="e">
        <f t="shared" si="2"/>
        <v>#N/A</v>
      </c>
      <c r="U8" s="46" t="s">
        <v>45</v>
      </c>
      <c r="V8" s="42">
        <f t="shared" si="0"/>
        <v>0</v>
      </c>
      <c r="W8" s="42" t="str">
        <f t="shared" si="1"/>
        <v/>
      </c>
      <c r="X8" s="42">
        <f t="shared" si="3"/>
        <v>0</v>
      </c>
      <c r="Y8" s="46" t="s">
        <v>45</v>
      </c>
      <c r="Z8" s="48">
        <f>M66</f>
        <v>0</v>
      </c>
      <c r="AA8" s="48">
        <f>N66</f>
        <v>0</v>
      </c>
      <c r="AB8" s="42" t="str">
        <f t="shared" si="4"/>
        <v/>
      </c>
    </row>
    <row r="9" spans="1:28" ht="15" customHeight="1" x14ac:dyDescent="0.2">
      <c r="A9" s="20"/>
      <c r="B9" s="20"/>
      <c r="C9" s="25"/>
      <c r="D9" s="25"/>
      <c r="E9" s="26"/>
      <c r="F9" s="10"/>
      <c r="G9" s="16"/>
      <c r="H9" s="17">
        <v>87</v>
      </c>
      <c r="I9" s="18" t="s">
        <v>9</v>
      </c>
      <c r="J9" s="19"/>
      <c r="K9" s="81"/>
      <c r="L9" s="12"/>
      <c r="M9" s="46">
        <f>H13</f>
        <v>77</v>
      </c>
      <c r="N9" s="46" t="str">
        <f>I13</f>
        <v>C-</v>
      </c>
      <c r="O9" s="46"/>
      <c r="P9" s="46"/>
      <c r="Q9" s="46"/>
      <c r="R9" s="46">
        <v>7</v>
      </c>
      <c r="S9" s="47" t="e">
        <f t="shared" si="2"/>
        <v>#N/A</v>
      </c>
      <c r="U9" s="48" t="s">
        <v>46</v>
      </c>
      <c r="V9" s="42">
        <f t="shared" si="0"/>
        <v>0</v>
      </c>
      <c r="W9" s="42" t="str">
        <f t="shared" si="1"/>
        <v/>
      </c>
      <c r="X9" s="42">
        <f t="shared" si="3"/>
        <v>0</v>
      </c>
      <c r="Y9" s="48" t="s">
        <v>46</v>
      </c>
      <c r="Z9" s="48">
        <f>M68</f>
        <v>0</v>
      </c>
      <c r="AA9" s="48">
        <f>N68</f>
        <v>0</v>
      </c>
      <c r="AB9" s="42" t="str">
        <f t="shared" si="4"/>
        <v/>
      </c>
    </row>
    <row r="10" spans="1:28" ht="15" customHeight="1" x14ac:dyDescent="0.2">
      <c r="A10" s="27"/>
      <c r="B10" s="27"/>
      <c r="C10" s="10"/>
      <c r="G10" s="16"/>
      <c r="H10" s="17">
        <v>85</v>
      </c>
      <c r="I10" s="18" t="s">
        <v>7</v>
      </c>
      <c r="J10" s="19"/>
      <c r="K10" s="81"/>
      <c r="L10" s="12"/>
      <c r="M10" s="46">
        <f>H12</f>
        <v>79</v>
      </c>
      <c r="N10" s="46" t="str">
        <f>I12</f>
        <v>C</v>
      </c>
      <c r="O10" s="46"/>
      <c r="P10" s="46"/>
      <c r="Q10" s="46"/>
      <c r="R10" s="46">
        <v>8</v>
      </c>
      <c r="S10" s="47" t="e">
        <f t="shared" si="2"/>
        <v>#N/A</v>
      </c>
      <c r="U10" s="46" t="s">
        <v>47</v>
      </c>
      <c r="V10" s="42">
        <f t="shared" si="0"/>
        <v>0</v>
      </c>
      <c r="W10" s="42" t="str">
        <f t="shared" si="1"/>
        <v/>
      </c>
      <c r="X10" s="42">
        <f t="shared" si="3"/>
        <v>0</v>
      </c>
      <c r="Y10" s="46" t="s">
        <v>47</v>
      </c>
      <c r="Z10" s="48">
        <f>M70</f>
        <v>0</v>
      </c>
      <c r="AA10" s="48">
        <f>N70</f>
        <v>0</v>
      </c>
      <c r="AB10" s="42" t="str">
        <f t="shared" si="4"/>
        <v/>
      </c>
    </row>
    <row r="11" spans="1:28" ht="15" customHeight="1" x14ac:dyDescent="0.2">
      <c r="A11" s="28"/>
      <c r="B11" s="28"/>
      <c r="C11" s="28"/>
      <c r="G11" s="16"/>
      <c r="H11" s="17">
        <v>83</v>
      </c>
      <c r="I11" s="18" t="s">
        <v>10</v>
      </c>
      <c r="J11" s="19"/>
      <c r="K11" s="81"/>
      <c r="L11" s="12"/>
      <c r="M11" s="46">
        <f>H11</f>
        <v>83</v>
      </c>
      <c r="N11" s="46" t="str">
        <f>I11</f>
        <v>C+</v>
      </c>
      <c r="O11" s="46"/>
      <c r="P11" s="46"/>
      <c r="Q11" s="46"/>
      <c r="R11" s="46">
        <v>9</v>
      </c>
      <c r="S11" s="47" t="e">
        <f t="shared" si="2"/>
        <v>#N/A</v>
      </c>
      <c r="U11" s="48" t="s">
        <v>48</v>
      </c>
      <c r="V11" s="42">
        <f t="shared" si="0"/>
        <v>0</v>
      </c>
      <c r="W11" s="42" t="str">
        <f t="shared" si="1"/>
        <v/>
      </c>
      <c r="X11" s="42">
        <f t="shared" si="3"/>
        <v>0</v>
      </c>
      <c r="Y11" s="48" t="s">
        <v>48</v>
      </c>
      <c r="Z11" s="48">
        <f>M72</f>
        <v>0</v>
      </c>
      <c r="AA11" s="48">
        <f>N72</f>
        <v>0</v>
      </c>
      <c r="AB11" s="42" t="str">
        <f t="shared" si="4"/>
        <v/>
      </c>
    </row>
    <row r="12" spans="1:28" ht="15" customHeight="1" x14ac:dyDescent="0.2">
      <c r="G12" s="16"/>
      <c r="H12" s="17">
        <v>79</v>
      </c>
      <c r="I12" s="18" t="s">
        <v>11</v>
      </c>
      <c r="J12" s="19"/>
      <c r="K12" s="81"/>
      <c r="L12" s="12"/>
      <c r="M12" s="46">
        <f>H10</f>
        <v>85</v>
      </c>
      <c r="N12" s="46" t="str">
        <f>I10</f>
        <v>B-</v>
      </c>
      <c r="O12" s="46"/>
      <c r="P12" s="46"/>
      <c r="Q12" s="46"/>
      <c r="R12" s="46">
        <v>10</v>
      </c>
      <c r="S12" s="47" t="e">
        <f t="shared" si="2"/>
        <v>#N/A</v>
      </c>
      <c r="U12" s="46" t="s">
        <v>49</v>
      </c>
      <c r="V12" s="42">
        <f t="shared" si="0"/>
        <v>0</v>
      </c>
      <c r="W12" s="42" t="str">
        <f t="shared" si="1"/>
        <v/>
      </c>
      <c r="X12" s="42">
        <f t="shared" si="3"/>
        <v>0</v>
      </c>
      <c r="Y12" s="46" t="s">
        <v>49</v>
      </c>
      <c r="Z12" s="48">
        <f>M74</f>
        <v>0</v>
      </c>
      <c r="AA12" s="48">
        <f>N74</f>
        <v>0</v>
      </c>
      <c r="AB12" s="42" t="str">
        <f t="shared" si="4"/>
        <v/>
      </c>
    </row>
    <row r="13" spans="1:28" ht="15" customHeight="1" x14ac:dyDescent="0.2">
      <c r="D13" s="28"/>
      <c r="E13" s="28"/>
      <c r="F13" s="28"/>
      <c r="G13" s="16"/>
      <c r="H13" s="17">
        <v>77</v>
      </c>
      <c r="I13" s="18" t="s">
        <v>12</v>
      </c>
      <c r="J13" s="19"/>
      <c r="K13" s="81"/>
      <c r="L13" s="12"/>
      <c r="M13" s="46">
        <f>H9</f>
        <v>87</v>
      </c>
      <c r="N13" s="46" t="str">
        <f>I9</f>
        <v>B</v>
      </c>
      <c r="O13" s="46"/>
      <c r="P13" s="46"/>
      <c r="Q13" s="46"/>
      <c r="R13" s="46">
        <v>11</v>
      </c>
      <c r="S13" s="47" t="e">
        <f t="shared" si="2"/>
        <v>#N/A</v>
      </c>
      <c r="U13" s="48" t="s">
        <v>50</v>
      </c>
      <c r="V13" s="42">
        <f t="shared" si="0"/>
        <v>0</v>
      </c>
      <c r="W13" s="42" t="str">
        <f t="shared" si="1"/>
        <v/>
      </c>
      <c r="X13" s="42">
        <f t="shared" si="3"/>
        <v>0</v>
      </c>
      <c r="Y13" s="48" t="s">
        <v>50</v>
      </c>
      <c r="Z13" s="48">
        <f>M76</f>
        <v>0</v>
      </c>
      <c r="AA13" s="48">
        <f>N76</f>
        <v>0</v>
      </c>
      <c r="AB13" s="42" t="str">
        <f t="shared" si="4"/>
        <v/>
      </c>
    </row>
    <row r="14" spans="1:28" ht="15" customHeight="1" x14ac:dyDescent="0.2">
      <c r="D14" s="25"/>
      <c r="E14" s="26"/>
      <c r="F14" s="10"/>
      <c r="G14" s="16"/>
      <c r="H14" s="17">
        <v>75</v>
      </c>
      <c r="I14" s="18" t="s">
        <v>13</v>
      </c>
      <c r="J14" s="19"/>
      <c r="K14" s="81"/>
      <c r="L14" s="12"/>
      <c r="M14" s="46">
        <f>H8</f>
        <v>92</v>
      </c>
      <c r="N14" s="46" t="str">
        <f>I8</f>
        <v>B+</v>
      </c>
      <c r="O14" s="46"/>
      <c r="P14" s="46"/>
      <c r="Q14" s="46"/>
      <c r="R14" s="46">
        <v>12</v>
      </c>
      <c r="S14" s="47" t="e">
        <f t="shared" si="2"/>
        <v>#N/A</v>
      </c>
      <c r="U14" s="46" t="s">
        <v>51</v>
      </c>
      <c r="V14" s="42">
        <f t="shared" si="0"/>
        <v>0</v>
      </c>
      <c r="W14" s="42" t="str">
        <f t="shared" si="1"/>
        <v/>
      </c>
      <c r="X14" s="42">
        <f t="shared" si="3"/>
        <v>0</v>
      </c>
      <c r="Y14" s="46" t="s">
        <v>51</v>
      </c>
      <c r="Z14" s="48">
        <f>M78</f>
        <v>0</v>
      </c>
      <c r="AA14" s="48">
        <f>N78</f>
        <v>0</v>
      </c>
      <c r="AB14" s="42" t="str">
        <f t="shared" si="4"/>
        <v/>
      </c>
    </row>
    <row r="15" spans="1:28" ht="15" customHeight="1" x14ac:dyDescent="0.2">
      <c r="A15" s="2"/>
      <c r="B15" s="2"/>
      <c r="C15" s="2"/>
      <c r="G15" s="29"/>
      <c r="H15" s="17">
        <v>72</v>
      </c>
      <c r="I15" s="18" t="s">
        <v>14</v>
      </c>
      <c r="J15" s="19"/>
      <c r="K15" s="81"/>
      <c r="L15" s="12"/>
      <c r="M15" s="46">
        <f>H7</f>
        <v>93</v>
      </c>
      <c r="N15" s="46" t="str">
        <f>I7</f>
        <v>A-</v>
      </c>
      <c r="O15" s="46"/>
      <c r="P15" s="46"/>
      <c r="Q15" s="46"/>
      <c r="R15" s="46">
        <v>13</v>
      </c>
      <c r="S15" s="47" t="e">
        <f t="shared" si="2"/>
        <v>#N/A</v>
      </c>
      <c r="U15" s="48" t="s">
        <v>52</v>
      </c>
      <c r="V15" s="42">
        <f t="shared" si="0"/>
        <v>0</v>
      </c>
      <c r="W15" s="42" t="str">
        <f t="shared" si="1"/>
        <v/>
      </c>
      <c r="X15" s="42">
        <f t="shared" si="3"/>
        <v>0</v>
      </c>
      <c r="Y15" s="48" t="s">
        <v>52</v>
      </c>
      <c r="Z15" s="48">
        <f>M80</f>
        <v>0</v>
      </c>
      <c r="AA15" s="48">
        <f>N80</f>
        <v>0</v>
      </c>
      <c r="AB15" s="42" t="str">
        <f t="shared" si="4"/>
        <v/>
      </c>
    </row>
    <row r="16" spans="1:28" ht="15" customHeight="1" x14ac:dyDescent="0.2">
      <c r="A16" s="2"/>
      <c r="B16" s="2"/>
      <c r="C16" s="2"/>
      <c r="G16" s="21"/>
      <c r="H16" s="17">
        <v>70</v>
      </c>
      <c r="I16" s="18" t="s">
        <v>15</v>
      </c>
      <c r="J16" s="19"/>
      <c r="K16" s="81"/>
      <c r="L16" s="12"/>
      <c r="M16" s="46">
        <f>H6</f>
        <v>95</v>
      </c>
      <c r="N16" s="46" t="str">
        <f>I6</f>
        <v>A</v>
      </c>
      <c r="O16" s="46"/>
      <c r="P16" s="46"/>
      <c r="Q16" s="46"/>
      <c r="R16" s="46">
        <v>14</v>
      </c>
      <c r="S16" s="47" t="e">
        <f t="shared" si="2"/>
        <v>#N/A</v>
      </c>
      <c r="U16" s="46" t="s">
        <v>53</v>
      </c>
      <c r="V16" s="42">
        <f t="shared" si="0"/>
        <v>0</v>
      </c>
      <c r="W16" s="42" t="str">
        <f t="shared" si="1"/>
        <v/>
      </c>
      <c r="X16" s="42">
        <f t="shared" si="3"/>
        <v>0</v>
      </c>
      <c r="Y16" s="46" t="s">
        <v>53</v>
      </c>
      <c r="Z16" s="48">
        <f>M82</f>
        <v>0</v>
      </c>
      <c r="AA16" s="48">
        <f>N82</f>
        <v>0</v>
      </c>
      <c r="AB16" s="42" t="str">
        <f t="shared" si="4"/>
        <v/>
      </c>
    </row>
    <row r="17" spans="1:28" ht="15" customHeight="1" x14ac:dyDescent="0.2">
      <c r="A17" s="2"/>
      <c r="B17" s="2"/>
      <c r="C17" s="2"/>
      <c r="G17" s="21"/>
      <c r="H17" s="17">
        <v>0</v>
      </c>
      <c r="I17" s="18" t="s">
        <v>16</v>
      </c>
      <c r="J17" s="19"/>
      <c r="K17" s="81"/>
      <c r="L17" s="12"/>
      <c r="M17" s="46">
        <f>H5</f>
        <v>99</v>
      </c>
      <c r="N17" s="46" t="str">
        <f>I5</f>
        <v>A+</v>
      </c>
      <c r="O17" s="46"/>
      <c r="P17" s="46"/>
      <c r="Q17" s="46"/>
      <c r="R17" s="46">
        <v>15</v>
      </c>
      <c r="S17" s="47" t="e">
        <f t="shared" si="2"/>
        <v>#N/A</v>
      </c>
      <c r="U17" s="48" t="s">
        <v>54</v>
      </c>
      <c r="V17" s="42">
        <f t="shared" si="0"/>
        <v>0</v>
      </c>
      <c r="W17" s="42" t="str">
        <f t="shared" si="1"/>
        <v/>
      </c>
      <c r="X17" s="42">
        <f t="shared" si="3"/>
        <v>0</v>
      </c>
      <c r="Y17" s="48" t="s">
        <v>54</v>
      </c>
      <c r="Z17" s="46">
        <f>M84</f>
        <v>0</v>
      </c>
      <c r="AA17" s="46">
        <f>N84</f>
        <v>0</v>
      </c>
      <c r="AB17" s="42" t="str">
        <f t="shared" si="4"/>
        <v/>
      </c>
    </row>
    <row r="18" spans="1:28" x14ac:dyDescent="0.2">
      <c r="A18" s="2"/>
      <c r="B18" s="2"/>
      <c r="C18" s="2"/>
      <c r="G18" s="21"/>
      <c r="H18" s="10"/>
      <c r="I18" s="28"/>
      <c r="J18" s="28"/>
      <c r="K18" s="12"/>
      <c r="L18" s="12"/>
      <c r="M18" s="46"/>
      <c r="N18" s="46"/>
      <c r="O18" s="46"/>
      <c r="P18" s="46"/>
      <c r="Q18" s="46"/>
      <c r="R18" s="46">
        <v>16</v>
      </c>
      <c r="S18" s="47" t="e">
        <f t="shared" si="2"/>
        <v>#N/A</v>
      </c>
      <c r="U18" s="46" t="s">
        <v>55</v>
      </c>
      <c r="V18" s="42">
        <f t="shared" si="0"/>
        <v>0</v>
      </c>
      <c r="W18" s="42" t="str">
        <f t="shared" si="1"/>
        <v/>
      </c>
      <c r="X18" s="42">
        <f t="shared" si="3"/>
        <v>0</v>
      </c>
      <c r="Y18" s="46" t="s">
        <v>55</v>
      </c>
      <c r="Z18" s="46">
        <f>M86</f>
        <v>0</v>
      </c>
      <c r="AA18" s="46">
        <f>N86</f>
        <v>0</v>
      </c>
      <c r="AB18" s="42" t="str">
        <f t="shared" si="4"/>
        <v/>
      </c>
    </row>
    <row r="19" spans="1:28" x14ac:dyDescent="0.2">
      <c r="A19" s="2"/>
      <c r="B19" s="2"/>
      <c r="C19" s="2"/>
      <c r="G19" s="21"/>
      <c r="H19" s="10"/>
      <c r="I19" s="28"/>
      <c r="J19" s="28"/>
      <c r="K19" s="12"/>
      <c r="L19" s="12"/>
      <c r="M19" s="46"/>
      <c r="N19" s="46"/>
      <c r="O19" s="46"/>
      <c r="P19" s="46"/>
      <c r="Q19" s="46"/>
      <c r="R19" s="46">
        <v>17</v>
      </c>
      <c r="S19" s="47" t="e">
        <f t="shared" si="2"/>
        <v>#N/A</v>
      </c>
      <c r="U19" s="48" t="s">
        <v>56</v>
      </c>
      <c r="V19" s="42">
        <f t="shared" si="0"/>
        <v>0</v>
      </c>
      <c r="W19" s="42" t="str">
        <f t="shared" si="1"/>
        <v/>
      </c>
      <c r="X19" s="42">
        <f t="shared" si="3"/>
        <v>0</v>
      </c>
      <c r="Y19" s="48" t="s">
        <v>56</v>
      </c>
      <c r="Z19" s="46">
        <f>M88</f>
        <v>0</v>
      </c>
      <c r="AA19" s="46">
        <f>N88</f>
        <v>0</v>
      </c>
      <c r="AB19" s="42" t="str">
        <f t="shared" si="4"/>
        <v/>
      </c>
    </row>
    <row r="20" spans="1:28" x14ac:dyDescent="0.2">
      <c r="A20" s="2"/>
      <c r="B20" s="2"/>
      <c r="C20" s="2"/>
      <c r="G20" s="21"/>
      <c r="H20" s="10"/>
      <c r="I20" s="28"/>
      <c r="J20" s="28"/>
      <c r="K20" s="12"/>
      <c r="L20" s="12"/>
      <c r="M20" s="46"/>
      <c r="N20" s="46"/>
      <c r="O20" s="46"/>
      <c r="P20" s="46"/>
      <c r="Q20" s="46"/>
      <c r="R20" s="46">
        <v>18</v>
      </c>
      <c r="S20" s="47" t="e">
        <f t="shared" si="2"/>
        <v>#N/A</v>
      </c>
      <c r="U20" s="46" t="s">
        <v>57</v>
      </c>
      <c r="V20" s="42">
        <f t="shared" si="0"/>
        <v>0</v>
      </c>
      <c r="W20" s="42" t="str">
        <f t="shared" si="1"/>
        <v/>
      </c>
      <c r="X20" s="42">
        <f t="shared" si="3"/>
        <v>0</v>
      </c>
      <c r="Y20" s="46" t="s">
        <v>57</v>
      </c>
      <c r="Z20" s="46">
        <f>M90</f>
        <v>0</v>
      </c>
      <c r="AA20" s="46">
        <f>N90</f>
        <v>0</v>
      </c>
      <c r="AB20" s="42" t="str">
        <f t="shared" si="4"/>
        <v/>
      </c>
    </row>
    <row r="21" spans="1:28" x14ac:dyDescent="0.2">
      <c r="A21" s="2"/>
      <c r="B21" s="2"/>
      <c r="C21" s="2"/>
      <c r="G21" s="21"/>
      <c r="H21" s="10"/>
      <c r="I21" s="28"/>
      <c r="J21" s="28"/>
      <c r="K21" s="12"/>
      <c r="L21" s="12"/>
      <c r="M21" s="46"/>
      <c r="N21" s="46"/>
      <c r="O21" s="46"/>
      <c r="P21" s="46"/>
      <c r="Q21" s="46"/>
      <c r="R21" s="46">
        <v>19</v>
      </c>
      <c r="S21" s="47" t="e">
        <f t="shared" si="2"/>
        <v>#N/A</v>
      </c>
      <c r="U21" s="48" t="s">
        <v>58</v>
      </c>
      <c r="V21" s="42">
        <f t="shared" si="0"/>
        <v>0</v>
      </c>
      <c r="W21" s="42" t="str">
        <f t="shared" si="1"/>
        <v/>
      </c>
      <c r="X21" s="42">
        <f t="shared" si="3"/>
        <v>0</v>
      </c>
      <c r="Y21" s="48" t="s">
        <v>58</v>
      </c>
      <c r="Z21" s="46">
        <f>M92</f>
        <v>0</v>
      </c>
      <c r="AA21" s="46">
        <f>N92</f>
        <v>0</v>
      </c>
      <c r="AB21" s="42" t="str">
        <f t="shared" si="4"/>
        <v/>
      </c>
    </row>
    <row r="22" spans="1:28" x14ac:dyDescent="0.2">
      <c r="A22" s="2"/>
      <c r="B22" s="2"/>
      <c r="C22" s="2"/>
      <c r="G22" s="21"/>
      <c r="H22" s="10"/>
      <c r="I22" s="28"/>
      <c r="J22" s="28"/>
      <c r="K22" s="12"/>
      <c r="L22" s="12"/>
      <c r="M22" s="46"/>
      <c r="N22" s="46"/>
      <c r="O22" s="46"/>
      <c r="P22" s="46"/>
      <c r="Q22" s="46"/>
      <c r="R22" s="46">
        <v>20</v>
      </c>
      <c r="S22" s="47" t="e">
        <f t="shared" si="2"/>
        <v>#N/A</v>
      </c>
      <c r="U22" s="46" t="s">
        <v>59</v>
      </c>
      <c r="V22" s="42">
        <f t="shared" si="0"/>
        <v>0</v>
      </c>
      <c r="W22" s="42" t="str">
        <f t="shared" si="1"/>
        <v/>
      </c>
      <c r="X22" s="42">
        <f t="shared" si="3"/>
        <v>0</v>
      </c>
      <c r="Y22" s="46" t="s">
        <v>59</v>
      </c>
      <c r="Z22" s="46">
        <f>M94</f>
        <v>0</v>
      </c>
      <c r="AA22" s="46">
        <f>N94</f>
        <v>0</v>
      </c>
      <c r="AB22" s="42" t="str">
        <f t="shared" si="4"/>
        <v/>
      </c>
    </row>
    <row r="23" spans="1:28" x14ac:dyDescent="0.2">
      <c r="A23" s="2"/>
      <c r="B23" s="2"/>
      <c r="C23" s="2"/>
      <c r="G23" s="21"/>
      <c r="H23" s="10"/>
      <c r="I23" s="28"/>
      <c r="J23" s="28"/>
      <c r="K23" s="12"/>
      <c r="L23" s="12"/>
      <c r="M23" s="46"/>
      <c r="N23" s="46"/>
      <c r="O23" s="46"/>
      <c r="P23" s="46"/>
      <c r="Q23" s="46"/>
      <c r="R23" s="46">
        <v>21</v>
      </c>
      <c r="S23" s="47" t="e">
        <f t="shared" si="2"/>
        <v>#N/A</v>
      </c>
      <c r="U23" s="48" t="s">
        <v>60</v>
      </c>
      <c r="V23" s="42">
        <f t="shared" si="0"/>
        <v>0</v>
      </c>
      <c r="W23" s="42" t="str">
        <f t="shared" si="1"/>
        <v/>
      </c>
      <c r="X23" s="42">
        <f t="shared" si="3"/>
        <v>0</v>
      </c>
      <c r="Y23" s="48" t="s">
        <v>60</v>
      </c>
      <c r="Z23" s="46">
        <f>M96</f>
        <v>0</v>
      </c>
      <c r="AA23" s="46">
        <f>N96</f>
        <v>0</v>
      </c>
      <c r="AB23" s="42" t="str">
        <f t="shared" si="4"/>
        <v/>
      </c>
    </row>
    <row r="24" spans="1:28" x14ac:dyDescent="0.2">
      <c r="A24" s="2"/>
      <c r="B24" s="2"/>
      <c r="C24" s="2"/>
      <c r="G24" s="21"/>
      <c r="H24" s="10"/>
      <c r="I24" s="28"/>
      <c r="J24" s="28"/>
      <c r="K24" s="12"/>
      <c r="L24" s="12"/>
      <c r="M24" s="46"/>
      <c r="N24" s="46"/>
      <c r="O24" s="46"/>
      <c r="P24" s="46"/>
      <c r="Q24" s="46"/>
      <c r="R24" s="46">
        <v>22</v>
      </c>
      <c r="S24" s="47" t="e">
        <f t="shared" si="2"/>
        <v>#N/A</v>
      </c>
      <c r="U24" s="46" t="s">
        <v>61</v>
      </c>
      <c r="V24" s="42">
        <f t="shared" si="0"/>
        <v>0</v>
      </c>
      <c r="W24" s="42" t="str">
        <f t="shared" si="1"/>
        <v/>
      </c>
      <c r="X24" s="42">
        <f t="shared" si="3"/>
        <v>0</v>
      </c>
      <c r="Y24" s="46" t="s">
        <v>61</v>
      </c>
      <c r="Z24" s="46">
        <f>M98</f>
        <v>0</v>
      </c>
      <c r="AA24" s="46">
        <f>N98</f>
        <v>0</v>
      </c>
      <c r="AB24" s="42" t="str">
        <f t="shared" si="4"/>
        <v/>
      </c>
    </row>
    <row r="25" spans="1:28" x14ac:dyDescent="0.2">
      <c r="A25" s="2"/>
      <c r="B25" s="2"/>
      <c r="C25" s="2"/>
      <c r="G25" s="21"/>
      <c r="H25" s="10"/>
      <c r="I25" s="28"/>
      <c r="J25" s="28"/>
      <c r="K25" s="12"/>
      <c r="L25" s="12"/>
      <c r="M25" s="46"/>
      <c r="N25" s="46"/>
      <c r="O25" s="46"/>
      <c r="P25" s="46"/>
      <c r="Q25" s="46"/>
      <c r="R25" s="46">
        <v>23</v>
      </c>
      <c r="S25" s="47" t="e">
        <f t="shared" si="2"/>
        <v>#N/A</v>
      </c>
      <c r="U25" s="48" t="s">
        <v>62</v>
      </c>
      <c r="V25" s="42">
        <f t="shared" si="0"/>
        <v>0</v>
      </c>
      <c r="W25" s="42" t="str">
        <f t="shared" si="1"/>
        <v/>
      </c>
      <c r="X25" s="42">
        <f t="shared" si="3"/>
        <v>0</v>
      </c>
      <c r="Y25" s="48" t="s">
        <v>62</v>
      </c>
      <c r="Z25" s="46">
        <f>M100</f>
        <v>0</v>
      </c>
      <c r="AA25" s="46">
        <f>N100</f>
        <v>0</v>
      </c>
      <c r="AB25" s="42" t="str">
        <f t="shared" si="4"/>
        <v/>
      </c>
    </row>
    <row r="26" spans="1:28" ht="30" customHeight="1" x14ac:dyDescent="0.2">
      <c r="G26" s="21"/>
      <c r="M26" s="46"/>
      <c r="N26" s="46"/>
      <c r="O26" s="46"/>
      <c r="P26" s="46"/>
      <c r="Q26" s="46"/>
      <c r="R26" s="46">
        <v>24</v>
      </c>
      <c r="S26" s="47" t="e">
        <f t="shared" si="2"/>
        <v>#N/A</v>
      </c>
      <c r="U26" s="46" t="s">
        <v>63</v>
      </c>
      <c r="V26" s="42">
        <f t="shared" si="0"/>
        <v>0</v>
      </c>
      <c r="W26" s="42" t="str">
        <f t="shared" si="1"/>
        <v/>
      </c>
      <c r="X26" s="42">
        <f t="shared" si="3"/>
        <v>0</v>
      </c>
      <c r="Y26" s="46" t="s">
        <v>63</v>
      </c>
      <c r="Z26" s="42">
        <f>M102</f>
        <v>0</v>
      </c>
      <c r="AA26" s="42">
        <f>N102</f>
        <v>0</v>
      </c>
      <c r="AB26" s="42" t="str">
        <f t="shared" si="4"/>
        <v/>
      </c>
    </row>
    <row r="27" spans="1:28" ht="9.9499999999999993" customHeight="1" x14ac:dyDescent="0.2">
      <c r="G27" s="21"/>
      <c r="M27" s="46"/>
      <c r="N27" s="46"/>
      <c r="O27" s="46"/>
      <c r="P27" s="46"/>
      <c r="Q27" s="46"/>
      <c r="R27" s="46">
        <v>25</v>
      </c>
      <c r="S27" s="47" t="e">
        <f t="shared" si="2"/>
        <v>#N/A</v>
      </c>
      <c r="U27" s="48" t="s">
        <v>64</v>
      </c>
      <c r="V27" s="42">
        <f t="shared" si="0"/>
        <v>0</v>
      </c>
      <c r="W27" s="42" t="str">
        <f t="shared" si="1"/>
        <v/>
      </c>
      <c r="X27" s="42">
        <f t="shared" si="3"/>
        <v>0</v>
      </c>
      <c r="Y27" s="48" t="s">
        <v>64</v>
      </c>
      <c r="Z27" s="42">
        <f>M104</f>
        <v>0</v>
      </c>
      <c r="AA27" s="42">
        <f>N104</f>
        <v>0</v>
      </c>
      <c r="AB27" s="42" t="str">
        <f t="shared" si="4"/>
        <v/>
      </c>
    </row>
    <row r="28" spans="1:28" ht="9.9499999999999993" customHeight="1" x14ac:dyDescent="0.2">
      <c r="G28" s="21"/>
      <c r="M28" s="46"/>
      <c r="N28" s="46"/>
      <c r="O28" s="46"/>
      <c r="P28" s="46"/>
      <c r="Q28" s="46"/>
      <c r="R28" s="46">
        <v>26</v>
      </c>
      <c r="S28" s="47" t="e">
        <f t="shared" si="2"/>
        <v>#N/A</v>
      </c>
      <c r="U28" s="46" t="s">
        <v>65</v>
      </c>
      <c r="V28" s="42">
        <f t="shared" si="0"/>
        <v>0</v>
      </c>
      <c r="W28" s="42" t="str">
        <f t="shared" si="1"/>
        <v/>
      </c>
      <c r="X28" s="42">
        <f t="shared" si="3"/>
        <v>0</v>
      </c>
      <c r="Y28" s="46" t="s">
        <v>65</v>
      </c>
      <c r="Z28" s="42">
        <f>M106</f>
        <v>0</v>
      </c>
      <c r="AA28" s="42">
        <f>N106</f>
        <v>0</v>
      </c>
      <c r="AB28" s="42" t="str">
        <f t="shared" si="4"/>
        <v/>
      </c>
    </row>
    <row r="29" spans="1:28" ht="9.9499999999999993" customHeight="1" x14ac:dyDescent="0.2">
      <c r="G29" s="21"/>
      <c r="M29" s="46"/>
      <c r="N29" s="46"/>
      <c r="O29" s="46"/>
      <c r="P29" s="46"/>
      <c r="Q29" s="46"/>
      <c r="R29" s="46">
        <v>27</v>
      </c>
      <c r="S29" s="47" t="e">
        <f t="shared" si="2"/>
        <v>#N/A</v>
      </c>
      <c r="U29" s="48" t="s">
        <v>66</v>
      </c>
      <c r="V29" s="42">
        <f t="shared" si="0"/>
        <v>0</v>
      </c>
      <c r="W29" s="42" t="str">
        <f t="shared" si="1"/>
        <v/>
      </c>
      <c r="X29" s="42">
        <f t="shared" si="3"/>
        <v>0</v>
      </c>
      <c r="Y29" s="48" t="s">
        <v>66</v>
      </c>
      <c r="Z29" s="42">
        <f>M108</f>
        <v>0</v>
      </c>
      <c r="AA29" s="42">
        <f>N108</f>
        <v>0</v>
      </c>
      <c r="AB29" s="42" t="str">
        <f t="shared" si="4"/>
        <v/>
      </c>
    </row>
    <row r="30" spans="1:28" ht="9.9499999999999993" customHeight="1" x14ac:dyDescent="0.2">
      <c r="G30" s="21"/>
      <c r="M30" s="46"/>
      <c r="N30" s="46"/>
      <c r="O30" s="46"/>
      <c r="P30" s="46"/>
      <c r="Q30" s="46"/>
      <c r="R30" s="46">
        <v>28</v>
      </c>
      <c r="S30" s="47" t="e">
        <f t="shared" si="2"/>
        <v>#N/A</v>
      </c>
      <c r="U30" s="46" t="s">
        <v>67</v>
      </c>
      <c r="V30" s="42">
        <f t="shared" si="0"/>
        <v>0</v>
      </c>
      <c r="W30" s="42" t="str">
        <f t="shared" si="1"/>
        <v/>
      </c>
      <c r="X30" s="42">
        <f t="shared" si="3"/>
        <v>0</v>
      </c>
      <c r="Y30" s="46" t="s">
        <v>67</v>
      </c>
      <c r="Z30" s="42">
        <f>M110</f>
        <v>0</v>
      </c>
      <c r="AA30" s="42">
        <f>N110</f>
        <v>0</v>
      </c>
      <c r="AB30" s="42" t="str">
        <f t="shared" si="4"/>
        <v/>
      </c>
    </row>
    <row r="31" spans="1:28" ht="9.9499999999999993" customHeight="1" x14ac:dyDescent="0.2">
      <c r="G31" s="21"/>
      <c r="M31" s="46"/>
      <c r="N31" s="46"/>
      <c r="O31" s="46"/>
      <c r="P31" s="46"/>
      <c r="Q31" s="46"/>
      <c r="R31" s="46">
        <v>29</v>
      </c>
      <c r="S31" s="47" t="e">
        <f t="shared" si="2"/>
        <v>#N/A</v>
      </c>
      <c r="U31" s="48" t="s">
        <v>68</v>
      </c>
      <c r="V31" s="42">
        <f t="shared" si="0"/>
        <v>0</v>
      </c>
      <c r="W31" s="42" t="str">
        <f t="shared" si="1"/>
        <v/>
      </c>
      <c r="X31" s="42">
        <f t="shared" si="3"/>
        <v>0</v>
      </c>
      <c r="Y31" s="48" t="s">
        <v>68</v>
      </c>
      <c r="Z31" s="42">
        <f>M112</f>
        <v>0</v>
      </c>
      <c r="AA31" s="42">
        <f>N112</f>
        <v>0</v>
      </c>
      <c r="AB31" s="42" t="str">
        <f t="shared" si="4"/>
        <v/>
      </c>
    </row>
    <row r="32" spans="1:28" ht="9.9499999999999993" customHeight="1" x14ac:dyDescent="0.2">
      <c r="G32" s="21"/>
      <c r="M32" s="46"/>
      <c r="N32" s="46"/>
      <c r="O32" s="46"/>
      <c r="P32" s="46"/>
      <c r="Q32" s="46"/>
      <c r="R32" s="46">
        <v>30</v>
      </c>
      <c r="S32" s="47" t="e">
        <f t="shared" si="2"/>
        <v>#N/A</v>
      </c>
      <c r="U32" s="46" t="s">
        <v>69</v>
      </c>
      <c r="V32" s="42">
        <f t="shared" si="0"/>
        <v>0</v>
      </c>
      <c r="W32" s="42" t="str">
        <f t="shared" si="1"/>
        <v/>
      </c>
      <c r="X32" s="42">
        <f t="shared" si="3"/>
        <v>0</v>
      </c>
      <c r="Y32" s="46" t="s">
        <v>69</v>
      </c>
      <c r="Z32" s="42">
        <f>M114</f>
        <v>0</v>
      </c>
      <c r="AA32" s="42">
        <f>N114</f>
        <v>0</v>
      </c>
      <c r="AB32" s="42" t="str">
        <f t="shared" si="4"/>
        <v/>
      </c>
    </row>
    <row r="33" spans="7:28" ht="9.9499999999999993" customHeight="1" x14ac:dyDescent="0.2">
      <c r="G33" s="21"/>
      <c r="M33" s="46"/>
      <c r="N33" s="46"/>
      <c r="O33" s="46"/>
      <c r="P33" s="46"/>
      <c r="Q33" s="46"/>
      <c r="R33" s="46">
        <v>31</v>
      </c>
      <c r="S33" s="47" t="e">
        <f t="shared" si="2"/>
        <v>#N/A</v>
      </c>
      <c r="U33" s="48" t="s">
        <v>70</v>
      </c>
      <c r="V33" s="42">
        <f t="shared" si="0"/>
        <v>0</v>
      </c>
      <c r="W33" s="42" t="str">
        <f t="shared" si="1"/>
        <v/>
      </c>
      <c r="X33" s="42">
        <f t="shared" si="3"/>
        <v>0</v>
      </c>
      <c r="Y33" s="48" t="s">
        <v>70</v>
      </c>
      <c r="Z33" s="42">
        <f>M116</f>
        <v>0</v>
      </c>
      <c r="AA33" s="42">
        <f>N116</f>
        <v>0</v>
      </c>
      <c r="AB33" s="42" t="str">
        <f t="shared" si="4"/>
        <v/>
      </c>
    </row>
    <row r="34" spans="7:28" ht="9.9499999999999993" customHeight="1" x14ac:dyDescent="0.2">
      <c r="G34" s="21"/>
      <c r="M34" s="46"/>
      <c r="N34" s="46"/>
      <c r="O34" s="46"/>
      <c r="P34" s="46"/>
      <c r="Q34" s="46"/>
      <c r="R34" s="46">
        <v>32</v>
      </c>
      <c r="S34" s="47" t="e">
        <f t="shared" si="2"/>
        <v>#N/A</v>
      </c>
      <c r="U34" s="46" t="s">
        <v>71</v>
      </c>
      <c r="V34" s="42" t="e">
        <f t="shared" si="0"/>
        <v>#REF!</v>
      </c>
      <c r="W34" s="42" t="e">
        <f t="shared" si="1"/>
        <v>#REF!</v>
      </c>
      <c r="X34" s="42" t="e">
        <f t="shared" si="3"/>
        <v>#REF!</v>
      </c>
      <c r="Y34" s="46" t="s">
        <v>71</v>
      </c>
      <c r="Z34" s="42" t="e">
        <f>#REF!</f>
        <v>#REF!</v>
      </c>
      <c r="AA34" s="42" t="e">
        <f>#REF!</f>
        <v>#REF!</v>
      </c>
      <c r="AB34" s="42" t="e">
        <f t="shared" si="4"/>
        <v>#REF!</v>
      </c>
    </row>
    <row r="35" spans="7:28" ht="9.9499999999999993" customHeight="1" x14ac:dyDescent="0.2">
      <c r="G35" s="21"/>
      <c r="M35" s="46"/>
      <c r="N35" s="46"/>
      <c r="O35" s="46"/>
      <c r="P35" s="46"/>
      <c r="Q35" s="46"/>
      <c r="R35" s="46"/>
      <c r="S35" s="47"/>
      <c r="U35" s="48" t="s">
        <v>72</v>
      </c>
      <c r="V35" s="42" t="e">
        <f t="shared" si="0"/>
        <v>#REF!</v>
      </c>
      <c r="W35" s="42" t="e">
        <f t="shared" si="1"/>
        <v>#REF!</v>
      </c>
      <c r="X35" s="42" t="e">
        <f t="shared" si="3"/>
        <v>#REF!</v>
      </c>
      <c r="Y35" s="48" t="s">
        <v>72</v>
      </c>
      <c r="Z35" s="42" t="e">
        <f>#REF!</f>
        <v>#REF!</v>
      </c>
      <c r="AA35" s="42" t="e">
        <f>#REF!</f>
        <v>#REF!</v>
      </c>
      <c r="AB35" s="42" t="e">
        <f t="shared" si="4"/>
        <v>#REF!</v>
      </c>
    </row>
    <row r="36" spans="7:28" ht="9.9499999999999993" customHeight="1" x14ac:dyDescent="0.2">
      <c r="G36" s="21"/>
      <c r="M36" s="46"/>
      <c r="N36" s="46"/>
      <c r="O36" s="46"/>
      <c r="P36" s="46"/>
      <c r="Q36" s="46"/>
      <c r="R36" s="46"/>
      <c r="S36" s="47"/>
      <c r="U36" s="46" t="s">
        <v>73</v>
      </c>
      <c r="V36" s="42" t="e">
        <f t="shared" si="0"/>
        <v>#REF!</v>
      </c>
      <c r="W36" s="42" t="e">
        <f t="shared" si="1"/>
        <v>#REF!</v>
      </c>
      <c r="X36" s="42" t="e">
        <f t="shared" si="3"/>
        <v>#REF!</v>
      </c>
      <c r="Y36" s="46" t="s">
        <v>73</v>
      </c>
      <c r="Z36" s="42" t="e">
        <f>#REF!</f>
        <v>#REF!</v>
      </c>
      <c r="AA36" s="42" t="e">
        <f>#REF!</f>
        <v>#REF!</v>
      </c>
      <c r="AB36" s="42" t="e">
        <f t="shared" si="4"/>
        <v>#REF!</v>
      </c>
    </row>
    <row r="37" spans="7:28" ht="9.9499999999999993" customHeight="1" x14ac:dyDescent="0.2">
      <c r="G37" s="21"/>
      <c r="M37" s="46"/>
      <c r="N37" s="46"/>
      <c r="O37" s="46"/>
      <c r="P37" s="46"/>
      <c r="Q37" s="46"/>
      <c r="R37" s="46"/>
      <c r="S37" s="47"/>
      <c r="U37" s="48" t="s">
        <v>74</v>
      </c>
      <c r="V37" s="42" t="e">
        <f t="shared" si="0"/>
        <v>#REF!</v>
      </c>
      <c r="W37" s="42" t="e">
        <f t="shared" si="1"/>
        <v>#REF!</v>
      </c>
      <c r="X37" s="42" t="e">
        <f t="shared" si="3"/>
        <v>#REF!</v>
      </c>
      <c r="Y37" s="48" t="s">
        <v>74</v>
      </c>
      <c r="Z37" s="42" t="e">
        <f>#REF!</f>
        <v>#REF!</v>
      </c>
      <c r="AA37" s="42" t="e">
        <f>#REF!</f>
        <v>#REF!</v>
      </c>
      <c r="AB37" s="42" t="e">
        <f t="shared" si="4"/>
        <v>#REF!</v>
      </c>
    </row>
    <row r="38" spans="7:28" ht="9.9499999999999993" customHeight="1" x14ac:dyDescent="0.2">
      <c r="G38" s="21"/>
      <c r="M38" s="46"/>
      <c r="N38" s="46"/>
      <c r="O38" s="46"/>
      <c r="P38" s="46"/>
      <c r="Q38" s="46"/>
      <c r="R38" s="46"/>
      <c r="S38" s="47"/>
    </row>
    <row r="39" spans="7:28" ht="9.9499999999999993" customHeight="1" x14ac:dyDescent="0.2">
      <c r="G39" s="21"/>
      <c r="M39" s="46"/>
      <c r="N39" s="46"/>
      <c r="O39" s="46"/>
      <c r="P39" s="46"/>
      <c r="Q39" s="46"/>
      <c r="R39" s="46"/>
      <c r="S39" s="47"/>
    </row>
    <row r="40" spans="7:28" ht="9.9499999999999993" customHeight="1" x14ac:dyDescent="0.2">
      <c r="G40" s="21"/>
      <c r="M40" s="46"/>
      <c r="N40" s="46"/>
      <c r="O40" s="46"/>
      <c r="P40" s="46"/>
      <c r="Q40" s="46"/>
      <c r="R40" s="46"/>
      <c r="S40" s="47"/>
    </row>
    <row r="41" spans="7:28" ht="9.9499999999999993" customHeight="1" x14ac:dyDescent="0.2">
      <c r="G41" s="21"/>
      <c r="M41" s="46"/>
      <c r="N41" s="46"/>
      <c r="O41" s="46"/>
      <c r="P41" s="46"/>
      <c r="Q41" s="46"/>
      <c r="R41" s="46"/>
      <c r="S41" s="47"/>
    </row>
    <row r="42" spans="7:28" ht="9.9499999999999993" customHeight="1" x14ac:dyDescent="0.2">
      <c r="G42" s="21"/>
      <c r="M42" s="46"/>
      <c r="N42" s="46"/>
      <c r="O42" s="46"/>
      <c r="P42" s="46"/>
      <c r="Q42" s="46"/>
      <c r="R42" s="46"/>
      <c r="S42" s="47"/>
    </row>
    <row r="43" spans="7:28" ht="9.9499999999999993" customHeight="1" x14ac:dyDescent="0.2">
      <c r="G43" s="21"/>
      <c r="M43" s="46"/>
      <c r="N43" s="46"/>
      <c r="O43" s="46"/>
      <c r="P43" s="46"/>
      <c r="Q43" s="46"/>
      <c r="R43" s="46"/>
      <c r="S43" s="47"/>
    </row>
    <row r="44" spans="7:28" ht="9.9499999999999993" customHeight="1" x14ac:dyDescent="0.2">
      <c r="G44" s="21"/>
      <c r="M44" s="46"/>
      <c r="N44" s="46"/>
      <c r="O44" s="46"/>
      <c r="P44" s="46"/>
      <c r="Q44" s="46"/>
      <c r="R44" s="46"/>
      <c r="S44" s="47"/>
    </row>
    <row r="45" spans="7:28" ht="9.9499999999999993" customHeight="1" x14ac:dyDescent="0.2">
      <c r="G45" s="21"/>
      <c r="M45" s="46"/>
      <c r="N45" s="46"/>
      <c r="O45" s="46"/>
      <c r="P45" s="46"/>
      <c r="Q45" s="46"/>
      <c r="R45" s="46"/>
      <c r="S45" s="47"/>
    </row>
    <row r="46" spans="7:28" ht="9.9499999999999993" customHeight="1" x14ac:dyDescent="0.2">
      <c r="G46" s="21"/>
      <c r="M46" s="46"/>
      <c r="N46" s="46"/>
      <c r="O46" s="46"/>
      <c r="P46" s="46"/>
      <c r="Q46" s="46"/>
      <c r="R46" s="46"/>
      <c r="S46" s="47"/>
    </row>
    <row r="47" spans="7:28" ht="9.9499999999999993" customHeight="1" x14ac:dyDescent="0.2">
      <c r="G47" s="21"/>
      <c r="M47" s="46"/>
      <c r="N47" s="46"/>
      <c r="O47" s="46"/>
      <c r="P47" s="46"/>
      <c r="Q47" s="46"/>
      <c r="R47" s="46"/>
      <c r="S47" s="47"/>
    </row>
    <row r="48" spans="7:28" ht="9.9499999999999993" customHeight="1" x14ac:dyDescent="0.2">
      <c r="G48" s="21"/>
      <c r="M48" s="46"/>
      <c r="N48" s="46"/>
      <c r="O48" s="46"/>
      <c r="P48" s="46"/>
      <c r="Q48" s="46"/>
      <c r="R48" s="46"/>
      <c r="S48" s="47"/>
    </row>
    <row r="49" spans="1:28" ht="9.9499999999999993" customHeight="1" x14ac:dyDescent="0.2">
      <c r="G49" s="21"/>
      <c r="M49" s="46"/>
      <c r="N49" s="46"/>
      <c r="O49" s="46"/>
      <c r="P49" s="46"/>
      <c r="Q49" s="46"/>
      <c r="R49" s="46"/>
      <c r="S49" s="47"/>
    </row>
    <row r="50" spans="1:28" ht="9.9499999999999993" customHeight="1" x14ac:dyDescent="0.2">
      <c r="G50" s="21"/>
      <c r="M50" s="46"/>
      <c r="N50" s="46"/>
      <c r="O50" s="46"/>
      <c r="P50" s="46"/>
      <c r="Q50" s="46"/>
      <c r="R50" s="46"/>
      <c r="S50" s="47"/>
    </row>
    <row r="51" spans="1:28" ht="9.9499999999999993" customHeight="1" x14ac:dyDescent="0.2">
      <c r="G51" s="21"/>
      <c r="M51" s="46"/>
      <c r="N51" s="46"/>
      <c r="O51" s="46"/>
      <c r="P51" s="46"/>
      <c r="Q51" s="46"/>
      <c r="R51" s="46"/>
      <c r="S51" s="47"/>
    </row>
    <row r="52" spans="1:28" ht="9.9499999999999993" customHeight="1" x14ac:dyDescent="0.2">
      <c r="G52" s="21"/>
      <c r="M52" s="46"/>
      <c r="N52" s="46"/>
      <c r="O52" s="46"/>
      <c r="P52" s="46"/>
      <c r="Q52" s="46"/>
      <c r="R52" s="46"/>
      <c r="S52" s="47"/>
    </row>
    <row r="53" spans="1:28" ht="30" customHeight="1" x14ac:dyDescent="0.2">
      <c r="A53" s="41" t="s">
        <v>22</v>
      </c>
      <c r="B53" s="41" t="s">
        <v>0</v>
      </c>
      <c r="C53" s="41" t="s">
        <v>1</v>
      </c>
      <c r="D53" s="78" t="s">
        <v>23</v>
      </c>
      <c r="E53" s="79"/>
      <c r="F53" s="79"/>
      <c r="G53" s="79"/>
      <c r="H53" s="79"/>
      <c r="I53" s="79"/>
      <c r="J53" s="80"/>
      <c r="K53" s="41" t="s">
        <v>2</v>
      </c>
      <c r="L53" s="30" t="s">
        <v>30</v>
      </c>
      <c r="M53" s="44" t="s">
        <v>28</v>
      </c>
      <c r="N53" s="44" t="s">
        <v>29</v>
      </c>
      <c r="O53" s="58"/>
      <c r="P53" s="58"/>
      <c r="Q53" s="58"/>
      <c r="R53" s="45" t="s">
        <v>32</v>
      </c>
      <c r="S53" s="59"/>
    </row>
    <row r="54" spans="1:28" s="5" customFormat="1" ht="14.25" customHeight="1" x14ac:dyDescent="0.25">
      <c r="A54" s="31" t="s">
        <v>75</v>
      </c>
      <c r="B54" s="68"/>
      <c r="C54" s="32"/>
      <c r="D54" s="32"/>
      <c r="E54" s="32"/>
      <c r="F54" s="32"/>
      <c r="G54" s="32"/>
      <c r="H54" s="32"/>
      <c r="I54" s="32"/>
      <c r="J54" s="32"/>
      <c r="K54" s="33"/>
      <c r="L54" s="34"/>
      <c r="M54" s="46">
        <f>SUM(M55:M55)</f>
        <v>0</v>
      </c>
      <c r="N54" s="46">
        <f>SUM(N55:N55)</f>
        <v>0</v>
      </c>
      <c r="O54" s="46"/>
      <c r="P54" s="46"/>
      <c r="Q54" s="46"/>
      <c r="R54" s="46">
        <v>1</v>
      </c>
      <c r="S54" s="47"/>
      <c r="T54" s="46"/>
      <c r="U54" s="46"/>
      <c r="V54" s="46"/>
      <c r="W54" s="46"/>
      <c r="X54" s="46"/>
      <c r="Y54" s="46"/>
      <c r="Z54" s="46"/>
      <c r="AA54" s="46"/>
      <c r="AB54" s="46"/>
    </row>
    <row r="55" spans="1:28" ht="15" x14ac:dyDescent="0.2">
      <c r="A55" s="35">
        <v>35</v>
      </c>
      <c r="B55" s="36"/>
      <c r="C55" s="36"/>
      <c r="D55" s="71" t="s">
        <v>107</v>
      </c>
      <c r="E55" s="72"/>
      <c r="F55" s="72"/>
      <c r="G55" s="72"/>
      <c r="H55" s="72"/>
      <c r="I55" s="72"/>
      <c r="J55" s="73"/>
      <c r="K55" s="37" t="s">
        <v>25</v>
      </c>
      <c r="L55" s="38">
        <v>1</v>
      </c>
      <c r="M55" s="60" t="str">
        <f>IF(AND($B55&gt;0,$L55=1),$B55,"")</f>
        <v/>
      </c>
      <c r="N55" s="60" t="str">
        <f>IF(AND($C55&gt;0,$L55=1),$C55,"")</f>
        <v/>
      </c>
      <c r="O55" s="60"/>
      <c r="P55" s="60"/>
      <c r="Q55" s="60"/>
      <c r="R55" s="46"/>
    </row>
    <row r="56" spans="1:28" ht="15" customHeight="1" x14ac:dyDescent="0.2">
      <c r="A56" s="31" t="s">
        <v>76</v>
      </c>
      <c r="B56" s="68"/>
      <c r="C56" s="39"/>
      <c r="D56" s="32"/>
      <c r="E56" s="32"/>
      <c r="F56" s="32"/>
      <c r="G56" s="32"/>
      <c r="H56" s="32"/>
      <c r="I56" s="32"/>
      <c r="J56" s="32"/>
      <c r="K56" s="33"/>
      <c r="L56" s="34"/>
      <c r="M56" s="46">
        <f>M54+SUM(M57:M57)</f>
        <v>0</v>
      </c>
      <c r="N56" s="46">
        <f>N54+SUM(N57:N57)</f>
        <v>0</v>
      </c>
      <c r="O56" s="46"/>
      <c r="P56" s="46"/>
      <c r="Q56" s="46"/>
      <c r="R56" s="46">
        <v>2</v>
      </c>
      <c r="S56" s="47"/>
    </row>
    <row r="57" spans="1:28" ht="15" customHeight="1" x14ac:dyDescent="0.2">
      <c r="A57" s="35">
        <v>35</v>
      </c>
      <c r="B57" s="36"/>
      <c r="C57" s="36"/>
      <c r="D57" s="71" t="s">
        <v>108</v>
      </c>
      <c r="E57" s="72"/>
      <c r="F57" s="72"/>
      <c r="G57" s="72"/>
      <c r="H57" s="72"/>
      <c r="I57" s="72"/>
      <c r="J57" s="73"/>
      <c r="K57" s="37" t="s">
        <v>25</v>
      </c>
      <c r="L57" s="38">
        <v>1</v>
      </c>
      <c r="M57" s="60" t="str">
        <f t="shared" ref="M57" si="5">IF(AND($B57&gt;0,$L57=1),$B57,"")</f>
        <v/>
      </c>
      <c r="N57" s="60" t="str">
        <f t="shared" ref="N57" si="6">IF(AND($C57&gt;0,$L57=1),$C57,"")</f>
        <v/>
      </c>
      <c r="O57" s="60"/>
      <c r="P57" s="60"/>
      <c r="Q57" s="60"/>
      <c r="R57" s="46"/>
    </row>
    <row r="58" spans="1:28" ht="15" customHeight="1" x14ac:dyDescent="0.2">
      <c r="A58" s="31" t="s">
        <v>77</v>
      </c>
      <c r="B58" s="68"/>
      <c r="C58" s="39"/>
      <c r="D58" s="32"/>
      <c r="E58" s="32"/>
      <c r="F58" s="32"/>
      <c r="G58" s="32"/>
      <c r="H58" s="32"/>
      <c r="I58" s="32"/>
      <c r="J58" s="32"/>
      <c r="K58" s="33"/>
      <c r="L58" s="34"/>
      <c r="M58" s="46">
        <f>M56+SUM(M59:M59)</f>
        <v>0</v>
      </c>
      <c r="N58" s="46">
        <f>N56+SUM(N59:N59)</f>
        <v>0</v>
      </c>
      <c r="O58" s="46"/>
      <c r="P58" s="46"/>
      <c r="Q58" s="46"/>
      <c r="R58" s="46">
        <v>3</v>
      </c>
      <c r="S58" s="47"/>
    </row>
    <row r="59" spans="1:28" ht="15" customHeight="1" x14ac:dyDescent="0.2">
      <c r="A59" s="35">
        <v>35</v>
      </c>
      <c r="B59" s="36"/>
      <c r="C59" s="36"/>
      <c r="D59" s="71" t="s">
        <v>109</v>
      </c>
      <c r="E59" s="72"/>
      <c r="F59" s="72"/>
      <c r="G59" s="72"/>
      <c r="H59" s="72"/>
      <c r="I59" s="72"/>
      <c r="J59" s="73"/>
      <c r="K59" s="37" t="s">
        <v>25</v>
      </c>
      <c r="L59" s="38">
        <v>1</v>
      </c>
      <c r="M59" s="60" t="str">
        <f t="shared" ref="M59" si="7">IF(AND($B59&gt;0,$L59=1),$B59,"")</f>
        <v/>
      </c>
      <c r="N59" s="60" t="str">
        <f t="shared" ref="N59" si="8">IF(AND($C59&gt;0,$L59=1),$C59,"")</f>
        <v/>
      </c>
      <c r="O59" s="60"/>
      <c r="P59" s="60"/>
      <c r="Q59" s="60"/>
      <c r="R59" s="46"/>
    </row>
    <row r="60" spans="1:28" ht="15" customHeight="1" x14ac:dyDescent="0.2">
      <c r="A60" s="31" t="s">
        <v>78</v>
      </c>
      <c r="B60" s="68"/>
      <c r="C60" s="39"/>
      <c r="D60" s="32"/>
      <c r="E60" s="32"/>
      <c r="F60" s="32"/>
      <c r="G60" s="32"/>
      <c r="H60" s="32"/>
      <c r="I60" s="32"/>
      <c r="J60" s="32"/>
      <c r="K60" s="33"/>
      <c r="L60" s="34"/>
      <c r="M60" s="46">
        <f>M58+SUM(M61:M61)</f>
        <v>0</v>
      </c>
      <c r="N60" s="46">
        <f>N58+SUM(N61:N61)</f>
        <v>0</v>
      </c>
      <c r="O60" s="46"/>
      <c r="P60" s="46"/>
      <c r="Q60" s="46"/>
      <c r="R60" s="46">
        <v>4</v>
      </c>
      <c r="S60" s="47"/>
    </row>
    <row r="61" spans="1:28" ht="15" customHeight="1" x14ac:dyDescent="0.2">
      <c r="A61" s="35">
        <v>35</v>
      </c>
      <c r="B61" s="36"/>
      <c r="C61" s="36"/>
      <c r="D61" s="71" t="s">
        <v>110</v>
      </c>
      <c r="E61" s="72"/>
      <c r="F61" s="72"/>
      <c r="G61" s="72"/>
      <c r="H61" s="72"/>
      <c r="I61" s="72"/>
      <c r="J61" s="73"/>
      <c r="K61" s="37" t="s">
        <v>25</v>
      </c>
      <c r="L61" s="38">
        <v>1</v>
      </c>
      <c r="M61" s="60" t="str">
        <f t="shared" ref="M61" si="9">IF(AND($B61&gt;0,$L61=1),$B61,"")</f>
        <v/>
      </c>
      <c r="N61" s="60" t="str">
        <f t="shared" ref="N61" si="10">IF(AND($C61&gt;0,$L61=1),$C61,"")</f>
        <v/>
      </c>
      <c r="O61" s="60"/>
      <c r="P61" s="60"/>
      <c r="Q61" s="60"/>
      <c r="R61" s="46"/>
    </row>
    <row r="62" spans="1:28" ht="15" customHeight="1" x14ac:dyDescent="0.2">
      <c r="A62" s="31" t="s">
        <v>79</v>
      </c>
      <c r="B62" s="68"/>
      <c r="C62" s="39"/>
      <c r="D62" s="32"/>
      <c r="E62" s="32"/>
      <c r="F62" s="32"/>
      <c r="G62" s="32"/>
      <c r="H62" s="32"/>
      <c r="I62" s="32"/>
      <c r="J62" s="32"/>
      <c r="K62" s="33"/>
      <c r="L62" s="34"/>
      <c r="M62" s="46">
        <f>M60+SUM(M63:M63)</f>
        <v>0</v>
      </c>
      <c r="N62" s="46">
        <f>N60+SUM(N63:N63)</f>
        <v>0</v>
      </c>
      <c r="O62" s="46"/>
      <c r="P62" s="46"/>
      <c r="Q62" s="46"/>
      <c r="R62" s="46">
        <v>5</v>
      </c>
      <c r="S62" s="47"/>
    </row>
    <row r="63" spans="1:28" ht="15" customHeight="1" x14ac:dyDescent="0.2">
      <c r="A63" s="35">
        <v>35</v>
      </c>
      <c r="B63" s="36"/>
      <c r="C63" s="36"/>
      <c r="D63" s="71" t="s">
        <v>111</v>
      </c>
      <c r="E63" s="72"/>
      <c r="F63" s="72"/>
      <c r="G63" s="72"/>
      <c r="H63" s="72"/>
      <c r="I63" s="72"/>
      <c r="J63" s="73"/>
      <c r="K63" s="37" t="s">
        <v>25</v>
      </c>
      <c r="L63" s="38">
        <v>1</v>
      </c>
      <c r="M63" s="60" t="str">
        <f t="shared" ref="M63" si="11">IF(AND($B63&gt;0,$L63=1),$B63,"")</f>
        <v/>
      </c>
      <c r="N63" s="60" t="str">
        <f t="shared" ref="N63" si="12">IF(AND($C63&gt;0,$L63=1),$C63,"")</f>
        <v/>
      </c>
      <c r="O63" s="60"/>
      <c r="P63" s="60"/>
      <c r="Q63" s="60"/>
      <c r="R63" s="46"/>
    </row>
    <row r="64" spans="1:28" ht="15" customHeight="1" x14ac:dyDescent="0.2">
      <c r="A64" s="31" t="s">
        <v>80</v>
      </c>
      <c r="B64" s="68"/>
      <c r="C64" s="39"/>
      <c r="D64" s="32"/>
      <c r="E64" s="32"/>
      <c r="F64" s="32"/>
      <c r="G64" s="32"/>
      <c r="H64" s="32"/>
      <c r="I64" s="32"/>
      <c r="J64" s="32"/>
      <c r="K64" s="33"/>
      <c r="L64" s="34"/>
      <c r="M64" s="46">
        <f>M62+SUM(M65:M65)</f>
        <v>0</v>
      </c>
      <c r="N64" s="46">
        <f>N62+SUM(N65:N65)</f>
        <v>0</v>
      </c>
      <c r="O64" s="46"/>
      <c r="P64" s="46"/>
      <c r="Q64" s="46"/>
      <c r="R64" s="46">
        <v>6</v>
      </c>
      <c r="S64" s="47"/>
    </row>
    <row r="65" spans="1:19" ht="15" customHeight="1" x14ac:dyDescent="0.2">
      <c r="A65" s="35">
        <v>35</v>
      </c>
      <c r="B65" s="36"/>
      <c r="C65" s="36"/>
      <c r="D65" s="71" t="s">
        <v>112</v>
      </c>
      <c r="E65" s="72"/>
      <c r="F65" s="72"/>
      <c r="G65" s="72"/>
      <c r="H65" s="72"/>
      <c r="I65" s="72"/>
      <c r="J65" s="73"/>
      <c r="K65" s="37" t="s">
        <v>25</v>
      </c>
      <c r="L65" s="38">
        <v>1</v>
      </c>
      <c r="M65" s="60" t="str">
        <f t="shared" ref="M65" si="13">IF(AND($B65&gt;0,$L65=1),$B65,"")</f>
        <v/>
      </c>
      <c r="N65" s="60" t="str">
        <f t="shared" ref="N65" si="14">IF(AND($C65&gt;0,$L65=1),$C65,"")</f>
        <v/>
      </c>
      <c r="O65" s="60"/>
      <c r="P65" s="60"/>
      <c r="Q65" s="60"/>
      <c r="R65" s="46"/>
    </row>
    <row r="66" spans="1:19" ht="15" customHeight="1" x14ac:dyDescent="0.2">
      <c r="A66" s="31" t="s">
        <v>81</v>
      </c>
      <c r="B66" s="68"/>
      <c r="C66" s="39"/>
      <c r="D66" s="32"/>
      <c r="E66" s="32"/>
      <c r="F66" s="32"/>
      <c r="G66" s="32"/>
      <c r="H66" s="32"/>
      <c r="I66" s="32"/>
      <c r="J66" s="32"/>
      <c r="K66" s="33"/>
      <c r="L66" s="34"/>
      <c r="M66" s="46">
        <f>M64+SUM(M67:M67)</f>
        <v>0</v>
      </c>
      <c r="N66" s="46">
        <f>N64+SUM(N67:N67)</f>
        <v>0</v>
      </c>
      <c r="O66" s="46"/>
      <c r="P66" s="46"/>
      <c r="Q66" s="46"/>
      <c r="R66" s="46">
        <v>7</v>
      </c>
      <c r="S66" s="47"/>
    </row>
    <row r="67" spans="1:19" ht="15" customHeight="1" x14ac:dyDescent="0.2">
      <c r="A67" s="35">
        <v>35</v>
      </c>
      <c r="B67" s="36"/>
      <c r="C67" s="36"/>
      <c r="D67" s="71" t="s">
        <v>113</v>
      </c>
      <c r="E67" s="72"/>
      <c r="F67" s="72"/>
      <c r="G67" s="72"/>
      <c r="H67" s="72"/>
      <c r="I67" s="72"/>
      <c r="J67" s="73"/>
      <c r="K67" s="37" t="s">
        <v>25</v>
      </c>
      <c r="L67" s="38">
        <v>1</v>
      </c>
      <c r="M67" s="60" t="str">
        <f t="shared" ref="M67" si="15">IF(AND($B67&gt;0,$L67=1),$B67,"")</f>
        <v/>
      </c>
      <c r="N67" s="60" t="str">
        <f t="shared" ref="N67" si="16">IF(AND($C67&gt;0,$L67=1),$C67,"")</f>
        <v/>
      </c>
      <c r="O67" s="60"/>
      <c r="P67" s="60"/>
      <c r="Q67" s="60"/>
      <c r="R67" s="46"/>
    </row>
    <row r="68" spans="1:19" ht="15" customHeight="1" x14ac:dyDescent="0.2">
      <c r="A68" s="31" t="s">
        <v>82</v>
      </c>
      <c r="B68" s="68"/>
      <c r="C68" s="39"/>
      <c r="D68" s="32"/>
      <c r="E68" s="32"/>
      <c r="F68" s="32"/>
      <c r="G68" s="32"/>
      <c r="H68" s="32"/>
      <c r="I68" s="32"/>
      <c r="J68" s="32"/>
      <c r="K68" s="33"/>
      <c r="L68" s="34"/>
      <c r="M68" s="46">
        <f>M66+SUM(M69:M69)</f>
        <v>0</v>
      </c>
      <c r="N68" s="46">
        <f>N66+SUM(N69:N69)</f>
        <v>0</v>
      </c>
      <c r="O68" s="46"/>
      <c r="P68" s="46"/>
      <c r="Q68" s="46"/>
      <c r="R68" s="46">
        <v>8</v>
      </c>
      <c r="S68" s="47"/>
    </row>
    <row r="69" spans="1:19" ht="15" customHeight="1" x14ac:dyDescent="0.2">
      <c r="A69" s="35">
        <v>35</v>
      </c>
      <c r="B69" s="36"/>
      <c r="C69" s="36"/>
      <c r="D69" s="71" t="s">
        <v>114</v>
      </c>
      <c r="E69" s="72"/>
      <c r="F69" s="72"/>
      <c r="G69" s="72"/>
      <c r="H69" s="72"/>
      <c r="I69" s="72"/>
      <c r="J69" s="73"/>
      <c r="K69" s="37" t="s">
        <v>25</v>
      </c>
      <c r="L69" s="38">
        <v>1</v>
      </c>
      <c r="M69" s="60" t="str">
        <f t="shared" ref="M69" si="17">IF(AND($B69&gt;0,$L69=1),$B69,"")</f>
        <v/>
      </c>
      <c r="N69" s="60" t="str">
        <f t="shared" ref="N69" si="18">IF(AND($C69&gt;0,$L69=1),$C69,"")</f>
        <v/>
      </c>
      <c r="O69" s="60"/>
      <c r="P69" s="60"/>
      <c r="Q69" s="60"/>
      <c r="R69" s="46"/>
    </row>
    <row r="70" spans="1:19" ht="15" customHeight="1" x14ac:dyDescent="0.2">
      <c r="A70" s="31" t="s">
        <v>83</v>
      </c>
      <c r="B70" s="68"/>
      <c r="C70" s="39"/>
      <c r="D70" s="32"/>
      <c r="E70" s="32"/>
      <c r="F70" s="32"/>
      <c r="G70" s="32"/>
      <c r="H70" s="32"/>
      <c r="I70" s="32"/>
      <c r="J70" s="32"/>
      <c r="K70" s="33"/>
      <c r="L70" s="34"/>
      <c r="M70" s="46">
        <f>M68+SUM(M71:M71)</f>
        <v>0</v>
      </c>
      <c r="N70" s="46">
        <f>N68+SUM(N71:N71)</f>
        <v>0</v>
      </c>
      <c r="O70" s="46"/>
      <c r="P70" s="46"/>
      <c r="Q70" s="46"/>
      <c r="R70" s="46">
        <v>9</v>
      </c>
      <c r="S70" s="47"/>
    </row>
    <row r="71" spans="1:19" ht="15" customHeight="1" x14ac:dyDescent="0.2">
      <c r="A71" s="35">
        <v>35</v>
      </c>
      <c r="B71" s="36"/>
      <c r="C71" s="36"/>
      <c r="D71" s="71" t="s">
        <v>115</v>
      </c>
      <c r="E71" s="72"/>
      <c r="F71" s="72"/>
      <c r="G71" s="72"/>
      <c r="H71" s="72"/>
      <c r="I71" s="72"/>
      <c r="J71" s="73"/>
      <c r="K71" s="37" t="s">
        <v>25</v>
      </c>
      <c r="L71" s="38">
        <v>1</v>
      </c>
      <c r="M71" s="60" t="str">
        <f t="shared" ref="M71" si="19">IF(AND($B71&gt;0,$L71=1),$B71,"")</f>
        <v/>
      </c>
      <c r="N71" s="60" t="str">
        <f t="shared" ref="N71" si="20">IF(AND($C71&gt;0,$L71=1),$C71,"")</f>
        <v/>
      </c>
      <c r="O71" s="60"/>
      <c r="P71" s="60"/>
      <c r="Q71" s="60"/>
      <c r="R71" s="46"/>
    </row>
    <row r="72" spans="1:19" ht="15" x14ac:dyDescent="0.2">
      <c r="A72" s="31" t="s">
        <v>84</v>
      </c>
      <c r="B72" s="68"/>
      <c r="C72" s="39"/>
      <c r="D72" s="32"/>
      <c r="E72" s="32"/>
      <c r="F72" s="32"/>
      <c r="G72" s="32"/>
      <c r="H72" s="32"/>
      <c r="I72" s="32"/>
      <c r="J72" s="32"/>
      <c r="K72" s="33"/>
      <c r="L72" s="40"/>
      <c r="M72" s="46">
        <f>M70+SUM(M73:M73)</f>
        <v>0</v>
      </c>
      <c r="N72" s="46">
        <f>N70+SUM(N73:N73)</f>
        <v>0</v>
      </c>
      <c r="O72" s="46"/>
      <c r="P72" s="46"/>
      <c r="Q72" s="46"/>
      <c r="R72" s="46">
        <v>10</v>
      </c>
      <c r="S72" s="47"/>
    </row>
    <row r="73" spans="1:19" ht="15" x14ac:dyDescent="0.2">
      <c r="A73" s="35">
        <v>35</v>
      </c>
      <c r="B73" s="36"/>
      <c r="C73" s="36"/>
      <c r="D73" s="71" t="s">
        <v>116</v>
      </c>
      <c r="E73" s="72"/>
      <c r="F73" s="72"/>
      <c r="G73" s="72"/>
      <c r="H73" s="72"/>
      <c r="I73" s="72"/>
      <c r="J73" s="73"/>
      <c r="K73" s="37" t="s">
        <v>25</v>
      </c>
      <c r="L73" s="38">
        <v>1</v>
      </c>
      <c r="M73" s="60" t="str">
        <f t="shared" ref="M73" si="21">IF(AND($B73&gt;0,$L73=1),$B73,"")</f>
        <v/>
      </c>
      <c r="N73" s="60" t="str">
        <f t="shared" ref="N73" si="22">IF(AND($C73&gt;0,$L73=1),$C73,"")</f>
        <v/>
      </c>
      <c r="O73" s="60"/>
      <c r="P73" s="60"/>
      <c r="Q73" s="60"/>
      <c r="R73" s="46"/>
    </row>
    <row r="74" spans="1:19" ht="15" x14ac:dyDescent="0.2">
      <c r="A74" s="31" t="s">
        <v>85</v>
      </c>
      <c r="B74" s="68"/>
      <c r="C74" s="39"/>
      <c r="D74" s="32"/>
      <c r="E74" s="32"/>
      <c r="F74" s="32"/>
      <c r="G74" s="32"/>
      <c r="H74" s="32"/>
      <c r="I74" s="32"/>
      <c r="J74" s="32"/>
      <c r="K74" s="33"/>
      <c r="L74" s="40"/>
      <c r="M74" s="46">
        <f>M72+SUM(M75:M75)</f>
        <v>0</v>
      </c>
      <c r="N74" s="46">
        <f>N72+SUM(N75:N75)</f>
        <v>0</v>
      </c>
      <c r="O74" s="46"/>
      <c r="P74" s="46"/>
      <c r="Q74" s="46"/>
      <c r="R74" s="46">
        <v>11</v>
      </c>
      <c r="S74" s="47"/>
    </row>
    <row r="75" spans="1:19" ht="15" x14ac:dyDescent="0.2">
      <c r="A75" s="35">
        <v>35</v>
      </c>
      <c r="B75" s="36"/>
      <c r="C75" s="36"/>
      <c r="D75" s="71" t="s">
        <v>117</v>
      </c>
      <c r="E75" s="72"/>
      <c r="F75" s="72"/>
      <c r="G75" s="72"/>
      <c r="H75" s="72"/>
      <c r="I75" s="72"/>
      <c r="J75" s="73"/>
      <c r="K75" s="37" t="s">
        <v>25</v>
      </c>
      <c r="L75" s="38">
        <v>1</v>
      </c>
      <c r="M75" s="60" t="str">
        <f t="shared" ref="M75" si="23">IF(AND($B75&gt;0,$L75=1),$B75,"")</f>
        <v/>
      </c>
      <c r="N75" s="60" t="str">
        <f t="shared" ref="N75" si="24">IF(AND($C75&gt;0,$L75=1),$C75,"")</f>
        <v/>
      </c>
      <c r="O75" s="60"/>
      <c r="P75" s="60"/>
      <c r="Q75" s="60"/>
      <c r="R75" s="46"/>
    </row>
    <row r="76" spans="1:19" ht="15" x14ac:dyDescent="0.2">
      <c r="A76" s="31" t="s">
        <v>86</v>
      </c>
      <c r="B76" s="68"/>
      <c r="C76" s="39"/>
      <c r="D76" s="32"/>
      <c r="E76" s="32"/>
      <c r="F76" s="32"/>
      <c r="G76" s="32"/>
      <c r="H76" s="32"/>
      <c r="I76" s="32"/>
      <c r="J76" s="32"/>
      <c r="K76" s="33"/>
      <c r="L76" s="40"/>
      <c r="M76" s="46">
        <f>M74+SUM(M77:M77)</f>
        <v>0</v>
      </c>
      <c r="N76" s="46">
        <f>N74+SUM(N77:N77)</f>
        <v>0</v>
      </c>
      <c r="O76" s="46"/>
      <c r="P76" s="46"/>
      <c r="Q76" s="46"/>
      <c r="R76" s="46">
        <v>12</v>
      </c>
      <c r="S76" s="47"/>
    </row>
    <row r="77" spans="1:19" ht="15" x14ac:dyDescent="0.2">
      <c r="A77" s="35">
        <v>35</v>
      </c>
      <c r="B77" s="36"/>
      <c r="C77" s="36"/>
      <c r="D77" s="71" t="s">
        <v>118</v>
      </c>
      <c r="E77" s="72"/>
      <c r="F77" s="72"/>
      <c r="G77" s="72"/>
      <c r="H77" s="72"/>
      <c r="I77" s="72"/>
      <c r="J77" s="73"/>
      <c r="K77" s="37" t="s">
        <v>25</v>
      </c>
      <c r="L77" s="38">
        <v>1</v>
      </c>
      <c r="M77" s="60" t="str">
        <f t="shared" ref="M77" si="25">IF(AND($B77&gt;0,$L77=1),$B77,"")</f>
        <v/>
      </c>
      <c r="N77" s="60" t="str">
        <f t="shared" ref="N77" si="26">IF(AND($C77&gt;0,$L77=1),$C77,"")</f>
        <v/>
      </c>
      <c r="O77" s="60"/>
      <c r="P77" s="60"/>
      <c r="Q77" s="60"/>
      <c r="R77" s="46"/>
    </row>
    <row r="78" spans="1:19" ht="15" x14ac:dyDescent="0.2">
      <c r="A78" s="31" t="s">
        <v>87</v>
      </c>
      <c r="B78" s="68"/>
      <c r="C78" s="39"/>
      <c r="D78" s="32"/>
      <c r="E78" s="32"/>
      <c r="F78" s="32"/>
      <c r="G78" s="32"/>
      <c r="H78" s="32"/>
      <c r="I78" s="32"/>
      <c r="J78" s="32"/>
      <c r="K78" s="33"/>
      <c r="L78" s="40"/>
      <c r="M78" s="46">
        <f>M76+SUM(M79:M79)</f>
        <v>0</v>
      </c>
      <c r="N78" s="46">
        <f>N76+SUM(N79:N79)</f>
        <v>0</v>
      </c>
      <c r="O78" s="46"/>
      <c r="P78" s="46"/>
      <c r="Q78" s="46"/>
      <c r="R78" s="46">
        <v>13</v>
      </c>
      <c r="S78" s="47"/>
    </row>
    <row r="79" spans="1:19" ht="15" x14ac:dyDescent="0.2">
      <c r="A79" s="35">
        <v>35</v>
      </c>
      <c r="B79" s="36"/>
      <c r="C79" s="36"/>
      <c r="D79" s="71" t="s">
        <v>119</v>
      </c>
      <c r="E79" s="72"/>
      <c r="F79" s="72"/>
      <c r="G79" s="72"/>
      <c r="H79" s="72"/>
      <c r="I79" s="72"/>
      <c r="J79" s="73"/>
      <c r="K79" s="37" t="s">
        <v>25</v>
      </c>
      <c r="L79" s="38">
        <v>1</v>
      </c>
      <c r="M79" s="60" t="str">
        <f t="shared" ref="M79" si="27">IF(AND($B79&gt;0,$L79=1),$B79,"")</f>
        <v/>
      </c>
      <c r="N79" s="60" t="str">
        <f t="shared" ref="N79" si="28">IF(AND($C79&gt;0,$L79=1),$C79,"")</f>
        <v/>
      </c>
      <c r="O79" s="60"/>
      <c r="P79" s="60"/>
      <c r="Q79" s="60"/>
      <c r="R79" s="46"/>
    </row>
    <row r="80" spans="1:19" ht="15" x14ac:dyDescent="0.2">
      <c r="A80" s="31" t="s">
        <v>88</v>
      </c>
      <c r="B80" s="68"/>
      <c r="C80" s="39"/>
      <c r="D80" s="32"/>
      <c r="E80" s="32"/>
      <c r="F80" s="32"/>
      <c r="G80" s="32"/>
      <c r="H80" s="32"/>
      <c r="I80" s="32"/>
      <c r="J80" s="32"/>
      <c r="K80" s="33"/>
      <c r="L80" s="40"/>
      <c r="M80" s="46">
        <f>M78+SUM(M81:M81)</f>
        <v>0</v>
      </c>
      <c r="N80" s="46">
        <f>N78+SUM(N81:N81)</f>
        <v>0</v>
      </c>
      <c r="O80" s="46"/>
      <c r="P80" s="46"/>
      <c r="Q80" s="46"/>
      <c r="R80" s="46">
        <v>14</v>
      </c>
      <c r="S80" s="47"/>
    </row>
    <row r="81" spans="1:19" ht="15" x14ac:dyDescent="0.2">
      <c r="A81" s="35">
        <v>35</v>
      </c>
      <c r="B81" s="36"/>
      <c r="C81" s="36"/>
      <c r="D81" s="71" t="s">
        <v>120</v>
      </c>
      <c r="E81" s="72"/>
      <c r="F81" s="72"/>
      <c r="G81" s="72"/>
      <c r="H81" s="72"/>
      <c r="I81" s="72"/>
      <c r="J81" s="73"/>
      <c r="K81" s="37" t="s">
        <v>25</v>
      </c>
      <c r="L81" s="38">
        <v>1</v>
      </c>
      <c r="M81" s="60" t="str">
        <f t="shared" ref="M81" si="29">IF(AND($B81&gt;0,$L81=1),$B81,"")</f>
        <v/>
      </c>
      <c r="N81" s="60" t="str">
        <f t="shared" ref="N81" si="30">IF(AND($C81&gt;0,$L81=1),$C81,"")</f>
        <v/>
      </c>
      <c r="O81" s="60"/>
      <c r="P81" s="60"/>
      <c r="Q81" s="60"/>
      <c r="R81" s="46"/>
    </row>
    <row r="82" spans="1:19" ht="15" x14ac:dyDescent="0.2">
      <c r="A82" s="31" t="s">
        <v>89</v>
      </c>
      <c r="B82" s="68"/>
      <c r="C82" s="39"/>
      <c r="D82" s="32"/>
      <c r="E82" s="32"/>
      <c r="F82" s="32"/>
      <c r="G82" s="32"/>
      <c r="H82" s="32"/>
      <c r="I82" s="32"/>
      <c r="J82" s="32"/>
      <c r="K82" s="33"/>
      <c r="L82" s="40"/>
      <c r="M82" s="46">
        <f>M80+SUM(M83:M83)</f>
        <v>0</v>
      </c>
      <c r="N82" s="46">
        <f>N80+SUM(N83:N83)</f>
        <v>0</v>
      </c>
      <c r="O82" s="46"/>
      <c r="P82" s="46"/>
      <c r="Q82" s="46"/>
      <c r="R82" s="46">
        <v>15</v>
      </c>
      <c r="S82" s="47"/>
    </row>
    <row r="83" spans="1:19" ht="15" x14ac:dyDescent="0.2">
      <c r="A83" s="35">
        <v>35</v>
      </c>
      <c r="B83" s="36"/>
      <c r="C83" s="36"/>
      <c r="D83" s="71" t="s">
        <v>121</v>
      </c>
      <c r="E83" s="72"/>
      <c r="F83" s="72"/>
      <c r="G83" s="72"/>
      <c r="H83" s="72"/>
      <c r="I83" s="72"/>
      <c r="J83" s="73"/>
      <c r="K83" s="37" t="s">
        <v>25</v>
      </c>
      <c r="L83" s="38">
        <v>1</v>
      </c>
      <c r="M83" s="60" t="str">
        <f t="shared" ref="M83" si="31">IF(AND($B83&gt;0,$L83=1),$B83,"")</f>
        <v/>
      </c>
      <c r="N83" s="60" t="str">
        <f t="shared" ref="N83" si="32">IF(AND($C83&gt;0,$L83=1),$C83,"")</f>
        <v/>
      </c>
      <c r="O83" s="60"/>
      <c r="P83" s="60"/>
      <c r="Q83" s="60"/>
      <c r="R83" s="46"/>
    </row>
    <row r="84" spans="1:19" ht="15" customHeight="1" x14ac:dyDescent="0.2">
      <c r="A84" s="31" t="s">
        <v>90</v>
      </c>
      <c r="B84" s="68"/>
      <c r="C84" s="39"/>
      <c r="D84" s="32"/>
      <c r="E84" s="32"/>
      <c r="F84" s="32"/>
      <c r="G84" s="32"/>
      <c r="H84" s="32"/>
      <c r="I84" s="32"/>
      <c r="J84" s="32"/>
      <c r="K84" s="33"/>
      <c r="L84" s="40"/>
      <c r="M84" s="46">
        <f>M82+SUM(M85:M85)</f>
        <v>0</v>
      </c>
      <c r="N84" s="46">
        <f>N82+SUM(N85:N85)</f>
        <v>0</v>
      </c>
      <c r="O84" s="46"/>
      <c r="P84" s="46"/>
      <c r="Q84" s="46"/>
      <c r="R84" s="46">
        <v>16</v>
      </c>
      <c r="S84" s="47"/>
    </row>
    <row r="85" spans="1:19" ht="14.45" customHeight="1" x14ac:dyDescent="0.2">
      <c r="A85" s="35">
        <v>35</v>
      </c>
      <c r="B85" s="36"/>
      <c r="C85" s="36"/>
      <c r="D85" s="71" t="s">
        <v>122</v>
      </c>
      <c r="E85" s="72"/>
      <c r="F85" s="72"/>
      <c r="G85" s="72"/>
      <c r="H85" s="72"/>
      <c r="I85" s="72"/>
      <c r="J85" s="73"/>
      <c r="K85" s="37" t="s">
        <v>25</v>
      </c>
      <c r="L85" s="38">
        <v>1</v>
      </c>
      <c r="M85" s="60" t="str">
        <f t="shared" ref="M85" si="33">IF(AND($B85&gt;0,$L85=1),$B85,"")</f>
        <v/>
      </c>
      <c r="N85" s="60" t="str">
        <f t="shared" ref="N85" si="34">IF(AND($C85&gt;0,$L85=1),$C85,"")</f>
        <v/>
      </c>
      <c r="O85" s="60"/>
      <c r="P85" s="60"/>
      <c r="Q85" s="60"/>
      <c r="R85" s="46"/>
    </row>
    <row r="86" spans="1:19" ht="15" customHeight="1" x14ac:dyDescent="0.2">
      <c r="A86" s="31" t="s">
        <v>91</v>
      </c>
      <c r="B86" s="68"/>
      <c r="C86" s="39"/>
      <c r="D86" s="32"/>
      <c r="E86" s="32"/>
      <c r="F86" s="32"/>
      <c r="G86" s="32"/>
      <c r="H86" s="32"/>
      <c r="I86" s="32"/>
      <c r="J86" s="32"/>
      <c r="K86" s="33"/>
      <c r="L86" s="40"/>
      <c r="M86" s="46">
        <f>M84+SUM(M87:M87)</f>
        <v>0</v>
      </c>
      <c r="N86" s="46">
        <f>N84+SUM(N87:N87)</f>
        <v>0</v>
      </c>
      <c r="O86" s="46"/>
      <c r="P86" s="46"/>
      <c r="Q86" s="46"/>
      <c r="R86" s="46">
        <v>17</v>
      </c>
      <c r="S86" s="47"/>
    </row>
    <row r="87" spans="1:19" ht="15" x14ac:dyDescent="0.2">
      <c r="A87" s="35">
        <v>35</v>
      </c>
      <c r="B87" s="36"/>
      <c r="C87" s="36"/>
      <c r="D87" s="71" t="s">
        <v>123</v>
      </c>
      <c r="E87" s="72"/>
      <c r="F87" s="72"/>
      <c r="G87" s="72"/>
      <c r="H87" s="72"/>
      <c r="I87" s="72"/>
      <c r="J87" s="73"/>
      <c r="K87" s="37" t="s">
        <v>25</v>
      </c>
      <c r="L87" s="38">
        <v>1</v>
      </c>
      <c r="M87" s="60" t="str">
        <f t="shared" ref="M87" si="35">IF(AND($B87&gt;0,$L87=1),$B87,"")</f>
        <v/>
      </c>
      <c r="N87" s="60" t="str">
        <f t="shared" ref="N87" si="36">IF(AND($C87&gt;0,$L87=1),$C87,"")</f>
        <v/>
      </c>
      <c r="O87" s="60"/>
      <c r="P87" s="60"/>
      <c r="Q87" s="60"/>
      <c r="R87" s="46"/>
    </row>
    <row r="88" spans="1:19" ht="15" customHeight="1" x14ac:dyDescent="0.2">
      <c r="A88" s="31" t="s">
        <v>92</v>
      </c>
      <c r="B88" s="68"/>
      <c r="C88" s="39"/>
      <c r="D88" s="32"/>
      <c r="E88" s="32"/>
      <c r="F88" s="32"/>
      <c r="G88" s="32"/>
      <c r="H88" s="32"/>
      <c r="I88" s="32"/>
      <c r="J88" s="32"/>
      <c r="K88" s="33"/>
      <c r="L88" s="40"/>
      <c r="M88" s="46">
        <f>M86+SUM(M89:M89)</f>
        <v>0</v>
      </c>
      <c r="N88" s="46">
        <f>N86+SUM(N89:N89)</f>
        <v>0</v>
      </c>
      <c r="O88" s="46"/>
      <c r="P88" s="46"/>
      <c r="Q88" s="46"/>
      <c r="R88" s="46">
        <v>18</v>
      </c>
      <c r="S88" s="47"/>
    </row>
    <row r="89" spans="1:19" ht="15" x14ac:dyDescent="0.2">
      <c r="A89" s="35">
        <v>35</v>
      </c>
      <c r="B89" s="36"/>
      <c r="C89" s="36"/>
      <c r="D89" s="71" t="s">
        <v>124</v>
      </c>
      <c r="E89" s="72"/>
      <c r="F89" s="72"/>
      <c r="G89" s="72"/>
      <c r="H89" s="72"/>
      <c r="I89" s="72"/>
      <c r="J89" s="73"/>
      <c r="K89" s="37" t="s">
        <v>25</v>
      </c>
      <c r="L89" s="38">
        <v>1</v>
      </c>
      <c r="M89" s="60" t="str">
        <f t="shared" ref="M89" si="37">IF(AND($B89&gt;0,$L89=1),$B89,"")</f>
        <v/>
      </c>
      <c r="N89" s="60" t="str">
        <f t="shared" ref="N89" si="38">IF(AND($C89&gt;0,$L89=1),$C89,"")</f>
        <v/>
      </c>
      <c r="O89" s="60"/>
      <c r="P89" s="60"/>
      <c r="Q89" s="60"/>
      <c r="R89" s="46"/>
    </row>
    <row r="90" spans="1:19" ht="15" x14ac:dyDescent="0.2">
      <c r="A90" s="31" t="s">
        <v>93</v>
      </c>
      <c r="B90" s="68"/>
      <c r="C90" s="39"/>
      <c r="D90" s="32"/>
      <c r="E90" s="32"/>
      <c r="F90" s="32"/>
      <c r="G90" s="32"/>
      <c r="H90" s="32"/>
      <c r="I90" s="32"/>
      <c r="J90" s="32"/>
      <c r="K90" s="33"/>
      <c r="L90" s="40"/>
      <c r="M90" s="46">
        <f>M88+SUM(M91:M91)</f>
        <v>0</v>
      </c>
      <c r="N90" s="46">
        <f>N88+SUM(N91:N91)</f>
        <v>0</v>
      </c>
      <c r="O90" s="46"/>
      <c r="P90" s="46"/>
      <c r="Q90" s="46"/>
      <c r="R90" s="46">
        <v>19</v>
      </c>
      <c r="S90" s="47"/>
    </row>
    <row r="91" spans="1:19" ht="15" x14ac:dyDescent="0.2">
      <c r="A91" s="35">
        <v>35</v>
      </c>
      <c r="B91" s="36"/>
      <c r="C91" s="36"/>
      <c r="D91" s="71" t="s">
        <v>125</v>
      </c>
      <c r="E91" s="72"/>
      <c r="F91" s="72"/>
      <c r="G91" s="72"/>
      <c r="H91" s="72"/>
      <c r="I91" s="72"/>
      <c r="J91" s="73"/>
      <c r="K91" s="37" t="s">
        <v>25</v>
      </c>
      <c r="L91" s="38">
        <v>1</v>
      </c>
      <c r="M91" s="60" t="str">
        <f t="shared" ref="M91" si="39">IF(AND($B91&gt;0,$L91=1),$B91,"")</f>
        <v/>
      </c>
      <c r="N91" s="60" t="str">
        <f t="shared" ref="N91" si="40">IF(AND($C91&gt;0,$L91=1),$C91,"")</f>
        <v/>
      </c>
      <c r="O91" s="60"/>
      <c r="P91" s="60"/>
      <c r="Q91" s="60"/>
      <c r="R91" s="46"/>
    </row>
    <row r="92" spans="1:19" ht="15" customHeight="1" x14ac:dyDescent="0.2">
      <c r="A92" s="31" t="s">
        <v>94</v>
      </c>
      <c r="B92" s="68"/>
      <c r="C92" s="39"/>
      <c r="D92" s="32"/>
      <c r="E92" s="32"/>
      <c r="F92" s="32"/>
      <c r="G92" s="32"/>
      <c r="H92" s="32"/>
      <c r="I92" s="32"/>
      <c r="J92" s="32"/>
      <c r="K92" s="33"/>
      <c r="L92" s="40"/>
      <c r="M92" s="46">
        <f>M90+SUM(M93:M93)</f>
        <v>0</v>
      </c>
      <c r="N92" s="46">
        <f>N90+SUM(N93:N93)</f>
        <v>0</v>
      </c>
      <c r="O92" s="46"/>
      <c r="P92" s="46"/>
      <c r="Q92" s="46"/>
      <c r="R92" s="46">
        <v>20</v>
      </c>
      <c r="S92" s="47"/>
    </row>
    <row r="93" spans="1:19" ht="15" x14ac:dyDescent="0.2">
      <c r="A93" s="35">
        <v>35</v>
      </c>
      <c r="B93" s="36"/>
      <c r="C93" s="36"/>
      <c r="D93" s="71" t="s">
        <v>126</v>
      </c>
      <c r="E93" s="72"/>
      <c r="F93" s="72"/>
      <c r="G93" s="72"/>
      <c r="H93" s="72"/>
      <c r="I93" s="72"/>
      <c r="J93" s="73"/>
      <c r="K93" s="37" t="s">
        <v>25</v>
      </c>
      <c r="L93" s="38">
        <v>1</v>
      </c>
      <c r="M93" s="60" t="str">
        <f t="shared" ref="M93" si="41">IF(AND($B93&gt;0,$L93=1),$B93,"")</f>
        <v/>
      </c>
      <c r="N93" s="60" t="str">
        <f t="shared" ref="N93" si="42">IF(AND($C93&gt;0,$L93=1),$C93,"")</f>
        <v/>
      </c>
      <c r="O93" s="60"/>
      <c r="P93" s="60"/>
      <c r="Q93" s="60"/>
      <c r="R93" s="46"/>
    </row>
    <row r="94" spans="1:19" ht="15" x14ac:dyDescent="0.2">
      <c r="A94" s="31" t="s">
        <v>95</v>
      </c>
      <c r="B94" s="68"/>
      <c r="C94" s="39"/>
      <c r="D94" s="32"/>
      <c r="E94" s="32"/>
      <c r="F94" s="32"/>
      <c r="G94" s="32"/>
      <c r="H94" s="32"/>
      <c r="I94" s="32"/>
      <c r="J94" s="32"/>
      <c r="K94" s="33"/>
      <c r="L94" s="40"/>
      <c r="M94" s="46">
        <f>M92+SUM(M95:M95)</f>
        <v>0</v>
      </c>
      <c r="N94" s="46">
        <f>N92+SUM(N95:N95)</f>
        <v>0</v>
      </c>
      <c r="O94" s="46"/>
      <c r="P94" s="46"/>
      <c r="Q94" s="46"/>
      <c r="R94" s="46">
        <v>21</v>
      </c>
      <c r="S94" s="47"/>
    </row>
    <row r="95" spans="1:19" ht="15" x14ac:dyDescent="0.2">
      <c r="A95" s="35">
        <v>35</v>
      </c>
      <c r="B95" s="36"/>
      <c r="C95" s="36"/>
      <c r="D95" s="71" t="s">
        <v>127</v>
      </c>
      <c r="E95" s="72"/>
      <c r="F95" s="72"/>
      <c r="G95" s="72"/>
      <c r="H95" s="72"/>
      <c r="I95" s="72"/>
      <c r="J95" s="73"/>
      <c r="K95" s="37" t="s">
        <v>25</v>
      </c>
      <c r="L95" s="38">
        <v>1</v>
      </c>
      <c r="M95" s="60" t="str">
        <f t="shared" ref="M95" si="43">IF(AND($B95&gt;0,$L95=1),$B95,"")</f>
        <v/>
      </c>
      <c r="N95" s="60" t="str">
        <f t="shared" ref="N95" si="44">IF(AND($C95&gt;0,$L95=1),$C95,"")</f>
        <v/>
      </c>
      <c r="O95" s="60"/>
      <c r="P95" s="60"/>
      <c r="Q95" s="60"/>
      <c r="R95" s="46"/>
    </row>
    <row r="96" spans="1:19" ht="15" x14ac:dyDescent="0.2">
      <c r="A96" s="31" t="s">
        <v>96</v>
      </c>
      <c r="B96" s="68"/>
      <c r="C96" s="39"/>
      <c r="D96" s="32"/>
      <c r="E96" s="32"/>
      <c r="F96" s="32"/>
      <c r="G96" s="32"/>
      <c r="H96" s="32"/>
      <c r="I96" s="32"/>
      <c r="J96" s="32"/>
      <c r="K96" s="33"/>
      <c r="L96" s="40"/>
      <c r="M96" s="46">
        <f>M94+SUM(M97:M97)</f>
        <v>0</v>
      </c>
      <c r="N96" s="46">
        <f>N94+SUM(N97:N97)</f>
        <v>0</v>
      </c>
      <c r="O96" s="46"/>
      <c r="P96" s="46"/>
      <c r="Q96" s="46"/>
      <c r="R96" s="46">
        <v>22</v>
      </c>
      <c r="S96" s="47"/>
    </row>
    <row r="97" spans="1:19" ht="14.45" customHeight="1" x14ac:dyDescent="0.2">
      <c r="A97" s="35">
        <v>35</v>
      </c>
      <c r="B97" s="36"/>
      <c r="C97" s="36"/>
      <c r="D97" s="71" t="s">
        <v>128</v>
      </c>
      <c r="E97" s="72"/>
      <c r="F97" s="72"/>
      <c r="G97" s="72"/>
      <c r="H97" s="72"/>
      <c r="I97" s="72"/>
      <c r="J97" s="73"/>
      <c r="K97" s="37" t="s">
        <v>25</v>
      </c>
      <c r="L97" s="38">
        <v>1</v>
      </c>
      <c r="M97" s="60" t="str">
        <f t="shared" ref="M97" si="45">IF(AND($B97&gt;0,$L97=1),$B97,"")</f>
        <v/>
      </c>
      <c r="N97" s="60" t="str">
        <f t="shared" ref="N97" si="46">IF(AND($C97&gt;0,$L97=1),$C97,"")</f>
        <v/>
      </c>
      <c r="O97" s="60"/>
      <c r="P97" s="60"/>
      <c r="Q97" s="60"/>
      <c r="R97" s="46"/>
    </row>
    <row r="98" spans="1:19" ht="15" customHeight="1" x14ac:dyDescent="0.2">
      <c r="A98" s="31" t="s">
        <v>97</v>
      </c>
      <c r="B98" s="68"/>
      <c r="C98" s="39"/>
      <c r="D98" s="32"/>
      <c r="E98" s="32"/>
      <c r="F98" s="32"/>
      <c r="G98" s="32"/>
      <c r="H98" s="32"/>
      <c r="I98" s="32"/>
      <c r="J98" s="32"/>
      <c r="K98" s="33"/>
      <c r="L98" s="40"/>
      <c r="M98" s="46">
        <f>M96+SUM(M99:M99)</f>
        <v>0</v>
      </c>
      <c r="N98" s="46">
        <f>N96+SUM(N99:N99)</f>
        <v>0</v>
      </c>
      <c r="O98" s="46"/>
      <c r="P98" s="46"/>
      <c r="Q98" s="46"/>
      <c r="R98" s="46">
        <v>23</v>
      </c>
      <c r="S98" s="47"/>
    </row>
    <row r="99" spans="1:19" ht="15" x14ac:dyDescent="0.2">
      <c r="A99" s="35">
        <v>35</v>
      </c>
      <c r="B99" s="36"/>
      <c r="C99" s="36"/>
      <c r="D99" s="71" t="s">
        <v>129</v>
      </c>
      <c r="E99" s="72"/>
      <c r="F99" s="72"/>
      <c r="G99" s="72"/>
      <c r="H99" s="72"/>
      <c r="I99" s="72"/>
      <c r="J99" s="73"/>
      <c r="K99" s="37" t="s">
        <v>25</v>
      </c>
      <c r="L99" s="38">
        <v>1</v>
      </c>
      <c r="M99" s="60" t="str">
        <f t="shared" ref="M99" si="47">IF(AND($B99&gt;0,$L99=1),$B99,"")</f>
        <v/>
      </c>
      <c r="N99" s="60" t="str">
        <f t="shared" ref="N99" si="48">IF(AND($C99&gt;0,$L99=1),$C99,"")</f>
        <v/>
      </c>
      <c r="O99" s="60"/>
      <c r="P99" s="60"/>
      <c r="Q99" s="60"/>
      <c r="R99" s="46"/>
    </row>
    <row r="100" spans="1:19" ht="15" x14ac:dyDescent="0.2">
      <c r="A100" s="31" t="s">
        <v>98</v>
      </c>
      <c r="B100" s="68"/>
      <c r="C100" s="39"/>
      <c r="D100" s="32"/>
      <c r="E100" s="32"/>
      <c r="F100" s="32"/>
      <c r="G100" s="32"/>
      <c r="H100" s="32"/>
      <c r="I100" s="32"/>
      <c r="J100" s="32"/>
      <c r="K100" s="33"/>
      <c r="L100" s="40"/>
      <c r="M100" s="46">
        <f>M98+SUM(M101:M101)</f>
        <v>0</v>
      </c>
      <c r="N100" s="46">
        <f>N98+SUM(N101:N101)</f>
        <v>0</v>
      </c>
      <c r="O100" s="46"/>
      <c r="P100" s="46"/>
      <c r="Q100" s="46"/>
      <c r="R100" s="46">
        <v>24</v>
      </c>
      <c r="S100" s="47"/>
    </row>
    <row r="101" spans="1:19" ht="15" x14ac:dyDescent="0.2">
      <c r="A101" s="35">
        <v>35</v>
      </c>
      <c r="B101" s="36"/>
      <c r="C101" s="36"/>
      <c r="D101" s="71" t="s">
        <v>130</v>
      </c>
      <c r="E101" s="72"/>
      <c r="F101" s="72"/>
      <c r="G101" s="72"/>
      <c r="H101" s="72"/>
      <c r="I101" s="72"/>
      <c r="J101" s="73"/>
      <c r="K101" s="37" t="s">
        <v>25</v>
      </c>
      <c r="L101" s="38">
        <v>1</v>
      </c>
      <c r="M101" s="60" t="str">
        <f t="shared" ref="M101" si="49">IF(AND($B101&gt;0,$L101=1),$B101,"")</f>
        <v/>
      </c>
      <c r="N101" s="60" t="str">
        <f t="shared" ref="N101" si="50">IF(AND($C101&gt;0,$L101=1),$C101,"")</f>
        <v/>
      </c>
      <c r="O101" s="60"/>
      <c r="P101" s="60"/>
      <c r="Q101" s="60"/>
      <c r="R101" s="46"/>
    </row>
    <row r="102" spans="1:19" ht="15" x14ac:dyDescent="0.2">
      <c r="A102" s="31" t="s">
        <v>99</v>
      </c>
      <c r="B102" s="68"/>
      <c r="C102" s="39"/>
      <c r="D102" s="32"/>
      <c r="E102" s="32"/>
      <c r="F102" s="32"/>
      <c r="G102" s="32"/>
      <c r="H102" s="32"/>
      <c r="I102" s="32"/>
      <c r="J102" s="32"/>
      <c r="K102" s="33"/>
      <c r="L102" s="40"/>
      <c r="M102" s="46">
        <f>M100+SUM(M103:M103)</f>
        <v>0</v>
      </c>
      <c r="N102" s="46">
        <f>N100+SUM(N103:N103)</f>
        <v>0</v>
      </c>
      <c r="O102" s="46"/>
      <c r="P102" s="46"/>
      <c r="Q102" s="46"/>
      <c r="R102" s="61">
        <v>25</v>
      </c>
      <c r="S102" s="47"/>
    </row>
    <row r="103" spans="1:19" ht="15" x14ac:dyDescent="0.2">
      <c r="A103" s="35">
        <v>35</v>
      </c>
      <c r="B103" s="36"/>
      <c r="C103" s="36"/>
      <c r="D103" s="71" t="s">
        <v>131</v>
      </c>
      <c r="E103" s="72"/>
      <c r="F103" s="72"/>
      <c r="G103" s="72"/>
      <c r="H103" s="72"/>
      <c r="I103" s="72"/>
      <c r="J103" s="73"/>
      <c r="K103" s="37" t="s">
        <v>25</v>
      </c>
      <c r="L103" s="38">
        <v>1</v>
      </c>
      <c r="M103" s="60" t="str">
        <f t="shared" ref="M103" si="51">IF(AND($B103&gt;0,$L103=1),$B103,"")</f>
        <v/>
      </c>
      <c r="N103" s="60" t="str">
        <f t="shared" ref="N103" si="52">IF(AND($C103&gt;0,$L103=1),$C103,"")</f>
        <v/>
      </c>
      <c r="O103" s="60"/>
      <c r="P103" s="60"/>
      <c r="Q103" s="60"/>
    </row>
    <row r="104" spans="1:19" ht="15" x14ac:dyDescent="0.2">
      <c r="A104" s="31" t="s">
        <v>100</v>
      </c>
      <c r="B104" s="68"/>
      <c r="C104" s="39"/>
      <c r="D104" s="32"/>
      <c r="E104" s="32"/>
      <c r="F104" s="32"/>
      <c r="G104" s="32"/>
      <c r="H104" s="32"/>
      <c r="I104" s="32"/>
      <c r="J104" s="32"/>
      <c r="K104" s="33"/>
      <c r="L104" s="40"/>
      <c r="M104" s="46">
        <f>M102+SUM(M105:M105)</f>
        <v>0</v>
      </c>
      <c r="N104" s="46">
        <f>N102+SUM(N105:N105)</f>
        <v>0</v>
      </c>
      <c r="O104" s="46"/>
      <c r="P104" s="46"/>
      <c r="Q104" s="46"/>
      <c r="R104" s="42">
        <v>26</v>
      </c>
      <c r="S104" s="47"/>
    </row>
    <row r="105" spans="1:19" ht="15" x14ac:dyDescent="0.2">
      <c r="A105" s="35">
        <v>35</v>
      </c>
      <c r="B105" s="36"/>
      <c r="C105" s="36"/>
      <c r="D105" s="71" t="s">
        <v>132</v>
      </c>
      <c r="E105" s="72"/>
      <c r="F105" s="72"/>
      <c r="G105" s="72"/>
      <c r="H105" s="72"/>
      <c r="I105" s="72"/>
      <c r="J105" s="73"/>
      <c r="K105" s="37" t="s">
        <v>25</v>
      </c>
      <c r="L105" s="38">
        <v>1</v>
      </c>
      <c r="M105" s="60" t="str">
        <f t="shared" ref="M105" si="53">IF(AND($B105&gt;0,$L105=1),$B105,"")</f>
        <v/>
      </c>
      <c r="N105" s="60" t="str">
        <f t="shared" ref="N105" si="54">IF(AND($C105&gt;0,$L105=1),$C105,"")</f>
        <v/>
      </c>
      <c r="O105" s="60"/>
      <c r="P105" s="60"/>
      <c r="Q105" s="60"/>
    </row>
    <row r="106" spans="1:19" ht="15" x14ac:dyDescent="0.2">
      <c r="A106" s="31" t="s">
        <v>101</v>
      </c>
      <c r="B106" s="68"/>
      <c r="C106" s="39"/>
      <c r="D106" s="32"/>
      <c r="E106" s="32"/>
      <c r="F106" s="32"/>
      <c r="G106" s="32"/>
      <c r="H106" s="32"/>
      <c r="I106" s="32"/>
      <c r="J106" s="32"/>
      <c r="K106" s="33"/>
      <c r="L106" s="40"/>
      <c r="M106" s="46">
        <f>M104+SUM(M107:M107)</f>
        <v>0</v>
      </c>
      <c r="N106" s="46">
        <f>N104+SUM(N107:N107)</f>
        <v>0</v>
      </c>
      <c r="O106" s="46"/>
      <c r="P106" s="46"/>
      <c r="Q106" s="46"/>
      <c r="R106" s="42">
        <v>27</v>
      </c>
      <c r="S106" s="47"/>
    </row>
    <row r="107" spans="1:19" ht="15" x14ac:dyDescent="0.2">
      <c r="A107" s="35">
        <v>35</v>
      </c>
      <c r="B107" s="36"/>
      <c r="C107" s="36"/>
      <c r="D107" s="71" t="s">
        <v>133</v>
      </c>
      <c r="E107" s="72"/>
      <c r="F107" s="72"/>
      <c r="G107" s="72"/>
      <c r="H107" s="72"/>
      <c r="I107" s="72"/>
      <c r="J107" s="73"/>
      <c r="K107" s="37" t="s">
        <v>25</v>
      </c>
      <c r="L107" s="38">
        <v>1</v>
      </c>
      <c r="M107" s="60" t="str">
        <f t="shared" ref="M107" si="55">IF(AND($B107&gt;0,$L107=1),$B107,"")</f>
        <v/>
      </c>
      <c r="N107" s="60" t="str">
        <f t="shared" ref="N107" si="56">IF(AND($C107&gt;0,$L107=1),$C107,"")</f>
        <v/>
      </c>
      <c r="O107" s="60"/>
      <c r="P107" s="60"/>
      <c r="Q107" s="60"/>
    </row>
    <row r="108" spans="1:19" ht="15" x14ac:dyDescent="0.2">
      <c r="A108" s="31" t="s">
        <v>102</v>
      </c>
      <c r="B108" s="68"/>
      <c r="C108" s="39"/>
      <c r="D108" s="32"/>
      <c r="E108" s="32"/>
      <c r="F108" s="32"/>
      <c r="G108" s="32"/>
      <c r="H108" s="32"/>
      <c r="I108" s="32"/>
      <c r="J108" s="32"/>
      <c r="K108" s="33"/>
      <c r="L108" s="40"/>
      <c r="M108" s="46">
        <f>M106+SUM(M109:M109)</f>
        <v>0</v>
      </c>
      <c r="N108" s="46">
        <f>N106+SUM(N109:N109)</f>
        <v>0</v>
      </c>
      <c r="O108" s="46"/>
      <c r="P108" s="46"/>
      <c r="Q108" s="46"/>
      <c r="R108" s="42">
        <v>28</v>
      </c>
      <c r="S108" s="47"/>
    </row>
    <row r="109" spans="1:19" ht="15" x14ac:dyDescent="0.2">
      <c r="A109" s="35">
        <v>35</v>
      </c>
      <c r="B109" s="36"/>
      <c r="C109" s="36"/>
      <c r="D109" s="71" t="s">
        <v>134</v>
      </c>
      <c r="E109" s="72"/>
      <c r="F109" s="72"/>
      <c r="G109" s="72"/>
      <c r="H109" s="72"/>
      <c r="I109" s="72"/>
      <c r="J109" s="73"/>
      <c r="K109" s="37" t="s">
        <v>25</v>
      </c>
      <c r="L109" s="38">
        <v>1</v>
      </c>
      <c r="M109" s="60" t="str">
        <f t="shared" ref="M109" si="57">IF(AND($B109&gt;0,$L109=1),$B109,"")</f>
        <v/>
      </c>
      <c r="N109" s="60" t="str">
        <f t="shared" ref="N109" si="58">IF(AND($C109&gt;0,$L109=1),$C109,"")</f>
        <v/>
      </c>
      <c r="O109" s="60"/>
      <c r="P109" s="60"/>
      <c r="Q109" s="60"/>
    </row>
    <row r="110" spans="1:19" ht="15" x14ac:dyDescent="0.2">
      <c r="A110" s="31" t="s">
        <v>103</v>
      </c>
      <c r="B110" s="68"/>
      <c r="C110" s="39"/>
      <c r="D110" s="32"/>
      <c r="E110" s="32"/>
      <c r="F110" s="32"/>
      <c r="G110" s="32"/>
      <c r="H110" s="32"/>
      <c r="I110" s="32"/>
      <c r="J110" s="32"/>
      <c r="K110" s="33"/>
      <c r="L110" s="40"/>
      <c r="M110" s="46">
        <f>M108+SUM(M111:M111)</f>
        <v>0</v>
      </c>
      <c r="N110" s="46">
        <f>N108+SUM(N111:N111)</f>
        <v>0</v>
      </c>
      <c r="O110" s="46"/>
      <c r="P110" s="46"/>
      <c r="Q110" s="46"/>
      <c r="R110" s="42">
        <v>29</v>
      </c>
      <c r="S110" s="47"/>
    </row>
    <row r="111" spans="1:19" ht="15" x14ac:dyDescent="0.2">
      <c r="A111" s="35">
        <v>35</v>
      </c>
      <c r="B111" s="36"/>
      <c r="C111" s="36"/>
      <c r="D111" s="71" t="s">
        <v>135</v>
      </c>
      <c r="E111" s="72"/>
      <c r="F111" s="72"/>
      <c r="G111" s="72"/>
      <c r="H111" s="72"/>
      <c r="I111" s="72"/>
      <c r="J111" s="73"/>
      <c r="K111" s="37" t="s">
        <v>25</v>
      </c>
      <c r="L111" s="38">
        <v>1</v>
      </c>
      <c r="M111" s="60" t="str">
        <f t="shared" ref="M111" si="59">IF(AND($B111&gt;0,$L111=1),$B111,"")</f>
        <v/>
      </c>
      <c r="N111" s="60" t="str">
        <f t="shared" ref="N111" si="60">IF(AND($C111&gt;0,$L111=1),$C111,"")</f>
        <v/>
      </c>
      <c r="O111" s="60"/>
      <c r="P111" s="60"/>
      <c r="Q111" s="60"/>
    </row>
    <row r="112" spans="1:19" ht="15" x14ac:dyDescent="0.2">
      <c r="A112" s="31" t="s">
        <v>104</v>
      </c>
      <c r="B112" s="68"/>
      <c r="C112" s="39"/>
      <c r="D112" s="32"/>
      <c r="E112" s="32"/>
      <c r="F112" s="32"/>
      <c r="G112" s="32"/>
      <c r="H112" s="32"/>
      <c r="I112" s="32"/>
      <c r="J112" s="32"/>
      <c r="K112" s="33"/>
      <c r="L112" s="40"/>
      <c r="M112" s="46">
        <f>M110+SUM(M113:M113)</f>
        <v>0</v>
      </c>
      <c r="N112" s="46">
        <f>N110+SUM(N113:N113)</f>
        <v>0</v>
      </c>
      <c r="O112" s="46"/>
      <c r="P112" s="46"/>
      <c r="Q112" s="46"/>
      <c r="R112" s="42">
        <v>30</v>
      </c>
      <c r="S112" s="47"/>
    </row>
    <row r="113" spans="1:19" ht="15" x14ac:dyDescent="0.2">
      <c r="A113" s="35">
        <v>35</v>
      </c>
      <c r="B113" s="36"/>
      <c r="C113" s="36"/>
      <c r="D113" s="71" t="s">
        <v>136</v>
      </c>
      <c r="E113" s="72"/>
      <c r="F113" s="72"/>
      <c r="G113" s="72"/>
      <c r="H113" s="72"/>
      <c r="I113" s="72"/>
      <c r="J113" s="73"/>
      <c r="K113" s="37" t="s">
        <v>25</v>
      </c>
      <c r="L113" s="38">
        <v>1</v>
      </c>
      <c r="M113" s="60" t="str">
        <f t="shared" ref="M113" si="61">IF(AND($B113&gt;0,$L113=1),$B113,"")</f>
        <v/>
      </c>
      <c r="N113" s="60" t="str">
        <f t="shared" ref="N113" si="62">IF(AND($C113&gt;0,$L113=1),$C113,"")</f>
        <v/>
      </c>
      <c r="O113" s="60"/>
      <c r="P113" s="60"/>
      <c r="Q113" s="60"/>
    </row>
    <row r="114" spans="1:19" ht="15" x14ac:dyDescent="0.2">
      <c r="A114" s="31" t="s">
        <v>105</v>
      </c>
      <c r="B114" s="68"/>
      <c r="C114" s="39"/>
      <c r="D114" s="32"/>
      <c r="E114" s="32"/>
      <c r="F114" s="32"/>
      <c r="G114" s="32"/>
      <c r="H114" s="32"/>
      <c r="I114" s="32"/>
      <c r="J114" s="32"/>
      <c r="K114" s="33"/>
      <c r="L114" s="40"/>
      <c r="M114" s="46">
        <f>M112+SUM(M115:M115)</f>
        <v>0</v>
      </c>
      <c r="N114" s="46">
        <f>N112+SUM(N115:N115)</f>
        <v>0</v>
      </c>
      <c r="O114" s="46"/>
      <c r="P114" s="46"/>
      <c r="Q114" s="46"/>
      <c r="R114" s="42">
        <v>31</v>
      </c>
      <c r="S114" s="47"/>
    </row>
    <row r="115" spans="1:19" ht="15" x14ac:dyDescent="0.2">
      <c r="A115" s="35">
        <v>35</v>
      </c>
      <c r="B115" s="36"/>
      <c r="C115" s="36"/>
      <c r="D115" s="71" t="s">
        <v>137</v>
      </c>
      <c r="E115" s="72"/>
      <c r="F115" s="72"/>
      <c r="G115" s="72"/>
      <c r="H115" s="72"/>
      <c r="I115" s="72"/>
      <c r="J115" s="73"/>
      <c r="K115" s="37" t="s">
        <v>25</v>
      </c>
      <c r="L115" s="38">
        <v>1</v>
      </c>
      <c r="M115" s="60" t="str">
        <f t="shared" ref="M115" si="63">IF(AND($B115&gt;0,$L115=1),$B115,"")</f>
        <v/>
      </c>
      <c r="N115" s="60" t="str">
        <f t="shared" ref="N115" si="64">IF(AND($C115&gt;0,$L115=1),$C115,"")</f>
        <v/>
      </c>
      <c r="O115" s="60"/>
      <c r="P115" s="60"/>
      <c r="Q115" s="60"/>
    </row>
    <row r="116" spans="1:19" ht="15" x14ac:dyDescent="0.2">
      <c r="A116" s="31" t="s">
        <v>106</v>
      </c>
      <c r="B116" s="68"/>
      <c r="C116" s="39"/>
      <c r="D116" s="32"/>
      <c r="E116" s="32"/>
      <c r="F116" s="32"/>
      <c r="G116" s="32"/>
      <c r="H116" s="32"/>
      <c r="I116" s="32"/>
      <c r="J116" s="32"/>
      <c r="K116" s="33"/>
      <c r="L116" s="40"/>
      <c r="M116" s="46">
        <f>M114+SUM(M117:M117)</f>
        <v>0</v>
      </c>
      <c r="N116" s="46">
        <f>N114+SUM(N117:N117)</f>
        <v>0</v>
      </c>
      <c r="O116" s="46"/>
      <c r="P116" s="46"/>
      <c r="Q116" s="46"/>
      <c r="R116" s="42">
        <v>32</v>
      </c>
      <c r="S116" s="47"/>
    </row>
    <row r="117" spans="1:19" ht="15" x14ac:dyDescent="0.2">
      <c r="A117" s="35">
        <v>35</v>
      </c>
      <c r="B117" s="36"/>
      <c r="C117" s="36"/>
      <c r="D117" s="71" t="s">
        <v>138</v>
      </c>
      <c r="E117" s="72"/>
      <c r="F117" s="72"/>
      <c r="G117" s="72"/>
      <c r="H117" s="72"/>
      <c r="I117" s="72"/>
      <c r="J117" s="73"/>
      <c r="K117" s="37" t="s">
        <v>25</v>
      </c>
      <c r="L117" s="38">
        <v>1</v>
      </c>
      <c r="M117" s="60" t="str">
        <f t="shared" ref="M117" si="65">IF(AND($B117&gt;0,$L117=1),$B117,"")</f>
        <v/>
      </c>
      <c r="N117" s="60" t="str">
        <f t="shared" ref="N117" si="66">IF(AND($C117&gt;0,$L117=1),$C117,"")</f>
        <v/>
      </c>
      <c r="O117" s="60"/>
      <c r="P117" s="60"/>
      <c r="Q117" s="60"/>
    </row>
    <row r="118" spans="1:19" ht="15" thickBot="1" x14ac:dyDescent="0.25">
      <c r="A118" s="67">
        <f>SUM(A55:A117)</f>
        <v>1120</v>
      </c>
      <c r="B118" s="67">
        <f>SUM(B55:B117)</f>
        <v>0</v>
      </c>
      <c r="C118" s="67">
        <f>SUM(C55:C117)</f>
        <v>0</v>
      </c>
      <c r="M118" s="62">
        <f>M116</f>
        <v>0</v>
      </c>
      <c r="N118" s="62">
        <f>N116</f>
        <v>0</v>
      </c>
      <c r="O118" s="61"/>
      <c r="P118" s="61"/>
      <c r="Q118" s="61"/>
      <c r="R118" s="61"/>
      <c r="S118" s="47"/>
    </row>
    <row r="119" spans="1:19" ht="15" thickTop="1" x14ac:dyDescent="0.2"/>
  </sheetData>
  <sheetProtection password="8B31" sheet="1" objects="1" scenarios="1" selectLockedCells="1"/>
  <mergeCells count="39">
    <mergeCell ref="D117:J117"/>
    <mergeCell ref="D115:J115"/>
    <mergeCell ref="D111:J111"/>
    <mergeCell ref="D109:J109"/>
    <mergeCell ref="D113:J113"/>
    <mergeCell ref="D107:J107"/>
    <mergeCell ref="D105:J105"/>
    <mergeCell ref="D103:J103"/>
    <mergeCell ref="D87:J87"/>
    <mergeCell ref="D101:J101"/>
    <mergeCell ref="D91:J91"/>
    <mergeCell ref="D89:J89"/>
    <mergeCell ref="D97:J97"/>
    <mergeCell ref="D99:J99"/>
    <mergeCell ref="C2:D2"/>
    <mergeCell ref="E2:K2"/>
    <mergeCell ref="D85:J85"/>
    <mergeCell ref="D83:J83"/>
    <mergeCell ref="D65:J65"/>
    <mergeCell ref="D81:J81"/>
    <mergeCell ref="D77:J77"/>
    <mergeCell ref="D75:J75"/>
    <mergeCell ref="M4:N4"/>
    <mergeCell ref="D6:E6"/>
    <mergeCell ref="D53:J53"/>
    <mergeCell ref="K4:K17"/>
    <mergeCell ref="D57:J57"/>
    <mergeCell ref="A5:B5"/>
    <mergeCell ref="D55:J55"/>
    <mergeCell ref="D95:J95"/>
    <mergeCell ref="D93:J93"/>
    <mergeCell ref="D71:J71"/>
    <mergeCell ref="D69:J69"/>
    <mergeCell ref="D79:J79"/>
    <mergeCell ref="D63:J63"/>
    <mergeCell ref="D61:J61"/>
    <mergeCell ref="D59:J59"/>
    <mergeCell ref="D73:J73"/>
    <mergeCell ref="D67:J67"/>
  </mergeCells>
  <phoneticPr fontId="2" type="noConversion"/>
  <conditionalFormatting sqref="F6">
    <cfRule type="cellIs" dxfId="269" priority="2101" stopIfTrue="1" operator="lessThan">
      <formula>100</formula>
    </cfRule>
    <cfRule type="cellIs" dxfId="268" priority="2102" stopIfTrue="1" operator="greaterThan">
      <formula>100</formula>
    </cfRule>
  </conditionalFormatting>
  <conditionalFormatting sqref="C55:C117">
    <cfRule type="cellIs" dxfId="267" priority="2083" stopIfTrue="1" operator="greaterThan">
      <formula>B55</formula>
    </cfRule>
  </conditionalFormatting>
  <conditionalFormatting sqref="D55:L55 D58:L58 D82:L82 D84:L84 D86:L86 D88:L88 D90:L90 D92:L92 D94:L94 D96:L96 D98:L98 D100:L100 D104:L104 D106:L106">
    <cfRule type="expression" dxfId="266" priority="1978">
      <formula>$L55=5</formula>
    </cfRule>
    <cfRule type="expression" dxfId="265" priority="1979">
      <formula>$L55=4</formula>
    </cfRule>
    <cfRule type="expression" dxfId="264" priority="1980">
      <formula>$L55=3</formula>
    </cfRule>
    <cfRule type="expression" dxfId="263" priority="1981">
      <formula>$L55=2</formula>
    </cfRule>
    <cfRule type="expression" dxfId="262" priority="1982">
      <formula>$L55=1</formula>
    </cfRule>
  </conditionalFormatting>
  <conditionalFormatting sqref="C102 C104 C106">
    <cfRule type="cellIs" dxfId="261" priority="1946" stopIfTrue="1" operator="greaterThan">
      <formula>B102</formula>
    </cfRule>
  </conditionalFormatting>
  <conditionalFormatting sqref="D102:L102">
    <cfRule type="expression" dxfId="260" priority="1941">
      <formula>$L102=5</formula>
    </cfRule>
    <cfRule type="expression" dxfId="259" priority="1942">
      <formula>$L102=4</formula>
    </cfRule>
    <cfRule type="expression" dxfId="258" priority="1943">
      <formula>$L102=3</formula>
    </cfRule>
    <cfRule type="expression" dxfId="257" priority="1944">
      <formula>$L102=2</formula>
    </cfRule>
    <cfRule type="expression" dxfId="256" priority="1945">
      <formula>$L102=1</formula>
    </cfRule>
  </conditionalFormatting>
  <conditionalFormatting sqref="C110">
    <cfRule type="cellIs" dxfId="255" priority="1832" stopIfTrue="1" operator="greaterThan">
      <formula>B110</formula>
    </cfRule>
  </conditionalFormatting>
  <conditionalFormatting sqref="D110:L110">
    <cfRule type="expression" dxfId="254" priority="1827">
      <formula>$L110=5</formula>
    </cfRule>
    <cfRule type="expression" dxfId="253" priority="1828">
      <formula>$L110=4</formula>
    </cfRule>
    <cfRule type="expression" dxfId="252" priority="1829">
      <formula>$L110=3</formula>
    </cfRule>
    <cfRule type="expression" dxfId="251" priority="1830">
      <formula>$L110=2</formula>
    </cfRule>
    <cfRule type="expression" dxfId="250" priority="1831">
      <formula>$L110=1</formula>
    </cfRule>
  </conditionalFormatting>
  <conditionalFormatting sqref="C114">
    <cfRule type="cellIs" dxfId="249" priority="1808" stopIfTrue="1" operator="greaterThan">
      <formula>B114</formula>
    </cfRule>
  </conditionalFormatting>
  <conditionalFormatting sqref="D114:L114">
    <cfRule type="expression" dxfId="248" priority="1803">
      <formula>$L114=5</formula>
    </cfRule>
    <cfRule type="expression" dxfId="247" priority="1804">
      <formula>$L114=4</formula>
    </cfRule>
    <cfRule type="expression" dxfId="246" priority="1805">
      <formula>$L114=3</formula>
    </cfRule>
    <cfRule type="expression" dxfId="245" priority="1806">
      <formula>$L114=2</formula>
    </cfRule>
    <cfRule type="expression" dxfId="244" priority="1807">
      <formula>$L114=1</formula>
    </cfRule>
  </conditionalFormatting>
  <conditionalFormatting sqref="C108">
    <cfRule type="cellIs" dxfId="243" priority="1796" stopIfTrue="1" operator="greaterThan">
      <formula>B108</formula>
    </cfRule>
  </conditionalFormatting>
  <conditionalFormatting sqref="D108:L108">
    <cfRule type="expression" dxfId="242" priority="1791">
      <formula>$L108=5</formula>
    </cfRule>
    <cfRule type="expression" dxfId="241" priority="1792">
      <formula>$L108=4</formula>
    </cfRule>
    <cfRule type="expression" dxfId="240" priority="1793">
      <formula>$L108=3</formula>
    </cfRule>
    <cfRule type="expression" dxfId="239" priority="1794">
      <formula>$L108=2</formula>
    </cfRule>
    <cfRule type="expression" dxfId="238" priority="1795">
      <formula>$L108=1</formula>
    </cfRule>
  </conditionalFormatting>
  <conditionalFormatting sqref="C112">
    <cfRule type="cellIs" dxfId="237" priority="1784" stopIfTrue="1" operator="greaterThan">
      <formula>B112</formula>
    </cfRule>
  </conditionalFormatting>
  <conditionalFormatting sqref="D112:L112">
    <cfRule type="expression" dxfId="236" priority="1779">
      <formula>$L112=5</formula>
    </cfRule>
    <cfRule type="expression" dxfId="235" priority="1780">
      <formula>$L112=4</formula>
    </cfRule>
    <cfRule type="expression" dxfId="234" priority="1781">
      <formula>$L112=3</formula>
    </cfRule>
    <cfRule type="expression" dxfId="233" priority="1782">
      <formula>$L112=2</formula>
    </cfRule>
    <cfRule type="expression" dxfId="232" priority="1783">
      <formula>$L112=1</formula>
    </cfRule>
  </conditionalFormatting>
  <conditionalFormatting sqref="C116">
    <cfRule type="cellIs" dxfId="231" priority="1772" stopIfTrue="1" operator="greaterThan">
      <formula>B116</formula>
    </cfRule>
  </conditionalFormatting>
  <conditionalFormatting sqref="D116:L116">
    <cfRule type="expression" dxfId="230" priority="1767">
      <formula>$L116=5</formula>
    </cfRule>
    <cfRule type="expression" dxfId="229" priority="1768">
      <formula>$L116=4</formula>
    </cfRule>
    <cfRule type="expression" dxfId="228" priority="1769">
      <formula>$L116=3</formula>
    </cfRule>
    <cfRule type="expression" dxfId="227" priority="1770">
      <formula>$L116=2</formula>
    </cfRule>
    <cfRule type="expression" dxfId="226" priority="1771">
      <formula>$L116=1</formula>
    </cfRule>
  </conditionalFormatting>
  <conditionalFormatting sqref="D56:L56">
    <cfRule type="expression" dxfId="225" priority="1576">
      <formula>$L56=5</formula>
    </cfRule>
    <cfRule type="expression" dxfId="224" priority="1577">
      <formula>$L56=4</formula>
    </cfRule>
    <cfRule type="expression" dxfId="223" priority="1578">
      <formula>$L56=3</formula>
    </cfRule>
    <cfRule type="expression" dxfId="222" priority="1579">
      <formula>$L56=2</formula>
    </cfRule>
    <cfRule type="expression" dxfId="221" priority="1580">
      <formula>$L56=1</formula>
    </cfRule>
  </conditionalFormatting>
  <conditionalFormatting sqref="C80">
    <cfRule type="cellIs" dxfId="220" priority="1558" stopIfTrue="1" operator="greaterThan">
      <formula>B80</formula>
    </cfRule>
  </conditionalFormatting>
  <conditionalFormatting sqref="D80:L80">
    <cfRule type="expression" dxfId="219" priority="1553">
      <formula>$L80=5</formula>
    </cfRule>
    <cfRule type="expression" dxfId="218" priority="1554">
      <formula>$L80=4</formula>
    </cfRule>
    <cfRule type="expression" dxfId="217" priority="1555">
      <formula>$L80=3</formula>
    </cfRule>
    <cfRule type="expression" dxfId="216" priority="1556">
      <formula>$L80=2</formula>
    </cfRule>
    <cfRule type="expression" dxfId="215" priority="1557">
      <formula>$L80=1</formula>
    </cfRule>
  </conditionalFormatting>
  <conditionalFormatting sqref="C72">
    <cfRule type="cellIs" dxfId="214" priority="1540" stopIfTrue="1" operator="greaterThan">
      <formula>B72</formula>
    </cfRule>
  </conditionalFormatting>
  <conditionalFormatting sqref="D72:L72">
    <cfRule type="expression" dxfId="213" priority="1535">
      <formula>$L72=5</formula>
    </cfRule>
    <cfRule type="expression" dxfId="212" priority="1536">
      <formula>$L72=4</formula>
    </cfRule>
    <cfRule type="expression" dxfId="211" priority="1537">
      <formula>$L72=3</formula>
    </cfRule>
    <cfRule type="expression" dxfId="210" priority="1538">
      <formula>$L72=2</formula>
    </cfRule>
    <cfRule type="expression" dxfId="209" priority="1539">
      <formula>$L72=1</formula>
    </cfRule>
  </conditionalFormatting>
  <conditionalFormatting sqref="C78">
    <cfRule type="cellIs" dxfId="208" priority="1522" stopIfTrue="1" operator="greaterThan">
      <formula>B78</formula>
    </cfRule>
  </conditionalFormatting>
  <conditionalFormatting sqref="D78:L78">
    <cfRule type="expression" dxfId="207" priority="1517">
      <formula>$L78=5</formula>
    </cfRule>
    <cfRule type="expression" dxfId="206" priority="1518">
      <formula>$L78=4</formula>
    </cfRule>
    <cfRule type="expression" dxfId="205" priority="1519">
      <formula>$L78=3</formula>
    </cfRule>
    <cfRule type="expression" dxfId="204" priority="1520">
      <formula>$L78=2</formula>
    </cfRule>
    <cfRule type="expression" dxfId="203" priority="1521">
      <formula>$L78=1</formula>
    </cfRule>
  </conditionalFormatting>
  <conditionalFormatting sqref="C74">
    <cfRule type="cellIs" dxfId="202" priority="1504" stopIfTrue="1" operator="greaterThan">
      <formula>B74</formula>
    </cfRule>
  </conditionalFormatting>
  <conditionalFormatting sqref="D74:L74">
    <cfRule type="expression" dxfId="201" priority="1499">
      <formula>$L74=5</formula>
    </cfRule>
    <cfRule type="expression" dxfId="200" priority="1500">
      <formula>$L74=4</formula>
    </cfRule>
    <cfRule type="expression" dxfId="199" priority="1501">
      <formula>$L74=3</formula>
    </cfRule>
    <cfRule type="expression" dxfId="198" priority="1502">
      <formula>$L74=2</formula>
    </cfRule>
    <cfRule type="expression" dxfId="197" priority="1503">
      <formula>$L74=1</formula>
    </cfRule>
  </conditionalFormatting>
  <conditionalFormatting sqref="C76">
    <cfRule type="cellIs" dxfId="196" priority="1486" stopIfTrue="1" operator="greaterThan">
      <formula>B76</formula>
    </cfRule>
  </conditionalFormatting>
  <conditionalFormatting sqref="D76:L76">
    <cfRule type="expression" dxfId="195" priority="1481">
      <formula>$L76=5</formula>
    </cfRule>
    <cfRule type="expression" dxfId="194" priority="1482">
      <formula>$L76=4</formula>
    </cfRule>
    <cfRule type="expression" dxfId="193" priority="1483">
      <formula>$L76=3</formula>
    </cfRule>
    <cfRule type="expression" dxfId="192" priority="1484">
      <formula>$L76=2</formula>
    </cfRule>
    <cfRule type="expression" dxfId="191" priority="1485">
      <formula>$L76=1</formula>
    </cfRule>
  </conditionalFormatting>
  <conditionalFormatting sqref="C64">
    <cfRule type="cellIs" dxfId="190" priority="1468" stopIfTrue="1" operator="greaterThan">
      <formula>B64</formula>
    </cfRule>
  </conditionalFormatting>
  <conditionalFormatting sqref="D64:L64">
    <cfRule type="expression" dxfId="189" priority="1463">
      <formula>$L64=5</formula>
    </cfRule>
    <cfRule type="expression" dxfId="188" priority="1464">
      <formula>$L64=4</formula>
    </cfRule>
    <cfRule type="expression" dxfId="187" priority="1465">
      <formula>$L64=3</formula>
    </cfRule>
    <cfRule type="expression" dxfId="186" priority="1466">
      <formula>$L64=2</formula>
    </cfRule>
    <cfRule type="expression" dxfId="185" priority="1467">
      <formula>$L64=1</formula>
    </cfRule>
  </conditionalFormatting>
  <conditionalFormatting sqref="C68">
    <cfRule type="cellIs" dxfId="184" priority="1445" stopIfTrue="1" operator="greaterThan">
      <formula>B68</formula>
    </cfRule>
  </conditionalFormatting>
  <conditionalFormatting sqref="D68:L68">
    <cfRule type="expression" dxfId="183" priority="1440">
      <formula>$L68=5</formula>
    </cfRule>
    <cfRule type="expression" dxfId="182" priority="1441">
      <formula>$L68=4</formula>
    </cfRule>
    <cfRule type="expression" dxfId="181" priority="1442">
      <formula>$L68=3</formula>
    </cfRule>
    <cfRule type="expression" dxfId="180" priority="1443">
      <formula>$L68=2</formula>
    </cfRule>
    <cfRule type="expression" dxfId="179" priority="1444">
      <formula>$L68=1</formula>
    </cfRule>
  </conditionalFormatting>
  <conditionalFormatting sqref="C70">
    <cfRule type="cellIs" dxfId="178" priority="1422" stopIfTrue="1" operator="greaterThan">
      <formula>B70</formula>
    </cfRule>
  </conditionalFormatting>
  <conditionalFormatting sqref="D70:L70">
    <cfRule type="expression" dxfId="177" priority="1417">
      <formula>$L70=5</formula>
    </cfRule>
    <cfRule type="expression" dxfId="176" priority="1418">
      <formula>$L70=4</formula>
    </cfRule>
    <cfRule type="expression" dxfId="175" priority="1419">
      <formula>$L70=3</formula>
    </cfRule>
    <cfRule type="expression" dxfId="174" priority="1420">
      <formula>$L70=2</formula>
    </cfRule>
    <cfRule type="expression" dxfId="173" priority="1421">
      <formula>$L70=1</formula>
    </cfRule>
  </conditionalFormatting>
  <conditionalFormatting sqref="C66">
    <cfRule type="cellIs" dxfId="172" priority="1399" stopIfTrue="1" operator="greaterThan">
      <formula>B66</formula>
    </cfRule>
  </conditionalFormatting>
  <conditionalFormatting sqref="D66:L66">
    <cfRule type="expression" dxfId="171" priority="1394">
      <formula>$L66=5</formula>
    </cfRule>
    <cfRule type="expression" dxfId="170" priority="1395">
      <formula>$L66=4</formula>
    </cfRule>
    <cfRule type="expression" dxfId="169" priority="1396">
      <formula>$L66=3</formula>
    </cfRule>
    <cfRule type="expression" dxfId="168" priority="1397">
      <formula>$L66=2</formula>
    </cfRule>
    <cfRule type="expression" dxfId="167" priority="1398">
      <formula>$L66=1</formula>
    </cfRule>
  </conditionalFormatting>
  <conditionalFormatting sqref="C60">
    <cfRule type="cellIs" dxfId="166" priority="1376" stopIfTrue="1" operator="greaterThan">
      <formula>B60</formula>
    </cfRule>
  </conditionalFormatting>
  <conditionalFormatting sqref="D60:L60">
    <cfRule type="expression" dxfId="165" priority="1371">
      <formula>$L60=5</formula>
    </cfRule>
    <cfRule type="expression" dxfId="164" priority="1372">
      <formula>$L60=4</formula>
    </cfRule>
    <cfRule type="expression" dxfId="163" priority="1373">
      <formula>$L60=3</formula>
    </cfRule>
    <cfRule type="expression" dxfId="162" priority="1374">
      <formula>$L60=2</formula>
    </cfRule>
    <cfRule type="expression" dxfId="161" priority="1375">
      <formula>$L60=1</formula>
    </cfRule>
  </conditionalFormatting>
  <conditionalFormatting sqref="C62">
    <cfRule type="cellIs" dxfId="160" priority="1353" stopIfTrue="1" operator="greaterThan">
      <formula>B62</formula>
    </cfRule>
  </conditionalFormatting>
  <conditionalFormatting sqref="D62:L62">
    <cfRule type="expression" dxfId="159" priority="1348">
      <formula>$L62=5</formula>
    </cfRule>
    <cfRule type="expression" dxfId="158" priority="1349">
      <formula>$L62=4</formula>
    </cfRule>
    <cfRule type="expression" dxfId="157" priority="1350">
      <formula>$L62=3</formula>
    </cfRule>
    <cfRule type="expression" dxfId="156" priority="1351">
      <formula>$L62=2</formula>
    </cfRule>
    <cfRule type="expression" dxfId="155" priority="1352">
      <formula>$L62=1</formula>
    </cfRule>
  </conditionalFormatting>
  <conditionalFormatting sqref="D57:L57">
    <cfRule type="expression" dxfId="154" priority="205">
      <formula>$L57=5</formula>
    </cfRule>
    <cfRule type="expression" dxfId="153" priority="206">
      <formula>$L57=4</formula>
    </cfRule>
    <cfRule type="expression" dxfId="152" priority="207">
      <formula>$L57=3</formula>
    </cfRule>
    <cfRule type="expression" dxfId="151" priority="208">
      <formula>$L57=2</formula>
    </cfRule>
    <cfRule type="expression" dxfId="150" priority="209">
      <formula>$L57=1</formula>
    </cfRule>
  </conditionalFormatting>
  <conditionalFormatting sqref="D59:L59">
    <cfRule type="expression" dxfId="149" priority="199">
      <formula>$L59=5</formula>
    </cfRule>
    <cfRule type="expression" dxfId="148" priority="200">
      <formula>$L59=4</formula>
    </cfRule>
    <cfRule type="expression" dxfId="147" priority="201">
      <formula>$L59=3</formula>
    </cfRule>
    <cfRule type="expression" dxfId="146" priority="202">
      <formula>$L59=2</formula>
    </cfRule>
    <cfRule type="expression" dxfId="145" priority="203">
      <formula>$L59=1</formula>
    </cfRule>
  </conditionalFormatting>
  <conditionalFormatting sqref="D61:L61">
    <cfRule type="expression" dxfId="144" priority="193">
      <formula>$L61=5</formula>
    </cfRule>
    <cfRule type="expression" dxfId="143" priority="194">
      <formula>$L61=4</formula>
    </cfRule>
    <cfRule type="expression" dxfId="142" priority="195">
      <formula>$L61=3</formula>
    </cfRule>
    <cfRule type="expression" dxfId="141" priority="196">
      <formula>$L61=2</formula>
    </cfRule>
    <cfRule type="expression" dxfId="140" priority="197">
      <formula>$L61=1</formula>
    </cfRule>
  </conditionalFormatting>
  <conditionalFormatting sqref="D63:L63">
    <cfRule type="expression" dxfId="139" priority="187">
      <formula>$L63=5</formula>
    </cfRule>
    <cfRule type="expression" dxfId="138" priority="188">
      <formula>$L63=4</formula>
    </cfRule>
    <cfRule type="expression" dxfId="137" priority="189">
      <formula>$L63=3</formula>
    </cfRule>
    <cfRule type="expression" dxfId="136" priority="190">
      <formula>$L63=2</formula>
    </cfRule>
    <cfRule type="expression" dxfId="135" priority="191">
      <formula>$L63=1</formula>
    </cfRule>
  </conditionalFormatting>
  <conditionalFormatting sqref="D65:L65">
    <cfRule type="expression" dxfId="134" priority="181">
      <formula>$L65=5</formula>
    </cfRule>
    <cfRule type="expression" dxfId="133" priority="182">
      <formula>$L65=4</formula>
    </cfRule>
    <cfRule type="expression" dxfId="132" priority="183">
      <formula>$L65=3</formula>
    </cfRule>
    <cfRule type="expression" dxfId="131" priority="184">
      <formula>$L65=2</formula>
    </cfRule>
    <cfRule type="expression" dxfId="130" priority="185">
      <formula>$L65=1</formula>
    </cfRule>
  </conditionalFormatting>
  <conditionalFormatting sqref="D67:L67">
    <cfRule type="expression" dxfId="129" priority="175">
      <formula>$L67=5</formula>
    </cfRule>
    <cfRule type="expression" dxfId="128" priority="176">
      <formula>$L67=4</formula>
    </cfRule>
    <cfRule type="expression" dxfId="127" priority="177">
      <formula>$L67=3</formula>
    </cfRule>
    <cfRule type="expression" dxfId="126" priority="178">
      <formula>$L67=2</formula>
    </cfRule>
    <cfRule type="expression" dxfId="125" priority="179">
      <formula>$L67=1</formula>
    </cfRule>
  </conditionalFormatting>
  <conditionalFormatting sqref="D69:L69">
    <cfRule type="expression" dxfId="124" priority="169">
      <formula>$L69=5</formula>
    </cfRule>
    <cfRule type="expression" dxfId="123" priority="170">
      <formula>$L69=4</formula>
    </cfRule>
    <cfRule type="expression" dxfId="122" priority="171">
      <formula>$L69=3</formula>
    </cfRule>
    <cfRule type="expression" dxfId="121" priority="172">
      <formula>$L69=2</formula>
    </cfRule>
    <cfRule type="expression" dxfId="120" priority="173">
      <formula>$L69=1</formula>
    </cfRule>
  </conditionalFormatting>
  <conditionalFormatting sqref="D71:L71">
    <cfRule type="expression" dxfId="119" priority="163">
      <formula>$L71=5</formula>
    </cfRule>
    <cfRule type="expression" dxfId="118" priority="164">
      <formula>$L71=4</formula>
    </cfRule>
    <cfRule type="expression" dxfId="117" priority="165">
      <formula>$L71=3</formula>
    </cfRule>
    <cfRule type="expression" dxfId="116" priority="166">
      <formula>$L71=2</formula>
    </cfRule>
    <cfRule type="expression" dxfId="115" priority="167">
      <formula>$L71=1</formula>
    </cfRule>
  </conditionalFormatting>
  <conditionalFormatting sqref="D73:L73">
    <cfRule type="expression" dxfId="114" priority="157">
      <formula>$L73=5</formula>
    </cfRule>
    <cfRule type="expression" dxfId="113" priority="158">
      <formula>$L73=4</formula>
    </cfRule>
    <cfRule type="expression" dxfId="112" priority="159">
      <formula>$L73=3</formula>
    </cfRule>
    <cfRule type="expression" dxfId="111" priority="160">
      <formula>$L73=2</formula>
    </cfRule>
    <cfRule type="expression" dxfId="110" priority="161">
      <formula>$L73=1</formula>
    </cfRule>
  </conditionalFormatting>
  <conditionalFormatting sqref="D75:L75">
    <cfRule type="expression" dxfId="109" priority="151">
      <formula>$L75=5</formula>
    </cfRule>
    <cfRule type="expression" dxfId="108" priority="152">
      <formula>$L75=4</formula>
    </cfRule>
    <cfRule type="expression" dxfId="107" priority="153">
      <formula>$L75=3</formula>
    </cfRule>
    <cfRule type="expression" dxfId="106" priority="154">
      <formula>$L75=2</formula>
    </cfRule>
    <cfRule type="expression" dxfId="105" priority="155">
      <formula>$L75=1</formula>
    </cfRule>
  </conditionalFormatting>
  <conditionalFormatting sqref="D77:L77">
    <cfRule type="expression" dxfId="104" priority="145">
      <formula>$L77=5</formula>
    </cfRule>
    <cfRule type="expression" dxfId="103" priority="146">
      <formula>$L77=4</formula>
    </cfRule>
    <cfRule type="expression" dxfId="102" priority="147">
      <formula>$L77=3</formula>
    </cfRule>
    <cfRule type="expression" dxfId="101" priority="148">
      <formula>$L77=2</formula>
    </cfRule>
    <cfRule type="expression" dxfId="100" priority="149">
      <formula>$L77=1</formula>
    </cfRule>
  </conditionalFormatting>
  <conditionalFormatting sqref="D79:L79">
    <cfRule type="expression" dxfId="99" priority="139">
      <formula>$L79=5</formula>
    </cfRule>
    <cfRule type="expression" dxfId="98" priority="140">
      <formula>$L79=4</formula>
    </cfRule>
    <cfRule type="expression" dxfId="97" priority="141">
      <formula>$L79=3</formula>
    </cfRule>
    <cfRule type="expression" dxfId="96" priority="142">
      <formula>$L79=2</formula>
    </cfRule>
    <cfRule type="expression" dxfId="95" priority="143">
      <formula>$L79=1</formula>
    </cfRule>
  </conditionalFormatting>
  <conditionalFormatting sqref="D81:L81">
    <cfRule type="expression" dxfId="94" priority="133">
      <formula>$L81=5</formula>
    </cfRule>
    <cfRule type="expression" dxfId="93" priority="134">
      <formula>$L81=4</formula>
    </cfRule>
    <cfRule type="expression" dxfId="92" priority="135">
      <formula>$L81=3</formula>
    </cfRule>
    <cfRule type="expression" dxfId="91" priority="136">
      <formula>$L81=2</formula>
    </cfRule>
    <cfRule type="expression" dxfId="90" priority="137">
      <formula>$L81=1</formula>
    </cfRule>
  </conditionalFormatting>
  <conditionalFormatting sqref="D83:L83">
    <cfRule type="expression" dxfId="89" priority="127">
      <formula>$L83=5</formula>
    </cfRule>
    <cfRule type="expression" dxfId="88" priority="128">
      <formula>$L83=4</formula>
    </cfRule>
    <cfRule type="expression" dxfId="87" priority="129">
      <formula>$L83=3</formula>
    </cfRule>
    <cfRule type="expression" dxfId="86" priority="130">
      <formula>$L83=2</formula>
    </cfRule>
    <cfRule type="expression" dxfId="85" priority="131">
      <formula>$L83=1</formula>
    </cfRule>
  </conditionalFormatting>
  <conditionalFormatting sqref="D85:L85">
    <cfRule type="expression" dxfId="84" priority="121">
      <formula>$L85=5</formula>
    </cfRule>
    <cfRule type="expression" dxfId="83" priority="122">
      <formula>$L85=4</formula>
    </cfRule>
    <cfRule type="expression" dxfId="82" priority="123">
      <formula>$L85=3</formula>
    </cfRule>
    <cfRule type="expression" dxfId="81" priority="124">
      <formula>$L85=2</formula>
    </cfRule>
    <cfRule type="expression" dxfId="80" priority="125">
      <formula>$L85=1</formula>
    </cfRule>
  </conditionalFormatting>
  <conditionalFormatting sqref="D87:L87">
    <cfRule type="expression" dxfId="79" priority="115">
      <formula>$L87=5</formula>
    </cfRule>
    <cfRule type="expression" dxfId="78" priority="116">
      <formula>$L87=4</formula>
    </cfRule>
    <cfRule type="expression" dxfId="77" priority="117">
      <formula>$L87=3</formula>
    </cfRule>
    <cfRule type="expression" dxfId="76" priority="118">
      <formula>$L87=2</formula>
    </cfRule>
    <cfRule type="expression" dxfId="75" priority="119">
      <formula>$L87=1</formula>
    </cfRule>
  </conditionalFormatting>
  <conditionalFormatting sqref="D89:L89">
    <cfRule type="expression" dxfId="74" priority="109">
      <formula>$L89=5</formula>
    </cfRule>
    <cfRule type="expression" dxfId="73" priority="110">
      <formula>$L89=4</formula>
    </cfRule>
    <cfRule type="expression" dxfId="72" priority="111">
      <formula>$L89=3</formula>
    </cfRule>
    <cfRule type="expression" dxfId="71" priority="112">
      <formula>$L89=2</formula>
    </cfRule>
    <cfRule type="expression" dxfId="70" priority="113">
      <formula>$L89=1</formula>
    </cfRule>
  </conditionalFormatting>
  <conditionalFormatting sqref="D91:L91">
    <cfRule type="expression" dxfId="69" priority="103">
      <formula>$L91=5</formula>
    </cfRule>
    <cfRule type="expression" dxfId="68" priority="104">
      <formula>$L91=4</formula>
    </cfRule>
    <cfRule type="expression" dxfId="67" priority="105">
      <formula>$L91=3</formula>
    </cfRule>
    <cfRule type="expression" dxfId="66" priority="106">
      <formula>$L91=2</formula>
    </cfRule>
    <cfRule type="expression" dxfId="65" priority="107">
      <formula>$L91=1</formula>
    </cfRule>
  </conditionalFormatting>
  <conditionalFormatting sqref="D93:L93">
    <cfRule type="expression" dxfId="64" priority="97">
      <formula>$L93=5</formula>
    </cfRule>
    <cfRule type="expression" dxfId="63" priority="98">
      <formula>$L93=4</formula>
    </cfRule>
    <cfRule type="expression" dxfId="62" priority="99">
      <formula>$L93=3</formula>
    </cfRule>
    <cfRule type="expression" dxfId="61" priority="100">
      <formula>$L93=2</formula>
    </cfRule>
    <cfRule type="expression" dxfId="60" priority="101">
      <formula>$L93=1</formula>
    </cfRule>
  </conditionalFormatting>
  <conditionalFormatting sqref="D95:L95">
    <cfRule type="expression" dxfId="59" priority="91">
      <formula>$L95=5</formula>
    </cfRule>
    <cfRule type="expression" dxfId="58" priority="92">
      <formula>$L95=4</formula>
    </cfRule>
    <cfRule type="expression" dxfId="57" priority="93">
      <formula>$L95=3</formula>
    </cfRule>
    <cfRule type="expression" dxfId="56" priority="94">
      <formula>$L95=2</formula>
    </cfRule>
    <cfRule type="expression" dxfId="55" priority="95">
      <formula>$L95=1</formula>
    </cfRule>
  </conditionalFormatting>
  <conditionalFormatting sqref="D97:L97">
    <cfRule type="expression" dxfId="54" priority="85">
      <formula>$L97=5</formula>
    </cfRule>
    <cfRule type="expression" dxfId="53" priority="86">
      <formula>$L97=4</formula>
    </cfRule>
    <cfRule type="expression" dxfId="52" priority="87">
      <formula>$L97=3</formula>
    </cfRule>
    <cfRule type="expression" dxfId="51" priority="88">
      <formula>$L97=2</formula>
    </cfRule>
    <cfRule type="expression" dxfId="50" priority="89">
      <formula>$L97=1</formula>
    </cfRule>
  </conditionalFormatting>
  <conditionalFormatting sqref="D99:L99">
    <cfRule type="expression" dxfId="49" priority="79">
      <formula>$L99=5</formula>
    </cfRule>
    <cfRule type="expression" dxfId="48" priority="80">
      <formula>$L99=4</formula>
    </cfRule>
    <cfRule type="expression" dxfId="47" priority="81">
      <formula>$L99=3</formula>
    </cfRule>
    <cfRule type="expression" dxfId="46" priority="82">
      <formula>$L99=2</formula>
    </cfRule>
    <cfRule type="expression" dxfId="45" priority="83">
      <formula>$L99=1</formula>
    </cfRule>
  </conditionalFormatting>
  <conditionalFormatting sqref="D101:L101">
    <cfRule type="expression" dxfId="44" priority="73">
      <formula>$L101=5</formula>
    </cfRule>
    <cfRule type="expression" dxfId="43" priority="74">
      <formula>$L101=4</formula>
    </cfRule>
    <cfRule type="expression" dxfId="42" priority="75">
      <formula>$L101=3</formula>
    </cfRule>
    <cfRule type="expression" dxfId="41" priority="76">
      <formula>$L101=2</formula>
    </cfRule>
    <cfRule type="expression" dxfId="40" priority="77">
      <formula>$L101=1</formula>
    </cfRule>
  </conditionalFormatting>
  <conditionalFormatting sqref="D103:L103">
    <cfRule type="expression" dxfId="39" priority="67">
      <formula>$L103=5</formula>
    </cfRule>
    <cfRule type="expression" dxfId="38" priority="68">
      <formula>$L103=4</formula>
    </cfRule>
    <cfRule type="expression" dxfId="37" priority="69">
      <formula>$L103=3</formula>
    </cfRule>
    <cfRule type="expression" dxfId="36" priority="70">
      <formula>$L103=2</formula>
    </cfRule>
    <cfRule type="expression" dxfId="35" priority="71">
      <formula>$L103=1</formula>
    </cfRule>
  </conditionalFormatting>
  <conditionalFormatting sqref="D105:L105">
    <cfRule type="expression" dxfId="34" priority="61">
      <formula>$L105=5</formula>
    </cfRule>
    <cfRule type="expression" dxfId="33" priority="62">
      <formula>$L105=4</formula>
    </cfRule>
    <cfRule type="expression" dxfId="32" priority="63">
      <formula>$L105=3</formula>
    </cfRule>
    <cfRule type="expression" dxfId="31" priority="64">
      <formula>$L105=2</formula>
    </cfRule>
    <cfRule type="expression" dxfId="30" priority="65">
      <formula>$L105=1</formula>
    </cfRule>
  </conditionalFormatting>
  <conditionalFormatting sqref="D107:L107">
    <cfRule type="expression" dxfId="29" priority="55">
      <formula>$L107=5</formula>
    </cfRule>
    <cfRule type="expression" dxfId="28" priority="56">
      <formula>$L107=4</formula>
    </cfRule>
    <cfRule type="expression" dxfId="27" priority="57">
      <formula>$L107=3</formula>
    </cfRule>
    <cfRule type="expression" dxfId="26" priority="58">
      <formula>$L107=2</formula>
    </cfRule>
    <cfRule type="expression" dxfId="25" priority="59">
      <formula>$L107=1</formula>
    </cfRule>
  </conditionalFormatting>
  <conditionalFormatting sqref="D109:L109">
    <cfRule type="expression" dxfId="24" priority="49">
      <formula>$L109=5</formula>
    </cfRule>
    <cfRule type="expression" dxfId="23" priority="50">
      <formula>$L109=4</formula>
    </cfRule>
    <cfRule type="expression" dxfId="22" priority="51">
      <formula>$L109=3</formula>
    </cfRule>
    <cfRule type="expression" dxfId="21" priority="52">
      <formula>$L109=2</formula>
    </cfRule>
    <cfRule type="expression" dxfId="20" priority="53">
      <formula>$L109=1</formula>
    </cfRule>
  </conditionalFormatting>
  <conditionalFormatting sqref="D111:L111">
    <cfRule type="expression" dxfId="19" priority="43">
      <formula>$L111=5</formula>
    </cfRule>
    <cfRule type="expression" dxfId="18" priority="44">
      <formula>$L111=4</formula>
    </cfRule>
    <cfRule type="expression" dxfId="17" priority="45">
      <formula>$L111=3</formula>
    </cfRule>
    <cfRule type="expression" dxfId="16" priority="46">
      <formula>$L111=2</formula>
    </cfRule>
    <cfRule type="expression" dxfId="15" priority="47">
      <formula>$L111=1</formula>
    </cfRule>
  </conditionalFormatting>
  <conditionalFormatting sqref="D113:L113">
    <cfRule type="expression" dxfId="14" priority="37">
      <formula>$L113=5</formula>
    </cfRule>
    <cfRule type="expression" dxfId="13" priority="38">
      <formula>$L113=4</formula>
    </cfRule>
    <cfRule type="expression" dxfId="12" priority="39">
      <formula>$L113=3</formula>
    </cfRule>
    <cfRule type="expression" dxfId="11" priority="40">
      <formula>$L113=2</formula>
    </cfRule>
    <cfRule type="expression" dxfId="10" priority="41">
      <formula>$L113=1</formula>
    </cfRule>
  </conditionalFormatting>
  <conditionalFormatting sqref="D115:L115">
    <cfRule type="expression" dxfId="9" priority="31">
      <formula>$L115=5</formula>
    </cfRule>
    <cfRule type="expression" dxfId="8" priority="32">
      <formula>$L115=4</formula>
    </cfRule>
    <cfRule type="expression" dxfId="7" priority="33">
      <formula>$L115=3</formula>
    </cfRule>
    <cfRule type="expression" dxfId="6" priority="34">
      <formula>$L115=2</formula>
    </cfRule>
    <cfRule type="expression" dxfId="5" priority="35">
      <formula>$L115=1</formula>
    </cfRule>
  </conditionalFormatting>
  <conditionalFormatting sqref="D117:L117">
    <cfRule type="expression" dxfId="4" priority="25">
      <formula>$L117=5</formula>
    </cfRule>
    <cfRule type="expression" dxfId="3" priority="26">
      <formula>$L117=4</formula>
    </cfRule>
    <cfRule type="expression" dxfId="2" priority="27">
      <formula>$L117=3</formula>
    </cfRule>
    <cfRule type="expression" dxfId="1" priority="28">
      <formula>$L117=2</formula>
    </cfRule>
    <cfRule type="expression" dxfId="0" priority="29">
      <formula>$L117=1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&amp;C&amp;"Arial,Regular"&amp;13GradeBook Template (5 category)
&amp;"Arial,Bold"&amp;22Record of Grades</oddHeader>
    <oddFooter>&amp;C&amp;P</oddFooter>
  </headerFooter>
  <ignoredErrors>
    <ignoredError sqref="B1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2014-06-25T16:07:28Z</cp:lastPrinted>
  <dcterms:created xsi:type="dcterms:W3CDTF">2012-09-13T18:23:03Z</dcterms:created>
  <dcterms:modified xsi:type="dcterms:W3CDTF">2015-03-19T14:42:44Z</dcterms:modified>
</cp:coreProperties>
</file>