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ao\Desktop\"/>
    </mc:Choice>
  </mc:AlternateContent>
  <bookViews>
    <workbookView xWindow="0" yWindow="0" windowWidth="20490" windowHeight="7440"/>
  </bookViews>
  <sheets>
    <sheet name="教师" sheetId="1" r:id="rId1"/>
    <sheet name="学生" sheetId="2" r:id="rId2"/>
    <sheet name="管理员" sheetId="3" r:id="rId3"/>
    <sheet name="游客" sheetId="4" r:id="rId4"/>
    <sheet name="总结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4" l="1"/>
  <c r="J3" i="4"/>
  <c r="I4" i="4"/>
  <c r="I3" i="4"/>
  <c r="G4" i="4"/>
  <c r="G3" i="4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3" i="3"/>
  <c r="J3" i="2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3" i="3"/>
  <c r="H53" i="3"/>
  <c r="F5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3" i="3"/>
  <c r="D5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3" i="3"/>
  <c r="D3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4" i="2"/>
  <c r="J5" i="2"/>
  <c r="G35" i="2"/>
  <c r="I35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" i="2"/>
  <c r="H35" i="2"/>
  <c r="F35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" i="2"/>
  <c r="D35" i="2"/>
  <c r="E35" i="2" s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3" i="1"/>
  <c r="E7" i="1"/>
  <c r="J7" i="1" s="1"/>
  <c r="E11" i="1"/>
  <c r="J11" i="1" s="1"/>
  <c r="E3" i="1"/>
  <c r="J3" i="1" s="1"/>
  <c r="H74" i="1"/>
  <c r="F74" i="1"/>
  <c r="D3" i="1"/>
  <c r="D4" i="1"/>
  <c r="E4" i="1" s="1"/>
  <c r="J4" i="1" s="1"/>
  <c r="D5" i="1"/>
  <c r="E5" i="1" s="1"/>
  <c r="J5" i="1" s="1"/>
  <c r="D6" i="1"/>
  <c r="E6" i="1" s="1"/>
  <c r="J6" i="1" s="1"/>
  <c r="D7" i="1"/>
  <c r="D8" i="1"/>
  <c r="E8" i="1" s="1"/>
  <c r="J8" i="1" s="1"/>
  <c r="D9" i="1"/>
  <c r="E9" i="1" s="1"/>
  <c r="J9" i="1" s="1"/>
  <c r="D10" i="1"/>
  <c r="E10" i="1" s="1"/>
  <c r="J10" i="1" s="1"/>
  <c r="D11" i="1"/>
  <c r="D12" i="1"/>
  <c r="E12" i="1" s="1"/>
  <c r="J12" i="1" s="1"/>
  <c r="D13" i="1"/>
  <c r="E13" i="1" s="1"/>
  <c r="J13" i="1" s="1"/>
  <c r="D14" i="1"/>
  <c r="E14" i="1" s="1"/>
  <c r="J14" i="1" s="1"/>
  <c r="D15" i="1"/>
  <c r="E15" i="1" s="1"/>
  <c r="J15" i="1" s="1"/>
  <c r="D16" i="1"/>
  <c r="E16" i="1" s="1"/>
  <c r="J16" i="1" s="1"/>
  <c r="D17" i="1"/>
  <c r="E17" i="1" s="1"/>
  <c r="J17" i="1" s="1"/>
  <c r="D18" i="1"/>
  <c r="E18" i="1" s="1"/>
  <c r="J18" i="1" s="1"/>
  <c r="D19" i="1"/>
  <c r="E19" i="1" s="1"/>
  <c r="J19" i="1" s="1"/>
  <c r="D20" i="1"/>
  <c r="E20" i="1" s="1"/>
  <c r="J20" i="1" s="1"/>
  <c r="D21" i="1"/>
  <c r="E21" i="1" s="1"/>
  <c r="J21" i="1" s="1"/>
  <c r="D22" i="1"/>
  <c r="E22" i="1" s="1"/>
  <c r="J22" i="1" s="1"/>
  <c r="D23" i="1"/>
  <c r="E23" i="1" s="1"/>
  <c r="J23" i="1" s="1"/>
  <c r="D24" i="1"/>
  <c r="E24" i="1" s="1"/>
  <c r="J24" i="1" s="1"/>
  <c r="D25" i="1"/>
  <c r="E25" i="1" s="1"/>
  <c r="J25" i="1" s="1"/>
  <c r="D26" i="1"/>
  <c r="E26" i="1" s="1"/>
  <c r="J26" i="1" s="1"/>
  <c r="D27" i="1"/>
  <c r="E27" i="1" s="1"/>
  <c r="J27" i="1" s="1"/>
  <c r="D28" i="1"/>
  <c r="E28" i="1" s="1"/>
  <c r="J28" i="1" s="1"/>
  <c r="D29" i="1"/>
  <c r="E29" i="1" s="1"/>
  <c r="J29" i="1" s="1"/>
  <c r="D30" i="1"/>
  <c r="E30" i="1" s="1"/>
  <c r="J30" i="1" s="1"/>
  <c r="D31" i="1"/>
  <c r="E31" i="1" s="1"/>
  <c r="J31" i="1" s="1"/>
  <c r="D32" i="1"/>
  <c r="E32" i="1" s="1"/>
  <c r="J32" i="1" s="1"/>
  <c r="D33" i="1"/>
  <c r="E33" i="1" s="1"/>
  <c r="J33" i="1" s="1"/>
  <c r="D34" i="1"/>
  <c r="E34" i="1" s="1"/>
  <c r="J34" i="1" s="1"/>
  <c r="D35" i="1"/>
  <c r="E35" i="1" s="1"/>
  <c r="J35" i="1" s="1"/>
  <c r="D36" i="1"/>
  <c r="E36" i="1" s="1"/>
  <c r="J36" i="1" s="1"/>
  <c r="D37" i="1"/>
  <c r="E37" i="1" s="1"/>
  <c r="J37" i="1" s="1"/>
  <c r="D38" i="1"/>
  <c r="E38" i="1" s="1"/>
  <c r="J38" i="1" s="1"/>
  <c r="D39" i="1"/>
  <c r="E39" i="1" s="1"/>
  <c r="J39" i="1" s="1"/>
  <c r="D40" i="1"/>
  <c r="E40" i="1" s="1"/>
  <c r="J40" i="1" s="1"/>
  <c r="D41" i="1"/>
  <c r="E41" i="1" s="1"/>
  <c r="J41" i="1" s="1"/>
  <c r="D42" i="1"/>
  <c r="E42" i="1" s="1"/>
  <c r="J42" i="1" s="1"/>
  <c r="D43" i="1"/>
  <c r="E43" i="1" s="1"/>
  <c r="J43" i="1" s="1"/>
  <c r="D44" i="1"/>
  <c r="E44" i="1" s="1"/>
  <c r="J44" i="1" s="1"/>
  <c r="D45" i="1"/>
  <c r="E45" i="1" s="1"/>
  <c r="J45" i="1" s="1"/>
  <c r="D46" i="1"/>
  <c r="E46" i="1" s="1"/>
  <c r="J46" i="1" s="1"/>
  <c r="D47" i="1"/>
  <c r="E47" i="1" s="1"/>
  <c r="J47" i="1" s="1"/>
  <c r="D48" i="1"/>
  <c r="E48" i="1" s="1"/>
  <c r="J48" i="1" s="1"/>
  <c r="D49" i="1"/>
  <c r="E49" i="1" s="1"/>
  <c r="J49" i="1" s="1"/>
  <c r="D50" i="1"/>
  <c r="E50" i="1" s="1"/>
  <c r="J50" i="1" s="1"/>
  <c r="D51" i="1"/>
  <c r="E51" i="1" s="1"/>
  <c r="J51" i="1" s="1"/>
  <c r="D52" i="1"/>
  <c r="E52" i="1" s="1"/>
  <c r="J52" i="1" s="1"/>
  <c r="D53" i="1"/>
  <c r="E53" i="1" s="1"/>
  <c r="J53" i="1" s="1"/>
  <c r="D54" i="1"/>
  <c r="E54" i="1" s="1"/>
  <c r="J54" i="1" s="1"/>
  <c r="D55" i="1"/>
  <c r="E55" i="1" s="1"/>
  <c r="J55" i="1" s="1"/>
  <c r="D56" i="1"/>
  <c r="E56" i="1" s="1"/>
  <c r="J56" i="1" s="1"/>
  <c r="D57" i="1"/>
  <c r="E57" i="1" s="1"/>
  <c r="J57" i="1" s="1"/>
  <c r="D58" i="1"/>
  <c r="E58" i="1" s="1"/>
  <c r="J58" i="1" s="1"/>
  <c r="D59" i="1"/>
  <c r="E59" i="1" s="1"/>
  <c r="J59" i="1" s="1"/>
  <c r="D60" i="1"/>
  <c r="E60" i="1" s="1"/>
  <c r="J60" i="1" s="1"/>
  <c r="D61" i="1"/>
  <c r="E61" i="1" s="1"/>
  <c r="J61" i="1" s="1"/>
  <c r="D62" i="1"/>
  <c r="E62" i="1" s="1"/>
  <c r="J62" i="1" s="1"/>
  <c r="D63" i="1"/>
  <c r="E63" i="1" s="1"/>
  <c r="J63" i="1" s="1"/>
  <c r="D64" i="1"/>
  <c r="E64" i="1" s="1"/>
  <c r="J64" i="1" s="1"/>
  <c r="D65" i="1"/>
  <c r="E65" i="1" s="1"/>
  <c r="J65" i="1" s="1"/>
  <c r="D66" i="1"/>
  <c r="E66" i="1" s="1"/>
  <c r="J66" i="1" s="1"/>
  <c r="D67" i="1"/>
  <c r="E67" i="1" s="1"/>
  <c r="J67" i="1" s="1"/>
  <c r="D68" i="1"/>
  <c r="E68" i="1" s="1"/>
  <c r="J68" i="1" s="1"/>
  <c r="D69" i="1"/>
  <c r="E69" i="1" s="1"/>
  <c r="J69" i="1" s="1"/>
  <c r="D70" i="1"/>
  <c r="E70" i="1" s="1"/>
  <c r="J70" i="1" s="1"/>
  <c r="D71" i="1"/>
  <c r="E71" i="1" s="1"/>
  <c r="J71" i="1" s="1"/>
  <c r="D72" i="1"/>
  <c r="E72" i="1" s="1"/>
  <c r="J72" i="1" s="1"/>
  <c r="D73" i="1"/>
  <c r="E73" i="1" s="1"/>
  <c r="J73" i="1" s="1"/>
  <c r="D74" i="1" l="1"/>
</calcChain>
</file>

<file path=xl/sharedStrings.xml><?xml version="1.0" encoding="utf-8"?>
<sst xmlns="http://schemas.openxmlformats.org/spreadsheetml/2006/main" count="360" uniqueCount="273">
  <si>
    <t>相对权重</t>
  </si>
  <si>
    <t>特性</t>
  </si>
  <si>
    <t>相对损失</t>
  </si>
  <si>
    <t>相对收益</t>
  </si>
  <si>
    <t>相对风险</t>
  </si>
  <si>
    <t>相对成本</t>
  </si>
  <si>
    <t>登录</t>
  </si>
  <si>
    <t>注销</t>
  </si>
  <si>
    <t>站内搜索</t>
  </si>
  <si>
    <t>密码找回</t>
  </si>
  <si>
    <t>重置密码</t>
  </si>
  <si>
    <t>密码修改</t>
  </si>
  <si>
    <t>浏览网站公告</t>
  </si>
  <si>
    <t>查看个人资料</t>
  </si>
  <si>
    <t>修改个人资料</t>
  </si>
  <si>
    <t>浏览所有课程</t>
  </si>
  <si>
    <t>浏览所有老师</t>
  </si>
  <si>
    <t>浏览总论坛</t>
  </si>
  <si>
    <t>总论坛搜贴</t>
  </si>
  <si>
    <t>总论坛发帖</t>
  </si>
  <si>
    <t>总论坛回帖</t>
  </si>
  <si>
    <t>总论坛回复楼中楼</t>
  </si>
  <si>
    <t>开设新课程</t>
  </si>
  <si>
    <t>关闭自己开设的课程</t>
  </si>
  <si>
    <t>浏览自己开设的课程</t>
  </si>
  <si>
    <t>课程通知浏览</t>
  </si>
  <si>
    <t>添加课程通知</t>
  </si>
  <si>
    <t>删除课程通知</t>
  </si>
  <si>
    <t>浏览课程介绍</t>
  </si>
  <si>
    <t>修改课程介绍</t>
  </si>
  <si>
    <t>浏览教师介绍</t>
  </si>
  <si>
    <t>课程资料浏览</t>
  </si>
  <si>
    <t>课程资料删除</t>
  </si>
  <si>
    <t>课程资料上传</t>
  </si>
  <si>
    <t>课程资料下载</t>
  </si>
  <si>
    <t>课程答疑浏览</t>
  </si>
  <si>
    <t>预设课程答疑时间</t>
  </si>
  <si>
    <t>开始答疑</t>
  </si>
  <si>
    <t>关闭答疑</t>
  </si>
  <si>
    <t>离开答疑</t>
  </si>
  <si>
    <t>答疑延时</t>
  </si>
  <si>
    <t>浏览总答疑历史</t>
  </si>
  <si>
    <t>浏览单次答疑的记录</t>
  </si>
  <si>
    <t>删除答疑历史记录</t>
  </si>
  <si>
    <t>下载答疑记录</t>
  </si>
  <si>
    <t>课程论坛浏览</t>
  </si>
  <si>
    <t>课程论坛删帖</t>
  </si>
  <si>
    <t>课程论坛搜贴</t>
  </si>
  <si>
    <t>课程论坛加精</t>
  </si>
  <si>
    <t>课程论坛取消加精</t>
  </si>
  <si>
    <t>课程论坛置顶</t>
  </si>
  <si>
    <t>课程论坛取消置顶</t>
  </si>
  <si>
    <t>课程论坛发帖</t>
  </si>
  <si>
    <t>课程论坛回帖</t>
  </si>
  <si>
    <t>课程论坛回复楼中楼</t>
  </si>
  <si>
    <t>课程论坛禁言</t>
  </si>
  <si>
    <t>课程论坛取消禁言</t>
  </si>
  <si>
    <t>课程链接浏览</t>
  </si>
  <si>
    <t>课程链接增删改</t>
  </si>
  <si>
    <t>课程搜索</t>
  </si>
  <si>
    <t>浏览其他教师课程</t>
  </si>
  <si>
    <t>浏览其他教师课程通知</t>
  </si>
  <si>
    <t>浏览其他教师课程介绍</t>
  </si>
  <si>
    <t>浏览其他教师介绍</t>
  </si>
  <si>
    <t>浏览其他教师课程论坛</t>
  </si>
  <si>
    <t>其他教师课程论坛发帖</t>
  </si>
  <si>
    <t>其他教师课程论坛回帖</t>
  </si>
  <si>
    <t>其他教师课程论坛搜帖</t>
  </si>
  <si>
    <t>其他教师课程论坛回复楼中楼</t>
  </si>
  <si>
    <t>浏览其他教师课程资料</t>
  </si>
  <si>
    <t>其他教师课程资料下载</t>
  </si>
  <si>
    <t>浏览其他教师课程答疑</t>
  </si>
  <si>
    <t>参与其他教师答疑</t>
  </si>
  <si>
    <t>退出其他教师答疑</t>
  </si>
  <si>
    <t>浏览其他教师答疑历史</t>
  </si>
  <si>
    <t>下载其他教师答疑记录</t>
  </si>
  <si>
    <t>浏览其他教师课程链接</t>
  </si>
  <si>
    <t>合计</t>
  </si>
  <si>
    <t>总计</t>
  </si>
  <si>
    <t>价值%</t>
    <phoneticPr fontId="6" type="noConversion"/>
  </si>
  <si>
    <t>风险%</t>
    <phoneticPr fontId="6" type="noConversion"/>
  </si>
  <si>
    <t>成本%</t>
    <phoneticPr fontId="6" type="noConversion"/>
  </si>
  <si>
    <t>登陆</t>
  </si>
  <si>
    <t>浏览所有教师</t>
  </si>
  <si>
    <t>浏览个人资料</t>
  </si>
  <si>
    <t>浏览课程</t>
  </si>
  <si>
    <t>浏览课程通知</t>
  </si>
  <si>
    <t>浏览课程论坛</t>
  </si>
  <si>
    <t>浏览课程链接</t>
  </si>
  <si>
    <t>浏览课程资料</t>
  </si>
  <si>
    <t>浏览课程答疑</t>
  </si>
  <si>
    <t>参与答疑</t>
  </si>
  <si>
    <t>退出答疑</t>
  </si>
  <si>
    <t>浏览答疑历史</t>
  </si>
  <si>
    <t>下载答疑聊天记录</t>
  </si>
  <si>
    <t>浏览答疑聊天记录</t>
  </si>
  <si>
    <t>课程申请审批</t>
  </si>
  <si>
    <t>用户申请审批</t>
  </si>
  <si>
    <t>审批历史浏览</t>
  </si>
  <si>
    <t>删除课程</t>
  </si>
  <si>
    <t>网站友情链接管理</t>
  </si>
  <si>
    <t>网站动态管理</t>
  </si>
  <si>
    <t>修改首页热门内容</t>
  </si>
  <si>
    <t>修改首页课程和老师信息</t>
  </si>
  <si>
    <t>修改网站介绍</t>
  </si>
  <si>
    <t>添加公告</t>
  </si>
  <si>
    <t>删除公告</t>
  </si>
  <si>
    <t>修改公告</t>
  </si>
  <si>
    <t>置顶公告</t>
  </si>
  <si>
    <t>浏览用户信息</t>
  </si>
  <si>
    <t>查询用户</t>
  </si>
  <si>
    <t>添加用户</t>
  </si>
  <si>
    <t>修改用户</t>
  </si>
  <si>
    <t>删除用户</t>
  </si>
  <si>
    <t>批量删除用户</t>
  </si>
  <si>
    <t>用户信息修改审核</t>
  </si>
  <si>
    <t>总论坛删帖</t>
  </si>
  <si>
    <t>总论坛禁言</t>
  </si>
  <si>
    <t>总论坛加精</t>
  </si>
  <si>
    <t>总论坛置顶</t>
  </si>
  <si>
    <t>总论坛取消加精</t>
  </si>
  <si>
    <t>总论坛取消置顶</t>
  </si>
  <si>
    <t>网站备份浏览</t>
  </si>
  <si>
    <t>网站备份删除</t>
  </si>
  <si>
    <t>批量删除网站备份</t>
  </si>
  <si>
    <t>网站备份还原</t>
  </si>
  <si>
    <t>网站备份查询</t>
  </si>
  <si>
    <t>删除操作记录</t>
  </si>
  <si>
    <t>批量删除操作记录</t>
  </si>
  <si>
    <t>恢复操作记录</t>
  </si>
  <si>
    <t>增加操作记录</t>
  </si>
  <si>
    <t>查询操作记录</t>
  </si>
  <si>
    <t>注册</t>
  </si>
  <si>
    <t>浏览网页首页</t>
  </si>
  <si>
    <t>优先级</t>
    <phoneticPr fontId="6" type="noConversion"/>
  </si>
  <si>
    <t>需求</t>
    <phoneticPr fontId="6" type="noConversion"/>
  </si>
  <si>
    <t>教师登录</t>
    <phoneticPr fontId="6" type="noConversion"/>
  </si>
  <si>
    <t>教师注销</t>
    <phoneticPr fontId="6" type="noConversion"/>
  </si>
  <si>
    <t>教师站内搜索</t>
    <phoneticPr fontId="6" type="noConversion"/>
  </si>
  <si>
    <t>教师密码找回</t>
    <phoneticPr fontId="6" type="noConversion"/>
  </si>
  <si>
    <t>浏览其他教师课程</t>
    <phoneticPr fontId="6" type="noConversion"/>
  </si>
  <si>
    <t>浏览其他教师课程通知</t>
    <phoneticPr fontId="6" type="noConversion"/>
  </si>
  <si>
    <t>浏览其他教师课程介绍</t>
    <phoneticPr fontId="6" type="noConversion"/>
  </si>
  <si>
    <t>浏览其他教师介绍</t>
    <phoneticPr fontId="6" type="noConversion"/>
  </si>
  <si>
    <t>浏览其他教师课程论坛</t>
    <phoneticPr fontId="6" type="noConversion"/>
  </si>
  <si>
    <t>其他教师课程论坛发帖</t>
    <phoneticPr fontId="6" type="noConversion"/>
  </si>
  <si>
    <t>其他教师课程论坛回帖</t>
    <phoneticPr fontId="6" type="noConversion"/>
  </si>
  <si>
    <t>其他教师课程论坛搜帖</t>
    <phoneticPr fontId="6" type="noConversion"/>
  </si>
  <si>
    <t>其他教师课程论坛回复楼中楼</t>
    <phoneticPr fontId="6" type="noConversion"/>
  </si>
  <si>
    <t>浏览其他教师课程资料</t>
    <phoneticPr fontId="6" type="noConversion"/>
  </si>
  <si>
    <t>其他教师课程资料下载</t>
    <phoneticPr fontId="6" type="noConversion"/>
  </si>
  <si>
    <t>浏览其他教师课程答疑</t>
    <phoneticPr fontId="6" type="noConversion"/>
  </si>
  <si>
    <t>参与其他教师答疑</t>
    <phoneticPr fontId="6" type="noConversion"/>
  </si>
  <si>
    <t>退出其他教师答疑</t>
    <phoneticPr fontId="6" type="noConversion"/>
  </si>
  <si>
    <t>浏览其他教师答疑历史</t>
    <phoneticPr fontId="6" type="noConversion"/>
  </si>
  <si>
    <t>下载其他教师答疑记录</t>
    <phoneticPr fontId="6" type="noConversion"/>
  </si>
  <si>
    <t>浏览其他教师课程链接</t>
    <phoneticPr fontId="6" type="noConversion"/>
  </si>
  <si>
    <t>教师重置密码</t>
    <phoneticPr fontId="6" type="noConversion"/>
  </si>
  <si>
    <t>教师密码修改</t>
    <phoneticPr fontId="6" type="noConversion"/>
  </si>
  <si>
    <t>教师浏览网站公告</t>
    <phoneticPr fontId="6" type="noConversion"/>
  </si>
  <si>
    <t>教师查看个人资料</t>
    <phoneticPr fontId="6" type="noConversion"/>
  </si>
  <si>
    <t>教师修改个人资料</t>
    <phoneticPr fontId="6" type="noConversion"/>
  </si>
  <si>
    <t>教师浏览所有课程</t>
    <phoneticPr fontId="6" type="noConversion"/>
  </si>
  <si>
    <t>教师浏览所有老师</t>
    <phoneticPr fontId="6" type="noConversion"/>
  </si>
  <si>
    <t>教师浏览总论坛</t>
    <phoneticPr fontId="6" type="noConversion"/>
  </si>
  <si>
    <t>教师总论坛搜贴</t>
    <phoneticPr fontId="6" type="noConversion"/>
  </si>
  <si>
    <t>教师总论坛发帖</t>
    <phoneticPr fontId="6" type="noConversion"/>
  </si>
  <si>
    <t>教师总论坛回帖</t>
    <phoneticPr fontId="6" type="noConversion"/>
  </si>
  <si>
    <t>教师总论坛回复楼中楼</t>
    <phoneticPr fontId="6" type="noConversion"/>
  </si>
  <si>
    <t>教师开设新课程</t>
    <phoneticPr fontId="6" type="noConversion"/>
  </si>
  <si>
    <t>教师关闭自己开设的课程</t>
    <phoneticPr fontId="6" type="noConversion"/>
  </si>
  <si>
    <t>教师浏览自己开设的课程</t>
    <phoneticPr fontId="6" type="noConversion"/>
  </si>
  <si>
    <t>教师课程通知浏览</t>
    <phoneticPr fontId="6" type="noConversion"/>
  </si>
  <si>
    <t>教师添加课程通知</t>
    <phoneticPr fontId="6" type="noConversion"/>
  </si>
  <si>
    <t>教师删除课程通知</t>
    <phoneticPr fontId="6" type="noConversion"/>
  </si>
  <si>
    <t>教师浏览课程介绍</t>
    <phoneticPr fontId="6" type="noConversion"/>
  </si>
  <si>
    <t>教师修改课程介绍</t>
    <phoneticPr fontId="6" type="noConversion"/>
  </si>
  <si>
    <t>教师浏览教师介绍</t>
    <phoneticPr fontId="6" type="noConversion"/>
  </si>
  <si>
    <t>教师课程资料浏览</t>
    <phoneticPr fontId="6" type="noConversion"/>
  </si>
  <si>
    <t>教师课程资料删除</t>
    <phoneticPr fontId="6" type="noConversion"/>
  </si>
  <si>
    <t>教师课程资料上传</t>
    <phoneticPr fontId="6" type="noConversion"/>
  </si>
  <si>
    <t>教师课程资料下载</t>
    <phoneticPr fontId="6" type="noConversion"/>
  </si>
  <si>
    <t>教师课程答疑浏览</t>
    <phoneticPr fontId="6" type="noConversion"/>
  </si>
  <si>
    <t>教师预设课程答疑时间</t>
    <phoneticPr fontId="6" type="noConversion"/>
  </si>
  <si>
    <t>教师开始答疑</t>
    <phoneticPr fontId="6" type="noConversion"/>
  </si>
  <si>
    <t>教师关闭答疑</t>
    <phoneticPr fontId="6" type="noConversion"/>
  </si>
  <si>
    <t>教师离开答疑</t>
    <phoneticPr fontId="6" type="noConversion"/>
  </si>
  <si>
    <t>教师答疑延时</t>
    <phoneticPr fontId="6" type="noConversion"/>
  </si>
  <si>
    <t>教师浏览总答疑历史</t>
    <phoneticPr fontId="6" type="noConversion"/>
  </si>
  <si>
    <t>教师浏览单次答疑的记录</t>
    <phoneticPr fontId="6" type="noConversion"/>
  </si>
  <si>
    <t>教师删除答疑历史记录</t>
    <phoneticPr fontId="6" type="noConversion"/>
  </si>
  <si>
    <t>教师下载答疑记录</t>
    <phoneticPr fontId="6" type="noConversion"/>
  </si>
  <si>
    <t>教师课程论坛浏览</t>
    <phoneticPr fontId="6" type="noConversion"/>
  </si>
  <si>
    <t>教师课程论坛删帖</t>
    <phoneticPr fontId="6" type="noConversion"/>
  </si>
  <si>
    <t>教师课程论坛搜贴</t>
    <phoneticPr fontId="6" type="noConversion"/>
  </si>
  <si>
    <t>教师课程论坛加精</t>
    <phoneticPr fontId="6" type="noConversion"/>
  </si>
  <si>
    <t>教师课程论坛取消加精</t>
    <phoneticPr fontId="6" type="noConversion"/>
  </si>
  <si>
    <t>教师课程论坛置顶</t>
    <phoneticPr fontId="6" type="noConversion"/>
  </si>
  <si>
    <t>教师课程论坛取消置顶</t>
    <phoneticPr fontId="6" type="noConversion"/>
  </si>
  <si>
    <t>教师课程论坛发帖</t>
    <phoneticPr fontId="6" type="noConversion"/>
  </si>
  <si>
    <t>教师课程论坛回帖</t>
    <phoneticPr fontId="6" type="noConversion"/>
  </si>
  <si>
    <t>教师课程论坛回复楼中楼</t>
    <phoneticPr fontId="6" type="noConversion"/>
  </si>
  <si>
    <t>教师课程论坛禁言</t>
    <phoneticPr fontId="6" type="noConversion"/>
  </si>
  <si>
    <t>教师课程论坛取消禁言</t>
    <phoneticPr fontId="6" type="noConversion"/>
  </si>
  <si>
    <t>教师课程链接浏览</t>
    <phoneticPr fontId="6" type="noConversion"/>
  </si>
  <si>
    <t>教师课程链接增删改</t>
    <phoneticPr fontId="6" type="noConversion"/>
  </si>
  <si>
    <t>教师课程搜索</t>
    <phoneticPr fontId="6" type="noConversion"/>
  </si>
  <si>
    <t>学生登陆</t>
    <phoneticPr fontId="6" type="noConversion"/>
  </si>
  <si>
    <t>学生注销</t>
    <phoneticPr fontId="6" type="noConversion"/>
  </si>
  <si>
    <t>学生站内搜索</t>
    <phoneticPr fontId="6" type="noConversion"/>
  </si>
  <si>
    <t>学生密码找回</t>
    <phoneticPr fontId="6" type="noConversion"/>
  </si>
  <si>
    <t>学生重置密码</t>
    <phoneticPr fontId="6" type="noConversion"/>
  </si>
  <si>
    <t>学生密码修改</t>
    <phoneticPr fontId="6" type="noConversion"/>
  </si>
  <si>
    <t>学生浏览网站公告</t>
    <phoneticPr fontId="6" type="noConversion"/>
  </si>
  <si>
    <t>学生浏览所有课程</t>
    <phoneticPr fontId="6" type="noConversion"/>
  </si>
  <si>
    <t>学生浏览所有教师</t>
    <phoneticPr fontId="6" type="noConversion"/>
  </si>
  <si>
    <t>学生浏览个人资料</t>
    <phoneticPr fontId="6" type="noConversion"/>
  </si>
  <si>
    <t>学生修改个人资料</t>
    <phoneticPr fontId="6" type="noConversion"/>
  </si>
  <si>
    <t>学生浏览总论坛</t>
    <phoneticPr fontId="6" type="noConversion"/>
  </si>
  <si>
    <t>学生总论坛搜贴</t>
    <phoneticPr fontId="6" type="noConversion"/>
  </si>
  <si>
    <t>学生总论坛发帖</t>
    <phoneticPr fontId="6" type="noConversion"/>
  </si>
  <si>
    <t>学生总论坛回帖</t>
    <phoneticPr fontId="6" type="noConversion"/>
  </si>
  <si>
    <t>学生浏览课程</t>
    <phoneticPr fontId="6" type="noConversion"/>
  </si>
  <si>
    <t>学生浏览教师介绍</t>
    <phoneticPr fontId="6" type="noConversion"/>
  </si>
  <si>
    <t>学生浏览课程介绍</t>
    <phoneticPr fontId="6" type="noConversion"/>
  </si>
  <si>
    <t>学生浏览课程通知</t>
    <phoneticPr fontId="6" type="noConversion"/>
  </si>
  <si>
    <t>学生浏览课程论坛</t>
    <phoneticPr fontId="6" type="noConversion"/>
  </si>
  <si>
    <t>学生课程论坛搜贴</t>
    <phoneticPr fontId="6" type="noConversion"/>
  </si>
  <si>
    <t>学生课程论坛发帖</t>
    <phoneticPr fontId="6" type="noConversion"/>
  </si>
  <si>
    <t>学生课程论坛回帖</t>
    <phoneticPr fontId="6" type="noConversion"/>
  </si>
  <si>
    <t>学生浏览课程链接</t>
    <phoneticPr fontId="6" type="noConversion"/>
  </si>
  <si>
    <t>学生浏览课程资料</t>
    <phoneticPr fontId="6" type="noConversion"/>
  </si>
  <si>
    <t>学生课程资料下载</t>
    <phoneticPr fontId="6" type="noConversion"/>
  </si>
  <si>
    <t>学生浏览课程答疑</t>
    <phoneticPr fontId="6" type="noConversion"/>
  </si>
  <si>
    <t>学生参与答疑</t>
    <phoneticPr fontId="6" type="noConversion"/>
  </si>
  <si>
    <t>学生退出答疑</t>
    <phoneticPr fontId="6" type="noConversion"/>
  </si>
  <si>
    <t>学生浏览答疑历史</t>
    <phoneticPr fontId="6" type="noConversion"/>
  </si>
  <si>
    <t>学生下载答疑聊天记录</t>
    <phoneticPr fontId="6" type="noConversion"/>
  </si>
  <si>
    <t>学生浏览答疑聊天记录</t>
    <phoneticPr fontId="6" type="noConversion"/>
  </si>
  <si>
    <t>管理员登陆</t>
    <phoneticPr fontId="6" type="noConversion"/>
  </si>
  <si>
    <t>管理员注销</t>
    <phoneticPr fontId="6" type="noConversion"/>
  </si>
  <si>
    <t>管理员站内搜索</t>
    <phoneticPr fontId="6" type="noConversion"/>
  </si>
  <si>
    <t>管理员密码找回</t>
    <phoneticPr fontId="6" type="noConversion"/>
  </si>
  <si>
    <t>管理员重置密码</t>
    <phoneticPr fontId="6" type="noConversion"/>
  </si>
  <si>
    <t>管理员密码修改</t>
    <phoneticPr fontId="6" type="noConversion"/>
  </si>
  <si>
    <t>管理员课程申请审批</t>
    <phoneticPr fontId="6" type="noConversion"/>
  </si>
  <si>
    <t>管理员用户申请审批</t>
    <phoneticPr fontId="6" type="noConversion"/>
  </si>
  <si>
    <t>管理员审批历史浏览</t>
    <phoneticPr fontId="6" type="noConversion"/>
  </si>
  <si>
    <t>管理员删除课程</t>
    <phoneticPr fontId="6" type="noConversion"/>
  </si>
  <si>
    <t>管理员网站友情链接管理</t>
    <phoneticPr fontId="6" type="noConversion"/>
  </si>
  <si>
    <t>管理员网站动态管理</t>
    <phoneticPr fontId="6" type="noConversion"/>
  </si>
  <si>
    <t>管理员修改首页热门内容</t>
    <phoneticPr fontId="6" type="noConversion"/>
  </si>
  <si>
    <t>管理员修改首页课程和老师信息</t>
    <phoneticPr fontId="6" type="noConversion"/>
  </si>
  <si>
    <t>管理员课程论坛删帖</t>
    <phoneticPr fontId="6" type="noConversion"/>
  </si>
  <si>
    <t>管理员课程论坛禁言</t>
    <phoneticPr fontId="6" type="noConversion"/>
  </si>
  <si>
    <t>管理员课程论坛搜贴</t>
    <phoneticPr fontId="6" type="noConversion"/>
  </si>
  <si>
    <t>管理员课程论坛加精</t>
    <phoneticPr fontId="6" type="noConversion"/>
  </si>
  <si>
    <t>管理员课程论坛置顶</t>
    <phoneticPr fontId="6" type="noConversion"/>
  </si>
  <si>
    <t>管理员课程论坛取消加精</t>
    <phoneticPr fontId="6" type="noConversion"/>
  </si>
  <si>
    <t>管理员课程论坛取消置顶</t>
    <phoneticPr fontId="6" type="noConversion"/>
  </si>
  <si>
    <t>管理员修改网站介绍</t>
    <phoneticPr fontId="6" type="noConversion"/>
  </si>
  <si>
    <t>管理员添加公告</t>
    <phoneticPr fontId="6" type="noConversion"/>
  </si>
  <si>
    <t>管理员删除公告</t>
    <phoneticPr fontId="6" type="noConversion"/>
  </si>
  <si>
    <t>管理员修改公告</t>
    <phoneticPr fontId="6" type="noConversion"/>
  </si>
  <si>
    <t>管理员置顶公告</t>
    <phoneticPr fontId="6" type="noConversion"/>
  </si>
  <si>
    <t>管理员浏览用户信息</t>
    <phoneticPr fontId="6" type="noConversion"/>
  </si>
  <si>
    <t>管理员查询用户</t>
    <phoneticPr fontId="6" type="noConversion"/>
  </si>
  <si>
    <t>管理员添加用户</t>
    <phoneticPr fontId="6" type="noConversion"/>
  </si>
  <si>
    <t>管理员修改用户</t>
    <phoneticPr fontId="6" type="noConversion"/>
  </si>
  <si>
    <t>管理员删除用户</t>
    <phoneticPr fontId="6" type="noConversion"/>
  </si>
  <si>
    <t>管理员用户信息修改审核</t>
    <phoneticPr fontId="6" type="noConversion"/>
  </si>
  <si>
    <t>游客浏览网页首页</t>
    <phoneticPr fontId="6" type="noConversion"/>
  </si>
  <si>
    <t>游客注册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</si>
</sst>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 "/>
    <numFmt numFmtId="177" formatCode="0.000_ "/>
    <numFmt numFmtId="178" formatCode="#,##0.00_ "/>
  </numFmts>
  <fonts count="7" x14ac:knownFonts="1">
    <font>
      <sz val="11"/>
      <color theme="1"/>
      <name val="等线"/>
      <family val="2"/>
      <charset val="134"/>
      <scheme val="minor"/>
    </font>
    <font>
      <b/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1"/>
      <color rgb="FF000000"/>
      <name val="等线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176" fontId="3" fillId="0" borderId="2" xfId="0" applyNumberFormat="1" applyFont="1" applyBorder="1" applyAlignment="1">
      <alignment horizontal="left" vertical="center" wrapText="1"/>
    </xf>
    <xf numFmtId="176" fontId="4" fillId="0" borderId="2" xfId="0" applyNumberFormat="1" applyFont="1" applyBorder="1" applyAlignment="1">
      <alignment horizontal="center" vertical="center" wrapText="1"/>
    </xf>
    <xf numFmtId="176" fontId="5" fillId="0" borderId="2" xfId="0" applyNumberFormat="1" applyFont="1" applyBorder="1" applyAlignment="1">
      <alignment horizontal="center" vertical="center" wrapText="1"/>
    </xf>
    <xf numFmtId="177" fontId="2" fillId="0" borderId="2" xfId="0" applyNumberFormat="1" applyFont="1" applyBorder="1" applyAlignment="1">
      <alignment horizontal="left" vertical="center" wrapText="1"/>
    </xf>
    <xf numFmtId="176" fontId="2" fillId="0" borderId="2" xfId="0" applyNumberFormat="1" applyFont="1" applyBorder="1" applyAlignment="1">
      <alignment horizontal="left" vertical="center" wrapText="1"/>
    </xf>
    <xf numFmtId="176" fontId="2" fillId="0" borderId="2" xfId="0" applyNumberFormat="1" applyFont="1" applyBorder="1" applyAlignment="1">
      <alignment horizontal="center" vertical="center" wrapText="1"/>
    </xf>
    <xf numFmtId="178" fontId="2" fillId="0" borderId="2" xfId="0" applyNumberFormat="1" applyFont="1" applyBorder="1" applyAlignment="1">
      <alignment horizontal="center" vertical="center" wrapText="1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topLeftCell="A13" workbookViewId="0">
      <selection activeCell="A28" sqref="A28:XFD28"/>
    </sheetView>
  </sheetViews>
  <sheetFormatPr defaultRowHeight="14.25" x14ac:dyDescent="0.2"/>
  <cols>
    <col min="1" max="1" width="28.25" customWidth="1"/>
    <col min="2" max="2" width="11.25" customWidth="1"/>
    <col min="3" max="3" width="12.625" customWidth="1"/>
    <col min="5" max="5" width="12.125" bestFit="1" customWidth="1"/>
    <col min="6" max="7" width="12.125" customWidth="1"/>
    <col min="8" max="9" width="12.625" customWidth="1"/>
    <col min="10" max="10" width="12.75" bestFit="1" customWidth="1"/>
  </cols>
  <sheetData>
    <row r="1" spans="1:10" ht="15" thickBot="1" x14ac:dyDescent="0.25">
      <c r="A1" s="1" t="s">
        <v>0</v>
      </c>
      <c r="B1" s="2">
        <v>1</v>
      </c>
      <c r="C1" s="2">
        <v>2</v>
      </c>
      <c r="D1" s="2"/>
      <c r="E1" s="2"/>
      <c r="F1" s="3">
        <v>0.5</v>
      </c>
      <c r="G1" s="3"/>
      <c r="H1" s="3">
        <v>1</v>
      </c>
      <c r="I1" s="3"/>
      <c r="J1" s="3"/>
    </row>
    <row r="2" spans="1:10" ht="15" thickBot="1" x14ac:dyDescent="0.25">
      <c r="A2" s="1" t="s">
        <v>1</v>
      </c>
      <c r="B2" s="2" t="s">
        <v>2</v>
      </c>
      <c r="C2" s="2" t="s">
        <v>3</v>
      </c>
      <c r="D2" s="2" t="s">
        <v>78</v>
      </c>
      <c r="E2" s="2" t="s">
        <v>79</v>
      </c>
      <c r="F2" s="3" t="s">
        <v>4</v>
      </c>
      <c r="G2" s="3" t="s">
        <v>80</v>
      </c>
      <c r="H2" s="3" t="s">
        <v>5</v>
      </c>
      <c r="I2" s="3" t="s">
        <v>81</v>
      </c>
      <c r="J2" s="3" t="s">
        <v>134</v>
      </c>
    </row>
    <row r="3" spans="1:10" ht="15" thickBot="1" x14ac:dyDescent="0.25">
      <c r="A3" s="4" t="s">
        <v>6</v>
      </c>
      <c r="B3" s="5">
        <v>5</v>
      </c>
      <c r="C3" s="5">
        <v>9</v>
      </c>
      <c r="D3" s="5">
        <f t="shared" ref="D3:D66" si="0">SUM(B3*2+C3)</f>
        <v>19</v>
      </c>
      <c r="E3" s="10">
        <f>D3*100/1006</f>
        <v>1.8886679920477136</v>
      </c>
      <c r="F3" s="6">
        <v>6</v>
      </c>
      <c r="G3" s="11">
        <f>F3*100/393</f>
        <v>1.5267175572519085</v>
      </c>
      <c r="H3" s="7">
        <v>6</v>
      </c>
      <c r="I3" s="12">
        <f>H3*100/404</f>
        <v>1.4851485148514851</v>
      </c>
      <c r="J3" s="13">
        <f>E3/(G3/2+I3)</f>
        <v>0.83996525051372439</v>
      </c>
    </row>
    <row r="4" spans="1:10" ht="15" thickBot="1" x14ac:dyDescent="0.25">
      <c r="A4" s="4" t="s">
        <v>7</v>
      </c>
      <c r="B4" s="5">
        <v>4</v>
      </c>
      <c r="C4" s="5">
        <v>3</v>
      </c>
      <c r="D4" s="5">
        <f t="shared" si="0"/>
        <v>11</v>
      </c>
      <c r="E4" s="10">
        <f t="shared" ref="E4:E66" si="1">D4*100/1006</f>
        <v>1.0934393638170974</v>
      </c>
      <c r="F4" s="6">
        <v>5</v>
      </c>
      <c r="G4" s="11">
        <f t="shared" ref="G4:G66" si="2">F4*100/393</f>
        <v>1.272264631043257</v>
      </c>
      <c r="H4" s="7">
        <v>6</v>
      </c>
      <c r="I4" s="12">
        <f t="shared" ref="I4:I66" si="3">H4*100/404</f>
        <v>1.4851485148514851</v>
      </c>
      <c r="J4" s="13">
        <f t="shared" ref="J4:J66" si="4">E4/(G4/2+I4)</f>
        <v>0.51546186066498867</v>
      </c>
    </row>
    <row r="5" spans="1:10" ht="15" thickBot="1" x14ac:dyDescent="0.25">
      <c r="A5" s="4" t="s">
        <v>8</v>
      </c>
      <c r="B5" s="5">
        <v>3</v>
      </c>
      <c r="C5" s="5">
        <v>2</v>
      </c>
      <c r="D5" s="5">
        <f t="shared" si="0"/>
        <v>8</v>
      </c>
      <c r="E5" s="10">
        <f t="shared" si="1"/>
        <v>0.79522862823061635</v>
      </c>
      <c r="F5" s="6">
        <v>5</v>
      </c>
      <c r="G5" s="11">
        <f t="shared" si="2"/>
        <v>1.272264631043257</v>
      </c>
      <c r="H5" s="7">
        <v>5</v>
      </c>
      <c r="I5" s="12">
        <f t="shared" si="3"/>
        <v>1.2376237623762376</v>
      </c>
      <c r="J5" s="13">
        <f t="shared" si="4"/>
        <v>0.42440349499640811</v>
      </c>
    </row>
    <row r="6" spans="1:10" ht="15" thickBot="1" x14ac:dyDescent="0.25">
      <c r="A6" s="4" t="s">
        <v>9</v>
      </c>
      <c r="B6" s="5">
        <v>5</v>
      </c>
      <c r="C6" s="5">
        <v>4</v>
      </c>
      <c r="D6" s="5">
        <f t="shared" si="0"/>
        <v>14</v>
      </c>
      <c r="E6" s="10">
        <f t="shared" si="1"/>
        <v>1.3916500994035785</v>
      </c>
      <c r="F6" s="6">
        <v>6</v>
      </c>
      <c r="G6" s="11">
        <f t="shared" si="2"/>
        <v>1.5267175572519085</v>
      </c>
      <c r="H6" s="7">
        <v>5</v>
      </c>
      <c r="I6" s="12">
        <f t="shared" si="3"/>
        <v>1.2376237623762376</v>
      </c>
      <c r="J6" s="13">
        <f t="shared" si="4"/>
        <v>0.69548337923356929</v>
      </c>
    </row>
    <row r="7" spans="1:10" ht="15" thickBot="1" x14ac:dyDescent="0.25">
      <c r="A7" s="4" t="s">
        <v>10</v>
      </c>
      <c r="B7" s="5">
        <v>6</v>
      </c>
      <c r="C7" s="5">
        <v>7</v>
      </c>
      <c r="D7" s="5">
        <f t="shared" si="0"/>
        <v>19</v>
      </c>
      <c r="E7" s="10">
        <f t="shared" si="1"/>
        <v>1.8886679920477136</v>
      </c>
      <c r="F7" s="6">
        <v>6</v>
      </c>
      <c r="G7" s="11">
        <f t="shared" si="2"/>
        <v>1.5267175572519085</v>
      </c>
      <c r="H7" s="7">
        <v>7</v>
      </c>
      <c r="I7" s="12">
        <f t="shared" si="3"/>
        <v>1.7326732673267327</v>
      </c>
      <c r="J7" s="13">
        <f t="shared" si="4"/>
        <v>0.75666816662477809</v>
      </c>
    </row>
    <row r="8" spans="1:10" ht="15" thickBot="1" x14ac:dyDescent="0.25">
      <c r="A8" s="4" t="s">
        <v>11</v>
      </c>
      <c r="B8" s="5">
        <v>5</v>
      </c>
      <c r="C8" s="5">
        <v>4</v>
      </c>
      <c r="D8" s="5">
        <f t="shared" si="0"/>
        <v>14</v>
      </c>
      <c r="E8" s="10">
        <f t="shared" si="1"/>
        <v>1.3916500994035785</v>
      </c>
      <c r="F8" s="6">
        <v>6</v>
      </c>
      <c r="G8" s="11">
        <f t="shared" si="2"/>
        <v>1.5267175572519085</v>
      </c>
      <c r="H8" s="7">
        <v>5</v>
      </c>
      <c r="I8" s="12">
        <f t="shared" si="3"/>
        <v>1.2376237623762376</v>
      </c>
      <c r="J8" s="13">
        <f t="shared" si="4"/>
        <v>0.69548337923356929</v>
      </c>
    </row>
    <row r="9" spans="1:10" ht="15" thickBot="1" x14ac:dyDescent="0.25">
      <c r="A9" s="4" t="s">
        <v>12</v>
      </c>
      <c r="B9" s="5">
        <v>4</v>
      </c>
      <c r="C9" s="5">
        <v>3</v>
      </c>
      <c r="D9" s="5">
        <f t="shared" si="0"/>
        <v>11</v>
      </c>
      <c r="E9" s="10">
        <f t="shared" si="1"/>
        <v>1.0934393638170974</v>
      </c>
      <c r="F9" s="6">
        <v>3</v>
      </c>
      <c r="G9" s="11">
        <f t="shared" si="2"/>
        <v>0.76335877862595425</v>
      </c>
      <c r="H9" s="7">
        <v>4</v>
      </c>
      <c r="I9" s="12">
        <f t="shared" si="3"/>
        <v>0.99009900990099009</v>
      </c>
      <c r="J9" s="13">
        <f t="shared" si="4"/>
        <v>0.79709621061509728</v>
      </c>
    </row>
    <row r="10" spans="1:10" ht="15" thickBot="1" x14ac:dyDescent="0.25">
      <c r="A10" s="4" t="s">
        <v>13</v>
      </c>
      <c r="B10" s="5">
        <v>6</v>
      </c>
      <c r="C10" s="5">
        <v>7</v>
      </c>
      <c r="D10" s="5">
        <f t="shared" si="0"/>
        <v>19</v>
      </c>
      <c r="E10" s="10">
        <f t="shared" si="1"/>
        <v>1.8886679920477136</v>
      </c>
      <c r="F10" s="6">
        <v>4</v>
      </c>
      <c r="G10" s="11">
        <f t="shared" si="2"/>
        <v>1.0178117048346056</v>
      </c>
      <c r="H10" s="7">
        <v>5</v>
      </c>
      <c r="I10" s="12">
        <f t="shared" si="3"/>
        <v>1.2376237623762376</v>
      </c>
      <c r="J10" s="13">
        <f t="shared" si="4"/>
        <v>1.081383319269382</v>
      </c>
    </row>
    <row r="11" spans="1:10" ht="15" thickBot="1" x14ac:dyDescent="0.25">
      <c r="A11" s="4" t="s">
        <v>14</v>
      </c>
      <c r="B11" s="5">
        <v>4</v>
      </c>
      <c r="C11" s="5">
        <v>3</v>
      </c>
      <c r="D11" s="5">
        <f t="shared" si="0"/>
        <v>11</v>
      </c>
      <c r="E11" s="10">
        <f t="shared" si="1"/>
        <v>1.0934393638170974</v>
      </c>
      <c r="F11" s="6">
        <v>5</v>
      </c>
      <c r="G11" s="11">
        <f t="shared" si="2"/>
        <v>1.272264631043257</v>
      </c>
      <c r="H11" s="7">
        <v>8</v>
      </c>
      <c r="I11" s="12">
        <f t="shared" si="3"/>
        <v>1.9801980198019802</v>
      </c>
      <c r="J11" s="13">
        <f t="shared" si="4"/>
        <v>0.41792863426087673</v>
      </c>
    </row>
    <row r="12" spans="1:10" ht="15" thickBot="1" x14ac:dyDescent="0.25">
      <c r="A12" s="4" t="s">
        <v>15</v>
      </c>
      <c r="B12" s="5">
        <v>3</v>
      </c>
      <c r="C12" s="5">
        <v>5</v>
      </c>
      <c r="D12" s="5">
        <f t="shared" si="0"/>
        <v>11</v>
      </c>
      <c r="E12" s="10">
        <f t="shared" si="1"/>
        <v>1.0934393638170974</v>
      </c>
      <c r="F12" s="6">
        <v>7</v>
      </c>
      <c r="G12" s="11">
        <f t="shared" si="2"/>
        <v>1.7811704834605597</v>
      </c>
      <c r="H12" s="7">
        <v>6</v>
      </c>
      <c r="I12" s="12">
        <f t="shared" si="3"/>
        <v>1.4851485148514851</v>
      </c>
      <c r="J12" s="13">
        <f t="shared" si="4"/>
        <v>0.46025332627775234</v>
      </c>
    </row>
    <row r="13" spans="1:10" ht="15" thickBot="1" x14ac:dyDescent="0.25">
      <c r="A13" s="4" t="s">
        <v>16</v>
      </c>
      <c r="B13" s="5">
        <v>4</v>
      </c>
      <c r="C13" s="5">
        <v>4</v>
      </c>
      <c r="D13" s="5">
        <f t="shared" si="0"/>
        <v>12</v>
      </c>
      <c r="E13" s="10">
        <f t="shared" si="1"/>
        <v>1.1928429423459244</v>
      </c>
      <c r="F13" s="6">
        <v>5</v>
      </c>
      <c r="G13" s="11">
        <f t="shared" si="2"/>
        <v>1.272264631043257</v>
      </c>
      <c r="H13" s="7">
        <v>9</v>
      </c>
      <c r="I13" s="12">
        <f t="shared" si="3"/>
        <v>2.2277227722772279</v>
      </c>
      <c r="J13" s="13">
        <f t="shared" si="4"/>
        <v>0.41651651559742048</v>
      </c>
    </row>
    <row r="14" spans="1:10" ht="15" thickBot="1" x14ac:dyDescent="0.25">
      <c r="A14" s="4" t="s">
        <v>17</v>
      </c>
      <c r="B14" s="5">
        <v>5</v>
      </c>
      <c r="C14" s="5">
        <v>7</v>
      </c>
      <c r="D14" s="5">
        <f t="shared" si="0"/>
        <v>17</v>
      </c>
      <c r="E14" s="10">
        <f t="shared" si="1"/>
        <v>1.6898608349900597</v>
      </c>
      <c r="F14" s="6">
        <v>8</v>
      </c>
      <c r="G14" s="11">
        <f t="shared" si="2"/>
        <v>2.0356234096692112</v>
      </c>
      <c r="H14" s="7">
        <v>9</v>
      </c>
      <c r="I14" s="12">
        <f t="shared" si="3"/>
        <v>2.2277227722772279</v>
      </c>
      <c r="J14" s="13">
        <f t="shared" si="4"/>
        <v>0.52067258779942116</v>
      </c>
    </row>
    <row r="15" spans="1:10" ht="15" thickBot="1" x14ac:dyDescent="0.25">
      <c r="A15" s="4" t="s">
        <v>18</v>
      </c>
      <c r="B15" s="5">
        <v>3</v>
      </c>
      <c r="C15" s="5">
        <v>5</v>
      </c>
      <c r="D15" s="5">
        <f t="shared" si="0"/>
        <v>11</v>
      </c>
      <c r="E15" s="10">
        <f t="shared" si="1"/>
        <v>1.0934393638170974</v>
      </c>
      <c r="F15" s="6">
        <v>6</v>
      </c>
      <c r="G15" s="11">
        <f t="shared" si="2"/>
        <v>1.5267175572519085</v>
      </c>
      <c r="H15" s="7">
        <v>5</v>
      </c>
      <c r="I15" s="12">
        <f t="shared" si="3"/>
        <v>1.2376237623762376</v>
      </c>
      <c r="J15" s="13">
        <f t="shared" si="4"/>
        <v>0.54645122654066158</v>
      </c>
    </row>
    <row r="16" spans="1:10" ht="15" thickBot="1" x14ac:dyDescent="0.25">
      <c r="A16" s="4" t="s">
        <v>19</v>
      </c>
      <c r="B16" s="5">
        <v>3</v>
      </c>
      <c r="C16" s="5">
        <v>5</v>
      </c>
      <c r="D16" s="5">
        <f t="shared" si="0"/>
        <v>11</v>
      </c>
      <c r="E16" s="10">
        <f t="shared" si="1"/>
        <v>1.0934393638170974</v>
      </c>
      <c r="F16" s="6">
        <v>5</v>
      </c>
      <c r="G16" s="11">
        <f t="shared" si="2"/>
        <v>1.272264631043257</v>
      </c>
      <c r="H16" s="7">
        <v>5</v>
      </c>
      <c r="I16" s="12">
        <f t="shared" si="3"/>
        <v>1.2376237623762376</v>
      </c>
      <c r="J16" s="13">
        <f t="shared" si="4"/>
        <v>0.58355480562006112</v>
      </c>
    </row>
    <row r="17" spans="1:10" ht="15" thickBot="1" x14ac:dyDescent="0.25">
      <c r="A17" s="4" t="s">
        <v>20</v>
      </c>
      <c r="B17" s="5">
        <v>4</v>
      </c>
      <c r="C17" s="5">
        <v>4</v>
      </c>
      <c r="D17" s="5">
        <f t="shared" si="0"/>
        <v>12</v>
      </c>
      <c r="E17" s="10">
        <f t="shared" si="1"/>
        <v>1.1928429423459244</v>
      </c>
      <c r="F17" s="6">
        <v>6</v>
      </c>
      <c r="G17" s="11">
        <f t="shared" si="2"/>
        <v>1.5267175572519085</v>
      </c>
      <c r="H17" s="7">
        <v>4</v>
      </c>
      <c r="I17" s="12">
        <f t="shared" si="3"/>
        <v>0.99009900990099009</v>
      </c>
      <c r="J17" s="13">
        <f t="shared" si="4"/>
        <v>0.68028038664564339</v>
      </c>
    </row>
    <row r="18" spans="1:10" ht="15" thickBot="1" x14ac:dyDescent="0.25">
      <c r="A18" s="4" t="s">
        <v>21</v>
      </c>
      <c r="B18" s="5">
        <v>5</v>
      </c>
      <c r="C18" s="5">
        <v>7</v>
      </c>
      <c r="D18" s="5">
        <f t="shared" si="0"/>
        <v>17</v>
      </c>
      <c r="E18" s="10">
        <f t="shared" si="1"/>
        <v>1.6898608349900597</v>
      </c>
      <c r="F18" s="6">
        <v>4</v>
      </c>
      <c r="G18" s="11">
        <f t="shared" si="2"/>
        <v>1.0178117048346056</v>
      </c>
      <c r="H18" s="7">
        <v>7</v>
      </c>
      <c r="I18" s="12">
        <f t="shared" si="3"/>
        <v>1.7326732673267327</v>
      </c>
      <c r="J18" s="13">
        <f t="shared" si="4"/>
        <v>0.75387070663962286</v>
      </c>
    </row>
    <row r="19" spans="1:10" ht="15" thickBot="1" x14ac:dyDescent="0.25">
      <c r="A19" s="4" t="s">
        <v>22</v>
      </c>
      <c r="B19" s="5">
        <v>6</v>
      </c>
      <c r="C19" s="5">
        <v>6</v>
      </c>
      <c r="D19" s="5">
        <f t="shared" si="0"/>
        <v>18</v>
      </c>
      <c r="E19" s="10">
        <f t="shared" si="1"/>
        <v>1.7892644135188867</v>
      </c>
      <c r="F19" s="6">
        <v>6</v>
      </c>
      <c r="G19" s="11">
        <f t="shared" si="2"/>
        <v>1.5267175572519085</v>
      </c>
      <c r="H19" s="7">
        <v>5</v>
      </c>
      <c r="I19" s="12">
        <f t="shared" si="3"/>
        <v>1.2376237623762376</v>
      </c>
      <c r="J19" s="13">
        <f t="shared" si="4"/>
        <v>0.89419291615744623</v>
      </c>
    </row>
    <row r="20" spans="1:10" ht="15" thickBot="1" x14ac:dyDescent="0.25">
      <c r="A20" s="4" t="s">
        <v>23</v>
      </c>
      <c r="B20" s="5">
        <v>7</v>
      </c>
      <c r="C20" s="5">
        <v>6</v>
      </c>
      <c r="D20" s="5">
        <f t="shared" si="0"/>
        <v>20</v>
      </c>
      <c r="E20" s="10">
        <f t="shared" si="1"/>
        <v>1.9880715705765408</v>
      </c>
      <c r="F20" s="6">
        <v>6</v>
      </c>
      <c r="G20" s="11">
        <f t="shared" si="2"/>
        <v>1.5267175572519085</v>
      </c>
      <c r="H20" s="7">
        <v>5</v>
      </c>
      <c r="I20" s="12">
        <f t="shared" si="3"/>
        <v>1.2376237623762376</v>
      </c>
      <c r="J20" s="13">
        <f t="shared" si="4"/>
        <v>0.9935476846193847</v>
      </c>
    </row>
    <row r="21" spans="1:10" ht="15" thickBot="1" x14ac:dyDescent="0.25">
      <c r="A21" s="4" t="s">
        <v>24</v>
      </c>
      <c r="B21" s="5">
        <v>4</v>
      </c>
      <c r="C21" s="5">
        <v>4</v>
      </c>
      <c r="D21" s="5">
        <f t="shared" si="0"/>
        <v>12</v>
      </c>
      <c r="E21" s="10">
        <f t="shared" si="1"/>
        <v>1.1928429423459244</v>
      </c>
      <c r="F21" s="6">
        <v>6</v>
      </c>
      <c r="G21" s="11">
        <f t="shared" si="2"/>
        <v>1.5267175572519085</v>
      </c>
      <c r="H21" s="7">
        <v>5</v>
      </c>
      <c r="I21" s="12">
        <f t="shared" si="3"/>
        <v>1.2376237623762376</v>
      </c>
      <c r="J21" s="13">
        <f t="shared" si="4"/>
        <v>0.59612861077163071</v>
      </c>
    </row>
    <row r="22" spans="1:10" ht="15" thickBot="1" x14ac:dyDescent="0.25">
      <c r="A22" s="4" t="s">
        <v>25</v>
      </c>
      <c r="B22" s="5">
        <v>4</v>
      </c>
      <c r="C22" s="5">
        <v>4</v>
      </c>
      <c r="D22" s="5">
        <f t="shared" si="0"/>
        <v>12</v>
      </c>
      <c r="E22" s="10">
        <f t="shared" si="1"/>
        <v>1.1928429423459244</v>
      </c>
      <c r="F22" s="6">
        <v>6</v>
      </c>
      <c r="G22" s="11">
        <f t="shared" si="2"/>
        <v>1.5267175572519085</v>
      </c>
      <c r="H22" s="7">
        <v>5</v>
      </c>
      <c r="I22" s="12">
        <f t="shared" si="3"/>
        <v>1.2376237623762376</v>
      </c>
      <c r="J22" s="13">
        <f t="shared" si="4"/>
        <v>0.59612861077163071</v>
      </c>
    </row>
    <row r="23" spans="1:10" ht="15" thickBot="1" x14ac:dyDescent="0.25">
      <c r="A23" s="4" t="s">
        <v>26</v>
      </c>
      <c r="B23" s="5">
        <v>7</v>
      </c>
      <c r="C23" s="5">
        <v>8</v>
      </c>
      <c r="D23" s="5">
        <f t="shared" si="0"/>
        <v>22</v>
      </c>
      <c r="E23" s="10">
        <f t="shared" si="1"/>
        <v>2.1868787276341948</v>
      </c>
      <c r="F23" s="6">
        <v>6</v>
      </c>
      <c r="G23" s="11">
        <f t="shared" si="2"/>
        <v>1.5267175572519085</v>
      </c>
      <c r="H23" s="7">
        <v>5</v>
      </c>
      <c r="I23" s="12">
        <f t="shared" si="3"/>
        <v>1.2376237623762376</v>
      </c>
      <c r="J23" s="13">
        <f t="shared" si="4"/>
        <v>1.0929024530813232</v>
      </c>
    </row>
    <row r="24" spans="1:10" ht="15" thickBot="1" x14ac:dyDescent="0.25">
      <c r="A24" s="4" t="s">
        <v>27</v>
      </c>
      <c r="B24" s="5">
        <v>8</v>
      </c>
      <c r="C24" s="5">
        <v>7</v>
      </c>
      <c r="D24" s="5">
        <f t="shared" si="0"/>
        <v>23</v>
      </c>
      <c r="E24" s="10">
        <f t="shared" si="1"/>
        <v>2.286282306163022</v>
      </c>
      <c r="F24" s="6">
        <v>6</v>
      </c>
      <c r="G24" s="11">
        <f t="shared" si="2"/>
        <v>1.5267175572519085</v>
      </c>
      <c r="H24" s="7">
        <v>9</v>
      </c>
      <c r="I24" s="12">
        <f t="shared" si="3"/>
        <v>2.2277227722772279</v>
      </c>
      <c r="J24" s="13">
        <f t="shared" si="4"/>
        <v>0.76436642306615143</v>
      </c>
    </row>
    <row r="25" spans="1:10" ht="15" thickBot="1" x14ac:dyDescent="0.25">
      <c r="A25" s="4" t="s">
        <v>28</v>
      </c>
      <c r="B25" s="5">
        <v>6</v>
      </c>
      <c r="C25" s="5">
        <v>5</v>
      </c>
      <c r="D25" s="5">
        <f t="shared" si="0"/>
        <v>17</v>
      </c>
      <c r="E25" s="10">
        <f t="shared" si="1"/>
        <v>1.6898608349900597</v>
      </c>
      <c r="F25" s="6">
        <v>5</v>
      </c>
      <c r="G25" s="11">
        <f t="shared" si="2"/>
        <v>1.272264631043257</v>
      </c>
      <c r="H25" s="7">
        <v>9</v>
      </c>
      <c r="I25" s="12">
        <f t="shared" si="3"/>
        <v>2.2277227722772279</v>
      </c>
      <c r="J25" s="13">
        <f t="shared" si="4"/>
        <v>0.59006506376301249</v>
      </c>
    </row>
    <row r="26" spans="1:10" ht="15" thickBot="1" x14ac:dyDescent="0.25">
      <c r="A26" s="4" t="s">
        <v>29</v>
      </c>
      <c r="B26" s="5">
        <v>5</v>
      </c>
      <c r="C26" s="5">
        <v>9</v>
      </c>
      <c r="D26" s="5">
        <f t="shared" si="0"/>
        <v>19</v>
      </c>
      <c r="E26" s="10">
        <f t="shared" si="1"/>
        <v>1.8886679920477136</v>
      </c>
      <c r="F26" s="6">
        <v>6</v>
      </c>
      <c r="G26" s="11">
        <f t="shared" si="2"/>
        <v>1.5267175572519085</v>
      </c>
      <c r="H26" s="7">
        <v>5</v>
      </c>
      <c r="I26" s="12">
        <f t="shared" si="3"/>
        <v>1.2376237623762376</v>
      </c>
      <c r="J26" s="13">
        <f t="shared" si="4"/>
        <v>0.94387030038841535</v>
      </c>
    </row>
    <row r="27" spans="1:10" ht="15" thickBot="1" x14ac:dyDescent="0.25">
      <c r="A27" s="4" t="s">
        <v>30</v>
      </c>
      <c r="B27" s="5">
        <v>4</v>
      </c>
      <c r="C27" s="5">
        <v>3</v>
      </c>
      <c r="D27" s="5">
        <f t="shared" si="0"/>
        <v>11</v>
      </c>
      <c r="E27" s="10">
        <f t="shared" si="1"/>
        <v>1.0934393638170974</v>
      </c>
      <c r="F27" s="6">
        <v>6</v>
      </c>
      <c r="G27" s="11">
        <f t="shared" si="2"/>
        <v>1.5267175572519085</v>
      </c>
      <c r="H27" s="7">
        <v>5</v>
      </c>
      <c r="I27" s="12">
        <f t="shared" si="3"/>
        <v>1.2376237623762376</v>
      </c>
      <c r="J27" s="13">
        <f t="shared" si="4"/>
        <v>0.54645122654066158</v>
      </c>
    </row>
    <row r="28" spans="1:10" ht="15" thickBot="1" x14ac:dyDescent="0.25">
      <c r="A28" s="4" t="s">
        <v>31</v>
      </c>
      <c r="B28" s="5">
        <v>6</v>
      </c>
      <c r="C28" s="5">
        <v>7</v>
      </c>
      <c r="D28" s="5">
        <f t="shared" si="0"/>
        <v>19</v>
      </c>
      <c r="E28" s="10">
        <f t="shared" si="1"/>
        <v>1.8886679920477136</v>
      </c>
      <c r="F28" s="6">
        <v>6</v>
      </c>
      <c r="G28" s="11">
        <f t="shared" si="2"/>
        <v>1.5267175572519085</v>
      </c>
      <c r="H28" s="7">
        <v>9</v>
      </c>
      <c r="I28" s="12">
        <f t="shared" si="3"/>
        <v>2.2277227722772279</v>
      </c>
      <c r="J28" s="13">
        <f t="shared" si="4"/>
        <v>0.63143313209812502</v>
      </c>
    </row>
    <row r="29" spans="1:10" ht="15" thickBot="1" x14ac:dyDescent="0.25">
      <c r="A29" s="4" t="s">
        <v>32</v>
      </c>
      <c r="B29" s="5">
        <v>4</v>
      </c>
      <c r="C29" s="5">
        <v>3</v>
      </c>
      <c r="D29" s="5">
        <f t="shared" si="0"/>
        <v>11</v>
      </c>
      <c r="E29" s="10">
        <f t="shared" si="1"/>
        <v>1.0934393638170974</v>
      </c>
      <c r="F29" s="6">
        <v>8</v>
      </c>
      <c r="G29" s="11">
        <f t="shared" si="2"/>
        <v>2.0356234096692112</v>
      </c>
      <c r="H29" s="7">
        <v>6</v>
      </c>
      <c r="I29" s="12">
        <f t="shared" si="3"/>
        <v>1.4851485148514851</v>
      </c>
      <c r="J29" s="13">
        <f t="shared" si="4"/>
        <v>0.43685846671355866</v>
      </c>
    </row>
    <row r="30" spans="1:10" ht="15" thickBot="1" x14ac:dyDescent="0.25">
      <c r="A30" s="4" t="s">
        <v>33</v>
      </c>
      <c r="B30" s="5">
        <v>3</v>
      </c>
      <c r="C30" s="5">
        <v>5</v>
      </c>
      <c r="D30" s="5">
        <f t="shared" si="0"/>
        <v>11</v>
      </c>
      <c r="E30" s="10">
        <f t="shared" si="1"/>
        <v>1.0934393638170974</v>
      </c>
      <c r="F30" s="6">
        <v>6</v>
      </c>
      <c r="G30" s="11">
        <f t="shared" si="2"/>
        <v>1.5267175572519085</v>
      </c>
      <c r="H30" s="7">
        <v>5</v>
      </c>
      <c r="I30" s="12">
        <f t="shared" si="3"/>
        <v>1.2376237623762376</v>
      </c>
      <c r="J30" s="13">
        <f t="shared" si="4"/>
        <v>0.54645122654066158</v>
      </c>
    </row>
    <row r="31" spans="1:10" ht="15" thickBot="1" x14ac:dyDescent="0.25">
      <c r="A31" s="4" t="s">
        <v>34</v>
      </c>
      <c r="B31" s="5">
        <v>4</v>
      </c>
      <c r="C31" s="5">
        <v>4</v>
      </c>
      <c r="D31" s="5">
        <f t="shared" si="0"/>
        <v>12</v>
      </c>
      <c r="E31" s="10">
        <f t="shared" si="1"/>
        <v>1.1928429423459244</v>
      </c>
      <c r="F31" s="6">
        <v>5</v>
      </c>
      <c r="G31" s="11">
        <f t="shared" si="2"/>
        <v>1.272264631043257</v>
      </c>
      <c r="H31" s="7">
        <v>6</v>
      </c>
      <c r="I31" s="12">
        <f t="shared" si="3"/>
        <v>1.4851485148514851</v>
      </c>
      <c r="J31" s="13">
        <f t="shared" si="4"/>
        <v>0.56232202981635115</v>
      </c>
    </row>
    <row r="32" spans="1:10" ht="15" thickBot="1" x14ac:dyDescent="0.25">
      <c r="A32" s="4" t="s">
        <v>35</v>
      </c>
      <c r="B32" s="5">
        <v>5</v>
      </c>
      <c r="C32" s="5">
        <v>9</v>
      </c>
      <c r="D32" s="5">
        <f t="shared" si="0"/>
        <v>19</v>
      </c>
      <c r="E32" s="10">
        <f t="shared" si="1"/>
        <v>1.8886679920477136</v>
      </c>
      <c r="F32" s="6">
        <v>6</v>
      </c>
      <c r="G32" s="11">
        <f t="shared" si="2"/>
        <v>1.5267175572519085</v>
      </c>
      <c r="H32" s="7">
        <v>5</v>
      </c>
      <c r="I32" s="12">
        <f t="shared" si="3"/>
        <v>1.2376237623762376</v>
      </c>
      <c r="J32" s="13">
        <f t="shared" si="4"/>
        <v>0.94387030038841535</v>
      </c>
    </row>
    <row r="33" spans="1:10" ht="15" thickBot="1" x14ac:dyDescent="0.25">
      <c r="A33" s="4" t="s">
        <v>36</v>
      </c>
      <c r="B33" s="5">
        <v>4</v>
      </c>
      <c r="C33" s="5">
        <v>3</v>
      </c>
      <c r="D33" s="5">
        <f t="shared" si="0"/>
        <v>11</v>
      </c>
      <c r="E33" s="10">
        <f t="shared" si="1"/>
        <v>1.0934393638170974</v>
      </c>
      <c r="F33" s="6">
        <v>5</v>
      </c>
      <c r="G33" s="11">
        <f t="shared" si="2"/>
        <v>1.272264631043257</v>
      </c>
      <c r="H33" s="7">
        <v>6</v>
      </c>
      <c r="I33" s="12">
        <f t="shared" si="3"/>
        <v>1.4851485148514851</v>
      </c>
      <c r="J33" s="13">
        <f t="shared" si="4"/>
        <v>0.51546186066498867</v>
      </c>
    </row>
    <row r="34" spans="1:10" ht="15" thickBot="1" x14ac:dyDescent="0.25">
      <c r="A34" s="4" t="s">
        <v>37</v>
      </c>
      <c r="B34" s="5">
        <v>3</v>
      </c>
      <c r="C34" s="5">
        <v>2</v>
      </c>
      <c r="D34" s="5">
        <f t="shared" si="0"/>
        <v>8</v>
      </c>
      <c r="E34" s="10">
        <f t="shared" si="1"/>
        <v>0.79522862823061635</v>
      </c>
      <c r="F34" s="6">
        <v>6</v>
      </c>
      <c r="G34" s="11">
        <f t="shared" si="2"/>
        <v>1.5267175572519085</v>
      </c>
      <c r="H34" s="7">
        <v>4</v>
      </c>
      <c r="I34" s="12">
        <f t="shared" si="3"/>
        <v>0.99009900990099009</v>
      </c>
      <c r="J34" s="13">
        <f t="shared" si="4"/>
        <v>0.45352025776376231</v>
      </c>
    </row>
    <row r="35" spans="1:10" ht="15" thickBot="1" x14ac:dyDescent="0.25">
      <c r="A35" s="4" t="s">
        <v>38</v>
      </c>
      <c r="B35" s="5">
        <v>5</v>
      </c>
      <c r="C35" s="5">
        <v>4</v>
      </c>
      <c r="D35" s="5">
        <f t="shared" si="0"/>
        <v>14</v>
      </c>
      <c r="E35" s="10">
        <f t="shared" si="1"/>
        <v>1.3916500994035785</v>
      </c>
      <c r="F35" s="6">
        <v>4</v>
      </c>
      <c r="G35" s="11">
        <f t="shared" si="2"/>
        <v>1.0178117048346056</v>
      </c>
      <c r="H35" s="7">
        <v>4</v>
      </c>
      <c r="I35" s="12">
        <f t="shared" si="3"/>
        <v>0.99009900990099009</v>
      </c>
      <c r="J35" s="13">
        <f t="shared" si="4"/>
        <v>0.92838264530464265</v>
      </c>
    </row>
    <row r="36" spans="1:10" ht="15" thickBot="1" x14ac:dyDescent="0.25">
      <c r="A36" s="4" t="s">
        <v>39</v>
      </c>
      <c r="B36" s="5">
        <v>6</v>
      </c>
      <c r="C36" s="5">
        <v>7</v>
      </c>
      <c r="D36" s="5">
        <f t="shared" si="0"/>
        <v>19</v>
      </c>
      <c r="E36" s="10">
        <f t="shared" si="1"/>
        <v>1.8886679920477136</v>
      </c>
      <c r="F36" s="6">
        <v>6</v>
      </c>
      <c r="G36" s="11">
        <f t="shared" si="2"/>
        <v>1.5267175572519085</v>
      </c>
      <c r="H36" s="7">
        <v>4</v>
      </c>
      <c r="I36" s="12">
        <f t="shared" si="3"/>
        <v>0.99009900990099009</v>
      </c>
      <c r="J36" s="13">
        <f t="shared" si="4"/>
        <v>1.0771106121889353</v>
      </c>
    </row>
    <row r="37" spans="1:10" ht="15" thickBot="1" x14ac:dyDescent="0.25">
      <c r="A37" s="4" t="s">
        <v>40</v>
      </c>
      <c r="B37" s="5">
        <v>5</v>
      </c>
      <c r="C37" s="5">
        <v>4</v>
      </c>
      <c r="D37" s="5">
        <f t="shared" si="0"/>
        <v>14</v>
      </c>
      <c r="E37" s="10">
        <f t="shared" si="1"/>
        <v>1.3916500994035785</v>
      </c>
      <c r="F37" s="6">
        <v>8</v>
      </c>
      <c r="G37" s="11">
        <f t="shared" si="2"/>
        <v>2.0356234096692112</v>
      </c>
      <c r="H37" s="7">
        <v>8</v>
      </c>
      <c r="I37" s="12">
        <f t="shared" si="3"/>
        <v>1.9801980198019802</v>
      </c>
      <c r="J37" s="13">
        <f t="shared" si="4"/>
        <v>0.46419132265232133</v>
      </c>
    </row>
    <row r="38" spans="1:10" ht="15" thickBot="1" x14ac:dyDescent="0.25">
      <c r="A38" s="4" t="s">
        <v>41</v>
      </c>
      <c r="B38" s="5">
        <v>4</v>
      </c>
      <c r="C38" s="5">
        <v>3</v>
      </c>
      <c r="D38" s="5">
        <f t="shared" si="0"/>
        <v>11</v>
      </c>
      <c r="E38" s="10">
        <f t="shared" si="1"/>
        <v>1.0934393638170974</v>
      </c>
      <c r="F38" s="6">
        <v>6</v>
      </c>
      <c r="G38" s="11">
        <f t="shared" si="2"/>
        <v>1.5267175572519085</v>
      </c>
      <c r="H38" s="7">
        <v>6</v>
      </c>
      <c r="I38" s="12">
        <f t="shared" si="3"/>
        <v>1.4851485148514851</v>
      </c>
      <c r="J38" s="13">
        <f t="shared" si="4"/>
        <v>0.48629567135005097</v>
      </c>
    </row>
    <row r="39" spans="1:10" ht="15" thickBot="1" x14ac:dyDescent="0.25">
      <c r="A39" s="4" t="s">
        <v>42</v>
      </c>
      <c r="B39" s="5">
        <v>6</v>
      </c>
      <c r="C39" s="5">
        <v>7</v>
      </c>
      <c r="D39" s="5">
        <f t="shared" si="0"/>
        <v>19</v>
      </c>
      <c r="E39" s="10">
        <f t="shared" si="1"/>
        <v>1.8886679920477136</v>
      </c>
      <c r="F39" s="6">
        <v>5</v>
      </c>
      <c r="G39" s="11">
        <f t="shared" si="2"/>
        <v>1.272264631043257</v>
      </c>
      <c r="H39" s="7">
        <v>5</v>
      </c>
      <c r="I39" s="12">
        <f t="shared" si="3"/>
        <v>1.2376237623762376</v>
      </c>
      <c r="J39" s="13">
        <f t="shared" si="4"/>
        <v>1.0079583006164692</v>
      </c>
    </row>
    <row r="40" spans="1:10" ht="15" thickBot="1" x14ac:dyDescent="0.25">
      <c r="A40" s="4" t="s">
        <v>43</v>
      </c>
      <c r="B40" s="5">
        <v>4</v>
      </c>
      <c r="C40" s="5">
        <v>3</v>
      </c>
      <c r="D40" s="5">
        <f t="shared" si="0"/>
        <v>11</v>
      </c>
      <c r="E40" s="10">
        <f t="shared" si="1"/>
        <v>1.0934393638170974</v>
      </c>
      <c r="F40" s="6">
        <v>5</v>
      </c>
      <c r="G40" s="11">
        <f t="shared" si="2"/>
        <v>1.272264631043257</v>
      </c>
      <c r="H40" s="7">
        <v>5</v>
      </c>
      <c r="I40" s="12">
        <f t="shared" si="3"/>
        <v>1.2376237623762376</v>
      </c>
      <c r="J40" s="13">
        <f t="shared" si="4"/>
        <v>0.58355480562006112</v>
      </c>
    </row>
    <row r="41" spans="1:10" ht="15" thickBot="1" x14ac:dyDescent="0.25">
      <c r="A41" s="4" t="s">
        <v>44</v>
      </c>
      <c r="B41" s="5">
        <v>3</v>
      </c>
      <c r="C41" s="5">
        <v>5</v>
      </c>
      <c r="D41" s="5">
        <f t="shared" si="0"/>
        <v>11</v>
      </c>
      <c r="E41" s="10">
        <f t="shared" si="1"/>
        <v>1.0934393638170974</v>
      </c>
      <c r="F41" s="6">
        <v>8</v>
      </c>
      <c r="G41" s="11">
        <f t="shared" si="2"/>
        <v>2.0356234096692112</v>
      </c>
      <c r="H41" s="7">
        <v>9</v>
      </c>
      <c r="I41" s="12">
        <f t="shared" si="3"/>
        <v>2.2277227722772279</v>
      </c>
      <c r="J41" s="13">
        <f t="shared" si="4"/>
        <v>0.33690579210550781</v>
      </c>
    </row>
    <row r="42" spans="1:10" ht="15" thickBot="1" x14ac:dyDescent="0.25">
      <c r="A42" s="4" t="s">
        <v>45</v>
      </c>
      <c r="B42" s="5">
        <v>4</v>
      </c>
      <c r="C42" s="5">
        <v>4</v>
      </c>
      <c r="D42" s="5">
        <f t="shared" si="0"/>
        <v>12</v>
      </c>
      <c r="E42" s="10">
        <f t="shared" si="1"/>
        <v>1.1928429423459244</v>
      </c>
      <c r="F42" s="6">
        <v>6</v>
      </c>
      <c r="G42" s="11">
        <f t="shared" si="2"/>
        <v>1.5267175572519085</v>
      </c>
      <c r="H42" s="7">
        <v>5</v>
      </c>
      <c r="I42" s="12">
        <f t="shared" si="3"/>
        <v>1.2376237623762376</v>
      </c>
      <c r="J42" s="13">
        <f t="shared" si="4"/>
        <v>0.59612861077163071</v>
      </c>
    </row>
    <row r="43" spans="1:10" ht="15" thickBot="1" x14ac:dyDescent="0.25">
      <c r="A43" s="4" t="s">
        <v>46</v>
      </c>
      <c r="B43" s="5">
        <v>5</v>
      </c>
      <c r="C43" s="5">
        <v>7</v>
      </c>
      <c r="D43" s="5">
        <f t="shared" si="0"/>
        <v>17</v>
      </c>
      <c r="E43" s="10">
        <f t="shared" si="1"/>
        <v>1.6898608349900597</v>
      </c>
      <c r="F43" s="6">
        <v>4</v>
      </c>
      <c r="G43" s="11">
        <f t="shared" si="2"/>
        <v>1.0178117048346056</v>
      </c>
      <c r="H43" s="7">
        <v>4</v>
      </c>
      <c r="I43" s="12">
        <f t="shared" si="3"/>
        <v>0.99009900990099009</v>
      </c>
      <c r="J43" s="13">
        <f t="shared" si="4"/>
        <v>1.1273217835842091</v>
      </c>
    </row>
    <row r="44" spans="1:10" ht="15" thickBot="1" x14ac:dyDescent="0.25">
      <c r="A44" s="4" t="s">
        <v>47</v>
      </c>
      <c r="B44" s="5">
        <v>3</v>
      </c>
      <c r="C44" s="5">
        <v>5</v>
      </c>
      <c r="D44" s="5">
        <f t="shared" si="0"/>
        <v>11</v>
      </c>
      <c r="E44" s="10">
        <f t="shared" si="1"/>
        <v>1.0934393638170974</v>
      </c>
      <c r="F44" s="6">
        <v>5</v>
      </c>
      <c r="G44" s="11">
        <f t="shared" si="2"/>
        <v>1.272264631043257</v>
      </c>
      <c r="H44" s="7">
        <v>6</v>
      </c>
      <c r="I44" s="12">
        <f t="shared" si="3"/>
        <v>1.4851485148514851</v>
      </c>
      <c r="J44" s="13">
        <f t="shared" si="4"/>
        <v>0.51546186066498867</v>
      </c>
    </row>
    <row r="45" spans="1:10" ht="15" thickBot="1" x14ac:dyDescent="0.25">
      <c r="A45" s="4" t="s">
        <v>48</v>
      </c>
      <c r="B45" s="5">
        <v>3</v>
      </c>
      <c r="C45" s="5">
        <v>5</v>
      </c>
      <c r="D45" s="5">
        <f t="shared" si="0"/>
        <v>11</v>
      </c>
      <c r="E45" s="10">
        <f t="shared" si="1"/>
        <v>1.0934393638170974</v>
      </c>
      <c r="F45" s="6">
        <v>5</v>
      </c>
      <c r="G45" s="11">
        <f t="shared" si="2"/>
        <v>1.272264631043257</v>
      </c>
      <c r="H45" s="7">
        <v>7</v>
      </c>
      <c r="I45" s="12">
        <f t="shared" si="3"/>
        <v>1.7326732673267327</v>
      </c>
      <c r="J45" s="13">
        <f t="shared" si="4"/>
        <v>0.4615994540600058</v>
      </c>
    </row>
    <row r="46" spans="1:10" ht="15" thickBot="1" x14ac:dyDescent="0.25">
      <c r="A46" s="4" t="s">
        <v>49</v>
      </c>
      <c r="B46" s="5">
        <v>4</v>
      </c>
      <c r="C46" s="5">
        <v>4</v>
      </c>
      <c r="D46" s="5">
        <f t="shared" si="0"/>
        <v>12</v>
      </c>
      <c r="E46" s="10">
        <f t="shared" si="1"/>
        <v>1.1928429423459244</v>
      </c>
      <c r="F46" s="6">
        <v>6</v>
      </c>
      <c r="G46" s="11">
        <f t="shared" si="2"/>
        <v>1.5267175572519085</v>
      </c>
      <c r="H46" s="7">
        <v>4</v>
      </c>
      <c r="I46" s="12">
        <f t="shared" si="3"/>
        <v>0.99009900990099009</v>
      </c>
      <c r="J46" s="13">
        <f t="shared" si="4"/>
        <v>0.68028038664564339</v>
      </c>
    </row>
    <row r="47" spans="1:10" ht="15" thickBot="1" x14ac:dyDescent="0.25">
      <c r="A47" s="4" t="s">
        <v>50</v>
      </c>
      <c r="B47" s="5">
        <v>5</v>
      </c>
      <c r="C47" s="5">
        <v>7</v>
      </c>
      <c r="D47" s="5">
        <f t="shared" si="0"/>
        <v>17</v>
      </c>
      <c r="E47" s="10">
        <f t="shared" si="1"/>
        <v>1.6898608349900597</v>
      </c>
      <c r="F47" s="6">
        <v>4</v>
      </c>
      <c r="G47" s="11">
        <f t="shared" si="2"/>
        <v>1.0178117048346056</v>
      </c>
      <c r="H47" s="7">
        <v>4</v>
      </c>
      <c r="I47" s="12">
        <f t="shared" si="3"/>
        <v>0.99009900990099009</v>
      </c>
      <c r="J47" s="13">
        <f t="shared" si="4"/>
        <v>1.1273217835842091</v>
      </c>
    </row>
    <row r="48" spans="1:10" ht="15" thickBot="1" x14ac:dyDescent="0.25">
      <c r="A48" s="4" t="s">
        <v>51</v>
      </c>
      <c r="B48" s="5">
        <v>6</v>
      </c>
      <c r="C48" s="5">
        <v>6</v>
      </c>
      <c r="D48" s="5">
        <f t="shared" si="0"/>
        <v>18</v>
      </c>
      <c r="E48" s="10">
        <f t="shared" si="1"/>
        <v>1.7892644135188867</v>
      </c>
      <c r="F48" s="6">
        <v>5</v>
      </c>
      <c r="G48" s="11">
        <f t="shared" si="2"/>
        <v>1.272264631043257</v>
      </c>
      <c r="H48" s="7">
        <v>6</v>
      </c>
      <c r="I48" s="12">
        <f t="shared" si="3"/>
        <v>1.4851485148514851</v>
      </c>
      <c r="J48" s="13">
        <f t="shared" si="4"/>
        <v>0.84348304472452684</v>
      </c>
    </row>
    <row r="49" spans="1:10" ht="15" thickBot="1" x14ac:dyDescent="0.25">
      <c r="A49" s="4" t="s">
        <v>52</v>
      </c>
      <c r="B49" s="5">
        <v>7</v>
      </c>
      <c r="C49" s="5">
        <v>6</v>
      </c>
      <c r="D49" s="5">
        <f t="shared" si="0"/>
        <v>20</v>
      </c>
      <c r="E49" s="10">
        <f t="shared" si="1"/>
        <v>1.9880715705765408</v>
      </c>
      <c r="F49" s="6">
        <v>4</v>
      </c>
      <c r="G49" s="11">
        <f t="shared" si="2"/>
        <v>1.0178117048346056</v>
      </c>
      <c r="H49" s="7">
        <v>4</v>
      </c>
      <c r="I49" s="12">
        <f t="shared" si="3"/>
        <v>0.99009900990099009</v>
      </c>
      <c r="J49" s="13">
        <f t="shared" si="4"/>
        <v>1.3262609218637753</v>
      </c>
    </row>
    <row r="50" spans="1:10" ht="15" thickBot="1" x14ac:dyDescent="0.25">
      <c r="A50" s="4" t="s">
        <v>53</v>
      </c>
      <c r="B50" s="5">
        <v>4</v>
      </c>
      <c r="C50" s="5">
        <v>4</v>
      </c>
      <c r="D50" s="5">
        <f t="shared" si="0"/>
        <v>12</v>
      </c>
      <c r="E50" s="10">
        <f t="shared" si="1"/>
        <v>1.1928429423459244</v>
      </c>
      <c r="F50" s="6">
        <v>6</v>
      </c>
      <c r="G50" s="11">
        <f t="shared" si="2"/>
        <v>1.5267175572519085</v>
      </c>
      <c r="H50" s="7">
        <v>5</v>
      </c>
      <c r="I50" s="12">
        <f t="shared" si="3"/>
        <v>1.2376237623762376</v>
      </c>
      <c r="J50" s="13">
        <f t="shared" si="4"/>
        <v>0.59612861077163071</v>
      </c>
    </row>
    <row r="51" spans="1:10" ht="15" thickBot="1" x14ac:dyDescent="0.25">
      <c r="A51" s="4" t="s">
        <v>54</v>
      </c>
      <c r="B51" s="5">
        <v>4</v>
      </c>
      <c r="C51" s="5">
        <v>4</v>
      </c>
      <c r="D51" s="5">
        <f t="shared" si="0"/>
        <v>12</v>
      </c>
      <c r="E51" s="10">
        <f t="shared" si="1"/>
        <v>1.1928429423459244</v>
      </c>
      <c r="F51" s="6">
        <v>7</v>
      </c>
      <c r="G51" s="11">
        <f t="shared" si="2"/>
        <v>1.7811704834605597</v>
      </c>
      <c r="H51" s="7">
        <v>6</v>
      </c>
      <c r="I51" s="12">
        <f t="shared" si="3"/>
        <v>1.4851485148514851</v>
      </c>
      <c r="J51" s="13">
        <f t="shared" si="4"/>
        <v>0.50209453775754798</v>
      </c>
    </row>
    <row r="52" spans="1:10" ht="15" thickBot="1" x14ac:dyDescent="0.25">
      <c r="A52" s="4" t="s">
        <v>55</v>
      </c>
      <c r="B52" s="5">
        <v>6</v>
      </c>
      <c r="C52" s="5">
        <v>7</v>
      </c>
      <c r="D52" s="5">
        <f t="shared" si="0"/>
        <v>19</v>
      </c>
      <c r="E52" s="10">
        <f t="shared" si="1"/>
        <v>1.8886679920477136</v>
      </c>
      <c r="F52" s="6">
        <v>4</v>
      </c>
      <c r="G52" s="11">
        <f t="shared" si="2"/>
        <v>1.0178117048346056</v>
      </c>
      <c r="H52" s="7">
        <v>4</v>
      </c>
      <c r="I52" s="12">
        <f t="shared" si="3"/>
        <v>0.99009900990099009</v>
      </c>
      <c r="J52" s="13">
        <f t="shared" si="4"/>
        <v>1.2599478757705864</v>
      </c>
    </row>
    <row r="53" spans="1:10" ht="15" thickBot="1" x14ac:dyDescent="0.25">
      <c r="A53" s="4" t="s">
        <v>56</v>
      </c>
      <c r="B53" s="5">
        <v>4</v>
      </c>
      <c r="C53" s="5">
        <v>3</v>
      </c>
      <c r="D53" s="5">
        <f t="shared" si="0"/>
        <v>11</v>
      </c>
      <c r="E53" s="10">
        <f t="shared" si="1"/>
        <v>1.0934393638170974</v>
      </c>
      <c r="F53" s="6">
        <v>4</v>
      </c>
      <c r="G53" s="11">
        <f t="shared" si="2"/>
        <v>1.0178117048346056</v>
      </c>
      <c r="H53" s="7">
        <v>5</v>
      </c>
      <c r="I53" s="12">
        <f t="shared" si="3"/>
        <v>1.2376237623762376</v>
      </c>
      <c r="J53" s="13">
        <f t="shared" si="4"/>
        <v>0.62606402694543162</v>
      </c>
    </row>
    <row r="54" spans="1:10" ht="15" thickBot="1" x14ac:dyDescent="0.25">
      <c r="A54" s="4" t="s">
        <v>57</v>
      </c>
      <c r="B54" s="5">
        <v>3</v>
      </c>
      <c r="C54" s="5">
        <v>5</v>
      </c>
      <c r="D54" s="5">
        <f t="shared" si="0"/>
        <v>11</v>
      </c>
      <c r="E54" s="10">
        <f t="shared" si="1"/>
        <v>1.0934393638170974</v>
      </c>
      <c r="F54" s="6">
        <v>6</v>
      </c>
      <c r="G54" s="11">
        <f t="shared" si="2"/>
        <v>1.5267175572519085</v>
      </c>
      <c r="H54" s="7">
        <v>5</v>
      </c>
      <c r="I54" s="12">
        <f t="shared" si="3"/>
        <v>1.2376237623762376</v>
      </c>
      <c r="J54" s="13">
        <f t="shared" si="4"/>
        <v>0.54645122654066158</v>
      </c>
    </row>
    <row r="55" spans="1:10" ht="15" thickBot="1" x14ac:dyDescent="0.25">
      <c r="A55" s="4" t="s">
        <v>58</v>
      </c>
      <c r="B55" s="5">
        <v>4</v>
      </c>
      <c r="C55" s="5">
        <v>4</v>
      </c>
      <c r="D55" s="5">
        <f t="shared" si="0"/>
        <v>12</v>
      </c>
      <c r="E55" s="10">
        <f t="shared" si="1"/>
        <v>1.1928429423459244</v>
      </c>
      <c r="F55" s="6">
        <v>4</v>
      </c>
      <c r="G55" s="11">
        <f t="shared" si="2"/>
        <v>1.0178117048346056</v>
      </c>
      <c r="H55" s="7">
        <v>5</v>
      </c>
      <c r="I55" s="12">
        <f t="shared" si="3"/>
        <v>1.2376237623762376</v>
      </c>
      <c r="J55" s="13">
        <f t="shared" si="4"/>
        <v>0.68297893848592539</v>
      </c>
    </row>
    <row r="56" spans="1:10" ht="15" thickBot="1" x14ac:dyDescent="0.25">
      <c r="A56" s="4" t="s">
        <v>59</v>
      </c>
      <c r="B56" s="5">
        <v>6</v>
      </c>
      <c r="C56" s="5">
        <v>7</v>
      </c>
      <c r="D56" s="5">
        <f t="shared" si="0"/>
        <v>19</v>
      </c>
      <c r="E56" s="10">
        <f t="shared" si="1"/>
        <v>1.8886679920477136</v>
      </c>
      <c r="F56" s="6">
        <v>5</v>
      </c>
      <c r="G56" s="11">
        <f t="shared" si="2"/>
        <v>1.272264631043257</v>
      </c>
      <c r="H56" s="7">
        <v>5</v>
      </c>
      <c r="I56" s="12">
        <f t="shared" si="3"/>
        <v>1.2376237623762376</v>
      </c>
      <c r="J56" s="13">
        <f t="shared" si="4"/>
        <v>1.0079583006164692</v>
      </c>
    </row>
    <row r="57" spans="1:10" ht="15" thickBot="1" x14ac:dyDescent="0.25">
      <c r="A57" s="4" t="s">
        <v>60</v>
      </c>
      <c r="B57" s="5">
        <v>4</v>
      </c>
      <c r="C57" s="5">
        <v>3</v>
      </c>
      <c r="D57" s="5">
        <f t="shared" si="0"/>
        <v>11</v>
      </c>
      <c r="E57" s="10">
        <f t="shared" si="1"/>
        <v>1.0934393638170974</v>
      </c>
      <c r="F57" s="6">
        <v>6</v>
      </c>
      <c r="G57" s="11">
        <f t="shared" si="2"/>
        <v>1.5267175572519085</v>
      </c>
      <c r="H57" s="7">
        <v>5</v>
      </c>
      <c r="I57" s="12">
        <f t="shared" si="3"/>
        <v>1.2376237623762376</v>
      </c>
      <c r="J57" s="13">
        <f t="shared" si="4"/>
        <v>0.54645122654066158</v>
      </c>
    </row>
    <row r="58" spans="1:10" ht="15" thickBot="1" x14ac:dyDescent="0.25">
      <c r="A58" s="4" t="s">
        <v>61</v>
      </c>
      <c r="B58" s="5">
        <v>3</v>
      </c>
      <c r="C58" s="5">
        <v>5</v>
      </c>
      <c r="D58" s="5">
        <f t="shared" si="0"/>
        <v>11</v>
      </c>
      <c r="E58" s="10">
        <f t="shared" si="1"/>
        <v>1.0934393638170974</v>
      </c>
      <c r="F58" s="6">
        <v>4</v>
      </c>
      <c r="G58" s="11">
        <f t="shared" si="2"/>
        <v>1.0178117048346056</v>
      </c>
      <c r="H58" s="7">
        <v>6</v>
      </c>
      <c r="I58" s="12">
        <f t="shared" si="3"/>
        <v>1.4851485148514851</v>
      </c>
      <c r="J58" s="13">
        <f t="shared" si="4"/>
        <v>0.5483498252431086</v>
      </c>
    </row>
    <row r="59" spans="1:10" ht="15" thickBot="1" x14ac:dyDescent="0.25">
      <c r="A59" s="4" t="s">
        <v>62</v>
      </c>
      <c r="B59" s="5">
        <v>4</v>
      </c>
      <c r="C59" s="5">
        <v>4</v>
      </c>
      <c r="D59" s="5">
        <f t="shared" si="0"/>
        <v>12</v>
      </c>
      <c r="E59" s="10">
        <f t="shared" si="1"/>
        <v>1.1928429423459244</v>
      </c>
      <c r="F59" s="6">
        <v>5</v>
      </c>
      <c r="G59" s="11">
        <f t="shared" si="2"/>
        <v>1.272264631043257</v>
      </c>
      <c r="H59" s="7">
        <v>5</v>
      </c>
      <c r="I59" s="12">
        <f t="shared" si="3"/>
        <v>1.2376237623762376</v>
      </c>
      <c r="J59" s="13">
        <f t="shared" si="4"/>
        <v>0.63660524249461214</v>
      </c>
    </row>
    <row r="60" spans="1:10" ht="15" thickBot="1" x14ac:dyDescent="0.25">
      <c r="A60" s="4" t="s">
        <v>63</v>
      </c>
      <c r="B60" s="5">
        <v>6</v>
      </c>
      <c r="C60" s="5">
        <v>7</v>
      </c>
      <c r="D60" s="5">
        <f t="shared" si="0"/>
        <v>19</v>
      </c>
      <c r="E60" s="10">
        <f t="shared" si="1"/>
        <v>1.8886679920477136</v>
      </c>
      <c r="F60" s="6">
        <v>5</v>
      </c>
      <c r="G60" s="11">
        <f t="shared" si="2"/>
        <v>1.272264631043257</v>
      </c>
      <c r="H60" s="7">
        <v>5</v>
      </c>
      <c r="I60" s="12">
        <f t="shared" si="3"/>
        <v>1.2376237623762376</v>
      </c>
      <c r="J60" s="13">
        <f t="shared" si="4"/>
        <v>1.0079583006164692</v>
      </c>
    </row>
    <row r="61" spans="1:10" ht="15" thickBot="1" x14ac:dyDescent="0.25">
      <c r="A61" s="4" t="s">
        <v>64</v>
      </c>
      <c r="B61" s="5">
        <v>4</v>
      </c>
      <c r="C61" s="5">
        <v>3</v>
      </c>
      <c r="D61" s="5">
        <f t="shared" si="0"/>
        <v>11</v>
      </c>
      <c r="E61" s="10">
        <f t="shared" si="1"/>
        <v>1.0934393638170974</v>
      </c>
      <c r="F61" s="6">
        <v>5</v>
      </c>
      <c r="G61" s="11">
        <f t="shared" si="2"/>
        <v>1.272264631043257</v>
      </c>
      <c r="H61" s="7">
        <v>6</v>
      </c>
      <c r="I61" s="12">
        <f t="shared" si="3"/>
        <v>1.4851485148514851</v>
      </c>
      <c r="J61" s="13">
        <f t="shared" si="4"/>
        <v>0.51546186066498867</v>
      </c>
    </row>
    <row r="62" spans="1:10" ht="15" thickBot="1" x14ac:dyDescent="0.25">
      <c r="A62" s="4" t="s">
        <v>65</v>
      </c>
      <c r="B62" s="5">
        <v>3</v>
      </c>
      <c r="C62" s="5">
        <v>5</v>
      </c>
      <c r="D62" s="5">
        <f t="shared" si="0"/>
        <v>11</v>
      </c>
      <c r="E62" s="10">
        <f t="shared" si="1"/>
        <v>1.0934393638170974</v>
      </c>
      <c r="F62" s="6">
        <v>5</v>
      </c>
      <c r="G62" s="11">
        <f t="shared" si="2"/>
        <v>1.272264631043257</v>
      </c>
      <c r="H62" s="7">
        <v>6</v>
      </c>
      <c r="I62" s="12">
        <f t="shared" si="3"/>
        <v>1.4851485148514851</v>
      </c>
      <c r="J62" s="13">
        <f t="shared" si="4"/>
        <v>0.51546186066498867</v>
      </c>
    </row>
    <row r="63" spans="1:10" ht="15" thickBot="1" x14ac:dyDescent="0.25">
      <c r="A63" s="4" t="s">
        <v>66</v>
      </c>
      <c r="B63" s="5">
        <v>4</v>
      </c>
      <c r="C63" s="5">
        <v>4</v>
      </c>
      <c r="D63" s="5">
        <f t="shared" si="0"/>
        <v>12</v>
      </c>
      <c r="E63" s="10">
        <f t="shared" si="1"/>
        <v>1.1928429423459244</v>
      </c>
      <c r="F63" s="6">
        <v>5</v>
      </c>
      <c r="G63" s="11">
        <f t="shared" si="2"/>
        <v>1.272264631043257</v>
      </c>
      <c r="H63" s="7">
        <v>5</v>
      </c>
      <c r="I63" s="12">
        <f t="shared" si="3"/>
        <v>1.2376237623762376</v>
      </c>
      <c r="J63" s="13">
        <f t="shared" si="4"/>
        <v>0.63660524249461214</v>
      </c>
    </row>
    <row r="64" spans="1:10" ht="15" thickBot="1" x14ac:dyDescent="0.25">
      <c r="A64" s="4" t="s">
        <v>67</v>
      </c>
      <c r="B64" s="5">
        <v>6</v>
      </c>
      <c r="C64" s="5">
        <v>7</v>
      </c>
      <c r="D64" s="5">
        <f t="shared" si="0"/>
        <v>19</v>
      </c>
      <c r="E64" s="10">
        <f t="shared" si="1"/>
        <v>1.8886679920477136</v>
      </c>
      <c r="F64" s="6">
        <v>6</v>
      </c>
      <c r="G64" s="11">
        <f t="shared" si="2"/>
        <v>1.5267175572519085</v>
      </c>
      <c r="H64" s="7">
        <v>5</v>
      </c>
      <c r="I64" s="12">
        <f t="shared" si="3"/>
        <v>1.2376237623762376</v>
      </c>
      <c r="J64" s="13">
        <f t="shared" si="4"/>
        <v>0.94387030038841535</v>
      </c>
    </row>
    <row r="65" spans="1:10" ht="15" thickBot="1" x14ac:dyDescent="0.25">
      <c r="A65" s="4" t="s">
        <v>68</v>
      </c>
      <c r="B65" s="5">
        <v>4</v>
      </c>
      <c r="C65" s="5">
        <v>3</v>
      </c>
      <c r="D65" s="5">
        <f t="shared" si="0"/>
        <v>11</v>
      </c>
      <c r="E65" s="10">
        <f t="shared" si="1"/>
        <v>1.0934393638170974</v>
      </c>
      <c r="F65" s="6">
        <v>5</v>
      </c>
      <c r="G65" s="11">
        <f t="shared" si="2"/>
        <v>1.272264631043257</v>
      </c>
      <c r="H65" s="7">
        <v>5</v>
      </c>
      <c r="I65" s="12">
        <f t="shared" si="3"/>
        <v>1.2376237623762376</v>
      </c>
      <c r="J65" s="13">
        <f t="shared" si="4"/>
        <v>0.58355480562006112</v>
      </c>
    </row>
    <row r="66" spans="1:10" ht="15" thickBot="1" x14ac:dyDescent="0.25">
      <c r="A66" s="4" t="s">
        <v>69</v>
      </c>
      <c r="B66" s="5">
        <v>3</v>
      </c>
      <c r="C66" s="5">
        <v>5</v>
      </c>
      <c r="D66" s="5">
        <f t="shared" si="0"/>
        <v>11</v>
      </c>
      <c r="E66" s="10">
        <f t="shared" si="1"/>
        <v>1.0934393638170974</v>
      </c>
      <c r="F66" s="6">
        <v>5</v>
      </c>
      <c r="G66" s="11">
        <f t="shared" si="2"/>
        <v>1.272264631043257</v>
      </c>
      <c r="H66" s="7">
        <v>5</v>
      </c>
      <c r="I66" s="12">
        <f t="shared" si="3"/>
        <v>1.2376237623762376</v>
      </c>
      <c r="J66" s="13">
        <f t="shared" si="4"/>
        <v>0.58355480562006112</v>
      </c>
    </row>
    <row r="67" spans="1:10" ht="15" thickBot="1" x14ac:dyDescent="0.25">
      <c r="A67" s="4" t="s">
        <v>70</v>
      </c>
      <c r="B67" s="5">
        <v>4</v>
      </c>
      <c r="C67" s="5">
        <v>4</v>
      </c>
      <c r="D67" s="5">
        <f t="shared" ref="D67:D73" si="5">SUM(B67*2+C67)</f>
        <v>12</v>
      </c>
      <c r="E67" s="10">
        <f t="shared" ref="E67:E73" si="6">D67*100/1006</f>
        <v>1.1928429423459244</v>
      </c>
      <c r="F67" s="6">
        <v>5</v>
      </c>
      <c r="G67" s="11">
        <f t="shared" ref="G67:G73" si="7">F67*100/393</f>
        <v>1.272264631043257</v>
      </c>
      <c r="H67" s="7">
        <v>5</v>
      </c>
      <c r="I67" s="12">
        <f t="shared" ref="I67:I73" si="8">H67*100/404</f>
        <v>1.2376237623762376</v>
      </c>
      <c r="J67" s="13">
        <f t="shared" ref="J67:J73" si="9">E67/(G67/2+I67)</f>
        <v>0.63660524249461214</v>
      </c>
    </row>
    <row r="68" spans="1:10" ht="15" thickBot="1" x14ac:dyDescent="0.25">
      <c r="A68" s="4" t="s">
        <v>71</v>
      </c>
      <c r="B68" s="5">
        <v>6</v>
      </c>
      <c r="C68" s="5">
        <v>7</v>
      </c>
      <c r="D68" s="5">
        <f t="shared" si="5"/>
        <v>19</v>
      </c>
      <c r="E68" s="10">
        <f t="shared" si="6"/>
        <v>1.8886679920477136</v>
      </c>
      <c r="F68" s="6">
        <v>5</v>
      </c>
      <c r="G68" s="11">
        <f t="shared" si="7"/>
        <v>1.272264631043257</v>
      </c>
      <c r="H68" s="7">
        <v>5</v>
      </c>
      <c r="I68" s="12">
        <f t="shared" si="8"/>
        <v>1.2376237623762376</v>
      </c>
      <c r="J68" s="13">
        <f t="shared" si="9"/>
        <v>1.0079583006164692</v>
      </c>
    </row>
    <row r="69" spans="1:10" ht="15" thickBot="1" x14ac:dyDescent="0.25">
      <c r="A69" s="4" t="s">
        <v>72</v>
      </c>
      <c r="B69" s="5">
        <v>4</v>
      </c>
      <c r="C69" s="5">
        <v>3</v>
      </c>
      <c r="D69" s="5">
        <f t="shared" si="5"/>
        <v>11</v>
      </c>
      <c r="E69" s="10">
        <f t="shared" si="6"/>
        <v>1.0934393638170974</v>
      </c>
      <c r="F69" s="6">
        <v>6</v>
      </c>
      <c r="G69" s="11">
        <f t="shared" si="7"/>
        <v>1.5267175572519085</v>
      </c>
      <c r="H69" s="7">
        <v>6</v>
      </c>
      <c r="I69" s="12">
        <f t="shared" si="8"/>
        <v>1.4851485148514851</v>
      </c>
      <c r="J69" s="13">
        <f t="shared" si="9"/>
        <v>0.48629567135005097</v>
      </c>
    </row>
    <row r="70" spans="1:10" ht="15" thickBot="1" x14ac:dyDescent="0.25">
      <c r="A70" s="4" t="s">
        <v>73</v>
      </c>
      <c r="B70" s="5">
        <v>3</v>
      </c>
      <c r="C70" s="5">
        <v>5</v>
      </c>
      <c r="D70" s="5">
        <f t="shared" si="5"/>
        <v>11</v>
      </c>
      <c r="E70" s="10">
        <f t="shared" si="6"/>
        <v>1.0934393638170974</v>
      </c>
      <c r="F70" s="6">
        <v>5</v>
      </c>
      <c r="G70" s="11">
        <f t="shared" si="7"/>
        <v>1.272264631043257</v>
      </c>
      <c r="H70" s="7">
        <v>6</v>
      </c>
      <c r="I70" s="12">
        <f t="shared" si="8"/>
        <v>1.4851485148514851</v>
      </c>
      <c r="J70" s="13">
        <f t="shared" si="9"/>
        <v>0.51546186066498867</v>
      </c>
    </row>
    <row r="71" spans="1:10" ht="15" thickBot="1" x14ac:dyDescent="0.25">
      <c r="A71" s="4" t="s">
        <v>74</v>
      </c>
      <c r="B71" s="5">
        <v>4</v>
      </c>
      <c r="C71" s="5">
        <v>4</v>
      </c>
      <c r="D71" s="5">
        <f t="shared" si="5"/>
        <v>12</v>
      </c>
      <c r="E71" s="10">
        <f t="shared" si="6"/>
        <v>1.1928429423459244</v>
      </c>
      <c r="F71" s="6">
        <v>5</v>
      </c>
      <c r="G71" s="11">
        <f t="shared" si="7"/>
        <v>1.272264631043257</v>
      </c>
      <c r="H71" s="7">
        <v>5</v>
      </c>
      <c r="I71" s="12">
        <f t="shared" si="8"/>
        <v>1.2376237623762376</v>
      </c>
      <c r="J71" s="13">
        <f t="shared" si="9"/>
        <v>0.63660524249461214</v>
      </c>
    </row>
    <row r="72" spans="1:10" ht="15" thickBot="1" x14ac:dyDescent="0.25">
      <c r="A72" s="4" t="s">
        <v>75</v>
      </c>
      <c r="B72" s="5">
        <v>6</v>
      </c>
      <c r="C72" s="5">
        <v>7</v>
      </c>
      <c r="D72" s="5">
        <f t="shared" si="5"/>
        <v>19</v>
      </c>
      <c r="E72" s="10">
        <f t="shared" si="6"/>
        <v>1.8886679920477136</v>
      </c>
      <c r="F72" s="6">
        <v>6</v>
      </c>
      <c r="G72" s="11">
        <f t="shared" si="7"/>
        <v>1.5267175572519085</v>
      </c>
      <c r="H72" s="7">
        <v>5</v>
      </c>
      <c r="I72" s="12">
        <f t="shared" si="8"/>
        <v>1.2376237623762376</v>
      </c>
      <c r="J72" s="13">
        <f t="shared" si="9"/>
        <v>0.94387030038841535</v>
      </c>
    </row>
    <row r="73" spans="1:10" ht="15" thickBot="1" x14ac:dyDescent="0.25">
      <c r="A73" s="4" t="s">
        <v>76</v>
      </c>
      <c r="B73" s="5">
        <v>4</v>
      </c>
      <c r="C73" s="5">
        <v>3</v>
      </c>
      <c r="D73" s="5">
        <f t="shared" si="5"/>
        <v>11</v>
      </c>
      <c r="E73" s="10">
        <f t="shared" si="6"/>
        <v>1.0934393638170974</v>
      </c>
      <c r="F73" s="6">
        <v>6</v>
      </c>
      <c r="G73" s="11">
        <f t="shared" si="7"/>
        <v>1.5267175572519085</v>
      </c>
      <c r="H73" s="7">
        <v>7</v>
      </c>
      <c r="I73" s="12">
        <f t="shared" si="8"/>
        <v>1.7326732673267327</v>
      </c>
      <c r="J73" s="13">
        <f t="shared" si="9"/>
        <v>0.43807104383539786</v>
      </c>
    </row>
    <row r="74" spans="1:10" ht="15" thickBot="1" x14ac:dyDescent="0.25">
      <c r="A74" s="4" t="s">
        <v>77</v>
      </c>
      <c r="B74" s="5"/>
      <c r="C74" s="5"/>
      <c r="D74" s="5">
        <f>SUM(D3:D73)</f>
        <v>998</v>
      </c>
      <c r="E74" s="5"/>
      <c r="F74" s="6">
        <f>SUM(F3:F73)</f>
        <v>388</v>
      </c>
      <c r="G74" s="6"/>
      <c r="H74" s="7">
        <f>SUM(H3:H73)</f>
        <v>398</v>
      </c>
      <c r="I74" s="7"/>
      <c r="J74" s="8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activeCell="J3" sqref="J3:J34"/>
    </sheetView>
  </sheetViews>
  <sheetFormatPr defaultRowHeight="14.25" x14ac:dyDescent="0.2"/>
  <cols>
    <col min="1" max="1" width="20.5" customWidth="1"/>
    <col min="2" max="2" width="11.875" customWidth="1"/>
    <col min="3" max="5" width="13.375" customWidth="1"/>
    <col min="6" max="7" width="13.125" customWidth="1"/>
    <col min="8" max="9" width="15.625" customWidth="1"/>
    <col min="10" max="10" width="12.75" bestFit="1" customWidth="1"/>
  </cols>
  <sheetData>
    <row r="1" spans="1:10" ht="15" thickBot="1" x14ac:dyDescent="0.25">
      <c r="A1" s="1" t="s">
        <v>0</v>
      </c>
      <c r="B1" s="2">
        <v>1</v>
      </c>
      <c r="C1" s="2">
        <v>2</v>
      </c>
      <c r="D1" s="2"/>
      <c r="E1" s="2"/>
      <c r="F1" s="3">
        <v>0.5</v>
      </c>
      <c r="G1" s="3"/>
      <c r="H1" s="3">
        <v>1</v>
      </c>
      <c r="I1" s="3"/>
      <c r="J1" s="3"/>
    </row>
    <row r="2" spans="1:10" ht="15" thickBot="1" x14ac:dyDescent="0.25">
      <c r="A2" s="1" t="s">
        <v>1</v>
      </c>
      <c r="B2" s="2" t="s">
        <v>2</v>
      </c>
      <c r="C2" s="2" t="s">
        <v>3</v>
      </c>
      <c r="D2" s="2" t="s">
        <v>78</v>
      </c>
      <c r="E2" s="2" t="s">
        <v>79</v>
      </c>
      <c r="F2" s="3" t="s">
        <v>4</v>
      </c>
      <c r="G2" s="3" t="s">
        <v>80</v>
      </c>
      <c r="H2" s="3" t="s">
        <v>5</v>
      </c>
      <c r="I2" s="3" t="s">
        <v>81</v>
      </c>
      <c r="J2" s="3" t="s">
        <v>134</v>
      </c>
    </row>
    <row r="3" spans="1:10" ht="15" thickBot="1" x14ac:dyDescent="0.25">
      <c r="A3" s="4" t="s">
        <v>82</v>
      </c>
      <c r="B3" s="8">
        <v>3</v>
      </c>
      <c r="C3" s="8">
        <v>3</v>
      </c>
      <c r="D3" s="8">
        <f>SUM(B3+C3*2)</f>
        <v>9</v>
      </c>
      <c r="E3" s="14">
        <f>D3*100/555</f>
        <v>1.6216216216216217</v>
      </c>
      <c r="F3" s="6">
        <v>6</v>
      </c>
      <c r="G3" s="11">
        <f>F3*100/182</f>
        <v>3.2967032967032965</v>
      </c>
      <c r="H3" s="7">
        <v>6</v>
      </c>
      <c r="I3" s="12">
        <f>H3*100/192</f>
        <v>3.125</v>
      </c>
      <c r="J3" s="13">
        <f>E3/(G3*0.5+H3)</f>
        <v>0.21202236719478101</v>
      </c>
    </row>
    <row r="4" spans="1:10" ht="15" thickBot="1" x14ac:dyDescent="0.25">
      <c r="A4" s="4" t="s">
        <v>7</v>
      </c>
      <c r="B4" s="8">
        <v>3</v>
      </c>
      <c r="C4" s="8">
        <v>3</v>
      </c>
      <c r="D4" s="8">
        <f t="shared" ref="D4:D34" si="0">SUM(B4+C4*2)</f>
        <v>9</v>
      </c>
      <c r="E4" s="14">
        <f t="shared" ref="E4:E35" si="1">D4*100/555</f>
        <v>1.6216216216216217</v>
      </c>
      <c r="F4" s="6">
        <v>5</v>
      </c>
      <c r="G4" s="11">
        <f t="shared" ref="G4:G35" si="2">F4*100/182</f>
        <v>2.7472527472527473</v>
      </c>
      <c r="H4" s="7">
        <v>6</v>
      </c>
      <c r="I4" s="12">
        <f t="shared" ref="I4:I35" si="3">H4*100/192</f>
        <v>3.125</v>
      </c>
      <c r="J4" s="13">
        <f t="shared" ref="J4:J34" si="4">E4/(G4/2+H4)</f>
        <v>0.21992185926612157</v>
      </c>
    </row>
    <row r="5" spans="1:10" ht="15" thickBot="1" x14ac:dyDescent="0.25">
      <c r="A5" s="4" t="s">
        <v>8</v>
      </c>
      <c r="B5" s="8">
        <v>5</v>
      </c>
      <c r="C5" s="8">
        <v>5</v>
      </c>
      <c r="D5" s="8">
        <f t="shared" si="0"/>
        <v>15</v>
      </c>
      <c r="E5" s="14">
        <f t="shared" si="1"/>
        <v>2.7027027027027026</v>
      </c>
      <c r="F5" s="6">
        <v>5</v>
      </c>
      <c r="G5" s="11">
        <f t="shared" si="2"/>
        <v>2.7472527472527473</v>
      </c>
      <c r="H5" s="7">
        <v>5</v>
      </c>
      <c r="I5" s="12">
        <f t="shared" si="3"/>
        <v>2.6041666666666665</v>
      </c>
      <c r="J5" s="13">
        <f t="shared" si="4"/>
        <v>0.42404473438956192</v>
      </c>
    </row>
    <row r="6" spans="1:10" ht="15" thickBot="1" x14ac:dyDescent="0.25">
      <c r="A6" s="4" t="s">
        <v>9</v>
      </c>
      <c r="B6" s="8">
        <v>4</v>
      </c>
      <c r="C6" s="8">
        <v>4</v>
      </c>
      <c r="D6" s="8">
        <f t="shared" si="0"/>
        <v>12</v>
      </c>
      <c r="E6" s="14">
        <f t="shared" si="1"/>
        <v>2.1621621621621623</v>
      </c>
      <c r="F6" s="6">
        <v>6</v>
      </c>
      <c r="G6" s="11">
        <f t="shared" si="2"/>
        <v>3.2967032967032965</v>
      </c>
      <c r="H6" s="7">
        <v>5</v>
      </c>
      <c r="I6" s="12">
        <f t="shared" si="3"/>
        <v>2.6041666666666665</v>
      </c>
      <c r="J6" s="13">
        <f t="shared" si="4"/>
        <v>0.32521777976323435</v>
      </c>
    </row>
    <row r="7" spans="1:10" ht="15" thickBot="1" x14ac:dyDescent="0.25">
      <c r="A7" s="4" t="s">
        <v>10</v>
      </c>
      <c r="B7" s="8">
        <v>4</v>
      </c>
      <c r="C7" s="8">
        <v>4</v>
      </c>
      <c r="D7" s="8">
        <f t="shared" si="0"/>
        <v>12</v>
      </c>
      <c r="E7" s="14">
        <f t="shared" si="1"/>
        <v>2.1621621621621623</v>
      </c>
      <c r="F7" s="6">
        <v>6</v>
      </c>
      <c r="G7" s="11">
        <f t="shared" si="2"/>
        <v>3.2967032967032965</v>
      </c>
      <c r="H7" s="7">
        <v>7</v>
      </c>
      <c r="I7" s="12">
        <f t="shared" si="3"/>
        <v>3.6458333333333335</v>
      </c>
      <c r="J7" s="13">
        <f t="shared" si="4"/>
        <v>0.25000858545966553</v>
      </c>
    </row>
    <row r="8" spans="1:10" ht="15" thickBot="1" x14ac:dyDescent="0.25">
      <c r="A8" s="4" t="s">
        <v>11</v>
      </c>
      <c r="B8" s="8">
        <v>4</v>
      </c>
      <c r="C8" s="8">
        <v>4</v>
      </c>
      <c r="D8" s="8">
        <f t="shared" si="0"/>
        <v>12</v>
      </c>
      <c r="E8" s="14">
        <f t="shared" si="1"/>
        <v>2.1621621621621623</v>
      </c>
      <c r="F8" s="6">
        <v>6</v>
      </c>
      <c r="G8" s="11">
        <f t="shared" si="2"/>
        <v>3.2967032967032965</v>
      </c>
      <c r="H8" s="7">
        <v>5</v>
      </c>
      <c r="I8" s="12">
        <f t="shared" si="3"/>
        <v>2.6041666666666665</v>
      </c>
      <c r="J8" s="13">
        <f t="shared" si="4"/>
        <v>0.32521777976323435</v>
      </c>
    </row>
    <row r="9" spans="1:10" ht="15" thickBot="1" x14ac:dyDescent="0.25">
      <c r="A9" s="4" t="s">
        <v>12</v>
      </c>
      <c r="B9" s="8">
        <v>6</v>
      </c>
      <c r="C9" s="8">
        <v>6</v>
      </c>
      <c r="D9" s="8">
        <f t="shared" si="0"/>
        <v>18</v>
      </c>
      <c r="E9" s="14">
        <f t="shared" si="1"/>
        <v>3.2432432432432434</v>
      </c>
      <c r="F9" s="6">
        <v>3</v>
      </c>
      <c r="G9" s="11">
        <f t="shared" si="2"/>
        <v>1.6483516483516483</v>
      </c>
      <c r="H9" s="7">
        <v>4</v>
      </c>
      <c r="I9" s="12">
        <f t="shared" si="3"/>
        <v>2.0833333333333335</v>
      </c>
      <c r="J9" s="13">
        <f t="shared" si="4"/>
        <v>0.67228960167456753</v>
      </c>
    </row>
    <row r="10" spans="1:10" ht="15" thickBot="1" x14ac:dyDescent="0.25">
      <c r="A10" s="4" t="s">
        <v>15</v>
      </c>
      <c r="B10" s="8">
        <v>6</v>
      </c>
      <c r="C10" s="8">
        <v>6</v>
      </c>
      <c r="D10" s="8">
        <f t="shared" si="0"/>
        <v>18</v>
      </c>
      <c r="E10" s="14">
        <f t="shared" si="1"/>
        <v>3.2432432432432434</v>
      </c>
      <c r="F10" s="6">
        <v>4</v>
      </c>
      <c r="G10" s="11">
        <f t="shared" si="2"/>
        <v>2.197802197802198</v>
      </c>
      <c r="H10" s="7">
        <v>5</v>
      </c>
      <c r="I10" s="12">
        <f t="shared" si="3"/>
        <v>2.6041666666666665</v>
      </c>
      <c r="J10" s="13">
        <f t="shared" si="4"/>
        <v>0.53177501826150486</v>
      </c>
    </row>
    <row r="11" spans="1:10" ht="15" thickBot="1" x14ac:dyDescent="0.25">
      <c r="A11" s="4" t="s">
        <v>83</v>
      </c>
      <c r="B11" s="8">
        <v>6</v>
      </c>
      <c r="C11" s="8">
        <v>6</v>
      </c>
      <c r="D11" s="8">
        <f t="shared" si="0"/>
        <v>18</v>
      </c>
      <c r="E11" s="14">
        <f t="shared" si="1"/>
        <v>3.2432432432432434</v>
      </c>
      <c r="F11" s="6">
        <v>5</v>
      </c>
      <c r="G11" s="11">
        <f t="shared" si="2"/>
        <v>2.7472527472527473</v>
      </c>
      <c r="H11" s="7">
        <v>8</v>
      </c>
      <c r="I11" s="12">
        <f t="shared" si="3"/>
        <v>4.166666666666667</v>
      </c>
      <c r="J11" s="13">
        <f t="shared" si="4"/>
        <v>0.34599664142454295</v>
      </c>
    </row>
    <row r="12" spans="1:10" ht="15" thickBot="1" x14ac:dyDescent="0.25">
      <c r="A12" s="4" t="s">
        <v>84</v>
      </c>
      <c r="B12" s="8">
        <v>5</v>
      </c>
      <c r="C12" s="8">
        <v>5</v>
      </c>
      <c r="D12" s="8">
        <f t="shared" si="0"/>
        <v>15</v>
      </c>
      <c r="E12" s="14">
        <f t="shared" si="1"/>
        <v>2.7027027027027026</v>
      </c>
      <c r="F12" s="6">
        <v>7</v>
      </c>
      <c r="G12" s="11">
        <f t="shared" si="2"/>
        <v>3.8461538461538463</v>
      </c>
      <c r="H12" s="7">
        <v>6</v>
      </c>
      <c r="I12" s="12">
        <f t="shared" si="3"/>
        <v>3.125</v>
      </c>
      <c r="J12" s="13">
        <f t="shared" si="4"/>
        <v>0.34111781684597214</v>
      </c>
    </row>
    <row r="13" spans="1:10" ht="15" thickBot="1" x14ac:dyDescent="0.25">
      <c r="A13" s="4" t="s">
        <v>14</v>
      </c>
      <c r="B13" s="8">
        <v>4</v>
      </c>
      <c r="C13" s="8">
        <v>4</v>
      </c>
      <c r="D13" s="8">
        <f t="shared" si="0"/>
        <v>12</v>
      </c>
      <c r="E13" s="14">
        <f t="shared" si="1"/>
        <v>2.1621621621621623</v>
      </c>
      <c r="F13" s="6">
        <v>5</v>
      </c>
      <c r="G13" s="11">
        <f t="shared" si="2"/>
        <v>2.7472527472527473</v>
      </c>
      <c r="H13" s="7">
        <v>9</v>
      </c>
      <c r="I13" s="12">
        <f t="shared" si="3"/>
        <v>4.6875</v>
      </c>
      <c r="J13" s="13">
        <f t="shared" si="4"/>
        <v>0.20842876775080166</v>
      </c>
    </row>
    <row r="14" spans="1:10" ht="15" thickBot="1" x14ac:dyDescent="0.25">
      <c r="A14" s="4" t="s">
        <v>17</v>
      </c>
      <c r="B14" s="8">
        <v>5</v>
      </c>
      <c r="C14" s="8">
        <v>5</v>
      </c>
      <c r="D14" s="8">
        <f t="shared" si="0"/>
        <v>15</v>
      </c>
      <c r="E14" s="14">
        <f t="shared" si="1"/>
        <v>2.7027027027027026</v>
      </c>
      <c r="F14" s="6">
        <v>8</v>
      </c>
      <c r="G14" s="11">
        <f t="shared" si="2"/>
        <v>4.395604395604396</v>
      </c>
      <c r="H14" s="7">
        <v>9</v>
      </c>
      <c r="I14" s="12">
        <f t="shared" si="3"/>
        <v>4.6875</v>
      </c>
      <c r="J14" s="13">
        <f t="shared" si="4"/>
        <v>0.24136010397050633</v>
      </c>
    </row>
    <row r="15" spans="1:10" ht="15" thickBot="1" x14ac:dyDescent="0.25">
      <c r="A15" s="4" t="s">
        <v>18</v>
      </c>
      <c r="B15" s="8">
        <v>6</v>
      </c>
      <c r="C15" s="8">
        <v>6</v>
      </c>
      <c r="D15" s="8">
        <f t="shared" si="0"/>
        <v>18</v>
      </c>
      <c r="E15" s="14">
        <f t="shared" si="1"/>
        <v>3.2432432432432434</v>
      </c>
      <c r="F15" s="6">
        <v>6</v>
      </c>
      <c r="G15" s="11">
        <f t="shared" si="2"/>
        <v>3.2967032967032965</v>
      </c>
      <c r="H15" s="7">
        <v>5</v>
      </c>
      <c r="I15" s="12">
        <f t="shared" si="3"/>
        <v>2.6041666666666665</v>
      </c>
      <c r="J15" s="13">
        <f t="shared" si="4"/>
        <v>0.48782666964485155</v>
      </c>
    </row>
    <row r="16" spans="1:10" ht="15" thickBot="1" x14ac:dyDescent="0.25">
      <c r="A16" s="4" t="s">
        <v>19</v>
      </c>
      <c r="B16" s="8">
        <v>6</v>
      </c>
      <c r="C16" s="8">
        <v>6</v>
      </c>
      <c r="D16" s="8">
        <f t="shared" si="0"/>
        <v>18</v>
      </c>
      <c r="E16" s="14">
        <f t="shared" si="1"/>
        <v>3.2432432432432434</v>
      </c>
      <c r="F16" s="6">
        <v>5</v>
      </c>
      <c r="G16" s="11">
        <f t="shared" si="2"/>
        <v>2.7472527472527473</v>
      </c>
      <c r="H16" s="7">
        <v>5</v>
      </c>
      <c r="I16" s="12">
        <f t="shared" si="3"/>
        <v>2.6041666666666665</v>
      </c>
      <c r="J16" s="13">
        <f t="shared" si="4"/>
        <v>0.50885368126747432</v>
      </c>
    </row>
    <row r="17" spans="1:10" ht="15" thickBot="1" x14ac:dyDescent="0.25">
      <c r="A17" s="4" t="s">
        <v>20</v>
      </c>
      <c r="B17" s="8">
        <v>6</v>
      </c>
      <c r="C17" s="8">
        <v>6</v>
      </c>
      <c r="D17" s="8">
        <f t="shared" si="0"/>
        <v>18</v>
      </c>
      <c r="E17" s="14">
        <f t="shared" si="1"/>
        <v>3.2432432432432434</v>
      </c>
      <c r="F17" s="6">
        <v>6</v>
      </c>
      <c r="G17" s="11">
        <f t="shared" si="2"/>
        <v>3.2967032967032965</v>
      </c>
      <c r="H17" s="7">
        <v>4</v>
      </c>
      <c r="I17" s="12">
        <f t="shared" si="3"/>
        <v>2.0833333333333335</v>
      </c>
      <c r="J17" s="13">
        <f t="shared" si="4"/>
        <v>0.57419286991271434</v>
      </c>
    </row>
    <row r="18" spans="1:10" ht="15" thickBot="1" x14ac:dyDescent="0.25">
      <c r="A18" s="4" t="s">
        <v>85</v>
      </c>
      <c r="B18" s="8">
        <v>5</v>
      </c>
      <c r="C18" s="8">
        <v>5</v>
      </c>
      <c r="D18" s="8">
        <f t="shared" si="0"/>
        <v>15</v>
      </c>
      <c r="E18" s="14">
        <f t="shared" si="1"/>
        <v>2.7027027027027026</v>
      </c>
      <c r="F18" s="6">
        <v>4</v>
      </c>
      <c r="G18" s="11">
        <f t="shared" si="2"/>
        <v>2.197802197802198</v>
      </c>
      <c r="H18" s="7">
        <v>7</v>
      </c>
      <c r="I18" s="12">
        <f t="shared" si="3"/>
        <v>3.6458333333333335</v>
      </c>
      <c r="J18" s="13">
        <f t="shared" si="4"/>
        <v>0.33371227401078146</v>
      </c>
    </row>
    <row r="19" spans="1:10" ht="15" thickBot="1" x14ac:dyDescent="0.25">
      <c r="A19" s="4" t="s">
        <v>30</v>
      </c>
      <c r="B19" s="8">
        <v>5</v>
      </c>
      <c r="C19" s="8">
        <v>5</v>
      </c>
      <c r="D19" s="8">
        <f t="shared" si="0"/>
        <v>15</v>
      </c>
      <c r="E19" s="14">
        <f t="shared" si="1"/>
        <v>2.7027027027027026</v>
      </c>
      <c r="F19" s="6">
        <v>6</v>
      </c>
      <c r="G19" s="11">
        <f t="shared" si="2"/>
        <v>3.2967032967032965</v>
      </c>
      <c r="H19" s="7">
        <v>5</v>
      </c>
      <c r="I19" s="12">
        <f t="shared" si="3"/>
        <v>2.6041666666666665</v>
      </c>
      <c r="J19" s="13">
        <f t="shared" si="4"/>
        <v>0.40652222470404292</v>
      </c>
    </row>
    <row r="20" spans="1:10" ht="15" thickBot="1" x14ac:dyDescent="0.25">
      <c r="A20" s="4" t="s">
        <v>28</v>
      </c>
      <c r="B20" s="8">
        <v>5</v>
      </c>
      <c r="C20" s="8">
        <v>5</v>
      </c>
      <c r="D20" s="8">
        <f t="shared" si="0"/>
        <v>15</v>
      </c>
      <c r="E20" s="14">
        <f t="shared" si="1"/>
        <v>2.7027027027027026</v>
      </c>
      <c r="F20" s="6">
        <v>6</v>
      </c>
      <c r="G20" s="11">
        <f t="shared" si="2"/>
        <v>3.2967032967032965</v>
      </c>
      <c r="H20" s="7">
        <v>5</v>
      </c>
      <c r="I20" s="12">
        <f t="shared" si="3"/>
        <v>2.6041666666666665</v>
      </c>
      <c r="J20" s="13">
        <f t="shared" si="4"/>
        <v>0.40652222470404292</v>
      </c>
    </row>
    <row r="21" spans="1:10" ht="15" thickBot="1" x14ac:dyDescent="0.25">
      <c r="A21" s="4" t="s">
        <v>86</v>
      </c>
      <c r="B21" s="8">
        <v>5</v>
      </c>
      <c r="C21" s="8">
        <v>5</v>
      </c>
      <c r="D21" s="8">
        <f t="shared" si="0"/>
        <v>15</v>
      </c>
      <c r="E21" s="14">
        <f t="shared" si="1"/>
        <v>2.7027027027027026</v>
      </c>
      <c r="F21" s="6">
        <v>6</v>
      </c>
      <c r="G21" s="11">
        <f t="shared" si="2"/>
        <v>3.2967032967032965</v>
      </c>
      <c r="H21" s="7">
        <v>5</v>
      </c>
      <c r="I21" s="12">
        <f t="shared" si="3"/>
        <v>2.6041666666666665</v>
      </c>
      <c r="J21" s="13">
        <f t="shared" si="4"/>
        <v>0.40652222470404292</v>
      </c>
    </row>
    <row r="22" spans="1:10" ht="15" thickBot="1" x14ac:dyDescent="0.25">
      <c r="A22" s="4" t="s">
        <v>87</v>
      </c>
      <c r="B22" s="8">
        <v>5</v>
      </c>
      <c r="C22" s="8">
        <v>5</v>
      </c>
      <c r="D22" s="8">
        <f t="shared" si="0"/>
        <v>15</v>
      </c>
      <c r="E22" s="14">
        <f t="shared" si="1"/>
        <v>2.7027027027027026</v>
      </c>
      <c r="F22" s="6">
        <v>6</v>
      </c>
      <c r="G22" s="11">
        <f t="shared" si="2"/>
        <v>3.2967032967032965</v>
      </c>
      <c r="H22" s="7">
        <v>5</v>
      </c>
      <c r="I22" s="12">
        <f t="shared" si="3"/>
        <v>2.6041666666666665</v>
      </c>
      <c r="J22" s="13">
        <f t="shared" si="4"/>
        <v>0.40652222470404292</v>
      </c>
    </row>
    <row r="23" spans="1:10" ht="15" thickBot="1" x14ac:dyDescent="0.25">
      <c r="A23" s="4" t="s">
        <v>47</v>
      </c>
      <c r="B23" s="8">
        <v>4</v>
      </c>
      <c r="C23" s="8">
        <v>4</v>
      </c>
      <c r="D23" s="8">
        <f t="shared" si="0"/>
        <v>12</v>
      </c>
      <c r="E23" s="14">
        <f t="shared" si="1"/>
        <v>2.1621621621621623</v>
      </c>
      <c r="F23" s="6">
        <v>6</v>
      </c>
      <c r="G23" s="11">
        <f t="shared" si="2"/>
        <v>3.2967032967032965</v>
      </c>
      <c r="H23" s="7">
        <v>5</v>
      </c>
      <c r="I23" s="12">
        <f t="shared" si="3"/>
        <v>2.6041666666666665</v>
      </c>
      <c r="J23" s="13">
        <f t="shared" si="4"/>
        <v>0.32521777976323435</v>
      </c>
    </row>
    <row r="24" spans="1:10" ht="15" thickBot="1" x14ac:dyDescent="0.25">
      <c r="A24" s="4" t="s">
        <v>52</v>
      </c>
      <c r="B24" s="8">
        <v>6</v>
      </c>
      <c r="C24" s="8">
        <v>6</v>
      </c>
      <c r="D24" s="8">
        <f t="shared" si="0"/>
        <v>18</v>
      </c>
      <c r="E24" s="14">
        <f t="shared" si="1"/>
        <v>3.2432432432432434</v>
      </c>
      <c r="F24" s="6">
        <v>6</v>
      </c>
      <c r="G24" s="11">
        <f t="shared" si="2"/>
        <v>3.2967032967032965</v>
      </c>
      <c r="H24" s="7">
        <v>9</v>
      </c>
      <c r="I24" s="12">
        <f t="shared" si="3"/>
        <v>4.6875</v>
      </c>
      <c r="J24" s="13">
        <f t="shared" si="4"/>
        <v>0.30457702284327676</v>
      </c>
    </row>
    <row r="25" spans="1:10" ht="15" thickBot="1" x14ac:dyDescent="0.25">
      <c r="A25" s="4" t="s">
        <v>53</v>
      </c>
      <c r="B25" s="8">
        <v>6</v>
      </c>
      <c r="C25" s="8">
        <v>6</v>
      </c>
      <c r="D25" s="8">
        <f t="shared" si="0"/>
        <v>18</v>
      </c>
      <c r="E25" s="14">
        <f t="shared" si="1"/>
        <v>3.2432432432432434</v>
      </c>
      <c r="F25" s="6">
        <v>5</v>
      </c>
      <c r="G25" s="11">
        <f t="shared" si="2"/>
        <v>2.7472527472527473</v>
      </c>
      <c r="H25" s="7">
        <v>9</v>
      </c>
      <c r="I25" s="12">
        <f t="shared" si="3"/>
        <v>4.6875</v>
      </c>
      <c r="J25" s="13">
        <f t="shared" si="4"/>
        <v>0.31264315162620249</v>
      </c>
    </row>
    <row r="26" spans="1:10" ht="15" thickBot="1" x14ac:dyDescent="0.25">
      <c r="A26" s="4" t="s">
        <v>88</v>
      </c>
      <c r="B26" s="8">
        <v>7</v>
      </c>
      <c r="C26" s="8">
        <v>7</v>
      </c>
      <c r="D26" s="8">
        <f t="shared" si="0"/>
        <v>21</v>
      </c>
      <c r="E26" s="14">
        <f t="shared" si="1"/>
        <v>3.7837837837837838</v>
      </c>
      <c r="F26" s="6">
        <v>6</v>
      </c>
      <c r="G26" s="11">
        <f t="shared" si="2"/>
        <v>3.2967032967032965</v>
      </c>
      <c r="H26" s="7">
        <v>5</v>
      </c>
      <c r="I26" s="12">
        <f t="shared" si="3"/>
        <v>2.6041666666666665</v>
      </c>
      <c r="J26" s="13">
        <f t="shared" si="4"/>
        <v>0.56913111458566013</v>
      </c>
    </row>
    <row r="27" spans="1:10" ht="15" thickBot="1" x14ac:dyDescent="0.25">
      <c r="A27" s="4" t="s">
        <v>89</v>
      </c>
      <c r="B27" s="8">
        <v>7</v>
      </c>
      <c r="C27" s="8">
        <v>7</v>
      </c>
      <c r="D27" s="8">
        <f t="shared" si="0"/>
        <v>21</v>
      </c>
      <c r="E27" s="14">
        <f t="shared" si="1"/>
        <v>3.7837837837837838</v>
      </c>
      <c r="F27" s="6">
        <v>6</v>
      </c>
      <c r="G27" s="11">
        <f t="shared" si="2"/>
        <v>3.2967032967032965</v>
      </c>
      <c r="H27" s="7">
        <v>5</v>
      </c>
      <c r="I27" s="12">
        <f t="shared" si="3"/>
        <v>2.6041666666666665</v>
      </c>
      <c r="J27" s="13">
        <f t="shared" si="4"/>
        <v>0.56913111458566013</v>
      </c>
    </row>
    <row r="28" spans="1:10" ht="15" thickBot="1" x14ac:dyDescent="0.25">
      <c r="A28" s="4" t="s">
        <v>34</v>
      </c>
      <c r="B28" s="8">
        <v>9</v>
      </c>
      <c r="C28" s="8">
        <v>9</v>
      </c>
      <c r="D28" s="8">
        <f t="shared" si="0"/>
        <v>27</v>
      </c>
      <c r="E28" s="14">
        <f t="shared" si="1"/>
        <v>4.8648648648648649</v>
      </c>
      <c r="F28" s="6">
        <v>5</v>
      </c>
      <c r="G28" s="11">
        <f t="shared" si="2"/>
        <v>2.7472527472527473</v>
      </c>
      <c r="H28" s="7">
        <v>6</v>
      </c>
      <c r="I28" s="12">
        <f t="shared" si="3"/>
        <v>3.125</v>
      </c>
      <c r="J28" s="13">
        <f t="shared" si="4"/>
        <v>0.65976557779836464</v>
      </c>
    </row>
    <row r="29" spans="1:10" ht="15" thickBot="1" x14ac:dyDescent="0.25">
      <c r="A29" s="4" t="s">
        <v>90</v>
      </c>
      <c r="B29" s="8">
        <v>8</v>
      </c>
      <c r="C29" s="8">
        <v>8</v>
      </c>
      <c r="D29" s="8">
        <f t="shared" si="0"/>
        <v>24</v>
      </c>
      <c r="E29" s="14">
        <f t="shared" si="1"/>
        <v>4.3243243243243246</v>
      </c>
      <c r="F29" s="6">
        <v>6</v>
      </c>
      <c r="G29" s="11">
        <f t="shared" si="2"/>
        <v>3.2967032967032965</v>
      </c>
      <c r="H29" s="7">
        <v>9</v>
      </c>
      <c r="I29" s="12">
        <f t="shared" si="3"/>
        <v>4.6875</v>
      </c>
      <c r="J29" s="13">
        <f t="shared" si="4"/>
        <v>0.40610269712436897</v>
      </c>
    </row>
    <row r="30" spans="1:10" ht="15" thickBot="1" x14ac:dyDescent="0.25">
      <c r="A30" s="4" t="s">
        <v>91</v>
      </c>
      <c r="B30" s="8">
        <v>10</v>
      </c>
      <c r="C30" s="8">
        <v>10</v>
      </c>
      <c r="D30" s="8">
        <f t="shared" si="0"/>
        <v>30</v>
      </c>
      <c r="E30" s="14">
        <f t="shared" si="1"/>
        <v>5.4054054054054053</v>
      </c>
      <c r="F30" s="6">
        <v>8</v>
      </c>
      <c r="G30" s="11">
        <f t="shared" si="2"/>
        <v>4.395604395604396</v>
      </c>
      <c r="H30" s="7">
        <v>6</v>
      </c>
      <c r="I30" s="12">
        <f t="shared" si="3"/>
        <v>3.125</v>
      </c>
      <c r="J30" s="13">
        <f t="shared" si="4"/>
        <v>0.65937250923846102</v>
      </c>
    </row>
    <row r="31" spans="1:10" ht="15" thickBot="1" x14ac:dyDescent="0.25">
      <c r="A31" s="4" t="s">
        <v>92</v>
      </c>
      <c r="B31" s="8">
        <v>6</v>
      </c>
      <c r="C31" s="8">
        <v>6</v>
      </c>
      <c r="D31" s="8">
        <f t="shared" si="0"/>
        <v>18</v>
      </c>
      <c r="E31" s="14">
        <f t="shared" si="1"/>
        <v>3.2432432432432434</v>
      </c>
      <c r="F31" s="6">
        <v>6</v>
      </c>
      <c r="G31" s="11">
        <f t="shared" si="2"/>
        <v>3.2967032967032965</v>
      </c>
      <c r="H31" s="7">
        <v>5</v>
      </c>
      <c r="I31" s="12">
        <f t="shared" si="3"/>
        <v>2.6041666666666665</v>
      </c>
      <c r="J31" s="13">
        <f t="shared" si="4"/>
        <v>0.48782666964485155</v>
      </c>
    </row>
    <row r="32" spans="1:10" ht="15" thickBot="1" x14ac:dyDescent="0.25">
      <c r="A32" s="4" t="s">
        <v>93</v>
      </c>
      <c r="B32" s="8">
        <v>8</v>
      </c>
      <c r="C32" s="8">
        <v>8</v>
      </c>
      <c r="D32" s="8">
        <f t="shared" si="0"/>
        <v>24</v>
      </c>
      <c r="E32" s="14">
        <f t="shared" si="1"/>
        <v>4.3243243243243246</v>
      </c>
      <c r="F32" s="6">
        <v>5</v>
      </c>
      <c r="G32" s="11">
        <f t="shared" si="2"/>
        <v>2.7472527472527473</v>
      </c>
      <c r="H32" s="7">
        <v>6</v>
      </c>
      <c r="I32" s="12">
        <f t="shared" si="3"/>
        <v>3.125</v>
      </c>
      <c r="J32" s="13">
        <f t="shared" si="4"/>
        <v>0.58645829137632421</v>
      </c>
    </row>
    <row r="33" spans="1:10" ht="15" thickBot="1" x14ac:dyDescent="0.25">
      <c r="A33" s="4" t="s">
        <v>94</v>
      </c>
      <c r="B33" s="8">
        <v>8</v>
      </c>
      <c r="C33" s="8">
        <v>8</v>
      </c>
      <c r="D33" s="8">
        <f t="shared" si="0"/>
        <v>24</v>
      </c>
      <c r="E33" s="14">
        <f t="shared" si="1"/>
        <v>4.3243243243243246</v>
      </c>
      <c r="F33" s="6">
        <v>6</v>
      </c>
      <c r="G33" s="11">
        <f t="shared" si="2"/>
        <v>3.2967032967032965</v>
      </c>
      <c r="H33" s="7">
        <v>5</v>
      </c>
      <c r="I33" s="12">
        <f t="shared" si="3"/>
        <v>2.6041666666666665</v>
      </c>
      <c r="J33" s="13">
        <f t="shared" si="4"/>
        <v>0.6504355595264687</v>
      </c>
    </row>
    <row r="34" spans="1:10" ht="15" thickBot="1" x14ac:dyDescent="0.25">
      <c r="A34" s="4" t="s">
        <v>95</v>
      </c>
      <c r="B34" s="8">
        <v>8</v>
      </c>
      <c r="C34" s="8">
        <v>8</v>
      </c>
      <c r="D34" s="8">
        <f t="shared" si="0"/>
        <v>24</v>
      </c>
      <c r="E34" s="14">
        <f t="shared" si="1"/>
        <v>4.3243243243243246</v>
      </c>
      <c r="F34" s="6">
        <v>6</v>
      </c>
      <c r="G34" s="11">
        <f t="shared" si="2"/>
        <v>3.2967032967032965</v>
      </c>
      <c r="H34" s="7">
        <v>6</v>
      </c>
      <c r="I34" s="12">
        <f t="shared" si="3"/>
        <v>3.125</v>
      </c>
      <c r="J34" s="13">
        <f t="shared" si="4"/>
        <v>0.56539297918608267</v>
      </c>
    </row>
    <row r="35" spans="1:10" ht="15" thickBot="1" x14ac:dyDescent="0.25">
      <c r="A35" s="4" t="s">
        <v>77</v>
      </c>
      <c r="B35" s="9"/>
      <c r="C35" s="8"/>
      <c r="D35" s="8">
        <f>SUM(D3:D34)</f>
        <v>555</v>
      </c>
      <c r="E35" s="14">
        <f t="shared" si="1"/>
        <v>100</v>
      </c>
      <c r="F35" s="6">
        <f>SUM(F3:F34)</f>
        <v>182</v>
      </c>
      <c r="G35" s="11">
        <f t="shared" si="2"/>
        <v>100</v>
      </c>
      <c r="H35" s="7">
        <f>SUM(H3:H34)</f>
        <v>192</v>
      </c>
      <c r="I35" s="12">
        <f t="shared" si="3"/>
        <v>100</v>
      </c>
      <c r="J35" s="8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opLeftCell="A32" workbookViewId="0">
      <selection activeCell="J3" sqref="J3:J52"/>
    </sheetView>
  </sheetViews>
  <sheetFormatPr defaultRowHeight="14.25" x14ac:dyDescent="0.2"/>
  <cols>
    <col min="1" max="1" width="25.625" customWidth="1"/>
    <col min="2" max="2" width="14.375" customWidth="1"/>
    <col min="3" max="5" width="13.375" customWidth="1"/>
    <col min="6" max="7" width="15" customWidth="1"/>
    <col min="8" max="9" width="11.25" customWidth="1"/>
    <col min="10" max="10" width="10.5" bestFit="1" customWidth="1"/>
  </cols>
  <sheetData>
    <row r="1" spans="1:10" ht="15" thickBot="1" x14ac:dyDescent="0.25">
      <c r="A1" s="1" t="s">
        <v>0</v>
      </c>
      <c r="B1" s="2">
        <v>1</v>
      </c>
      <c r="C1" s="2">
        <v>2</v>
      </c>
      <c r="D1" s="2"/>
      <c r="E1" s="2"/>
      <c r="F1" s="3">
        <v>0.5</v>
      </c>
      <c r="G1" s="3"/>
      <c r="H1" s="3">
        <v>1</v>
      </c>
      <c r="I1" s="3"/>
      <c r="J1" s="3"/>
    </row>
    <row r="2" spans="1:10" ht="15" thickBot="1" x14ac:dyDescent="0.25">
      <c r="A2" s="1" t="s">
        <v>1</v>
      </c>
      <c r="B2" s="2" t="s">
        <v>2</v>
      </c>
      <c r="C2" s="2" t="s">
        <v>3</v>
      </c>
      <c r="D2" s="2" t="s">
        <v>78</v>
      </c>
      <c r="E2" s="2" t="s">
        <v>79</v>
      </c>
      <c r="F2" s="3" t="s">
        <v>4</v>
      </c>
      <c r="G2" s="3" t="s">
        <v>80</v>
      </c>
      <c r="H2" s="3" t="s">
        <v>5</v>
      </c>
      <c r="I2" s="3" t="s">
        <v>81</v>
      </c>
      <c r="J2" s="3" t="s">
        <v>134</v>
      </c>
    </row>
    <row r="3" spans="1:10" ht="15" thickBot="1" x14ac:dyDescent="0.25">
      <c r="A3" s="4" t="s">
        <v>82</v>
      </c>
      <c r="B3" s="8">
        <v>9</v>
      </c>
      <c r="C3" s="8">
        <v>9</v>
      </c>
      <c r="D3" s="8">
        <f>B3+C3*2</f>
        <v>27</v>
      </c>
      <c r="E3" s="14">
        <f>D3*100/954</f>
        <v>2.8301886792452828</v>
      </c>
      <c r="F3" s="6">
        <v>6</v>
      </c>
      <c r="G3" s="11">
        <f>F3*100/280</f>
        <v>2.1428571428571428</v>
      </c>
      <c r="H3" s="7">
        <v>6</v>
      </c>
      <c r="I3" s="12">
        <f>H3*100/285</f>
        <v>2.1052631578947367</v>
      </c>
      <c r="J3" s="13">
        <f>E3/(G3*0.5+I3)</f>
        <v>0.89092330021212451</v>
      </c>
    </row>
    <row r="4" spans="1:10" ht="15" thickBot="1" x14ac:dyDescent="0.25">
      <c r="A4" s="4" t="s">
        <v>7</v>
      </c>
      <c r="B4" s="8">
        <v>7</v>
      </c>
      <c r="C4" s="8">
        <v>7</v>
      </c>
      <c r="D4" s="8">
        <f t="shared" ref="D4:D52" si="0">B4+C4*2</f>
        <v>21</v>
      </c>
      <c r="E4" s="14">
        <f t="shared" ref="E4:E53" si="1">D4*100/954</f>
        <v>2.2012578616352201</v>
      </c>
      <c r="F4" s="6">
        <v>5</v>
      </c>
      <c r="G4" s="11">
        <f t="shared" ref="G4:G53" si="2">F4*100/280</f>
        <v>1.7857142857142858</v>
      </c>
      <c r="H4" s="7">
        <v>5</v>
      </c>
      <c r="I4" s="12">
        <f t="shared" ref="I4:I53" si="3">H4*100/285</f>
        <v>1.7543859649122806</v>
      </c>
      <c r="J4" s="13">
        <f t="shared" ref="J4:J52" si="4">E4/(G4*0.5+I4)</f>
        <v>0.83152841353131624</v>
      </c>
    </row>
    <row r="5" spans="1:10" ht="15" thickBot="1" x14ac:dyDescent="0.25">
      <c r="A5" s="4" t="s">
        <v>8</v>
      </c>
      <c r="B5" s="8">
        <v>4</v>
      </c>
      <c r="C5" s="8">
        <v>4</v>
      </c>
      <c r="D5" s="8">
        <f t="shared" si="0"/>
        <v>12</v>
      </c>
      <c r="E5" s="14">
        <f t="shared" si="1"/>
        <v>1.2578616352201257</v>
      </c>
      <c r="F5" s="6">
        <v>4</v>
      </c>
      <c r="G5" s="11">
        <f t="shared" si="2"/>
        <v>1.4285714285714286</v>
      </c>
      <c r="H5" s="7">
        <v>4</v>
      </c>
      <c r="I5" s="12">
        <f t="shared" si="3"/>
        <v>1.4035087719298245</v>
      </c>
      <c r="J5" s="13">
        <f t="shared" si="4"/>
        <v>0.59394886680808301</v>
      </c>
    </row>
    <row r="6" spans="1:10" ht="15" thickBot="1" x14ac:dyDescent="0.25">
      <c r="A6" s="4" t="s">
        <v>9</v>
      </c>
      <c r="B6" s="8">
        <v>1</v>
      </c>
      <c r="C6" s="8">
        <v>1</v>
      </c>
      <c r="D6" s="8">
        <f t="shared" si="0"/>
        <v>3</v>
      </c>
      <c r="E6" s="14">
        <f t="shared" si="1"/>
        <v>0.31446540880503143</v>
      </c>
      <c r="F6" s="6">
        <v>6</v>
      </c>
      <c r="G6" s="11">
        <f t="shared" si="2"/>
        <v>2.1428571428571428</v>
      </c>
      <c r="H6" s="7">
        <v>5</v>
      </c>
      <c r="I6" s="12">
        <f t="shared" si="3"/>
        <v>1.7543859649122806</v>
      </c>
      <c r="J6" s="13">
        <f t="shared" si="4"/>
        <v>0.1112831025394302</v>
      </c>
    </row>
    <row r="7" spans="1:10" ht="15" thickBot="1" x14ac:dyDescent="0.25">
      <c r="A7" s="4" t="s">
        <v>10</v>
      </c>
      <c r="B7" s="8">
        <v>1</v>
      </c>
      <c r="C7" s="8">
        <v>1</v>
      </c>
      <c r="D7" s="8">
        <f t="shared" si="0"/>
        <v>3</v>
      </c>
      <c r="E7" s="14">
        <f t="shared" si="1"/>
        <v>0.31446540880503143</v>
      </c>
      <c r="F7" s="6">
        <v>6</v>
      </c>
      <c r="G7" s="11">
        <f t="shared" si="2"/>
        <v>2.1428571428571428</v>
      </c>
      <c r="H7" s="7">
        <v>7</v>
      </c>
      <c r="I7" s="12">
        <f t="shared" si="3"/>
        <v>2.4561403508771931</v>
      </c>
      <c r="J7" s="13">
        <f t="shared" si="4"/>
        <v>8.9145078588424534E-2</v>
      </c>
    </row>
    <row r="8" spans="1:10" ht="15" thickBot="1" x14ac:dyDescent="0.25">
      <c r="A8" s="4" t="s">
        <v>11</v>
      </c>
      <c r="B8" s="8">
        <v>1</v>
      </c>
      <c r="C8" s="8">
        <v>1</v>
      </c>
      <c r="D8" s="8">
        <f t="shared" si="0"/>
        <v>3</v>
      </c>
      <c r="E8" s="14">
        <f t="shared" si="1"/>
        <v>0.31446540880503143</v>
      </c>
      <c r="F8" s="6">
        <v>6</v>
      </c>
      <c r="G8" s="11">
        <f t="shared" si="2"/>
        <v>2.1428571428571428</v>
      </c>
      <c r="H8" s="7">
        <v>5</v>
      </c>
      <c r="I8" s="12">
        <f t="shared" si="3"/>
        <v>1.7543859649122806</v>
      </c>
      <c r="J8" s="13">
        <f t="shared" si="4"/>
        <v>0.1112831025394302</v>
      </c>
    </row>
    <row r="9" spans="1:10" ht="15" thickBot="1" x14ac:dyDescent="0.25">
      <c r="A9" s="4" t="s">
        <v>96</v>
      </c>
      <c r="B9" s="8">
        <v>9</v>
      </c>
      <c r="C9" s="8">
        <v>9</v>
      </c>
      <c r="D9" s="8">
        <f t="shared" si="0"/>
        <v>27</v>
      </c>
      <c r="E9" s="14">
        <f t="shared" si="1"/>
        <v>2.8301886792452828</v>
      </c>
      <c r="F9" s="6">
        <v>3</v>
      </c>
      <c r="G9" s="11">
        <f t="shared" si="2"/>
        <v>1.0714285714285714</v>
      </c>
      <c r="H9" s="7">
        <v>4</v>
      </c>
      <c r="I9" s="12">
        <f t="shared" si="3"/>
        <v>1.4035087719298245</v>
      </c>
      <c r="J9" s="13">
        <f t="shared" si="4"/>
        <v>1.4594446307190538</v>
      </c>
    </row>
    <row r="10" spans="1:10" ht="15" thickBot="1" x14ac:dyDescent="0.25">
      <c r="A10" s="4" t="s">
        <v>97</v>
      </c>
      <c r="B10" s="8">
        <v>9</v>
      </c>
      <c r="C10" s="8">
        <v>9</v>
      </c>
      <c r="D10" s="8">
        <f t="shared" si="0"/>
        <v>27</v>
      </c>
      <c r="E10" s="14">
        <f t="shared" si="1"/>
        <v>2.8301886792452828</v>
      </c>
      <c r="F10" s="6">
        <v>4</v>
      </c>
      <c r="G10" s="11">
        <f t="shared" si="2"/>
        <v>1.4285714285714286</v>
      </c>
      <c r="H10" s="7">
        <v>5</v>
      </c>
      <c r="I10" s="12">
        <f t="shared" si="3"/>
        <v>1.7543859649122806</v>
      </c>
      <c r="J10" s="13">
        <f t="shared" si="4"/>
        <v>1.1464419116942821</v>
      </c>
    </row>
    <row r="11" spans="1:10" ht="15" thickBot="1" x14ac:dyDescent="0.25">
      <c r="A11" s="4" t="s">
        <v>98</v>
      </c>
      <c r="B11" s="8">
        <v>3</v>
      </c>
      <c r="C11" s="8">
        <v>3</v>
      </c>
      <c r="D11" s="8">
        <f t="shared" si="0"/>
        <v>9</v>
      </c>
      <c r="E11" s="14">
        <f t="shared" si="1"/>
        <v>0.94339622641509435</v>
      </c>
      <c r="F11" s="6">
        <v>5</v>
      </c>
      <c r="G11" s="11">
        <f t="shared" si="2"/>
        <v>1.7857142857142858</v>
      </c>
      <c r="H11" s="7">
        <v>8</v>
      </c>
      <c r="I11" s="12">
        <f t="shared" si="3"/>
        <v>2.807017543859649</v>
      </c>
      <c r="J11" s="13">
        <f t="shared" si="4"/>
        <v>0.25498058888374103</v>
      </c>
    </row>
    <row r="12" spans="1:10" ht="15" thickBot="1" x14ac:dyDescent="0.25">
      <c r="A12" s="4" t="s">
        <v>99</v>
      </c>
      <c r="B12" s="8">
        <v>5</v>
      </c>
      <c r="C12" s="8">
        <v>5</v>
      </c>
      <c r="D12" s="8">
        <f t="shared" si="0"/>
        <v>15</v>
      </c>
      <c r="E12" s="14">
        <f t="shared" si="1"/>
        <v>1.5723270440251573</v>
      </c>
      <c r="F12" s="6">
        <v>7</v>
      </c>
      <c r="G12" s="11">
        <f t="shared" si="2"/>
        <v>2.5</v>
      </c>
      <c r="H12" s="7">
        <v>6</v>
      </c>
      <c r="I12" s="12">
        <f t="shared" si="3"/>
        <v>2.1052631578947367</v>
      </c>
      <c r="J12" s="13">
        <f t="shared" si="4"/>
        <v>0.46861511900357633</v>
      </c>
    </row>
    <row r="13" spans="1:10" ht="15" thickBot="1" x14ac:dyDescent="0.25">
      <c r="A13" s="4" t="s">
        <v>100</v>
      </c>
      <c r="B13" s="8">
        <v>7</v>
      </c>
      <c r="C13" s="8">
        <v>7</v>
      </c>
      <c r="D13" s="8">
        <f t="shared" si="0"/>
        <v>21</v>
      </c>
      <c r="E13" s="14">
        <f t="shared" si="1"/>
        <v>2.2012578616352201</v>
      </c>
      <c r="F13" s="6">
        <v>5</v>
      </c>
      <c r="G13" s="11">
        <f t="shared" si="2"/>
        <v>1.7857142857142858</v>
      </c>
      <c r="H13" s="7">
        <v>8</v>
      </c>
      <c r="I13" s="12">
        <f t="shared" si="3"/>
        <v>2.807017543859649</v>
      </c>
      <c r="J13" s="13">
        <f t="shared" si="4"/>
        <v>0.59495470739539569</v>
      </c>
    </row>
    <row r="14" spans="1:10" ht="15" thickBot="1" x14ac:dyDescent="0.25">
      <c r="A14" s="4" t="s">
        <v>101</v>
      </c>
      <c r="B14" s="8">
        <v>6</v>
      </c>
      <c r="C14" s="8">
        <v>6</v>
      </c>
      <c r="D14" s="8">
        <f t="shared" si="0"/>
        <v>18</v>
      </c>
      <c r="E14" s="14">
        <f t="shared" si="1"/>
        <v>1.8867924528301887</v>
      </c>
      <c r="F14" s="6">
        <v>8</v>
      </c>
      <c r="G14" s="11">
        <f t="shared" si="2"/>
        <v>2.8571428571428572</v>
      </c>
      <c r="H14" s="7">
        <v>9</v>
      </c>
      <c r="I14" s="12">
        <f t="shared" si="3"/>
        <v>3.1578947368421053</v>
      </c>
      <c r="J14" s="13">
        <f t="shared" si="4"/>
        <v>0.41138261676461491</v>
      </c>
    </row>
    <row r="15" spans="1:10" ht="15" thickBot="1" x14ac:dyDescent="0.25">
      <c r="A15" s="4" t="s">
        <v>102</v>
      </c>
      <c r="B15" s="8">
        <v>7</v>
      </c>
      <c r="C15" s="8">
        <v>7</v>
      </c>
      <c r="D15" s="8">
        <f t="shared" si="0"/>
        <v>21</v>
      </c>
      <c r="E15" s="14">
        <f t="shared" si="1"/>
        <v>2.2012578616352201</v>
      </c>
      <c r="F15" s="6">
        <v>6</v>
      </c>
      <c r="G15" s="11">
        <f t="shared" si="2"/>
        <v>2.1428571428571428</v>
      </c>
      <c r="H15" s="7">
        <v>5</v>
      </c>
      <c r="I15" s="12">
        <f t="shared" si="3"/>
        <v>1.7543859649122806</v>
      </c>
      <c r="J15" s="13">
        <f t="shared" si="4"/>
        <v>0.77898171777601144</v>
      </c>
    </row>
    <row r="16" spans="1:10" ht="15" thickBot="1" x14ac:dyDescent="0.25">
      <c r="A16" s="4" t="s">
        <v>103</v>
      </c>
      <c r="B16" s="8">
        <v>7</v>
      </c>
      <c r="C16" s="8">
        <v>7</v>
      </c>
      <c r="D16" s="8">
        <f t="shared" si="0"/>
        <v>21</v>
      </c>
      <c r="E16" s="14">
        <f t="shared" si="1"/>
        <v>2.2012578616352201</v>
      </c>
      <c r="F16" s="6">
        <v>5</v>
      </c>
      <c r="G16" s="11">
        <f t="shared" si="2"/>
        <v>1.7857142857142858</v>
      </c>
      <c r="H16" s="7">
        <v>5</v>
      </c>
      <c r="I16" s="12">
        <f t="shared" si="3"/>
        <v>1.7543859649122806</v>
      </c>
      <c r="J16" s="13">
        <f t="shared" si="4"/>
        <v>0.83152841353131624</v>
      </c>
    </row>
    <row r="17" spans="1:10" ht="15" thickBot="1" x14ac:dyDescent="0.25">
      <c r="A17" s="4" t="s">
        <v>46</v>
      </c>
      <c r="B17" s="8">
        <v>5</v>
      </c>
      <c r="C17" s="8">
        <v>5</v>
      </c>
      <c r="D17" s="8">
        <f t="shared" si="0"/>
        <v>15</v>
      </c>
      <c r="E17" s="14">
        <f t="shared" si="1"/>
        <v>1.5723270440251573</v>
      </c>
      <c r="F17" s="6">
        <v>6</v>
      </c>
      <c r="G17" s="11">
        <f t="shared" si="2"/>
        <v>2.1428571428571428</v>
      </c>
      <c r="H17" s="7">
        <v>4</v>
      </c>
      <c r="I17" s="12">
        <f t="shared" si="3"/>
        <v>1.4035087719298245</v>
      </c>
      <c r="J17" s="13">
        <f t="shared" si="4"/>
        <v>0.63529973728206368</v>
      </c>
    </row>
    <row r="18" spans="1:10" ht="15" thickBot="1" x14ac:dyDescent="0.25">
      <c r="A18" s="4" t="s">
        <v>55</v>
      </c>
      <c r="B18" s="8">
        <v>5</v>
      </c>
      <c r="C18" s="8">
        <v>5</v>
      </c>
      <c r="D18" s="8">
        <f t="shared" si="0"/>
        <v>15</v>
      </c>
      <c r="E18" s="14">
        <f t="shared" si="1"/>
        <v>1.5723270440251573</v>
      </c>
      <c r="F18" s="6">
        <v>4</v>
      </c>
      <c r="G18" s="11">
        <f t="shared" si="2"/>
        <v>1.4285714285714286</v>
      </c>
      <c r="H18" s="7">
        <v>7</v>
      </c>
      <c r="I18" s="12">
        <f t="shared" si="3"/>
        <v>2.4561403508771931</v>
      </c>
      <c r="J18" s="13">
        <f t="shared" si="4"/>
        <v>0.49593556566485197</v>
      </c>
    </row>
    <row r="19" spans="1:10" ht="15" thickBot="1" x14ac:dyDescent="0.25">
      <c r="A19" s="4" t="s">
        <v>47</v>
      </c>
      <c r="B19" s="8">
        <v>2</v>
      </c>
      <c r="C19" s="8">
        <v>2</v>
      </c>
      <c r="D19" s="8">
        <f t="shared" si="0"/>
        <v>6</v>
      </c>
      <c r="E19" s="14">
        <f t="shared" si="1"/>
        <v>0.62893081761006286</v>
      </c>
      <c r="F19" s="6">
        <v>6</v>
      </c>
      <c r="G19" s="11">
        <f t="shared" si="2"/>
        <v>2.1428571428571428</v>
      </c>
      <c r="H19" s="7">
        <v>5</v>
      </c>
      <c r="I19" s="12">
        <f t="shared" si="3"/>
        <v>1.7543859649122806</v>
      </c>
      <c r="J19" s="13">
        <f t="shared" si="4"/>
        <v>0.22256620507886041</v>
      </c>
    </row>
    <row r="20" spans="1:10" ht="15" thickBot="1" x14ac:dyDescent="0.25">
      <c r="A20" s="4" t="s">
        <v>48</v>
      </c>
      <c r="B20" s="8">
        <v>5</v>
      </c>
      <c r="C20" s="8">
        <v>5</v>
      </c>
      <c r="D20" s="8">
        <f t="shared" si="0"/>
        <v>15</v>
      </c>
      <c r="E20" s="14">
        <f t="shared" si="1"/>
        <v>1.5723270440251573</v>
      </c>
      <c r="F20" s="6">
        <v>6</v>
      </c>
      <c r="G20" s="11">
        <f t="shared" si="2"/>
        <v>2.1428571428571428</v>
      </c>
      <c r="H20" s="7">
        <v>5</v>
      </c>
      <c r="I20" s="12">
        <f t="shared" si="3"/>
        <v>1.7543859649122806</v>
      </c>
      <c r="J20" s="13">
        <f t="shared" si="4"/>
        <v>0.55641551269715106</v>
      </c>
    </row>
    <row r="21" spans="1:10" ht="15" thickBot="1" x14ac:dyDescent="0.25">
      <c r="A21" s="4" t="s">
        <v>50</v>
      </c>
      <c r="B21" s="8">
        <v>5</v>
      </c>
      <c r="C21" s="8">
        <v>5</v>
      </c>
      <c r="D21" s="8">
        <f t="shared" si="0"/>
        <v>15</v>
      </c>
      <c r="E21" s="14">
        <f t="shared" si="1"/>
        <v>1.5723270440251573</v>
      </c>
      <c r="F21" s="6">
        <v>6</v>
      </c>
      <c r="G21" s="11">
        <f t="shared" si="2"/>
        <v>2.1428571428571428</v>
      </c>
      <c r="H21" s="7">
        <v>5</v>
      </c>
      <c r="I21" s="12">
        <f t="shared" si="3"/>
        <v>1.7543859649122806</v>
      </c>
      <c r="J21" s="13">
        <f t="shared" si="4"/>
        <v>0.55641551269715106</v>
      </c>
    </row>
    <row r="22" spans="1:10" ht="15" thickBot="1" x14ac:dyDescent="0.25">
      <c r="A22" s="4" t="s">
        <v>49</v>
      </c>
      <c r="B22" s="8">
        <v>5</v>
      </c>
      <c r="C22" s="8">
        <v>5</v>
      </c>
      <c r="D22" s="8">
        <f t="shared" si="0"/>
        <v>15</v>
      </c>
      <c r="E22" s="14">
        <f t="shared" si="1"/>
        <v>1.5723270440251573</v>
      </c>
      <c r="F22" s="6">
        <v>6</v>
      </c>
      <c r="G22" s="11">
        <f t="shared" si="2"/>
        <v>2.1428571428571428</v>
      </c>
      <c r="H22" s="7">
        <v>5</v>
      </c>
      <c r="I22" s="12">
        <f t="shared" si="3"/>
        <v>1.7543859649122806</v>
      </c>
      <c r="J22" s="13">
        <f t="shared" si="4"/>
        <v>0.55641551269715106</v>
      </c>
    </row>
    <row r="23" spans="1:10" ht="15" thickBot="1" x14ac:dyDescent="0.25">
      <c r="A23" s="4" t="s">
        <v>51</v>
      </c>
      <c r="B23" s="8">
        <v>5</v>
      </c>
      <c r="C23" s="8">
        <v>5</v>
      </c>
      <c r="D23" s="8">
        <f t="shared" si="0"/>
        <v>15</v>
      </c>
      <c r="E23" s="14">
        <f t="shared" si="1"/>
        <v>1.5723270440251573</v>
      </c>
      <c r="F23" s="6">
        <v>6</v>
      </c>
      <c r="G23" s="11">
        <f t="shared" si="2"/>
        <v>2.1428571428571428</v>
      </c>
      <c r="H23" s="7">
        <v>5</v>
      </c>
      <c r="I23" s="12">
        <f t="shared" si="3"/>
        <v>1.7543859649122806</v>
      </c>
      <c r="J23" s="13">
        <f t="shared" si="4"/>
        <v>0.55641551269715106</v>
      </c>
    </row>
    <row r="24" spans="1:10" ht="15" thickBot="1" x14ac:dyDescent="0.25">
      <c r="A24" s="4" t="s">
        <v>104</v>
      </c>
      <c r="B24" s="8">
        <v>7</v>
      </c>
      <c r="C24" s="8">
        <v>7</v>
      </c>
      <c r="D24" s="8">
        <f t="shared" si="0"/>
        <v>21</v>
      </c>
      <c r="E24" s="14">
        <f t="shared" si="1"/>
        <v>2.2012578616352201</v>
      </c>
      <c r="F24" s="6">
        <v>6</v>
      </c>
      <c r="G24" s="11">
        <f t="shared" si="2"/>
        <v>2.1428571428571428</v>
      </c>
      <c r="H24" s="7">
        <v>9</v>
      </c>
      <c r="I24" s="12">
        <f t="shared" si="3"/>
        <v>3.1578947368421053</v>
      </c>
      <c r="J24" s="13">
        <f t="shared" si="4"/>
        <v>0.5204751921733054</v>
      </c>
    </row>
    <row r="25" spans="1:10" ht="15" thickBot="1" x14ac:dyDescent="0.25">
      <c r="A25" s="4" t="s">
        <v>105</v>
      </c>
      <c r="B25" s="8">
        <v>9</v>
      </c>
      <c r="C25" s="8">
        <v>9</v>
      </c>
      <c r="D25" s="8">
        <f t="shared" si="0"/>
        <v>27</v>
      </c>
      <c r="E25" s="14">
        <f t="shared" si="1"/>
        <v>2.8301886792452828</v>
      </c>
      <c r="F25" s="6">
        <v>5</v>
      </c>
      <c r="G25" s="11">
        <f t="shared" si="2"/>
        <v>1.7857142857142858</v>
      </c>
      <c r="H25" s="7">
        <v>9</v>
      </c>
      <c r="I25" s="12">
        <f t="shared" si="3"/>
        <v>3.1578947368421053</v>
      </c>
      <c r="J25" s="13">
        <f t="shared" si="4"/>
        <v>0.69868230967911382</v>
      </c>
    </row>
    <row r="26" spans="1:10" ht="15" thickBot="1" x14ac:dyDescent="0.25">
      <c r="A26" s="4" t="s">
        <v>106</v>
      </c>
      <c r="B26" s="8">
        <v>6</v>
      </c>
      <c r="C26" s="8">
        <v>6</v>
      </c>
      <c r="D26" s="8">
        <f t="shared" si="0"/>
        <v>18</v>
      </c>
      <c r="E26" s="14">
        <f t="shared" si="1"/>
        <v>1.8867924528301887</v>
      </c>
      <c r="F26" s="6">
        <v>6</v>
      </c>
      <c r="G26" s="11">
        <f t="shared" si="2"/>
        <v>2.1428571428571428</v>
      </c>
      <c r="H26" s="7">
        <v>5</v>
      </c>
      <c r="I26" s="12">
        <f t="shared" si="3"/>
        <v>1.7543859649122806</v>
      </c>
      <c r="J26" s="13">
        <f t="shared" si="4"/>
        <v>0.66769861523658125</v>
      </c>
    </row>
    <row r="27" spans="1:10" ht="15" thickBot="1" x14ac:dyDescent="0.25">
      <c r="A27" s="4" t="s">
        <v>107</v>
      </c>
      <c r="B27" s="8">
        <v>6</v>
      </c>
      <c r="C27" s="8">
        <v>6</v>
      </c>
      <c r="D27" s="8">
        <f t="shared" si="0"/>
        <v>18</v>
      </c>
      <c r="E27" s="14">
        <f t="shared" si="1"/>
        <v>1.8867924528301887</v>
      </c>
      <c r="F27" s="6">
        <v>6</v>
      </c>
      <c r="G27" s="11">
        <f t="shared" si="2"/>
        <v>2.1428571428571428</v>
      </c>
      <c r="H27" s="7">
        <v>5</v>
      </c>
      <c r="I27" s="12">
        <f t="shared" si="3"/>
        <v>1.7543859649122806</v>
      </c>
      <c r="J27" s="13">
        <f t="shared" si="4"/>
        <v>0.66769861523658125</v>
      </c>
    </row>
    <row r="28" spans="1:10" ht="15" thickBot="1" x14ac:dyDescent="0.25">
      <c r="A28" s="4" t="s">
        <v>108</v>
      </c>
      <c r="B28" s="8">
        <v>9</v>
      </c>
      <c r="C28" s="8">
        <v>9</v>
      </c>
      <c r="D28" s="8">
        <f t="shared" si="0"/>
        <v>27</v>
      </c>
      <c r="E28" s="14">
        <f t="shared" si="1"/>
        <v>2.8301886792452828</v>
      </c>
      <c r="F28" s="6">
        <v>5</v>
      </c>
      <c r="G28" s="11">
        <f t="shared" si="2"/>
        <v>1.7857142857142858</v>
      </c>
      <c r="H28" s="7">
        <v>6</v>
      </c>
      <c r="I28" s="12">
        <f t="shared" si="3"/>
        <v>2.1052631578947367</v>
      </c>
      <c r="J28" s="13">
        <f t="shared" si="4"/>
        <v>0.94398769740344235</v>
      </c>
    </row>
    <row r="29" spans="1:10" ht="15" thickBot="1" x14ac:dyDescent="0.25">
      <c r="A29" s="4" t="s">
        <v>109</v>
      </c>
      <c r="B29" s="8">
        <v>5</v>
      </c>
      <c r="C29" s="8">
        <v>5</v>
      </c>
      <c r="D29" s="8">
        <f t="shared" si="0"/>
        <v>15</v>
      </c>
      <c r="E29" s="14">
        <f t="shared" si="1"/>
        <v>1.5723270440251573</v>
      </c>
      <c r="F29" s="6">
        <v>6</v>
      </c>
      <c r="G29" s="11">
        <f t="shared" si="2"/>
        <v>2.1428571428571428</v>
      </c>
      <c r="H29" s="7">
        <v>9</v>
      </c>
      <c r="I29" s="12">
        <f t="shared" si="3"/>
        <v>3.1578947368421053</v>
      </c>
      <c r="J29" s="13">
        <f t="shared" si="4"/>
        <v>0.37176799440950387</v>
      </c>
    </row>
    <row r="30" spans="1:10" ht="15" thickBot="1" x14ac:dyDescent="0.25">
      <c r="A30" s="4" t="s">
        <v>110</v>
      </c>
      <c r="B30" s="8">
        <v>7</v>
      </c>
      <c r="C30" s="8">
        <v>7</v>
      </c>
      <c r="D30" s="8">
        <f t="shared" si="0"/>
        <v>21</v>
      </c>
      <c r="E30" s="14">
        <f t="shared" si="1"/>
        <v>2.2012578616352201</v>
      </c>
      <c r="F30" s="6">
        <v>8</v>
      </c>
      <c r="G30" s="11">
        <f t="shared" si="2"/>
        <v>2.8571428571428572</v>
      </c>
      <c r="H30" s="7">
        <v>6</v>
      </c>
      <c r="I30" s="12">
        <f t="shared" si="3"/>
        <v>2.1052631578947367</v>
      </c>
      <c r="J30" s="13">
        <f t="shared" si="4"/>
        <v>0.62290913956911553</v>
      </c>
    </row>
    <row r="31" spans="1:10" ht="15" thickBot="1" x14ac:dyDescent="0.25">
      <c r="A31" s="4" t="s">
        <v>111</v>
      </c>
      <c r="B31" s="8">
        <v>9</v>
      </c>
      <c r="C31" s="8">
        <v>9</v>
      </c>
      <c r="D31" s="8">
        <f t="shared" si="0"/>
        <v>27</v>
      </c>
      <c r="E31" s="14">
        <f t="shared" si="1"/>
        <v>2.8301886792452828</v>
      </c>
      <c r="F31" s="6">
        <v>6</v>
      </c>
      <c r="G31" s="11">
        <f t="shared" si="2"/>
        <v>2.1428571428571428</v>
      </c>
      <c r="H31" s="7">
        <v>5</v>
      </c>
      <c r="I31" s="12">
        <f t="shared" si="3"/>
        <v>1.7543859649122806</v>
      </c>
      <c r="J31" s="13">
        <f t="shared" si="4"/>
        <v>1.0015479228548718</v>
      </c>
    </row>
    <row r="32" spans="1:10" ht="15" thickBot="1" x14ac:dyDescent="0.25">
      <c r="A32" s="4" t="s">
        <v>112</v>
      </c>
      <c r="B32" s="8">
        <v>8</v>
      </c>
      <c r="C32" s="8">
        <v>8</v>
      </c>
      <c r="D32" s="8">
        <f t="shared" si="0"/>
        <v>24</v>
      </c>
      <c r="E32" s="14">
        <f t="shared" si="1"/>
        <v>2.5157232704402515</v>
      </c>
      <c r="F32" s="6">
        <v>5</v>
      </c>
      <c r="G32" s="11">
        <f t="shared" si="2"/>
        <v>1.7857142857142858</v>
      </c>
      <c r="H32" s="7">
        <v>6</v>
      </c>
      <c r="I32" s="12">
        <f t="shared" si="3"/>
        <v>2.1052631578947367</v>
      </c>
      <c r="J32" s="13">
        <f t="shared" si="4"/>
        <v>0.83910017546972659</v>
      </c>
    </row>
    <row r="33" spans="1:10" ht="15" thickBot="1" x14ac:dyDescent="0.25">
      <c r="A33" s="4" t="s">
        <v>113</v>
      </c>
      <c r="B33" s="8">
        <v>9</v>
      </c>
      <c r="C33" s="8">
        <v>9</v>
      </c>
      <c r="D33" s="8">
        <f t="shared" si="0"/>
        <v>27</v>
      </c>
      <c r="E33" s="14">
        <f t="shared" si="1"/>
        <v>2.8301886792452828</v>
      </c>
      <c r="F33" s="6">
        <v>6</v>
      </c>
      <c r="G33" s="11">
        <f t="shared" si="2"/>
        <v>2.1428571428571428</v>
      </c>
      <c r="H33" s="7">
        <v>5</v>
      </c>
      <c r="I33" s="12">
        <f t="shared" si="3"/>
        <v>1.7543859649122806</v>
      </c>
      <c r="J33" s="13">
        <f t="shared" si="4"/>
        <v>1.0015479228548718</v>
      </c>
    </row>
    <row r="34" spans="1:10" ht="15" thickBot="1" x14ac:dyDescent="0.25">
      <c r="A34" s="4" t="s">
        <v>114</v>
      </c>
      <c r="B34" s="8">
        <v>8</v>
      </c>
      <c r="C34" s="8">
        <v>8</v>
      </c>
      <c r="D34" s="8">
        <f t="shared" si="0"/>
        <v>24</v>
      </c>
      <c r="E34" s="14">
        <f t="shared" si="1"/>
        <v>2.5157232704402515</v>
      </c>
      <c r="F34" s="6">
        <v>5</v>
      </c>
      <c r="G34" s="11">
        <f t="shared" si="2"/>
        <v>1.7857142857142858</v>
      </c>
      <c r="H34" s="7">
        <v>6</v>
      </c>
      <c r="I34" s="12">
        <f t="shared" si="3"/>
        <v>2.1052631578947367</v>
      </c>
      <c r="J34" s="13">
        <f t="shared" si="4"/>
        <v>0.83910017546972659</v>
      </c>
    </row>
    <row r="35" spans="1:10" ht="15" thickBot="1" x14ac:dyDescent="0.25">
      <c r="A35" s="4" t="s">
        <v>115</v>
      </c>
      <c r="B35" s="8">
        <v>8</v>
      </c>
      <c r="C35" s="8">
        <v>8</v>
      </c>
      <c r="D35" s="8">
        <f t="shared" si="0"/>
        <v>24</v>
      </c>
      <c r="E35" s="14">
        <f t="shared" si="1"/>
        <v>2.5157232704402515</v>
      </c>
      <c r="F35" s="6">
        <v>6</v>
      </c>
      <c r="G35" s="11">
        <f t="shared" si="2"/>
        <v>2.1428571428571428</v>
      </c>
      <c r="H35" s="7">
        <v>4</v>
      </c>
      <c r="I35" s="12">
        <f t="shared" si="3"/>
        <v>1.4035087719298245</v>
      </c>
      <c r="J35" s="13">
        <f t="shared" si="4"/>
        <v>1.0164795796513018</v>
      </c>
    </row>
    <row r="36" spans="1:10" ht="15" thickBot="1" x14ac:dyDescent="0.25">
      <c r="A36" s="4" t="s">
        <v>116</v>
      </c>
      <c r="B36" s="8">
        <v>8</v>
      </c>
      <c r="C36" s="8">
        <v>8</v>
      </c>
      <c r="D36" s="8">
        <f t="shared" si="0"/>
        <v>24</v>
      </c>
      <c r="E36" s="14">
        <f t="shared" si="1"/>
        <v>2.5157232704402515</v>
      </c>
      <c r="F36" s="6">
        <v>4</v>
      </c>
      <c r="G36" s="11">
        <f t="shared" si="2"/>
        <v>1.4285714285714286</v>
      </c>
      <c r="H36" s="7">
        <v>4</v>
      </c>
      <c r="I36" s="12">
        <f t="shared" si="3"/>
        <v>1.4035087719298245</v>
      </c>
      <c r="J36" s="13">
        <f t="shared" si="4"/>
        <v>1.187897733616166</v>
      </c>
    </row>
    <row r="37" spans="1:10" ht="15" thickBot="1" x14ac:dyDescent="0.25">
      <c r="A37" s="4" t="s">
        <v>117</v>
      </c>
      <c r="B37" s="8">
        <v>8</v>
      </c>
      <c r="C37" s="8">
        <v>8</v>
      </c>
      <c r="D37" s="8">
        <f t="shared" si="0"/>
        <v>24</v>
      </c>
      <c r="E37" s="14">
        <f t="shared" si="1"/>
        <v>2.5157232704402515</v>
      </c>
      <c r="F37" s="6">
        <v>6</v>
      </c>
      <c r="G37" s="11">
        <f t="shared" si="2"/>
        <v>2.1428571428571428</v>
      </c>
      <c r="H37" s="7">
        <v>4</v>
      </c>
      <c r="I37" s="12">
        <f t="shared" si="3"/>
        <v>1.4035087719298245</v>
      </c>
      <c r="J37" s="13">
        <f t="shared" si="4"/>
        <v>1.0164795796513018</v>
      </c>
    </row>
    <row r="38" spans="1:10" ht="15" thickBot="1" x14ac:dyDescent="0.25">
      <c r="A38" s="4" t="s">
        <v>18</v>
      </c>
      <c r="B38" s="8">
        <v>7</v>
      </c>
      <c r="C38" s="8">
        <v>7</v>
      </c>
      <c r="D38" s="8">
        <f t="shared" si="0"/>
        <v>21</v>
      </c>
      <c r="E38" s="14">
        <f t="shared" si="1"/>
        <v>2.2012578616352201</v>
      </c>
      <c r="F38" s="6">
        <v>8</v>
      </c>
      <c r="G38" s="11">
        <f t="shared" si="2"/>
        <v>2.8571428571428572</v>
      </c>
      <c r="H38" s="7">
        <v>8</v>
      </c>
      <c r="I38" s="12">
        <f t="shared" si="3"/>
        <v>2.807017543859649</v>
      </c>
      <c r="J38" s="13">
        <f t="shared" si="4"/>
        <v>0.51970525845707261</v>
      </c>
    </row>
    <row r="39" spans="1:10" ht="15" thickBot="1" x14ac:dyDescent="0.25">
      <c r="A39" s="4" t="s">
        <v>118</v>
      </c>
      <c r="B39" s="8">
        <v>8</v>
      </c>
      <c r="C39" s="8">
        <v>8</v>
      </c>
      <c r="D39" s="8">
        <f t="shared" si="0"/>
        <v>24</v>
      </c>
      <c r="E39" s="14">
        <f t="shared" si="1"/>
        <v>2.5157232704402515</v>
      </c>
      <c r="F39" s="6">
        <v>6</v>
      </c>
      <c r="G39" s="11">
        <f t="shared" si="2"/>
        <v>2.1428571428571428</v>
      </c>
      <c r="H39" s="7">
        <v>6</v>
      </c>
      <c r="I39" s="12">
        <f t="shared" si="3"/>
        <v>2.1052631578947367</v>
      </c>
      <c r="J39" s="13">
        <f t="shared" si="4"/>
        <v>0.79193182241077731</v>
      </c>
    </row>
    <row r="40" spans="1:10" ht="15" thickBot="1" x14ac:dyDescent="0.25">
      <c r="A40" s="4" t="s">
        <v>119</v>
      </c>
      <c r="B40" s="8">
        <v>8</v>
      </c>
      <c r="C40" s="8">
        <v>8</v>
      </c>
      <c r="D40" s="8">
        <f t="shared" si="0"/>
        <v>24</v>
      </c>
      <c r="E40" s="14">
        <f t="shared" si="1"/>
        <v>2.5157232704402515</v>
      </c>
      <c r="F40" s="6">
        <v>5</v>
      </c>
      <c r="G40" s="11">
        <f t="shared" si="2"/>
        <v>1.7857142857142858</v>
      </c>
      <c r="H40" s="7">
        <v>5</v>
      </c>
      <c r="I40" s="12">
        <f t="shared" si="3"/>
        <v>1.7543859649122806</v>
      </c>
      <c r="J40" s="13">
        <f t="shared" si="4"/>
        <v>0.95031818689293279</v>
      </c>
    </row>
    <row r="41" spans="1:10" ht="15" thickBot="1" x14ac:dyDescent="0.25">
      <c r="A41" s="4" t="s">
        <v>120</v>
      </c>
      <c r="B41" s="8">
        <v>8</v>
      </c>
      <c r="C41" s="8">
        <v>8</v>
      </c>
      <c r="D41" s="8">
        <f t="shared" si="0"/>
        <v>24</v>
      </c>
      <c r="E41" s="14">
        <f t="shared" si="1"/>
        <v>2.5157232704402515</v>
      </c>
      <c r="F41" s="6">
        <v>5</v>
      </c>
      <c r="G41" s="11">
        <f t="shared" si="2"/>
        <v>1.7857142857142858</v>
      </c>
      <c r="H41" s="7">
        <v>5</v>
      </c>
      <c r="I41" s="12">
        <f t="shared" si="3"/>
        <v>1.7543859649122806</v>
      </c>
      <c r="J41" s="13">
        <f t="shared" si="4"/>
        <v>0.95031818689293279</v>
      </c>
    </row>
    <row r="42" spans="1:10" ht="15" thickBot="1" x14ac:dyDescent="0.25">
      <c r="A42" s="4" t="s">
        <v>121</v>
      </c>
      <c r="B42" s="8">
        <v>8</v>
      </c>
      <c r="C42" s="8">
        <v>8</v>
      </c>
      <c r="D42" s="8">
        <f t="shared" si="0"/>
        <v>24</v>
      </c>
      <c r="E42" s="14">
        <f t="shared" si="1"/>
        <v>2.5157232704402515</v>
      </c>
      <c r="F42" s="6">
        <v>8</v>
      </c>
      <c r="G42" s="11">
        <f t="shared" si="2"/>
        <v>2.8571428571428572</v>
      </c>
      <c r="H42" s="7">
        <v>9</v>
      </c>
      <c r="I42" s="12">
        <f t="shared" si="3"/>
        <v>3.1578947368421053</v>
      </c>
      <c r="J42" s="13">
        <f t="shared" si="4"/>
        <v>0.54851015568615313</v>
      </c>
    </row>
    <row r="43" spans="1:10" ht="15" thickBot="1" x14ac:dyDescent="0.25">
      <c r="A43" s="4" t="s">
        <v>122</v>
      </c>
      <c r="B43" s="8">
        <v>8</v>
      </c>
      <c r="C43" s="8">
        <v>8</v>
      </c>
      <c r="D43" s="8">
        <f t="shared" si="0"/>
        <v>24</v>
      </c>
      <c r="E43" s="14">
        <f t="shared" si="1"/>
        <v>2.5157232704402515</v>
      </c>
      <c r="F43" s="6">
        <v>6</v>
      </c>
      <c r="G43" s="11">
        <f t="shared" si="2"/>
        <v>2.1428571428571428</v>
      </c>
      <c r="H43" s="7">
        <v>5</v>
      </c>
      <c r="I43" s="12">
        <f t="shared" si="3"/>
        <v>1.7543859649122806</v>
      </c>
      <c r="J43" s="13">
        <f t="shared" si="4"/>
        <v>0.89026482031544163</v>
      </c>
    </row>
    <row r="44" spans="1:10" ht="15" thickBot="1" x14ac:dyDescent="0.25">
      <c r="A44" s="4" t="s">
        <v>123</v>
      </c>
      <c r="B44" s="8">
        <v>6</v>
      </c>
      <c r="C44" s="8">
        <v>6</v>
      </c>
      <c r="D44" s="8">
        <f t="shared" si="0"/>
        <v>18</v>
      </c>
      <c r="E44" s="14">
        <f t="shared" si="1"/>
        <v>1.8867924528301887</v>
      </c>
      <c r="F44" s="6">
        <v>4</v>
      </c>
      <c r="G44" s="11">
        <f t="shared" si="2"/>
        <v>1.4285714285714286</v>
      </c>
      <c r="H44" s="7">
        <v>4</v>
      </c>
      <c r="I44" s="12">
        <f t="shared" si="3"/>
        <v>1.4035087719298245</v>
      </c>
      <c r="J44" s="13">
        <f t="shared" si="4"/>
        <v>0.89092330021212462</v>
      </c>
    </row>
    <row r="45" spans="1:10" ht="15" thickBot="1" x14ac:dyDescent="0.25">
      <c r="A45" s="4" t="s">
        <v>124</v>
      </c>
      <c r="B45" s="8">
        <v>5</v>
      </c>
      <c r="C45" s="8">
        <v>5</v>
      </c>
      <c r="D45" s="8">
        <f t="shared" si="0"/>
        <v>15</v>
      </c>
      <c r="E45" s="14">
        <f t="shared" si="1"/>
        <v>1.5723270440251573</v>
      </c>
      <c r="F45" s="6">
        <v>5</v>
      </c>
      <c r="G45" s="11">
        <f t="shared" si="2"/>
        <v>1.7857142857142858</v>
      </c>
      <c r="H45" s="7">
        <v>6</v>
      </c>
      <c r="I45" s="12">
        <f t="shared" si="3"/>
        <v>2.1052631578947367</v>
      </c>
      <c r="J45" s="13">
        <f t="shared" si="4"/>
        <v>0.52443760966857911</v>
      </c>
    </row>
    <row r="46" spans="1:10" ht="15" thickBot="1" x14ac:dyDescent="0.25">
      <c r="A46" s="4" t="s">
        <v>125</v>
      </c>
      <c r="B46" s="8">
        <v>9</v>
      </c>
      <c r="C46" s="8">
        <v>9</v>
      </c>
      <c r="D46" s="8">
        <f t="shared" si="0"/>
        <v>27</v>
      </c>
      <c r="E46" s="14">
        <f t="shared" si="1"/>
        <v>2.8301886792452828</v>
      </c>
      <c r="F46" s="6">
        <v>5</v>
      </c>
      <c r="G46" s="11">
        <f t="shared" si="2"/>
        <v>1.7857142857142858</v>
      </c>
      <c r="H46" s="7">
        <v>7</v>
      </c>
      <c r="I46" s="12">
        <f t="shared" si="3"/>
        <v>2.4561403508771931</v>
      </c>
      <c r="J46" s="13">
        <f t="shared" si="4"/>
        <v>0.84508533808708541</v>
      </c>
    </row>
    <row r="47" spans="1:10" ht="15" thickBot="1" x14ac:dyDescent="0.25">
      <c r="A47" s="4" t="s">
        <v>126</v>
      </c>
      <c r="B47" s="8">
        <v>8</v>
      </c>
      <c r="C47" s="8">
        <v>8</v>
      </c>
      <c r="D47" s="8">
        <f t="shared" si="0"/>
        <v>24</v>
      </c>
      <c r="E47" s="14">
        <f t="shared" si="1"/>
        <v>2.5157232704402515</v>
      </c>
      <c r="F47" s="6">
        <v>6</v>
      </c>
      <c r="G47" s="11">
        <f t="shared" si="2"/>
        <v>2.1428571428571428</v>
      </c>
      <c r="H47" s="7">
        <v>4</v>
      </c>
      <c r="I47" s="12">
        <f t="shared" si="3"/>
        <v>1.4035087719298245</v>
      </c>
      <c r="J47" s="13">
        <f t="shared" si="4"/>
        <v>1.0164795796513018</v>
      </c>
    </row>
    <row r="48" spans="1:10" ht="15" thickBot="1" x14ac:dyDescent="0.25">
      <c r="A48" s="4" t="s">
        <v>127</v>
      </c>
      <c r="B48" s="8">
        <v>5</v>
      </c>
      <c r="C48" s="8">
        <v>5</v>
      </c>
      <c r="D48" s="8">
        <f t="shared" si="0"/>
        <v>15</v>
      </c>
      <c r="E48" s="14">
        <f t="shared" si="1"/>
        <v>1.5723270440251573</v>
      </c>
      <c r="F48" s="6">
        <v>4</v>
      </c>
      <c r="G48" s="11">
        <f t="shared" si="2"/>
        <v>1.4285714285714286</v>
      </c>
      <c r="H48" s="7">
        <v>4</v>
      </c>
      <c r="I48" s="12">
        <f t="shared" si="3"/>
        <v>1.4035087719298245</v>
      </c>
      <c r="J48" s="13">
        <f t="shared" si="4"/>
        <v>0.74243608351010382</v>
      </c>
    </row>
    <row r="49" spans="1:10" ht="15" thickBot="1" x14ac:dyDescent="0.25">
      <c r="A49" s="4" t="s">
        <v>128</v>
      </c>
      <c r="B49" s="8">
        <v>5</v>
      </c>
      <c r="C49" s="8">
        <v>5</v>
      </c>
      <c r="D49" s="8">
        <f t="shared" si="0"/>
        <v>15</v>
      </c>
      <c r="E49" s="14">
        <f t="shared" si="1"/>
        <v>1.5723270440251573</v>
      </c>
      <c r="F49" s="6">
        <v>5</v>
      </c>
      <c r="G49" s="11">
        <f t="shared" si="2"/>
        <v>1.7857142857142858</v>
      </c>
      <c r="H49" s="7">
        <v>6</v>
      </c>
      <c r="I49" s="12">
        <f t="shared" si="3"/>
        <v>2.1052631578947367</v>
      </c>
      <c r="J49" s="13">
        <f t="shared" si="4"/>
        <v>0.52443760966857911</v>
      </c>
    </row>
    <row r="50" spans="1:10" ht="15" thickBot="1" x14ac:dyDescent="0.25">
      <c r="A50" s="4" t="s">
        <v>129</v>
      </c>
      <c r="B50" s="8">
        <v>5</v>
      </c>
      <c r="C50" s="8">
        <v>5</v>
      </c>
      <c r="D50" s="8">
        <f t="shared" si="0"/>
        <v>15</v>
      </c>
      <c r="E50" s="14">
        <f t="shared" si="1"/>
        <v>1.5723270440251573</v>
      </c>
      <c r="F50" s="6">
        <v>4</v>
      </c>
      <c r="G50" s="11">
        <f t="shared" si="2"/>
        <v>1.4285714285714286</v>
      </c>
      <c r="H50" s="7">
        <v>4</v>
      </c>
      <c r="I50" s="12">
        <f t="shared" si="3"/>
        <v>1.4035087719298245</v>
      </c>
      <c r="J50" s="13">
        <f t="shared" si="4"/>
        <v>0.74243608351010382</v>
      </c>
    </row>
    <row r="51" spans="1:10" ht="15" thickBot="1" x14ac:dyDescent="0.25">
      <c r="A51" s="4" t="s">
        <v>130</v>
      </c>
      <c r="B51" s="8">
        <v>5</v>
      </c>
      <c r="C51" s="8">
        <v>5</v>
      </c>
      <c r="D51" s="8">
        <f t="shared" si="0"/>
        <v>15</v>
      </c>
      <c r="E51" s="14">
        <f t="shared" si="1"/>
        <v>1.5723270440251573</v>
      </c>
      <c r="F51" s="6">
        <v>6</v>
      </c>
      <c r="G51" s="11">
        <f t="shared" si="2"/>
        <v>2.1428571428571428</v>
      </c>
      <c r="H51" s="7">
        <v>5</v>
      </c>
      <c r="I51" s="12">
        <f t="shared" si="3"/>
        <v>1.7543859649122806</v>
      </c>
      <c r="J51" s="13">
        <f t="shared" si="4"/>
        <v>0.55641551269715106</v>
      </c>
    </row>
    <row r="52" spans="1:10" ht="15" thickBot="1" x14ac:dyDescent="0.25">
      <c r="A52" s="4" t="s">
        <v>131</v>
      </c>
      <c r="B52" s="8">
        <v>8</v>
      </c>
      <c r="C52" s="8">
        <v>8</v>
      </c>
      <c r="D52" s="8">
        <f t="shared" si="0"/>
        <v>24</v>
      </c>
      <c r="E52" s="14">
        <f t="shared" si="1"/>
        <v>2.5157232704402515</v>
      </c>
      <c r="F52" s="6">
        <v>7</v>
      </c>
      <c r="G52" s="11">
        <f t="shared" si="2"/>
        <v>2.5</v>
      </c>
      <c r="H52" s="7">
        <v>6</v>
      </c>
      <c r="I52" s="12">
        <f t="shared" si="3"/>
        <v>2.1052631578947367</v>
      </c>
      <c r="J52" s="13">
        <f t="shared" si="4"/>
        <v>0.74978419040572208</v>
      </c>
    </row>
    <row r="53" spans="1:10" ht="15" thickBot="1" x14ac:dyDescent="0.25">
      <c r="A53" s="4" t="s">
        <v>77</v>
      </c>
      <c r="B53" s="8"/>
      <c r="C53" s="8"/>
      <c r="D53" s="8">
        <f>SUM(D3:D52)</f>
        <v>954</v>
      </c>
      <c r="E53" s="14">
        <f t="shared" si="1"/>
        <v>100</v>
      </c>
      <c r="F53" s="6">
        <f>SUM(F3:F52)</f>
        <v>280</v>
      </c>
      <c r="G53" s="11">
        <f t="shared" si="2"/>
        <v>100</v>
      </c>
      <c r="H53" s="7">
        <f>SUM(H3:H52)</f>
        <v>285</v>
      </c>
      <c r="I53" s="12">
        <f t="shared" si="3"/>
        <v>100</v>
      </c>
      <c r="J53" s="8"/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J3" sqref="J3:J4"/>
    </sheetView>
  </sheetViews>
  <sheetFormatPr defaultRowHeight="14.25" x14ac:dyDescent="0.2"/>
  <cols>
    <col min="1" max="1" width="14" customWidth="1"/>
    <col min="2" max="2" width="13.625" customWidth="1"/>
    <col min="3" max="5" width="12.25" customWidth="1"/>
    <col min="6" max="7" width="12.375" customWidth="1"/>
    <col min="8" max="9" width="11" customWidth="1"/>
    <col min="10" max="10" width="12.75" bestFit="1" customWidth="1"/>
  </cols>
  <sheetData>
    <row r="1" spans="1:10" ht="15" thickBot="1" x14ac:dyDescent="0.25">
      <c r="A1" s="1" t="s">
        <v>0</v>
      </c>
      <c r="B1" s="2">
        <v>1</v>
      </c>
      <c r="C1" s="2">
        <v>2</v>
      </c>
      <c r="D1" s="2"/>
      <c r="E1" s="2"/>
      <c r="F1" s="3">
        <v>0.5</v>
      </c>
      <c r="G1" s="3"/>
      <c r="H1" s="3">
        <v>1</v>
      </c>
      <c r="I1" s="3"/>
      <c r="J1" s="3"/>
    </row>
    <row r="2" spans="1:10" ht="15" thickBot="1" x14ac:dyDescent="0.25">
      <c r="A2" s="1" t="s">
        <v>1</v>
      </c>
      <c r="B2" s="2" t="s">
        <v>2</v>
      </c>
      <c r="C2" s="2" t="s">
        <v>3</v>
      </c>
      <c r="D2" s="2" t="s">
        <v>78</v>
      </c>
      <c r="E2" s="2" t="s">
        <v>79</v>
      </c>
      <c r="F2" s="3" t="s">
        <v>4</v>
      </c>
      <c r="G2" s="3" t="s">
        <v>80</v>
      </c>
      <c r="H2" s="3" t="s">
        <v>5</v>
      </c>
      <c r="I2" s="3" t="s">
        <v>81</v>
      </c>
      <c r="J2" s="3" t="s">
        <v>134</v>
      </c>
    </row>
    <row r="3" spans="1:10" ht="15" thickBot="1" x14ac:dyDescent="0.25">
      <c r="A3" s="4" t="s">
        <v>132</v>
      </c>
      <c r="B3" s="9">
        <v>9</v>
      </c>
      <c r="C3" s="9">
        <v>9</v>
      </c>
      <c r="D3" s="9">
        <v>27</v>
      </c>
      <c r="E3" s="9">
        <v>50</v>
      </c>
      <c r="F3" s="9">
        <v>8</v>
      </c>
      <c r="G3" s="15">
        <f>8*100/13</f>
        <v>61.53846153846154</v>
      </c>
      <c r="H3" s="9">
        <v>7</v>
      </c>
      <c r="I3" s="15">
        <f>7*100/12</f>
        <v>58.333333333333336</v>
      </c>
      <c r="J3" s="13">
        <f>E3/(G3/2+I3)</f>
        <v>0.5611510791366906</v>
      </c>
    </row>
    <row r="4" spans="1:10" ht="15" thickBot="1" x14ac:dyDescent="0.25">
      <c r="A4" s="4" t="s">
        <v>133</v>
      </c>
      <c r="B4" s="9">
        <v>9</v>
      </c>
      <c r="C4" s="9">
        <v>9</v>
      </c>
      <c r="D4" s="9">
        <v>27</v>
      </c>
      <c r="E4" s="9">
        <v>50</v>
      </c>
      <c r="F4" s="9">
        <v>5</v>
      </c>
      <c r="G4" s="15">
        <f>5*100/13</f>
        <v>38.46153846153846</v>
      </c>
      <c r="H4" s="9">
        <v>5</v>
      </c>
      <c r="I4" s="16">
        <f>5*100/12</f>
        <v>41.666666666666664</v>
      </c>
      <c r="J4" s="13">
        <f>E4/(G4/2+I4)</f>
        <v>0.82105263157894737</v>
      </c>
    </row>
    <row r="5" spans="1:10" ht="15" thickBot="1" x14ac:dyDescent="0.25">
      <c r="A5" s="4" t="s">
        <v>77</v>
      </c>
      <c r="B5" s="9"/>
      <c r="C5" s="9"/>
      <c r="D5" s="9">
        <v>54</v>
      </c>
      <c r="E5" s="9">
        <v>100</v>
      </c>
      <c r="F5" s="9">
        <v>13</v>
      </c>
      <c r="G5" s="9">
        <v>100</v>
      </c>
      <c r="H5" s="9">
        <v>12</v>
      </c>
      <c r="I5" s="9">
        <v>100</v>
      </c>
      <c r="J5" s="8"/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"/>
  <sheetViews>
    <sheetView topLeftCell="A112" workbookViewId="0">
      <selection activeCell="A136" sqref="A136"/>
    </sheetView>
  </sheetViews>
  <sheetFormatPr defaultRowHeight="14.25" x14ac:dyDescent="0.2"/>
  <cols>
    <col min="1" max="1" width="34.75" customWidth="1"/>
    <col min="2" max="2" width="15.625" customWidth="1"/>
  </cols>
  <sheetData>
    <row r="1" spans="1:2" ht="15" thickBot="1" x14ac:dyDescent="0.25">
      <c r="A1" s="3" t="s">
        <v>135</v>
      </c>
      <c r="B1" s="3" t="s">
        <v>134</v>
      </c>
    </row>
    <row r="2" spans="1:2" ht="15" thickBot="1" x14ac:dyDescent="0.25">
      <c r="A2" s="4" t="s">
        <v>245</v>
      </c>
      <c r="B2" s="17">
        <v>1.4594446307190538</v>
      </c>
    </row>
    <row r="3" spans="1:2" ht="15" thickBot="1" x14ac:dyDescent="0.25">
      <c r="A3" s="4" t="s">
        <v>199</v>
      </c>
      <c r="B3" s="17">
        <v>1.3262609218637753</v>
      </c>
    </row>
    <row r="4" spans="1:2" ht="15" thickBot="1" x14ac:dyDescent="0.25">
      <c r="A4" s="4" t="s">
        <v>202</v>
      </c>
      <c r="B4" s="17">
        <v>1.2599478757705864</v>
      </c>
    </row>
    <row r="5" spans="1:2" ht="15" thickBot="1" x14ac:dyDescent="0.25">
      <c r="A5" s="4" t="s">
        <v>116</v>
      </c>
      <c r="B5" s="17">
        <v>1.187897733616166</v>
      </c>
    </row>
    <row r="6" spans="1:2" ht="15" thickBot="1" x14ac:dyDescent="0.25">
      <c r="A6" s="4" t="s">
        <v>246</v>
      </c>
      <c r="B6" s="17">
        <v>1.1464419116942821</v>
      </c>
    </row>
    <row r="7" spans="1:2" ht="15" thickBot="1" x14ac:dyDescent="0.25">
      <c r="A7" s="4" t="s">
        <v>193</v>
      </c>
      <c r="B7" s="17">
        <v>1.1273217835842091</v>
      </c>
    </row>
    <row r="8" spans="1:2" ht="15" thickBot="1" x14ac:dyDescent="0.25">
      <c r="A8" s="4" t="s">
        <v>197</v>
      </c>
      <c r="B8" s="17">
        <v>1.1273217835842091</v>
      </c>
    </row>
    <row r="9" spans="1:2" ht="15" thickBot="1" x14ac:dyDescent="0.25">
      <c r="A9" s="4" t="s">
        <v>173</v>
      </c>
      <c r="B9" s="17">
        <v>1.0929024530813232</v>
      </c>
    </row>
    <row r="10" spans="1:2" ht="15" thickBot="1" x14ac:dyDescent="0.25">
      <c r="A10" s="4" t="s">
        <v>160</v>
      </c>
      <c r="B10" s="17">
        <v>1.081383319269382</v>
      </c>
    </row>
    <row r="11" spans="1:2" ht="15" thickBot="1" x14ac:dyDescent="0.25">
      <c r="A11" s="4" t="s">
        <v>186</v>
      </c>
      <c r="B11" s="17">
        <v>1.0771106121889353</v>
      </c>
    </row>
    <row r="12" spans="1:2" ht="15" thickBot="1" x14ac:dyDescent="0.25">
      <c r="A12" s="4" t="s">
        <v>270</v>
      </c>
      <c r="B12" s="17">
        <v>1.0164795796513018</v>
      </c>
    </row>
    <row r="13" spans="1:2" ht="15" thickBot="1" x14ac:dyDescent="0.25">
      <c r="A13" s="4" t="s">
        <v>117</v>
      </c>
      <c r="B13" s="17">
        <v>1.0164795796513018</v>
      </c>
    </row>
    <row r="14" spans="1:2" ht="15" thickBot="1" x14ac:dyDescent="0.25">
      <c r="A14" s="4" t="s">
        <v>126</v>
      </c>
      <c r="B14" s="17">
        <v>1.0164795796513018</v>
      </c>
    </row>
    <row r="15" spans="1:2" ht="15" thickBot="1" x14ac:dyDescent="0.25">
      <c r="A15" s="4" t="s">
        <v>189</v>
      </c>
      <c r="B15" s="17">
        <v>1.0079583006164692</v>
      </c>
    </row>
    <row r="16" spans="1:2" ht="15" thickBot="1" x14ac:dyDescent="0.25">
      <c r="A16" s="4" t="s">
        <v>206</v>
      </c>
      <c r="B16" s="17">
        <v>1.0079583006164692</v>
      </c>
    </row>
    <row r="17" spans="1:2" ht="15" thickBot="1" x14ac:dyDescent="0.25">
      <c r="A17" s="4" t="s">
        <v>143</v>
      </c>
      <c r="B17" s="17">
        <v>1.0079583006164692</v>
      </c>
    </row>
    <row r="18" spans="1:2" ht="15" thickBot="1" x14ac:dyDescent="0.25">
      <c r="A18" s="4" t="s">
        <v>151</v>
      </c>
      <c r="B18" s="17">
        <v>1.0079583006164692</v>
      </c>
    </row>
    <row r="19" spans="1:2" ht="15" thickBot="1" x14ac:dyDescent="0.25">
      <c r="A19" s="4" t="s">
        <v>267</v>
      </c>
      <c r="B19" s="17">
        <v>1.0015479228548718</v>
      </c>
    </row>
    <row r="20" spans="1:2" ht="15" thickBot="1" x14ac:dyDescent="0.25">
      <c r="A20" s="4" t="s">
        <v>269</v>
      </c>
      <c r="B20" s="17">
        <v>1.0015479228548718</v>
      </c>
    </row>
    <row r="21" spans="1:2" ht="15" thickBot="1" x14ac:dyDescent="0.25">
      <c r="A21" s="4" t="s">
        <v>170</v>
      </c>
      <c r="B21" s="17">
        <v>0.9935476846193847</v>
      </c>
    </row>
    <row r="22" spans="1:2" ht="15" thickBot="1" x14ac:dyDescent="0.25">
      <c r="A22" s="4" t="s">
        <v>119</v>
      </c>
      <c r="B22" s="17">
        <v>0.95031818689293279</v>
      </c>
    </row>
    <row r="23" spans="1:2" ht="15" thickBot="1" x14ac:dyDescent="0.25">
      <c r="A23" s="4" t="s">
        <v>120</v>
      </c>
      <c r="B23" s="17">
        <v>0.95031818689293279</v>
      </c>
    </row>
    <row r="24" spans="1:2" ht="15" thickBot="1" x14ac:dyDescent="0.25">
      <c r="A24" s="4" t="s">
        <v>264</v>
      </c>
      <c r="B24" s="17">
        <v>0.94398769740344235</v>
      </c>
    </row>
    <row r="25" spans="1:2" ht="15" thickBot="1" x14ac:dyDescent="0.25">
      <c r="A25" s="4" t="s">
        <v>176</v>
      </c>
      <c r="B25" s="17">
        <v>0.94387030038841535</v>
      </c>
    </row>
    <row r="26" spans="1:2" ht="15" thickBot="1" x14ac:dyDescent="0.25">
      <c r="A26" s="4" t="s">
        <v>182</v>
      </c>
      <c r="B26" s="17">
        <v>0.94387030038841535</v>
      </c>
    </row>
    <row r="27" spans="1:2" ht="15" thickBot="1" x14ac:dyDescent="0.25">
      <c r="A27" s="4" t="s">
        <v>147</v>
      </c>
      <c r="B27" s="17">
        <v>0.94387030038841535</v>
      </c>
    </row>
    <row r="28" spans="1:2" ht="15" thickBot="1" x14ac:dyDescent="0.25">
      <c r="A28" s="4" t="s">
        <v>155</v>
      </c>
      <c r="B28" s="17">
        <v>0.94387030038841535</v>
      </c>
    </row>
    <row r="29" spans="1:2" ht="15" thickBot="1" x14ac:dyDescent="0.25">
      <c r="A29" s="4" t="s">
        <v>185</v>
      </c>
      <c r="B29" s="17">
        <v>0.92838264530464265</v>
      </c>
    </row>
    <row r="30" spans="1:2" ht="15" thickBot="1" x14ac:dyDescent="0.25">
      <c r="A30" s="4" t="s">
        <v>169</v>
      </c>
      <c r="B30" s="17">
        <v>0.89419291615744623</v>
      </c>
    </row>
    <row r="31" spans="1:2" ht="15" thickBot="1" x14ac:dyDescent="0.25">
      <c r="A31" s="4" t="s">
        <v>123</v>
      </c>
      <c r="B31" s="17">
        <v>0.89092330021212462</v>
      </c>
    </row>
    <row r="32" spans="1:2" ht="15" thickBot="1" x14ac:dyDescent="0.25">
      <c r="A32" s="4" t="s">
        <v>239</v>
      </c>
      <c r="B32" s="17">
        <v>0.89092330021212451</v>
      </c>
    </row>
    <row r="33" spans="1:2" ht="15" thickBot="1" x14ac:dyDescent="0.25">
      <c r="A33" s="4" t="s">
        <v>122</v>
      </c>
      <c r="B33" s="17">
        <v>0.89026482031544163</v>
      </c>
    </row>
    <row r="34" spans="1:2" ht="15" thickBot="1" x14ac:dyDescent="0.25">
      <c r="A34" s="4" t="s">
        <v>125</v>
      </c>
      <c r="B34" s="17">
        <v>0.84508533808708541</v>
      </c>
    </row>
    <row r="35" spans="1:2" ht="15" thickBot="1" x14ac:dyDescent="0.25">
      <c r="A35" s="4" t="s">
        <v>198</v>
      </c>
      <c r="B35" s="17">
        <v>0.84348304472452684</v>
      </c>
    </row>
    <row r="36" spans="1:2" ht="15" thickBot="1" x14ac:dyDescent="0.25">
      <c r="A36" s="4" t="s">
        <v>136</v>
      </c>
      <c r="B36" s="17">
        <v>0.83996525051372439</v>
      </c>
    </row>
    <row r="37" spans="1:2" ht="15" thickBot="1" x14ac:dyDescent="0.25">
      <c r="A37" s="4" t="s">
        <v>268</v>
      </c>
      <c r="B37" s="17">
        <v>0.83910017546972659</v>
      </c>
    </row>
    <row r="38" spans="1:2" ht="15" thickBot="1" x14ac:dyDescent="0.25">
      <c r="A38" s="4" t="s">
        <v>114</v>
      </c>
      <c r="B38" s="17">
        <v>0.83910017546972659</v>
      </c>
    </row>
    <row r="39" spans="1:2" ht="15" thickBot="1" x14ac:dyDescent="0.25">
      <c r="A39" s="4" t="s">
        <v>240</v>
      </c>
      <c r="B39" s="17">
        <v>0.83152841353131624</v>
      </c>
    </row>
    <row r="40" spans="1:2" ht="15" thickBot="1" x14ac:dyDescent="0.25">
      <c r="A40" s="4" t="s">
        <v>252</v>
      </c>
      <c r="B40" s="17">
        <v>0.83152841353131624</v>
      </c>
    </row>
    <row r="41" spans="1:2" ht="15" thickBot="1" x14ac:dyDescent="0.25">
      <c r="A41" s="4" t="s">
        <v>159</v>
      </c>
      <c r="B41" s="17">
        <v>0.79709621061509728</v>
      </c>
    </row>
    <row r="42" spans="1:2" ht="15" thickBot="1" x14ac:dyDescent="0.25">
      <c r="A42" s="4" t="s">
        <v>118</v>
      </c>
      <c r="B42" s="17">
        <v>0.79193182241077731</v>
      </c>
    </row>
    <row r="43" spans="1:2" ht="15" thickBot="1" x14ac:dyDescent="0.25">
      <c r="A43" s="4" t="s">
        <v>251</v>
      </c>
      <c r="B43" s="17">
        <v>0.77898171777601144</v>
      </c>
    </row>
    <row r="44" spans="1:2" ht="15" thickBot="1" x14ac:dyDescent="0.25">
      <c r="A44" s="4" t="s">
        <v>174</v>
      </c>
      <c r="B44" s="17">
        <v>0.76436642306615143</v>
      </c>
    </row>
    <row r="45" spans="1:2" ht="15" thickBot="1" x14ac:dyDescent="0.25">
      <c r="A45" s="4" t="s">
        <v>157</v>
      </c>
      <c r="B45" s="17">
        <v>0.75666816662477809</v>
      </c>
    </row>
    <row r="46" spans="1:2" ht="15" thickBot="1" x14ac:dyDescent="0.25">
      <c r="A46" s="4" t="s">
        <v>168</v>
      </c>
      <c r="B46" s="17">
        <v>0.75387070663962286</v>
      </c>
    </row>
    <row r="47" spans="1:2" ht="15" thickBot="1" x14ac:dyDescent="0.25">
      <c r="A47" s="4" t="s">
        <v>131</v>
      </c>
      <c r="B47" s="17">
        <v>0.74978419040572208</v>
      </c>
    </row>
    <row r="48" spans="1:2" ht="15" thickBot="1" x14ac:dyDescent="0.25">
      <c r="A48" s="4" t="s">
        <v>127</v>
      </c>
      <c r="B48" s="17">
        <v>0.74243608351010382</v>
      </c>
    </row>
    <row r="49" spans="1:2" ht="15" thickBot="1" x14ac:dyDescent="0.25">
      <c r="A49" s="4" t="s">
        <v>129</v>
      </c>
      <c r="B49" s="17">
        <v>0.74243608351010382</v>
      </c>
    </row>
    <row r="50" spans="1:2" ht="15" thickBot="1" x14ac:dyDescent="0.25">
      <c r="A50" s="4" t="s">
        <v>261</v>
      </c>
      <c r="B50" s="17">
        <v>0.69868230967911382</v>
      </c>
    </row>
    <row r="51" spans="1:2" ht="15" thickBot="1" x14ac:dyDescent="0.25">
      <c r="A51" s="4" t="s">
        <v>139</v>
      </c>
      <c r="B51" s="17">
        <v>0.69548337923356929</v>
      </c>
    </row>
    <row r="52" spans="1:2" ht="15" thickBot="1" x14ac:dyDescent="0.25">
      <c r="A52" s="4" t="s">
        <v>158</v>
      </c>
      <c r="B52" s="17">
        <v>0.69548337923356929</v>
      </c>
    </row>
    <row r="53" spans="1:2" ht="15" thickBot="1" x14ac:dyDescent="0.25">
      <c r="A53" s="4" t="s">
        <v>205</v>
      </c>
      <c r="B53" s="17">
        <v>0.68297893848592539</v>
      </c>
    </row>
    <row r="54" spans="1:2" ht="15" thickBot="1" x14ac:dyDescent="0.25">
      <c r="A54" s="4" t="s">
        <v>167</v>
      </c>
      <c r="B54" s="17">
        <v>0.68028038664564339</v>
      </c>
    </row>
    <row r="55" spans="1:2" ht="15" thickBot="1" x14ac:dyDescent="0.25">
      <c r="A55" s="4" t="s">
        <v>196</v>
      </c>
      <c r="B55" s="17">
        <v>0.68028038664564339</v>
      </c>
    </row>
    <row r="56" spans="1:2" ht="15" thickBot="1" x14ac:dyDescent="0.25">
      <c r="A56" s="4" t="s">
        <v>213</v>
      </c>
      <c r="B56" s="17">
        <v>0.67228960167456753</v>
      </c>
    </row>
    <row r="57" spans="1:2" ht="15" thickBot="1" x14ac:dyDescent="0.25">
      <c r="A57" s="4" t="s">
        <v>262</v>
      </c>
      <c r="B57" s="17">
        <v>0.66769861523658125</v>
      </c>
    </row>
    <row r="58" spans="1:2" ht="15" thickBot="1" x14ac:dyDescent="0.25">
      <c r="A58" s="4" t="s">
        <v>263</v>
      </c>
      <c r="B58" s="17">
        <v>0.66769861523658125</v>
      </c>
    </row>
    <row r="59" spans="1:2" ht="15" thickBot="1" x14ac:dyDescent="0.25">
      <c r="A59" s="4" t="s">
        <v>232</v>
      </c>
      <c r="B59" s="17">
        <v>0.65976557779836464</v>
      </c>
    </row>
    <row r="60" spans="1:2" ht="15" thickBot="1" x14ac:dyDescent="0.25">
      <c r="A60" s="4" t="s">
        <v>234</v>
      </c>
      <c r="B60" s="17">
        <v>0.65937250923846102</v>
      </c>
    </row>
    <row r="61" spans="1:2" ht="15" thickBot="1" x14ac:dyDescent="0.25">
      <c r="A61" s="4" t="s">
        <v>237</v>
      </c>
      <c r="B61" s="17">
        <v>0.6504355595264687</v>
      </c>
    </row>
    <row r="62" spans="1:2" ht="15" thickBot="1" x14ac:dyDescent="0.25">
      <c r="A62" s="4" t="s">
        <v>142</v>
      </c>
      <c r="B62" s="17">
        <v>0.63660524249461214</v>
      </c>
    </row>
    <row r="63" spans="1:2" ht="15" thickBot="1" x14ac:dyDescent="0.25">
      <c r="A63" s="4" t="s">
        <v>146</v>
      </c>
      <c r="B63" s="17">
        <v>0.63660524249461214</v>
      </c>
    </row>
    <row r="64" spans="1:2" ht="15" thickBot="1" x14ac:dyDescent="0.25">
      <c r="A64" s="4" t="s">
        <v>150</v>
      </c>
      <c r="B64" s="17">
        <v>0.63660524249461214</v>
      </c>
    </row>
    <row r="65" spans="1:2" ht="15" thickBot="1" x14ac:dyDescent="0.25">
      <c r="A65" s="4" t="s">
        <v>154</v>
      </c>
      <c r="B65" s="17">
        <v>0.63660524249461214</v>
      </c>
    </row>
    <row r="66" spans="1:2" ht="15" thickBot="1" x14ac:dyDescent="0.25">
      <c r="A66" s="4" t="s">
        <v>253</v>
      </c>
      <c r="B66" s="17">
        <v>0.63529973728206368</v>
      </c>
    </row>
    <row r="67" spans="1:2" ht="15" thickBot="1" x14ac:dyDescent="0.25">
      <c r="A67" s="4" t="s">
        <v>178</v>
      </c>
      <c r="B67" s="17">
        <v>0.63143313209812502</v>
      </c>
    </row>
    <row r="68" spans="1:2" ht="15" thickBot="1" x14ac:dyDescent="0.25">
      <c r="A68" s="4" t="s">
        <v>203</v>
      </c>
      <c r="B68" s="17">
        <v>0.62606402694543162</v>
      </c>
    </row>
    <row r="69" spans="1:2" ht="15" thickBot="1" x14ac:dyDescent="0.25">
      <c r="A69" s="4" t="s">
        <v>266</v>
      </c>
      <c r="B69" s="17">
        <v>0.62290913956911553</v>
      </c>
    </row>
    <row r="70" spans="1:2" ht="15" thickBot="1" x14ac:dyDescent="0.25">
      <c r="A70" s="4" t="s">
        <v>171</v>
      </c>
      <c r="B70" s="17">
        <v>0.59612861077163071</v>
      </c>
    </row>
    <row r="71" spans="1:2" ht="15" thickBot="1" x14ac:dyDescent="0.25">
      <c r="A71" s="4" t="s">
        <v>172</v>
      </c>
      <c r="B71" s="17">
        <v>0.59612861077163071</v>
      </c>
    </row>
    <row r="72" spans="1:2" ht="15" thickBot="1" x14ac:dyDescent="0.25">
      <c r="A72" s="4" t="s">
        <v>192</v>
      </c>
      <c r="B72" s="17">
        <v>0.59612861077163071</v>
      </c>
    </row>
    <row r="73" spans="1:2" ht="15" thickBot="1" x14ac:dyDescent="0.25">
      <c r="A73" s="4" t="s">
        <v>200</v>
      </c>
      <c r="B73" s="17">
        <v>0.59612861077163071</v>
      </c>
    </row>
    <row r="74" spans="1:2" ht="15" thickBot="1" x14ac:dyDescent="0.25">
      <c r="A74" s="4" t="s">
        <v>249</v>
      </c>
      <c r="B74" s="17">
        <v>0.59495470739539569</v>
      </c>
    </row>
    <row r="75" spans="1:2" ht="15" thickBot="1" x14ac:dyDescent="0.25">
      <c r="A75" s="4" t="s">
        <v>241</v>
      </c>
      <c r="B75" s="17">
        <v>0.59394886680808301</v>
      </c>
    </row>
    <row r="76" spans="1:2" ht="15" thickBot="1" x14ac:dyDescent="0.25">
      <c r="A76" s="4" t="s">
        <v>175</v>
      </c>
      <c r="B76" s="17">
        <v>0.59006506376301249</v>
      </c>
    </row>
    <row r="77" spans="1:2" ht="15" thickBot="1" x14ac:dyDescent="0.25">
      <c r="A77" s="4" t="s">
        <v>236</v>
      </c>
      <c r="B77" s="17">
        <v>0.58645829137632421</v>
      </c>
    </row>
    <row r="78" spans="1:2" ht="15" thickBot="1" x14ac:dyDescent="0.25">
      <c r="A78" s="4" t="s">
        <v>166</v>
      </c>
      <c r="B78" s="17">
        <v>0.58355480562006112</v>
      </c>
    </row>
    <row r="79" spans="1:2" ht="15" thickBot="1" x14ac:dyDescent="0.25">
      <c r="A79" s="4" t="s">
        <v>190</v>
      </c>
      <c r="B79" s="17">
        <v>0.58355480562006112</v>
      </c>
    </row>
    <row r="80" spans="1:2" ht="15" thickBot="1" x14ac:dyDescent="0.25">
      <c r="A80" s="4" t="s">
        <v>148</v>
      </c>
      <c r="B80" s="17">
        <v>0.58355480562006112</v>
      </c>
    </row>
    <row r="81" spans="1:2" ht="15" thickBot="1" x14ac:dyDescent="0.25">
      <c r="A81" s="4" t="s">
        <v>149</v>
      </c>
      <c r="B81" s="17">
        <v>0.58355480562006112</v>
      </c>
    </row>
    <row r="82" spans="1:2" ht="15" thickBot="1" x14ac:dyDescent="0.25">
      <c r="A82" s="4" t="s">
        <v>221</v>
      </c>
      <c r="B82" s="17">
        <v>0.57419286991271434</v>
      </c>
    </row>
    <row r="83" spans="1:2" ht="15" thickBot="1" x14ac:dyDescent="0.25">
      <c r="A83" s="4" t="s">
        <v>230</v>
      </c>
      <c r="B83" s="17">
        <v>0.56913111458566013</v>
      </c>
    </row>
    <row r="84" spans="1:2" ht="15" thickBot="1" x14ac:dyDescent="0.25">
      <c r="A84" s="4" t="s">
        <v>231</v>
      </c>
      <c r="B84" s="17">
        <v>0.56913111458566013</v>
      </c>
    </row>
    <row r="85" spans="1:2" ht="15" thickBot="1" x14ac:dyDescent="0.25">
      <c r="A85" s="4" t="s">
        <v>238</v>
      </c>
      <c r="B85" s="17">
        <v>0.56539297918608267</v>
      </c>
    </row>
    <row r="86" spans="1:2" ht="15" thickBot="1" x14ac:dyDescent="0.25">
      <c r="A86" s="4" t="s">
        <v>181</v>
      </c>
      <c r="B86" s="17">
        <v>0.56232202981635115</v>
      </c>
    </row>
    <row r="87" spans="1:2" ht="15" thickBot="1" x14ac:dyDescent="0.25">
      <c r="A87" s="4" t="s">
        <v>256</v>
      </c>
      <c r="B87" s="17">
        <v>0.55641551269715106</v>
      </c>
    </row>
    <row r="88" spans="1:2" ht="15" thickBot="1" x14ac:dyDescent="0.25">
      <c r="A88" s="4" t="s">
        <v>257</v>
      </c>
      <c r="B88" s="17">
        <v>0.55641551269715106</v>
      </c>
    </row>
    <row r="89" spans="1:2" ht="15" thickBot="1" x14ac:dyDescent="0.25">
      <c r="A89" s="4" t="s">
        <v>258</v>
      </c>
      <c r="B89" s="17">
        <v>0.55641551269715106</v>
      </c>
    </row>
    <row r="90" spans="1:2" ht="15" thickBot="1" x14ac:dyDescent="0.25">
      <c r="A90" s="4" t="s">
        <v>259</v>
      </c>
      <c r="B90" s="17">
        <v>0.55641551269715106</v>
      </c>
    </row>
    <row r="91" spans="1:2" ht="15" thickBot="1" x14ac:dyDescent="0.25">
      <c r="A91" s="4" t="s">
        <v>130</v>
      </c>
      <c r="B91" s="17">
        <v>0.55641551269715106</v>
      </c>
    </row>
    <row r="92" spans="1:2" ht="15" thickBot="1" x14ac:dyDescent="0.25">
      <c r="A92" s="4" t="s">
        <v>121</v>
      </c>
      <c r="B92" s="17">
        <v>0.54851015568615313</v>
      </c>
    </row>
    <row r="93" spans="1:2" ht="15" thickBot="1" x14ac:dyDescent="0.25">
      <c r="A93" s="4" t="s">
        <v>141</v>
      </c>
      <c r="B93" s="17">
        <v>0.5483498252431086</v>
      </c>
    </row>
    <row r="94" spans="1:2" ht="15" thickBot="1" x14ac:dyDescent="0.25">
      <c r="A94" s="4" t="s">
        <v>165</v>
      </c>
      <c r="B94" s="17">
        <v>0.54645122654066158</v>
      </c>
    </row>
    <row r="95" spans="1:2" ht="15" thickBot="1" x14ac:dyDescent="0.25">
      <c r="A95" s="4" t="s">
        <v>177</v>
      </c>
      <c r="B95" s="17">
        <v>0.54645122654066158</v>
      </c>
    </row>
    <row r="96" spans="1:2" ht="15" thickBot="1" x14ac:dyDescent="0.25">
      <c r="A96" s="4" t="s">
        <v>180</v>
      </c>
      <c r="B96" s="17">
        <v>0.54645122654066158</v>
      </c>
    </row>
    <row r="97" spans="1:2" ht="15" thickBot="1" x14ac:dyDescent="0.25">
      <c r="A97" s="4" t="s">
        <v>204</v>
      </c>
      <c r="B97" s="17">
        <v>0.54645122654066158</v>
      </c>
    </row>
    <row r="98" spans="1:2" ht="15" thickBot="1" x14ac:dyDescent="0.25">
      <c r="A98" s="4" t="s">
        <v>140</v>
      </c>
      <c r="B98" s="17">
        <v>0.54645122654066158</v>
      </c>
    </row>
    <row r="99" spans="1:2" ht="15" thickBot="1" x14ac:dyDescent="0.25">
      <c r="A99" s="4" t="s">
        <v>214</v>
      </c>
      <c r="B99" s="17">
        <v>0.53177501826150486</v>
      </c>
    </row>
    <row r="100" spans="1:2" ht="15" thickBot="1" x14ac:dyDescent="0.25">
      <c r="A100" s="4" t="s">
        <v>124</v>
      </c>
      <c r="B100" s="17">
        <v>0.52443760966857911</v>
      </c>
    </row>
    <row r="101" spans="1:2" ht="15" thickBot="1" x14ac:dyDescent="0.25">
      <c r="A101" s="4" t="s">
        <v>128</v>
      </c>
      <c r="B101" s="17">
        <v>0.52443760966857911</v>
      </c>
    </row>
    <row r="102" spans="1:2" ht="15" thickBot="1" x14ac:dyDescent="0.25">
      <c r="A102" s="4" t="s">
        <v>164</v>
      </c>
      <c r="B102" s="17">
        <v>0.52067258779942116</v>
      </c>
    </row>
    <row r="103" spans="1:2" ht="15" thickBot="1" x14ac:dyDescent="0.25">
      <c r="A103" s="4" t="s">
        <v>260</v>
      </c>
      <c r="B103" s="17">
        <v>0.5204751921733054</v>
      </c>
    </row>
    <row r="104" spans="1:2" ht="15" thickBot="1" x14ac:dyDescent="0.25">
      <c r="A104" s="4" t="s">
        <v>18</v>
      </c>
      <c r="B104" s="17">
        <v>0.51970525845707261</v>
      </c>
    </row>
    <row r="105" spans="1:2" ht="15" thickBot="1" x14ac:dyDescent="0.25">
      <c r="A105" s="4" t="s">
        <v>137</v>
      </c>
      <c r="B105" s="17">
        <v>0.51546186066498867</v>
      </c>
    </row>
    <row r="106" spans="1:2" ht="15" thickBot="1" x14ac:dyDescent="0.25">
      <c r="A106" s="4" t="s">
        <v>183</v>
      </c>
      <c r="B106" s="17">
        <v>0.51546186066498867</v>
      </c>
    </row>
    <row r="107" spans="1:2" ht="15" thickBot="1" x14ac:dyDescent="0.25">
      <c r="A107" s="4" t="s">
        <v>194</v>
      </c>
      <c r="B107" s="17">
        <v>0.51546186066498867</v>
      </c>
    </row>
    <row r="108" spans="1:2" ht="15" thickBot="1" x14ac:dyDescent="0.25">
      <c r="A108" s="4" t="s">
        <v>144</v>
      </c>
      <c r="B108" s="17">
        <v>0.51546186066498867</v>
      </c>
    </row>
    <row r="109" spans="1:2" ht="15" thickBot="1" x14ac:dyDescent="0.25">
      <c r="A109" s="4" t="s">
        <v>145</v>
      </c>
      <c r="B109" s="17">
        <v>0.51546186066498867</v>
      </c>
    </row>
    <row r="110" spans="1:2" ht="15" thickBot="1" x14ac:dyDescent="0.25">
      <c r="A110" s="4" t="s">
        <v>153</v>
      </c>
      <c r="B110" s="17">
        <v>0.51546186066498867</v>
      </c>
    </row>
    <row r="111" spans="1:2" ht="15" thickBot="1" x14ac:dyDescent="0.25">
      <c r="A111" s="4" t="s">
        <v>220</v>
      </c>
      <c r="B111" s="17">
        <v>0.50885368126747432</v>
      </c>
    </row>
    <row r="112" spans="1:2" ht="15" thickBot="1" x14ac:dyDescent="0.25">
      <c r="A112" s="4" t="s">
        <v>201</v>
      </c>
      <c r="B112" s="17">
        <v>0.50209453775754798</v>
      </c>
    </row>
    <row r="113" spans="1:2" ht="15" thickBot="1" x14ac:dyDescent="0.25">
      <c r="A113" s="4" t="s">
        <v>254</v>
      </c>
      <c r="B113" s="17">
        <v>0.49593556566485197</v>
      </c>
    </row>
    <row r="114" spans="1:2" ht="15" thickBot="1" x14ac:dyDescent="0.25">
      <c r="A114" s="4" t="s">
        <v>219</v>
      </c>
      <c r="B114" s="17">
        <v>0.48782666964485155</v>
      </c>
    </row>
    <row r="115" spans="1:2" ht="15" thickBot="1" x14ac:dyDescent="0.25">
      <c r="A115" s="4" t="s">
        <v>235</v>
      </c>
      <c r="B115" s="17">
        <v>0.48782666964485155</v>
      </c>
    </row>
    <row r="116" spans="1:2" ht="15" thickBot="1" x14ac:dyDescent="0.25">
      <c r="A116" s="4" t="s">
        <v>188</v>
      </c>
      <c r="B116" s="17">
        <v>0.48629567135005097</v>
      </c>
    </row>
    <row r="117" spans="1:2" ht="15" thickBot="1" x14ac:dyDescent="0.25">
      <c r="A117" s="4" t="s">
        <v>152</v>
      </c>
      <c r="B117" s="17">
        <v>0.48629567135005097</v>
      </c>
    </row>
    <row r="118" spans="1:2" ht="15" thickBot="1" x14ac:dyDescent="0.25">
      <c r="A118" s="4" t="s">
        <v>248</v>
      </c>
      <c r="B118" s="17">
        <v>0.46861511900357633</v>
      </c>
    </row>
    <row r="119" spans="1:2" ht="15" thickBot="1" x14ac:dyDescent="0.25">
      <c r="A119" s="4" t="s">
        <v>187</v>
      </c>
      <c r="B119" s="17">
        <v>0.46419132265232133</v>
      </c>
    </row>
    <row r="120" spans="1:2" ht="15" thickBot="1" x14ac:dyDescent="0.25">
      <c r="A120" s="4" t="s">
        <v>195</v>
      </c>
      <c r="B120" s="17">
        <v>0.4615994540600058</v>
      </c>
    </row>
    <row r="121" spans="1:2" ht="15" thickBot="1" x14ac:dyDescent="0.25">
      <c r="A121" s="4" t="s">
        <v>162</v>
      </c>
      <c r="B121" s="17">
        <v>0.46025332627775234</v>
      </c>
    </row>
    <row r="122" spans="1:2" ht="15" thickBot="1" x14ac:dyDescent="0.25">
      <c r="A122" s="4" t="s">
        <v>184</v>
      </c>
      <c r="B122" s="17">
        <v>0.45352025776376231</v>
      </c>
    </row>
    <row r="123" spans="1:2" ht="15" thickBot="1" x14ac:dyDescent="0.25">
      <c r="A123" s="4" t="s">
        <v>156</v>
      </c>
      <c r="B123" s="17">
        <v>0.43807104383539786</v>
      </c>
    </row>
    <row r="124" spans="1:2" ht="15" thickBot="1" x14ac:dyDescent="0.25">
      <c r="A124" s="4" t="s">
        <v>179</v>
      </c>
      <c r="B124" s="17">
        <v>0.43685846671355866</v>
      </c>
    </row>
    <row r="125" spans="1:2" ht="15" thickBot="1" x14ac:dyDescent="0.25">
      <c r="A125" s="4" t="s">
        <v>138</v>
      </c>
      <c r="B125" s="17">
        <v>0.42440349499640811</v>
      </c>
    </row>
    <row r="126" spans="1:2" ht="15" thickBot="1" x14ac:dyDescent="0.25">
      <c r="A126" s="4" t="s">
        <v>209</v>
      </c>
      <c r="B126" s="17">
        <v>0.42404473438956192</v>
      </c>
    </row>
    <row r="127" spans="1:2" ht="15" thickBot="1" x14ac:dyDescent="0.25">
      <c r="A127" s="4" t="s">
        <v>161</v>
      </c>
      <c r="B127" s="17">
        <v>0.41792863426087673</v>
      </c>
    </row>
    <row r="128" spans="1:2" ht="15" thickBot="1" x14ac:dyDescent="0.25">
      <c r="A128" s="4" t="s">
        <v>163</v>
      </c>
      <c r="B128" s="17">
        <v>0.41651651559742048</v>
      </c>
    </row>
    <row r="129" spans="1:2" ht="15" thickBot="1" x14ac:dyDescent="0.25">
      <c r="A129" s="4" t="s">
        <v>250</v>
      </c>
      <c r="B129" s="17">
        <v>0.41138261676461491</v>
      </c>
    </row>
    <row r="130" spans="1:2" ht="15" thickBot="1" x14ac:dyDescent="0.25">
      <c r="A130" s="4" t="s">
        <v>223</v>
      </c>
      <c r="B130" s="17">
        <v>0.40652222470404292</v>
      </c>
    </row>
    <row r="131" spans="1:2" ht="15" thickBot="1" x14ac:dyDescent="0.25">
      <c r="A131" s="4" t="s">
        <v>224</v>
      </c>
      <c r="B131" s="17">
        <v>0.40652222470404292</v>
      </c>
    </row>
    <row r="132" spans="1:2" ht="15" thickBot="1" x14ac:dyDescent="0.25">
      <c r="A132" s="4" t="s">
        <v>225</v>
      </c>
      <c r="B132" s="17">
        <v>0.40652222470404292</v>
      </c>
    </row>
    <row r="133" spans="1:2" ht="15" thickBot="1" x14ac:dyDescent="0.25">
      <c r="A133" s="4" t="s">
        <v>226</v>
      </c>
      <c r="B133" s="17">
        <v>0.40652222470404292</v>
      </c>
    </row>
    <row r="134" spans="1:2" ht="15" thickBot="1" x14ac:dyDescent="0.25">
      <c r="A134" s="4" t="s">
        <v>233</v>
      </c>
      <c r="B134" s="17">
        <v>0.40610269712436897</v>
      </c>
    </row>
    <row r="135" spans="1:2" ht="15" thickBot="1" x14ac:dyDescent="0.25">
      <c r="A135" s="4" t="s">
        <v>265</v>
      </c>
      <c r="B135" s="17">
        <v>0.37176799440950387</v>
      </c>
    </row>
    <row r="136" spans="1:2" ht="15" thickBot="1" x14ac:dyDescent="0.25">
      <c r="A136" s="4" t="s">
        <v>215</v>
      </c>
      <c r="B136" s="17">
        <v>0.34599664142454295</v>
      </c>
    </row>
    <row r="137" spans="1:2" ht="15" thickBot="1" x14ac:dyDescent="0.25">
      <c r="A137" s="4" t="s">
        <v>216</v>
      </c>
      <c r="B137" s="17">
        <v>0.34111781684597214</v>
      </c>
    </row>
    <row r="138" spans="1:2" ht="15" thickBot="1" x14ac:dyDescent="0.25">
      <c r="A138" s="4" t="s">
        <v>191</v>
      </c>
      <c r="B138" s="17">
        <v>0.33690579210550781</v>
      </c>
    </row>
    <row r="139" spans="1:2" ht="15" thickBot="1" x14ac:dyDescent="0.25">
      <c r="A139" s="4" t="s">
        <v>222</v>
      </c>
      <c r="B139" s="17">
        <v>0.33371227401078146</v>
      </c>
    </row>
    <row r="140" spans="1:2" ht="15" thickBot="1" x14ac:dyDescent="0.25">
      <c r="A140" s="4" t="s">
        <v>210</v>
      </c>
      <c r="B140" s="17">
        <v>0.32521777976323435</v>
      </c>
    </row>
    <row r="141" spans="1:2" ht="15" thickBot="1" x14ac:dyDescent="0.25">
      <c r="A141" s="4" t="s">
        <v>212</v>
      </c>
      <c r="B141" s="17">
        <v>0.32521777976323435</v>
      </c>
    </row>
    <row r="142" spans="1:2" ht="15" thickBot="1" x14ac:dyDescent="0.25">
      <c r="A142" s="4" t="s">
        <v>227</v>
      </c>
      <c r="B142" s="17">
        <v>0.32521777976323435</v>
      </c>
    </row>
    <row r="143" spans="1:2" ht="15" thickBot="1" x14ac:dyDescent="0.25">
      <c r="A143" s="4" t="s">
        <v>229</v>
      </c>
      <c r="B143" s="17">
        <v>0.31264315162620249</v>
      </c>
    </row>
    <row r="144" spans="1:2" ht="15" thickBot="1" x14ac:dyDescent="0.25">
      <c r="A144" s="4" t="s">
        <v>228</v>
      </c>
      <c r="B144" s="17">
        <v>0.30457702284327676</v>
      </c>
    </row>
    <row r="145" spans="1:2" ht="15" thickBot="1" x14ac:dyDescent="0.25">
      <c r="A145" s="4" t="s">
        <v>247</v>
      </c>
      <c r="B145" s="17">
        <v>0.25498058888374103</v>
      </c>
    </row>
    <row r="146" spans="1:2" ht="15" thickBot="1" x14ac:dyDescent="0.25">
      <c r="A146" s="4" t="s">
        <v>211</v>
      </c>
      <c r="B146" s="17">
        <v>0.25000858545966553</v>
      </c>
    </row>
    <row r="147" spans="1:2" ht="15" thickBot="1" x14ac:dyDescent="0.25">
      <c r="A147" s="4" t="s">
        <v>218</v>
      </c>
      <c r="B147" s="17">
        <v>0.24136010397050633</v>
      </c>
    </row>
    <row r="148" spans="1:2" ht="15" thickBot="1" x14ac:dyDescent="0.25">
      <c r="A148" s="4" t="s">
        <v>255</v>
      </c>
      <c r="B148" s="17">
        <v>0.22256620507886041</v>
      </c>
    </row>
    <row r="149" spans="1:2" ht="15" thickBot="1" x14ac:dyDescent="0.25">
      <c r="A149" s="4" t="s">
        <v>208</v>
      </c>
      <c r="B149" s="17">
        <v>0.21992185926612157</v>
      </c>
    </row>
    <row r="150" spans="1:2" ht="15" thickBot="1" x14ac:dyDescent="0.25">
      <c r="A150" s="4" t="s">
        <v>207</v>
      </c>
      <c r="B150" s="17">
        <v>0.21202236719478101</v>
      </c>
    </row>
    <row r="151" spans="1:2" ht="15" thickBot="1" x14ac:dyDescent="0.25">
      <c r="A151" s="4" t="s">
        <v>217</v>
      </c>
      <c r="B151" s="17">
        <v>0.20842876775080166</v>
      </c>
    </row>
    <row r="152" spans="1:2" ht="15" thickBot="1" x14ac:dyDescent="0.25">
      <c r="A152" s="4" t="s">
        <v>271</v>
      </c>
      <c r="B152" s="17">
        <v>0.16400000000000001</v>
      </c>
    </row>
    <row r="153" spans="1:2" ht="15" thickBot="1" x14ac:dyDescent="0.25">
      <c r="A153" s="4" t="s">
        <v>272</v>
      </c>
      <c r="B153" s="17">
        <v>0.112</v>
      </c>
    </row>
    <row r="154" spans="1:2" ht="15" thickBot="1" x14ac:dyDescent="0.25">
      <c r="A154" s="4" t="s">
        <v>242</v>
      </c>
      <c r="B154" s="17">
        <v>0.1112831025394302</v>
      </c>
    </row>
    <row r="155" spans="1:2" ht="15" thickBot="1" x14ac:dyDescent="0.25">
      <c r="A155" s="4" t="s">
        <v>244</v>
      </c>
      <c r="B155" s="17">
        <v>0.1112831025394302</v>
      </c>
    </row>
    <row r="156" spans="1:2" ht="15" thickBot="1" x14ac:dyDescent="0.25">
      <c r="A156" s="4" t="s">
        <v>243</v>
      </c>
      <c r="B156" s="17">
        <v>8.9145078588424534E-2</v>
      </c>
    </row>
  </sheetData>
  <sortState ref="A2:B156">
    <sortCondition descending="1" ref="B97"/>
  </sortState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教师</vt:lpstr>
      <vt:lpstr>学生</vt:lpstr>
      <vt:lpstr>管理员</vt:lpstr>
      <vt:lpstr>游客</vt:lpstr>
      <vt:lpstr>总结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anji</dc:creator>
  <cp:lastModifiedBy>anji</cp:lastModifiedBy>
  <dcterms:created xsi:type="dcterms:W3CDTF">2018-01-02T02:23:04Z</dcterms:created>
  <dcterms:modified xsi:type="dcterms:W3CDTF">2018-01-16T10:16:22Z</dcterms:modified>
</cp:coreProperties>
</file>