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esktop\Poly\A2021\INF8775\TPs\TP1-A21\"/>
    </mc:Choice>
  </mc:AlternateContent>
  <xr:revisionPtr revIDLastSave="0" documentId="13_ncr:1_{9582CC48-7DD0-49AA-9905-CC1FC531E587}" xr6:coauthVersionLast="46" xr6:coauthVersionMax="46" xr10:uidLastSave="{00000000-0000-0000-0000-000000000000}"/>
  <bookViews>
    <workbookView xWindow="-108" yWindow="-108" windowWidth="23256" windowHeight="12576" xr2:uid="{D10583DE-7CAB-4211-8E9D-E4F572871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G23" i="1"/>
  <c r="G24" i="1"/>
  <c r="G25" i="1"/>
  <c r="G22" i="1"/>
  <c r="G19" i="1"/>
  <c r="G20" i="1"/>
  <c r="G21" i="1"/>
  <c r="G18" i="1"/>
  <c r="G15" i="1"/>
  <c r="G16" i="1"/>
  <c r="G17" i="1"/>
  <c r="G14" i="1"/>
  <c r="G11" i="1"/>
  <c r="G12" i="1"/>
  <c r="G13" i="1"/>
  <c r="G10" i="1"/>
  <c r="G7" i="1"/>
  <c r="G8" i="1"/>
  <c r="G9" i="1"/>
  <c r="G6" i="1"/>
  <c r="G3" i="1"/>
  <c r="G4" i="1"/>
  <c r="G5" i="1"/>
  <c r="G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5" i="1"/>
  <c r="L4" i="1"/>
  <c r="L3" i="1"/>
  <c r="L6" i="1"/>
  <c r="L2" i="1"/>
  <c r="F21" i="1" l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22" i="1"/>
  <c r="E22" i="1"/>
  <c r="D22" i="1"/>
  <c r="F23" i="1"/>
  <c r="E23" i="1"/>
  <c r="D23" i="1"/>
  <c r="F24" i="1"/>
  <c r="E24" i="1"/>
  <c r="D24" i="1"/>
  <c r="F25" i="1"/>
  <c r="E25" i="1"/>
  <c r="D25" i="1"/>
</calcChain>
</file>

<file path=xl/sharedStrings.xml><?xml version="1.0" encoding="utf-8"?>
<sst xmlns="http://schemas.openxmlformats.org/spreadsheetml/2006/main" count="15" uniqueCount="14">
  <si>
    <t>exemplaire 1</t>
  </si>
  <si>
    <t>exemplaire2</t>
  </si>
  <si>
    <t>3x3</t>
  </si>
  <si>
    <t>4x4</t>
  </si>
  <si>
    <t>5x5</t>
  </si>
  <si>
    <t>6x6</t>
  </si>
  <si>
    <t>7x7</t>
  </si>
  <si>
    <t>8x8</t>
  </si>
  <si>
    <t>StrassenSeuil</t>
  </si>
  <si>
    <t>taille</t>
  </si>
  <si>
    <t>Strassen (x^2.80)</t>
  </si>
  <si>
    <t>Conv (x^3)</t>
  </si>
  <si>
    <t>average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</si>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</sst>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55667015812296E-2"/>
          <c:y val="0.17171296296296296"/>
          <c:w val="0.76066813620501272"/>
          <c:h val="0.550169510061242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9726954216758644"/>
                  <c:y val="-1.3618401866433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0.1590750000000635</c:v>
                </c:pt>
                <c:pt idx="1">
                  <c:v>0.69500000000000073</c:v>
                </c:pt>
                <c:pt idx="2">
                  <c:v>4.2429750000000324</c:v>
                </c:pt>
                <c:pt idx="3">
                  <c:v>30.631074999999804</c:v>
                </c:pt>
                <c:pt idx="4">
                  <c:v>238.62289999999976</c:v>
                </c:pt>
                <c:pt idx="5">
                  <c:v>2338.8141499999574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2-4509-8CB8-50219E00A69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2.7638750000000223</c:v>
                </c:pt>
                <c:pt idx="1">
                  <c:v>13.398274999999925</c:v>
                </c:pt>
                <c:pt idx="2">
                  <c:v>84.975624999999994</c:v>
                </c:pt>
                <c:pt idx="3">
                  <c:v>537.98214999999948</c:v>
                </c:pt>
                <c:pt idx="4">
                  <c:v>3920.5988249999973</c:v>
                </c:pt>
                <c:pt idx="5">
                  <c:v>31111.499325000001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2-4509-8CB8-50219E00A69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9065140848128598"/>
                  <c:y val="-5.736256926217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0.50687500000001728</c:v>
                </c:pt>
                <c:pt idx="1">
                  <c:v>2.6863249999999823</c:v>
                </c:pt>
                <c:pt idx="2">
                  <c:v>15.2584249999999</c:v>
                </c:pt>
                <c:pt idx="3">
                  <c:v>97.632549999999995</c:v>
                </c:pt>
                <c:pt idx="4">
                  <c:v>792.92204999999876</c:v>
                </c:pt>
                <c:pt idx="5">
                  <c:v>5574.0187000000624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2-4509-8CB8-50219E00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54608"/>
        <c:axId val="819750448"/>
      </c:scatterChart>
      <c:valAx>
        <c:axId val="8197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50448"/>
        <c:crosses val="autoZero"/>
        <c:crossBetween val="midCat"/>
      </c:valAx>
      <c:valAx>
        <c:axId val="8197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7148626606983"/>
          <c:y val="0.80902668416447965"/>
          <c:w val="0.58785702746786039"/>
          <c:h val="0.16319553805774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1055370</xdr:colOff>
      <xdr:row>8</xdr:row>
      <xdr:rowOff>38100</xdr:rowOff>
    </xdr:from>
    <xdr:to>
      <xdr:col>13</xdr:col>
      <xdr:colOff>342900</xdr:colOff>
      <xdr:row>23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6DA5B5-3418-4910-A56D-3301317B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ED4-B490-4C28-B94A-00AAA31F2B2B}">
  <dimension ref="A1:N25"/>
  <sheetViews>
    <sheetView tabSelected="1" topLeftCell="D1" zoomScaleNormal="100" workbookViewId="0">
      <selection activeCell="J29" sqref="J29"/>
    </sheetView>
  </sheetViews>
  <sheetFormatPr defaultRowHeight="14.4" x14ac:dyDescent="0.3"/>
  <cols>
    <col min="1" max="1" width="14" customWidth="1"/>
    <col min="2" max="2" width="23.109375" customWidth="1"/>
    <col min="3" max="3" width="14.21875" customWidth="1"/>
    <col min="4" max="4" width="14.6640625" customWidth="1"/>
    <col min="5" max="5" width="15.88671875" customWidth="1"/>
    <col min="6" max="6" width="17.5546875" customWidth="1"/>
    <col min="7" max="7" width="16.77734375" customWidth="1"/>
    <col min="8" max="8" width="15" customWidth="1"/>
    <col min="9" max="9" width="14.88671875" customWidth="1"/>
    <col min="11" max="11" width="12.5546875" bestFit="1" customWidth="1"/>
    <col min="12" max="12" width="13.6640625" bestFit="1" customWidth="1"/>
    <col min="13" max="13" width="12.5546875" bestFit="1" customWidth="1"/>
  </cols>
  <sheetData>
    <row r="1" spans="1:14" x14ac:dyDescent="0.3">
      <c r="B1" t="s">
        <v>0</v>
      </c>
      <c r="C1" t="s">
        <v>1</v>
      </c>
      <c r="D1" t="s">
        <v>11</v>
      </c>
      <c r="E1" t="s">
        <v>10</v>
      </c>
      <c r="F1" t="s">
        <v>8</v>
      </c>
      <c r="G1" t="s">
        <v>9</v>
      </c>
      <c r="H1" t="s">
        <v>13</v>
      </c>
      <c r="K1" t="s">
        <v>9</v>
      </c>
      <c r="L1" t="s">
        <v>12</v>
      </c>
    </row>
    <row r="2" spans="1:14" x14ac:dyDescent="0.3">
      <c r="A2" t="s">
        <v>2</v>
      </c>
      <c r="B2">
        <v>0</v>
      </c>
      <c r="C2">
        <v>1</v>
      </c>
      <c r="D2">
        <f>0.0001142999999999</f>
        <v>1.142999999999E-4</v>
      </c>
      <c r="E2">
        <f>0.00213700000000005</f>
        <v>2.1370000000000499E-3</v>
      </c>
      <c r="F2">
        <f>0.000355700000000069</f>
        <v>3.5570000000006898E-4</v>
      </c>
      <c r="G2">
        <f>2^3</f>
        <v>8</v>
      </c>
      <c r="H2">
        <v>1.40100000000004E-4</v>
      </c>
      <c r="K2">
        <f>2^3</f>
        <v>8</v>
      </c>
      <c r="L2" s="1">
        <f>AVERAGE(D2:D5)*1000</f>
        <v>0.1590750000000635</v>
      </c>
      <c r="M2" s="1">
        <f>AVERAGE(E2:E5)*1000</f>
        <v>2.7638750000000223</v>
      </c>
      <c r="N2" s="1">
        <f>AVERAGE(F2:F5)*1000</f>
        <v>0.50687500000001728</v>
      </c>
    </row>
    <row r="3" spans="1:14" x14ac:dyDescent="0.3">
      <c r="B3">
        <v>0</v>
      </c>
      <c r="C3">
        <v>2</v>
      </c>
      <c r="D3">
        <f>0.000198099999999978</f>
        <v>1.9809999999997801E-4</v>
      </c>
      <c r="E3">
        <f>0.00317279999999997</f>
        <v>3.17279999999997E-3</v>
      </c>
      <c r="F3">
        <f>0.000554500000000013</f>
        <v>5.5450000000001299E-4</v>
      </c>
      <c r="G3">
        <f t="shared" ref="G3:G9" si="0">2^3</f>
        <v>8</v>
      </c>
      <c r="H3" s="2">
        <v>9.1399999999991407E-5</v>
      </c>
      <c r="K3">
        <f>2^4</f>
        <v>16</v>
      </c>
      <c r="L3" s="1">
        <f>AVERAGE(D6:D9)*1000</f>
        <v>0.69500000000000073</v>
      </c>
      <c r="M3" s="1">
        <f>AVERAGE(E6:E9)*1000</f>
        <v>13.398274999999925</v>
      </c>
      <c r="N3" s="1">
        <f>AVERAGE(F6:F9)*1000</f>
        <v>2.6863249999999823</v>
      </c>
    </row>
    <row r="4" spans="1:14" x14ac:dyDescent="0.3">
      <c r="B4">
        <v>0</v>
      </c>
      <c r="C4">
        <v>3</v>
      </c>
      <c r="D4">
        <f>0.000146400000000213</f>
        <v>1.46400000000213E-4</v>
      </c>
      <c r="E4">
        <f>0.0024341000000001</f>
        <v>2.4341000000001E-3</v>
      </c>
      <c r="F4">
        <f>0.00061409999999995</f>
        <v>6.1409999999995004E-4</v>
      </c>
      <c r="G4">
        <f t="shared" si="0"/>
        <v>8</v>
      </c>
      <c r="H4">
        <v>1.11699999999992E-4</v>
      </c>
      <c r="K4">
        <f>2^5</f>
        <v>32</v>
      </c>
      <c r="L4" s="1">
        <f>AVERAGE(D10:D13)*1000</f>
        <v>4.2429750000000324</v>
      </c>
      <c r="M4" s="1">
        <f>AVERAGE(E10:E13)*1000</f>
        <v>84.975624999999994</v>
      </c>
      <c r="N4" s="1">
        <f>AVERAGE(F10:F13)*1000</f>
        <v>15.2584249999999</v>
      </c>
    </row>
    <row r="5" spans="1:14" x14ac:dyDescent="0.3">
      <c r="B5">
        <v>0</v>
      </c>
      <c r="C5">
        <v>4</v>
      </c>
      <c r="D5">
        <f>0.000177500000000163</f>
        <v>1.7750000000016299E-4</v>
      </c>
      <c r="E5">
        <f>0.00331159999999997</f>
        <v>3.3115999999999701E-3</v>
      </c>
      <c r="F5">
        <f>0.000503200000000037</f>
        <v>5.0320000000003695E-4</v>
      </c>
      <c r="G5">
        <f t="shared" si="0"/>
        <v>8</v>
      </c>
      <c r="H5">
        <v>1.17499999999992E-4</v>
      </c>
      <c r="K5">
        <f>2^6</f>
        <v>64</v>
      </c>
      <c r="L5" s="1">
        <f>AVERAGE(D14:D17)*1000</f>
        <v>30.631074999999804</v>
      </c>
      <c r="M5" s="1">
        <f>AVERAGE(E14:E17)*1000</f>
        <v>537.98214999999948</v>
      </c>
      <c r="N5" s="1">
        <f>AVERAGE(F14:F17)*1000</f>
        <v>97.632549999999995</v>
      </c>
    </row>
    <row r="6" spans="1:14" x14ac:dyDescent="0.3">
      <c r="A6" t="s">
        <v>3</v>
      </c>
      <c r="B6">
        <v>0</v>
      </c>
      <c r="C6">
        <v>1</v>
      </c>
      <c r="D6">
        <f>0.000640999999999891</f>
        <v>6.4099999999989101E-4</v>
      </c>
      <c r="E6">
        <f>0.0149292999999999</f>
        <v>1.4929299999999901E-2</v>
      </c>
      <c r="F6">
        <f>0.00240459999999997</f>
        <v>2.4045999999999699E-3</v>
      </c>
      <c r="G6">
        <f>2^4</f>
        <v>16</v>
      </c>
      <c r="H6">
        <v>5.0829999999998899E-4</v>
      </c>
      <c r="K6">
        <f>2^7</f>
        <v>128</v>
      </c>
      <c r="L6" s="1">
        <f>AVERAGE(D18:D21)*1000</f>
        <v>238.62289999999976</v>
      </c>
      <c r="M6" s="1">
        <f>AVERAGE(E18:E21)*1000</f>
        <v>3920.5988249999973</v>
      </c>
      <c r="N6" s="1">
        <f>AVERAGE(F18:F21)*1000</f>
        <v>792.92204999999876</v>
      </c>
    </row>
    <row r="7" spans="1:14" x14ac:dyDescent="0.3">
      <c r="B7">
        <v>0</v>
      </c>
      <c r="C7">
        <v>2</v>
      </c>
      <c r="D7">
        <f>0.000795900000000182</f>
        <v>7.9590000000018203E-4</v>
      </c>
      <c r="E7">
        <f>0.0132726999999999</f>
        <v>1.32726999999999E-2</v>
      </c>
      <c r="F7">
        <f>0.00232900000000002</f>
        <v>2.3290000000000199E-3</v>
      </c>
      <c r="G7">
        <f t="shared" ref="G7:G25" si="1">2^4</f>
        <v>16</v>
      </c>
      <c r="H7">
        <v>5.8289999999999698E-4</v>
      </c>
      <c r="K7">
        <f>2^8</f>
        <v>256</v>
      </c>
      <c r="L7" s="1">
        <f>AVERAGE(D22:D25)*1000</f>
        <v>2338.8141499999574</v>
      </c>
      <c r="M7" s="1">
        <f>AVERAGE(E22:E25)*1000</f>
        <v>31111.499325000001</v>
      </c>
      <c r="N7" s="1">
        <f>AVERAGE(F22:F25)*1000</f>
        <v>5574.0187000000624</v>
      </c>
    </row>
    <row r="8" spans="1:14" x14ac:dyDescent="0.3">
      <c r="B8">
        <v>0</v>
      </c>
      <c r="C8">
        <v>3</v>
      </c>
      <c r="D8">
        <f>0.000639599999999962</f>
        <v>6.3959999999996199E-4</v>
      </c>
      <c r="E8">
        <f>0.0117992999999998</f>
        <v>1.1799299999999799E-2</v>
      </c>
      <c r="F8">
        <f>0.00385900000000005</f>
        <v>3.8590000000000499E-3</v>
      </c>
      <c r="G8">
        <f t="shared" si="1"/>
        <v>16</v>
      </c>
      <c r="H8">
        <v>6.9489999999999797E-4</v>
      </c>
    </row>
    <row r="9" spans="1:14" x14ac:dyDescent="0.3">
      <c r="B9">
        <v>0</v>
      </c>
      <c r="C9">
        <v>4</v>
      </c>
      <c r="D9">
        <f>0.000703499999999968</f>
        <v>7.0349999999996804E-4</v>
      </c>
      <c r="E9">
        <f>0.0135918000000001</f>
        <v>1.35918000000001E-2</v>
      </c>
      <c r="F9">
        <f>0.00215269999999989</f>
        <v>2.1526999999998899E-3</v>
      </c>
      <c r="G9">
        <f t="shared" si="1"/>
        <v>16</v>
      </c>
      <c r="H9">
        <v>5.4869999999998499E-4</v>
      </c>
    </row>
    <row r="10" spans="1:14" x14ac:dyDescent="0.3">
      <c r="A10" t="s">
        <v>4</v>
      </c>
      <c r="B10">
        <v>0</v>
      </c>
      <c r="C10">
        <v>1</v>
      </c>
      <c r="D10">
        <f>0.00374819999999997</f>
        <v>3.7481999999999698E-3</v>
      </c>
      <c r="E10">
        <f>0.0860815999999999</f>
        <v>8.6081599999999897E-2</v>
      </c>
      <c r="F10">
        <f>0.0157905999999998</f>
        <v>1.5790599999999801E-2</v>
      </c>
      <c r="G10">
        <f>2^5</f>
        <v>32</v>
      </c>
      <c r="H10">
        <v>4.5049999999999804E-3</v>
      </c>
    </row>
    <row r="11" spans="1:14" x14ac:dyDescent="0.3">
      <c r="B11">
        <v>0</v>
      </c>
      <c r="C11">
        <v>2</v>
      </c>
      <c r="D11">
        <f>0.00349830000000017</f>
        <v>3.4983000000001702E-3</v>
      </c>
      <c r="E11">
        <f>0.0852519</f>
        <v>8.5251900000000005E-2</v>
      </c>
      <c r="F11">
        <f>0.0145196</f>
        <v>1.4519600000000001E-2</v>
      </c>
      <c r="G11">
        <f t="shared" ref="G11:G13" si="2">2^5</f>
        <v>32</v>
      </c>
      <c r="H11">
        <v>3.7412999999999999E-3</v>
      </c>
    </row>
    <row r="12" spans="1:14" x14ac:dyDescent="0.3">
      <c r="B12">
        <v>0</v>
      </c>
      <c r="C12">
        <v>3</v>
      </c>
      <c r="D12">
        <f>0.00408509999999995</f>
        <v>4.0850999999999501E-3</v>
      </c>
      <c r="E12">
        <f>0.0805109000000001</f>
        <v>8.0510900000000094E-2</v>
      </c>
      <c r="F12">
        <f>0.0159986999999999</f>
        <v>1.5998699999999901E-2</v>
      </c>
      <c r="G12">
        <f t="shared" si="2"/>
        <v>32</v>
      </c>
      <c r="H12">
        <v>4.2339000000000101E-3</v>
      </c>
    </row>
    <row r="13" spans="1:14" x14ac:dyDescent="0.3">
      <c r="B13">
        <v>0</v>
      </c>
      <c r="C13">
        <v>4</v>
      </c>
      <c r="D13">
        <f>0.00564030000000004</f>
        <v>5.6403000000000399E-3</v>
      </c>
      <c r="E13">
        <f>0.0880581</f>
        <v>8.80581E-2</v>
      </c>
      <c r="F13">
        <f>0.0147247999999999</f>
        <v>1.4724799999999901E-2</v>
      </c>
      <c r="G13">
        <f t="shared" si="2"/>
        <v>32</v>
      </c>
      <c r="H13">
        <v>4.8226999999999801E-3</v>
      </c>
    </row>
    <row r="14" spans="1:14" x14ac:dyDescent="0.3">
      <c r="A14" t="s">
        <v>5</v>
      </c>
      <c r="B14">
        <v>0</v>
      </c>
      <c r="C14">
        <v>1</v>
      </c>
      <c r="D14">
        <f>0.0339755999999997</f>
        <v>3.3975599999999703E-2</v>
      </c>
      <c r="E14">
        <f>0.522863099999999</f>
        <v>0.52286309999999903</v>
      </c>
      <c r="F14">
        <f>0.0989227999999999</f>
        <v>9.8922799999999894E-2</v>
      </c>
      <c r="G14">
        <f>2^6</f>
        <v>64</v>
      </c>
      <c r="H14">
        <v>3.7953500000000001E-2</v>
      </c>
    </row>
    <row r="15" spans="1:14" x14ac:dyDescent="0.3">
      <c r="B15">
        <v>0</v>
      </c>
      <c r="C15">
        <v>2</v>
      </c>
      <c r="D15">
        <f>0.0276877999999998</f>
        <v>2.7687799999999801E-2</v>
      </c>
      <c r="E15">
        <f>0.5391634</f>
        <v>0.53916339999999996</v>
      </c>
      <c r="F15">
        <f>0.0986966000000002</f>
        <v>9.8696600000000204E-2</v>
      </c>
      <c r="G15">
        <f t="shared" ref="G15:G17" si="3">2^6</f>
        <v>64</v>
      </c>
      <c r="H15">
        <v>3.4833599999999902E-2</v>
      </c>
    </row>
    <row r="16" spans="1:14" x14ac:dyDescent="0.3">
      <c r="B16">
        <v>0</v>
      </c>
      <c r="C16">
        <v>3</v>
      </c>
      <c r="D16">
        <f>0.0290169000000002</f>
        <v>2.9016900000000199E-2</v>
      </c>
      <c r="E16">
        <f>0.543419099999999</f>
        <v>0.54341909999999904</v>
      </c>
      <c r="F16">
        <f>0.0968745000000002</f>
        <v>9.6874500000000197E-2</v>
      </c>
      <c r="G16">
        <f t="shared" si="3"/>
        <v>64</v>
      </c>
      <c r="H16">
        <v>3.2136199999999997E-2</v>
      </c>
    </row>
    <row r="17" spans="1:8" x14ac:dyDescent="0.3">
      <c r="B17">
        <v>0</v>
      </c>
      <c r="C17">
        <v>4</v>
      </c>
      <c r="D17">
        <f>0.0318439999999995</f>
        <v>3.1843999999999498E-2</v>
      </c>
      <c r="E17">
        <f>0.546483</f>
        <v>0.54648300000000005</v>
      </c>
      <c r="F17">
        <f>0.0960362999999997</f>
        <v>9.60362999999997E-2</v>
      </c>
      <c r="G17">
        <f t="shared" si="3"/>
        <v>64</v>
      </c>
      <c r="H17">
        <v>3.2475099999999903E-2</v>
      </c>
    </row>
    <row r="18" spans="1:8" x14ac:dyDescent="0.3">
      <c r="A18" t="s">
        <v>6</v>
      </c>
      <c r="B18">
        <v>0</v>
      </c>
      <c r="C18">
        <v>1</v>
      </c>
      <c r="D18">
        <f>0.2274359</f>
        <v>0.2274359</v>
      </c>
      <c r="E18">
        <f>3.7829985</f>
        <v>3.7829985000000002</v>
      </c>
      <c r="F18">
        <f>0.707418099999999</f>
        <v>0.70741809999999905</v>
      </c>
      <c r="G18">
        <f>2^7</f>
        <v>128</v>
      </c>
      <c r="H18">
        <v>0.26558910000000002</v>
      </c>
    </row>
    <row r="19" spans="1:8" x14ac:dyDescent="0.3">
      <c r="B19">
        <v>0</v>
      </c>
      <c r="C19">
        <v>2</v>
      </c>
      <c r="D19">
        <f>0.241205</f>
        <v>0.241205</v>
      </c>
      <c r="E19">
        <f>4.13050529999999</f>
        <v>4.1305052999999896</v>
      </c>
      <c r="F19">
        <f>0.9531597</f>
        <v>0.95315970000000005</v>
      </c>
      <c r="G19">
        <f t="shared" ref="G19:G21" si="4">2^7</f>
        <v>128</v>
      </c>
      <c r="H19">
        <v>0.24426979999999901</v>
      </c>
    </row>
    <row r="20" spans="1:8" x14ac:dyDescent="0.3">
      <c r="B20">
        <v>0</v>
      </c>
      <c r="C20">
        <v>3</v>
      </c>
      <c r="D20">
        <f>0.242183499999999</f>
        <v>0.242183499999999</v>
      </c>
      <c r="E20">
        <f>3.7905374</f>
        <v>3.7905373999999998</v>
      </c>
      <c r="F20">
        <f>0.708464799999998</f>
        <v>0.70846479999999801</v>
      </c>
      <c r="G20">
        <f t="shared" si="4"/>
        <v>128</v>
      </c>
      <c r="H20">
        <v>0.228881099999999</v>
      </c>
    </row>
    <row r="21" spans="1:8" x14ac:dyDescent="0.3">
      <c r="B21">
        <v>0</v>
      </c>
      <c r="C21">
        <v>4</v>
      </c>
      <c r="D21">
        <f>0.2436672</f>
        <v>0.2436672</v>
      </c>
      <c r="E21">
        <f>3.9783541</f>
        <v>3.9783540999999998</v>
      </c>
      <c r="F21">
        <f>0.802645599999998</f>
        <v>0.80264559999999796</v>
      </c>
      <c r="G21">
        <f t="shared" si="4"/>
        <v>128</v>
      </c>
      <c r="H21">
        <v>0.24522549999999901</v>
      </c>
    </row>
    <row r="22" spans="1:8" x14ac:dyDescent="0.3">
      <c r="A22" t="s">
        <v>7</v>
      </c>
      <c r="B22">
        <v>0</v>
      </c>
      <c r="C22">
        <v>1</v>
      </c>
      <c r="D22">
        <f>2.31770320000009</f>
        <v>2.3177032000000901</v>
      </c>
      <c r="E22">
        <f>34.7141072000001</f>
        <v>34.7141072000001</v>
      </c>
      <c r="F22">
        <f>6.11145050000004</f>
        <v>6.1114505000000401</v>
      </c>
      <c r="G22">
        <f>2^8</f>
        <v>256</v>
      </c>
      <c r="H22">
        <v>1.9275545999999999</v>
      </c>
    </row>
    <row r="23" spans="1:8" x14ac:dyDescent="0.3">
      <c r="B23">
        <v>0</v>
      </c>
      <c r="C23">
        <v>2</v>
      </c>
      <c r="D23">
        <f>2.64596959999994</f>
        <v>2.64596959999994</v>
      </c>
      <c r="E23">
        <f>31.2085094999999</f>
        <v>31.208509499999899</v>
      </c>
      <c r="F23">
        <f>5.53291820000004</f>
        <v>5.5329182000000401</v>
      </c>
      <c r="G23">
        <f t="shared" ref="G23:G25" si="5">2^8</f>
        <v>256</v>
      </c>
      <c r="H23">
        <v>2.0025084999999998</v>
      </c>
    </row>
    <row r="24" spans="1:8" x14ac:dyDescent="0.3">
      <c r="B24">
        <v>0</v>
      </c>
      <c r="C24">
        <v>3</v>
      </c>
      <c r="D24">
        <f>1.97888179999995</f>
        <v>1.97888179999995</v>
      </c>
      <c r="E24">
        <f>28.6224326999999</f>
        <v>28.622432699999901</v>
      </c>
      <c r="F24">
        <f>5.20643470000004</f>
        <v>5.2064347000000399</v>
      </c>
      <c r="G24">
        <f t="shared" si="5"/>
        <v>256</v>
      </c>
      <c r="H24">
        <v>2.0071361999999899</v>
      </c>
    </row>
    <row r="25" spans="1:8" x14ac:dyDescent="0.3">
      <c r="B25">
        <v>0</v>
      </c>
      <c r="C25">
        <v>4</v>
      </c>
      <c r="D25">
        <f>2.41270199999985</f>
        <v>2.4127019999998498</v>
      </c>
      <c r="E25">
        <f>29.9009479000001</f>
        <v>29.900947900000101</v>
      </c>
      <c r="F25">
        <f>5.44527140000013</f>
        <v>5.4452714000001299</v>
      </c>
      <c r="G25">
        <f t="shared" si="5"/>
        <v>256</v>
      </c>
      <c r="H25">
        <v>1.8393386999999899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Toubal</dc:creator>
  <cp:lastModifiedBy>Yanis Toubal</cp:lastModifiedBy>
  <dcterms:created xsi:type="dcterms:W3CDTF">2021-10-14T22:32:33Z</dcterms:created>
  <dcterms:modified xsi:type="dcterms:W3CDTF">2021-10-17T16:44:19Z</dcterms:modified>
</cp:coreProperties>
</file>