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f9838606454064f/Desktop/SCM 518/518 Project/"/>
    </mc:Choice>
  </mc:AlternateContent>
  <xr:revisionPtr revIDLastSave="0" documentId="8_{79059931-6065-4B86-B5AB-222B2A26801E}" xr6:coauthVersionLast="41" xr6:coauthVersionMax="41" xr10:uidLastSave="{00000000-0000-0000-0000-000000000000}"/>
  <bookViews>
    <workbookView xWindow="1284" yWindow="1644" windowWidth="14616" windowHeight="8964" xr2:uid="{126FD343-0F2D-4E12-BD10-57BA4DBF1007}"/>
  </bookViews>
  <sheets>
    <sheet name="Sheet1" sheetId="1" r:id="rId1"/>
  </sheets>
  <definedNames>
    <definedName name="solver_adj" localSheetId="0" hidden="1">Sheet1!$B$4:$G$4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Sheet1!$B$12:$L$12</definedName>
    <definedName name="solver_lhs2" localSheetId="0" hidden="1">Sheet1!$B$4:$G$4</definedName>
    <definedName name="solver_lhs3" localSheetId="0" hidden="1">Sheet1!$B$8:$L$8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opt" localSheetId="0" hidden="1">Sheet1!$B$16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3</definedName>
    <definedName name="solver_rel3" localSheetId="0" hidden="1">3</definedName>
    <definedName name="solver_rhs1" localSheetId="0" hidden="1">Sheet1!$B$14:$L$14</definedName>
    <definedName name="solver_rhs2" localSheetId="0" hidden="1">0</definedName>
    <definedName name="solver_rhs3" localSheetId="0" hidden="1">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14" i="1" l="1"/>
  <c r="K14" i="1"/>
  <c r="J14" i="1"/>
  <c r="I14" i="1"/>
  <c r="H14" i="1"/>
  <c r="G14" i="1"/>
  <c r="F14" i="1"/>
  <c r="E14" i="1"/>
  <c r="D14" i="1"/>
  <c r="C14" i="1"/>
  <c r="B14" i="1"/>
  <c r="B5" i="1"/>
  <c r="B6" i="1" s="1"/>
  <c r="C2" i="1" l="1"/>
  <c r="C5" i="1" s="1"/>
  <c r="B8" i="1"/>
  <c r="B12" i="1" s="1"/>
  <c r="D2" i="1" l="1"/>
  <c r="D5" i="1" s="1"/>
  <c r="C6" i="1"/>
  <c r="C8" i="1"/>
  <c r="C12" i="1" s="1"/>
  <c r="E2" i="1" l="1"/>
  <c r="E5" i="1" s="1"/>
  <c r="D6" i="1"/>
  <c r="D8" i="1"/>
  <c r="D12" i="1" s="1"/>
  <c r="F2" i="1" l="1"/>
  <c r="F5" i="1" s="1"/>
  <c r="E8" i="1"/>
  <c r="E12" i="1" s="1"/>
  <c r="E6" i="1"/>
  <c r="G2" i="1" l="1"/>
  <c r="G5" i="1" s="1"/>
  <c r="F8" i="1"/>
  <c r="F12" i="1" s="1"/>
  <c r="F6" i="1"/>
  <c r="H2" i="1" l="1"/>
  <c r="H5" i="1" s="1"/>
  <c r="G8" i="1"/>
  <c r="G12" i="1" s="1"/>
  <c r="G6" i="1"/>
  <c r="I2" i="1" l="1"/>
  <c r="I5" i="1" s="1"/>
  <c r="H6" i="1"/>
  <c r="H8" i="1"/>
  <c r="H12" i="1" s="1"/>
  <c r="J2" i="1" l="1"/>
  <c r="J5" i="1" s="1"/>
  <c r="I6" i="1"/>
  <c r="I8" i="1"/>
  <c r="I12" i="1" s="1"/>
  <c r="K2" i="1" l="1"/>
  <c r="K5" i="1" s="1"/>
  <c r="J8" i="1"/>
  <c r="J12" i="1" s="1"/>
  <c r="J6" i="1"/>
  <c r="L2" i="1" l="1"/>
  <c r="L5" i="1" s="1"/>
  <c r="K6" i="1"/>
  <c r="K8" i="1"/>
  <c r="K12" i="1" s="1"/>
  <c r="M2" i="1" l="1"/>
  <c r="L6" i="1"/>
  <c r="B16" i="1" s="1"/>
  <c r="L8" i="1"/>
  <c r="L12" i="1" s="1"/>
</calcChain>
</file>

<file path=xl/sharedStrings.xml><?xml version="1.0" encoding="utf-8"?>
<sst xmlns="http://schemas.openxmlformats.org/spreadsheetml/2006/main" count="41" uniqueCount="20">
  <si>
    <t>Wk42</t>
  </si>
  <si>
    <t>Wk43</t>
  </si>
  <si>
    <t>Wk44</t>
  </si>
  <si>
    <t>Wk45</t>
  </si>
  <si>
    <t>Wk46</t>
  </si>
  <si>
    <t>Wk47</t>
  </si>
  <si>
    <t>Wk48</t>
  </si>
  <si>
    <t>Wk49</t>
  </si>
  <si>
    <t>Wk50</t>
  </si>
  <si>
    <t>Wk51</t>
  </si>
  <si>
    <t>Wk52</t>
  </si>
  <si>
    <t>Wk1</t>
  </si>
  <si>
    <t>Intial inventory-Ii-1</t>
  </si>
  <si>
    <t>Sales Budget- Si</t>
  </si>
  <si>
    <t>To order-xi</t>
  </si>
  <si>
    <t>Ending stock- Ii</t>
  </si>
  <si>
    <t>&gt;=</t>
  </si>
  <si>
    <t>Ending stock&gt;0</t>
  </si>
  <si>
    <t>Holding cost</t>
  </si>
  <si>
    <t>Holding cost- vi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</si>
</sst>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dashed">
        <color indexed="64"/>
      </left>
      <right style="double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1" xfId="0" applyFill="1" applyBorder="1"/>
    <xf numFmtId="0" fontId="0" fillId="3" borderId="0" xfId="0" applyFill="1"/>
    <xf numFmtId="0" fontId="0" fillId="4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BF1EF-1FE4-4DC0-8964-0F2302AA11FB}">
  <dimension ref="A1:M16"/>
  <sheetViews>
    <sheetView tabSelected="1" workbookViewId="0">
      <selection activeCell="A7" sqref="A7"/>
    </sheetView>
  </sheetViews>
  <sheetFormatPr defaultRowHeight="14.4" x14ac:dyDescent="0.3"/>
  <cols>
    <col min="1" max="1" width="22.88671875" customWidth="1"/>
  </cols>
  <sheetData>
    <row r="1" spans="1:13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ht="15" thickBot="1" x14ac:dyDescent="0.35">
      <c r="A2" t="s">
        <v>12</v>
      </c>
      <c r="B2" s="1">
        <v>1550</v>
      </c>
      <c r="C2">
        <f>B5</f>
        <v>1852</v>
      </c>
      <c r="D2">
        <f t="shared" ref="D2:L2" si="0">C5</f>
        <v>1867</v>
      </c>
      <c r="E2">
        <f t="shared" si="0"/>
        <v>2099</v>
      </c>
      <c r="F2">
        <f t="shared" si="0"/>
        <v>2128</v>
      </c>
      <c r="G2">
        <f t="shared" si="0"/>
        <v>2147</v>
      </c>
      <c r="H2">
        <f t="shared" si="0"/>
        <v>5732</v>
      </c>
      <c r="I2">
        <f t="shared" si="0"/>
        <v>5188</v>
      </c>
      <c r="J2">
        <f t="shared" si="0"/>
        <v>4668</v>
      </c>
      <c r="K2">
        <f t="shared" si="0"/>
        <v>4214</v>
      </c>
      <c r="L2">
        <f t="shared" si="0"/>
        <v>3707</v>
      </c>
      <c r="M2">
        <f>L5</f>
        <v>3112</v>
      </c>
    </row>
    <row r="3" spans="1:13" ht="15" thickTop="1" x14ac:dyDescent="0.3">
      <c r="A3" t="s">
        <v>13</v>
      </c>
      <c r="B3">
        <v>517</v>
      </c>
      <c r="C3">
        <v>319</v>
      </c>
      <c r="D3">
        <v>515</v>
      </c>
      <c r="E3">
        <v>501</v>
      </c>
      <c r="F3">
        <v>532</v>
      </c>
      <c r="G3">
        <v>551</v>
      </c>
      <c r="H3">
        <v>544</v>
      </c>
      <c r="I3">
        <v>520</v>
      </c>
      <c r="J3">
        <v>454</v>
      </c>
      <c r="K3">
        <v>507</v>
      </c>
      <c r="L3">
        <v>595</v>
      </c>
    </row>
    <row r="4" spans="1:13" x14ac:dyDescent="0.3">
      <c r="A4" t="s">
        <v>14</v>
      </c>
      <c r="B4" s="2">
        <v>819</v>
      </c>
      <c r="C4" s="2">
        <v>334</v>
      </c>
      <c r="D4" s="2">
        <v>747</v>
      </c>
      <c r="E4" s="2">
        <v>530</v>
      </c>
      <c r="F4" s="2">
        <v>551</v>
      </c>
      <c r="G4" s="2">
        <v>4136</v>
      </c>
      <c r="H4" s="3"/>
      <c r="I4" s="3"/>
      <c r="J4" s="3"/>
      <c r="K4" s="3"/>
      <c r="L4" s="3"/>
    </row>
    <row r="5" spans="1:13" x14ac:dyDescent="0.3">
      <c r="A5" t="s">
        <v>15</v>
      </c>
      <c r="B5">
        <f>+B2-B3+B4</f>
        <v>1852</v>
      </c>
      <c r="C5">
        <f t="shared" ref="C5:L5" si="1">+C2-C3+C4</f>
        <v>1867</v>
      </c>
      <c r="D5">
        <f t="shared" si="1"/>
        <v>2099</v>
      </c>
      <c r="E5">
        <f t="shared" si="1"/>
        <v>2128</v>
      </c>
      <c r="F5">
        <f t="shared" si="1"/>
        <v>2147</v>
      </c>
      <c r="G5">
        <f t="shared" si="1"/>
        <v>5732</v>
      </c>
      <c r="H5">
        <f t="shared" si="1"/>
        <v>5188</v>
      </c>
      <c r="I5">
        <f t="shared" si="1"/>
        <v>4668</v>
      </c>
      <c r="J5">
        <f t="shared" si="1"/>
        <v>4214</v>
      </c>
      <c r="K5">
        <f t="shared" si="1"/>
        <v>3707</v>
      </c>
      <c r="L5">
        <f t="shared" si="1"/>
        <v>3112</v>
      </c>
    </row>
    <row r="6" spans="1:13" x14ac:dyDescent="0.3">
      <c r="A6" t="s">
        <v>19</v>
      </c>
      <c r="B6">
        <f>B5*5</f>
        <v>9260</v>
      </c>
      <c r="C6">
        <f t="shared" ref="C6:L6" si="2">C5*5</f>
        <v>9335</v>
      </c>
      <c r="D6">
        <f t="shared" si="2"/>
        <v>10495</v>
      </c>
      <c r="E6">
        <f t="shared" si="2"/>
        <v>10640</v>
      </c>
      <c r="F6">
        <f t="shared" si="2"/>
        <v>10735</v>
      </c>
      <c r="G6">
        <f t="shared" si="2"/>
        <v>28660</v>
      </c>
      <c r="H6">
        <f t="shared" si="2"/>
        <v>25940</v>
      </c>
      <c r="I6">
        <f t="shared" si="2"/>
        <v>23340</v>
      </c>
      <c r="J6">
        <f t="shared" si="2"/>
        <v>21070</v>
      </c>
      <c r="K6">
        <f t="shared" si="2"/>
        <v>18535</v>
      </c>
      <c r="L6">
        <f t="shared" si="2"/>
        <v>15560</v>
      </c>
    </row>
    <row r="8" spans="1:13" x14ac:dyDescent="0.3">
      <c r="B8">
        <f>B5</f>
        <v>1852</v>
      </c>
      <c r="C8">
        <f t="shared" ref="C8:L8" si="3">C5</f>
        <v>1867</v>
      </c>
      <c r="D8">
        <f t="shared" si="3"/>
        <v>2099</v>
      </c>
      <c r="E8">
        <f t="shared" si="3"/>
        <v>2128</v>
      </c>
      <c r="F8">
        <f t="shared" si="3"/>
        <v>2147</v>
      </c>
      <c r="G8">
        <f t="shared" si="3"/>
        <v>5732</v>
      </c>
      <c r="H8">
        <f t="shared" si="3"/>
        <v>5188</v>
      </c>
      <c r="I8">
        <f t="shared" si="3"/>
        <v>4668</v>
      </c>
      <c r="J8">
        <f t="shared" si="3"/>
        <v>4214</v>
      </c>
      <c r="K8">
        <f t="shared" si="3"/>
        <v>3707</v>
      </c>
      <c r="L8">
        <f t="shared" si="3"/>
        <v>3112</v>
      </c>
    </row>
    <row r="9" spans="1:13" x14ac:dyDescent="0.3">
      <c r="B9" t="s">
        <v>16</v>
      </c>
      <c r="C9" t="s">
        <v>16</v>
      </c>
      <c r="D9" t="s">
        <v>16</v>
      </c>
      <c r="E9" t="s">
        <v>16</v>
      </c>
      <c r="F9" t="s">
        <v>16</v>
      </c>
      <c r="G9" t="s">
        <v>16</v>
      </c>
      <c r="H9" t="s">
        <v>16</v>
      </c>
      <c r="I9" t="s">
        <v>16</v>
      </c>
      <c r="J9" t="s">
        <v>16</v>
      </c>
      <c r="K9" t="s">
        <v>16</v>
      </c>
      <c r="L9" t="s">
        <v>16</v>
      </c>
    </row>
    <row r="10" spans="1:13" x14ac:dyDescent="0.3">
      <c r="A10" t="s">
        <v>17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</row>
    <row r="12" spans="1:13" x14ac:dyDescent="0.3">
      <c r="B12">
        <f>B8</f>
        <v>1852</v>
      </c>
      <c r="C12">
        <f t="shared" ref="C12:L12" si="4">C8</f>
        <v>1867</v>
      </c>
      <c r="D12">
        <f t="shared" si="4"/>
        <v>2099</v>
      </c>
      <c r="E12">
        <f t="shared" si="4"/>
        <v>2128</v>
      </c>
      <c r="F12">
        <f t="shared" si="4"/>
        <v>2147</v>
      </c>
      <c r="G12">
        <f t="shared" si="4"/>
        <v>5732</v>
      </c>
      <c r="H12">
        <f t="shared" si="4"/>
        <v>5188</v>
      </c>
      <c r="I12">
        <f t="shared" si="4"/>
        <v>4668</v>
      </c>
      <c r="J12">
        <f t="shared" si="4"/>
        <v>4214</v>
      </c>
      <c r="K12">
        <f t="shared" si="4"/>
        <v>3707</v>
      </c>
      <c r="L12">
        <f t="shared" si="4"/>
        <v>3112</v>
      </c>
    </row>
    <row r="13" spans="1:13" x14ac:dyDescent="0.3">
      <c r="B13" t="s">
        <v>16</v>
      </c>
      <c r="C13" t="s">
        <v>16</v>
      </c>
      <c r="D13" t="s">
        <v>16</v>
      </c>
      <c r="E13" t="s">
        <v>16</v>
      </c>
      <c r="F13" t="s">
        <v>16</v>
      </c>
      <c r="G13" t="s">
        <v>16</v>
      </c>
      <c r="H13" t="s">
        <v>16</v>
      </c>
      <c r="I13" t="s">
        <v>16</v>
      </c>
      <c r="J13" t="s">
        <v>16</v>
      </c>
      <c r="K13" t="s">
        <v>16</v>
      </c>
      <c r="L13" t="s">
        <v>16</v>
      </c>
    </row>
    <row r="14" spans="1:13" x14ac:dyDescent="0.3">
      <c r="B14">
        <f>SUM(B3:E3)</f>
        <v>1852</v>
      </c>
      <c r="C14">
        <f t="shared" ref="C14:L14" si="5">SUM(C3:F3)</f>
        <v>1867</v>
      </c>
      <c r="D14">
        <f t="shared" si="5"/>
        <v>2099</v>
      </c>
      <c r="E14">
        <f t="shared" si="5"/>
        <v>2128</v>
      </c>
      <c r="F14">
        <f t="shared" si="5"/>
        <v>2147</v>
      </c>
      <c r="G14">
        <f t="shared" si="5"/>
        <v>2069</v>
      </c>
      <c r="H14">
        <f t="shared" si="5"/>
        <v>2025</v>
      </c>
      <c r="I14">
        <f t="shared" si="5"/>
        <v>2076</v>
      </c>
      <c r="J14">
        <f>SUM(J3:L3)+AVERAGE(J3:L3)</f>
        <v>2074.6666666666665</v>
      </c>
      <c r="K14">
        <f>SUM(J3:L3)+AVERAGE(J3:L3)*2</f>
        <v>2593.333333333333</v>
      </c>
      <c r="L14">
        <f>SUM(J3:L3)+AVERAGE(J3:L3)*3</f>
        <v>3112</v>
      </c>
    </row>
    <row r="16" spans="1:13" x14ac:dyDescent="0.3">
      <c r="A16" t="s">
        <v>18</v>
      </c>
      <c r="B16">
        <f>SUM(B6:L6)</f>
        <v>183570</v>
      </c>
    </row>
  </sheetData>
  <mergeCells count="1">
    <mergeCell ref="H4:L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vaibhav narang</dc:creator>
  <cp:lastModifiedBy>vaibhav narang</cp:lastModifiedBy>
  <dcterms:created xsi:type="dcterms:W3CDTF">2019-12-14T06:59:34Z</dcterms:created>
  <dcterms:modified xsi:type="dcterms:W3CDTF">2019-12-14T07:38:38Z</dcterms:modified>
</cp:coreProperties>
</file>