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eeratchhabra/Desktop/MSBA/Sem -1 (Aug - Dec)/SCM 518 Analytical Decsion Modelling -1/Assignments/Bonus question/"/>
    </mc:Choice>
  </mc:AlternateContent>
  <xr:revisionPtr revIDLastSave="0" documentId="13_ncr:1_{68F70DAE-522F-6147-ACE6-61AF68E2C271}" xr6:coauthVersionLast="45" xr6:coauthVersionMax="45" xr10:uidLastSave="{00000000-0000-0000-0000-000000000000}"/>
  <bookViews>
    <workbookView xWindow="80" yWindow="460" windowWidth="25440" windowHeight="15000" activeTab="1" xr2:uid="{E17C5259-5E91-0647-89A9-BFB1855780F0}"/>
  </bookViews>
  <sheets>
    <sheet name="Sensitivity Report 1" sheetId="3" r:id="rId1"/>
    <sheet name="Sheet1" sheetId="1" r:id="rId2"/>
  </sheets>
  <definedNames>
    <definedName name="solver_adj" localSheetId="1" hidden="1">Sheet1!$C$14:$E$14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itr" localSheetId="1" hidden="1">2147483647</definedName>
    <definedName name="solver_lhs1" localSheetId="1" hidden="1">Sheet1!$C$18</definedName>
    <definedName name="solver_lhs2" localSheetId="1" hidden="1">Sheet1!$C$19</definedName>
    <definedName name="solver_lhs3" localSheetId="1" hidden="1">Sheet1!$C$20</definedName>
    <definedName name="solver_lhs4" localSheetId="1" hidden="1">Sheet1!$F$14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opt" localSheetId="1" hidden="1">Sheet1!$C$26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el3" localSheetId="1" hidden="1">3</definedName>
    <definedName name="solver_rel4" localSheetId="1" hidden="1">2</definedName>
    <definedName name="solver_rhs1" localSheetId="1" hidden="1">Sheet1!$E$18</definedName>
    <definedName name="solver_rhs2" localSheetId="1" hidden="1">Sheet1!$E$19</definedName>
    <definedName name="solver_rhs3" localSheetId="1" hidden="1">Sheet1!$E$20</definedName>
    <definedName name="solver_rhs4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1" l="1"/>
  <c r="C20" i="1" l="1"/>
  <c r="E20" i="1"/>
  <c r="C8" i="1"/>
  <c r="C19" i="1"/>
  <c r="E18" i="1"/>
  <c r="C25" i="1"/>
  <c r="C26" i="1" s="1"/>
  <c r="E26" i="1" s="1"/>
  <c r="E8" i="1"/>
  <c r="D8" i="1"/>
  <c r="C18" i="1" s="1"/>
</calcChain>
</file>

<file path=xl/sharedStrings.xml><?xml version="1.0" encoding="utf-8"?>
<sst xmlns="http://schemas.openxmlformats.org/spreadsheetml/2006/main" count="72" uniqueCount="58">
  <si>
    <t>Cushion</t>
  </si>
  <si>
    <t>Cloth available</t>
  </si>
  <si>
    <t>Bedsheets</t>
  </si>
  <si>
    <t>Curtains</t>
  </si>
  <si>
    <t>Selling price</t>
  </si>
  <si>
    <t>Cost Price of cloth</t>
  </si>
  <si>
    <t>per sq inches</t>
  </si>
  <si>
    <t>sq inches</t>
  </si>
  <si>
    <t># of units to produce</t>
  </si>
  <si>
    <t>Total cost</t>
  </si>
  <si>
    <t>Total selling price</t>
  </si>
  <si>
    <t>Total profit</t>
  </si>
  <si>
    <t xml:space="preserve">Total cloth used </t>
  </si>
  <si>
    <t>&lt;=</t>
  </si>
  <si>
    <t>Minimum 2 curtains</t>
  </si>
  <si>
    <t>&gt;=</t>
  </si>
  <si>
    <t xml:space="preserve"> &gt;=</t>
  </si>
  <si>
    <t>Bedsheets &gt;= 2*Cushion</t>
  </si>
  <si>
    <t>Parameters</t>
  </si>
  <si>
    <t>Decision Variable</t>
  </si>
  <si>
    <t>Constraints</t>
  </si>
  <si>
    <t>Objective Function</t>
  </si>
  <si>
    <t>Cloth required (sq inches)</t>
  </si>
  <si>
    <t>Input parameters</t>
  </si>
  <si>
    <t>Decision variable</t>
  </si>
  <si>
    <t>Constraint</t>
  </si>
  <si>
    <t>Calculated field</t>
  </si>
  <si>
    <t>Objective function</t>
  </si>
  <si>
    <t>Microsoft Excel 16.31 Sensitivity Report</t>
  </si>
  <si>
    <t>Worksheet: [Cloth.xlsx]Sheet1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</si>
  <si>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</si>
  <si>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</si>
  <si>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</si>
  <si>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</si>
  <si>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</si>
  <si>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</si>
  <si>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</si>
  <si>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</si>
  <si>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</si>
  <si>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</si>
  <si>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</si>
  <si>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</si>
  <si>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</si>
  <si>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</si>
  <si>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R.H. Side</t>
  </si>
  <si>
    <t>$C$14</t>
  </si>
  <si>
    <t># of units to produce Bedsheets</t>
  </si>
  <si>
    <t>$D$14</t>
  </si>
  <si>
    <t># of units to produce Curtains</t>
  </si>
  <si>
    <t>$E$14</t>
  </si>
  <si>
    <t># of units to produce Cushion</t>
  </si>
  <si>
    <t>$C$18</t>
  </si>
  <si>
    <t>Total cloth used  Bedsheets</t>
  </si>
  <si>
    <t>$C$19</t>
  </si>
  <si>
    <t>Minimum 2 curtains Bedsheets</t>
  </si>
  <si>
    <t>$C$20</t>
  </si>
  <si>
    <t>Bedsheets &gt;= 2*Cushion Bedsheets</t>
  </si>
  <si>
    <t>Report Created: 12/5/19 10:12:53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</si>
</sst>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CC6FF"/>
        <bgColor indexed="64"/>
      </patternFill>
    </fill>
  </fills>
  <borders count="6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3" fontId="0" fillId="0" borderId="0" xfId="0" applyNumberFormat="1"/>
    <xf numFmtId="44" fontId="0" fillId="0" borderId="0" xfId="2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0" fontId="0" fillId="6" borderId="0" xfId="0" applyFill="1"/>
    <xf numFmtId="0" fontId="0" fillId="7" borderId="0" xfId="0" applyFill="1"/>
    <xf numFmtId="0" fontId="0" fillId="0" borderId="1" xfId="0" applyBorder="1"/>
    <xf numFmtId="3" fontId="0" fillId="6" borderId="1" xfId="0" applyNumberFormat="1" applyFill="1" applyBorder="1"/>
    <xf numFmtId="44" fontId="0" fillId="6" borderId="1" xfId="2" applyFont="1" applyFill="1" applyBorder="1"/>
    <xf numFmtId="0" fontId="0" fillId="6" borderId="1" xfId="0" applyFill="1" applyBorder="1"/>
    <xf numFmtId="164" fontId="0" fillId="7" borderId="1" xfId="1" applyNumberFormat="1" applyFont="1" applyFill="1" applyBorder="1"/>
    <xf numFmtId="0" fontId="0" fillId="3" borderId="1" xfId="0" applyFill="1" applyBorder="1" applyAlignment="1">
      <alignment horizontal="center"/>
    </xf>
    <xf numFmtId="3" fontId="0" fillId="3" borderId="1" xfId="0" applyNumberFormat="1" applyFill="1" applyBorder="1"/>
    <xf numFmtId="0" fontId="0" fillId="7" borderId="1" xfId="0" applyFill="1" applyBorder="1"/>
    <xf numFmtId="44" fontId="0" fillId="7" borderId="1" xfId="0" applyNumberFormat="1" applyFill="1" applyBorder="1"/>
    <xf numFmtId="44" fontId="0" fillId="7" borderId="1" xfId="2" applyFont="1" applyFill="1" applyBorder="1"/>
    <xf numFmtId="0" fontId="3" fillId="5" borderId="1" xfId="0" applyFont="1" applyFill="1" applyBorder="1"/>
    <xf numFmtId="44" fontId="3" fillId="5" borderId="1" xfId="0" applyNumberFormat="1" applyFont="1" applyFill="1" applyBorder="1"/>
    <xf numFmtId="0" fontId="0" fillId="2" borderId="1" xfId="0" applyFill="1" applyBorder="1" applyAlignment="1">
      <alignment horizontal="center"/>
    </xf>
    <xf numFmtId="0" fontId="2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4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BCC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9ED1-0C3B-B446-8887-2C1906038D68}">
  <sheetPr codeName="Sheet1"/>
  <dimension ref="A1:H18"/>
  <sheetViews>
    <sheetView showGridLines="0" workbookViewId="0">
      <selection activeCell="D26" sqref="D26"/>
    </sheetView>
  </sheetViews>
  <sheetFormatPr baseColWidth="10" defaultRowHeight="16"/>
  <cols>
    <col min="1" max="1" width="2.33203125" customWidth="1"/>
    <col min="2" max="2" width="6.33203125" bestFit="1" customWidth="1"/>
    <col min="3" max="3" width="30.5" bestFit="1" customWidth="1"/>
    <col min="4" max="4" width="12.1640625" bestFit="1" customWidth="1"/>
    <col min="5" max="5" width="12.83203125" bestFit="1" customWidth="1"/>
    <col min="6" max="6" width="10" bestFit="1" customWidth="1"/>
    <col min="7" max="8" width="12.1640625" bestFit="1" customWidth="1"/>
  </cols>
  <sheetData>
    <row r="1" spans="1:8">
      <c r="A1" s="24" t="s">
        <v>28</v>
      </c>
    </row>
    <row r="2" spans="1:8">
      <c r="A2" s="24" t="s">
        <v>29</v>
      </c>
    </row>
    <row r="3" spans="1:8">
      <c r="A3" s="24" t="s">
        <v>57</v>
      </c>
    </row>
    <row r="6" spans="1:8" ht="17" thickBot="1">
      <c r="A6" t="s">
        <v>30</v>
      </c>
    </row>
    <row r="7" spans="1:8">
      <c r="B7" s="27"/>
      <c r="C7" s="27"/>
      <c r="D7" s="27" t="s">
        <v>33</v>
      </c>
      <c r="E7" s="27" t="s">
        <v>35</v>
      </c>
      <c r="F7" s="27" t="s">
        <v>37</v>
      </c>
      <c r="G7" s="27" t="s">
        <v>39</v>
      </c>
      <c r="H7" s="27" t="s">
        <v>39</v>
      </c>
    </row>
    <row r="8" spans="1:8" ht="17" thickBot="1">
      <c r="B8" s="28" t="s">
        <v>31</v>
      </c>
      <c r="C8" s="28" t="s">
        <v>32</v>
      </c>
      <c r="D8" s="28" t="s">
        <v>34</v>
      </c>
      <c r="E8" s="28" t="s">
        <v>36</v>
      </c>
      <c r="F8" s="28" t="s">
        <v>38</v>
      </c>
      <c r="G8" s="28" t="s">
        <v>40</v>
      </c>
      <c r="H8" s="28" t="s">
        <v>41</v>
      </c>
    </row>
    <row r="9" spans="1:8">
      <c r="B9" s="25" t="s">
        <v>45</v>
      </c>
      <c r="C9" s="25" t="s">
        <v>46</v>
      </c>
      <c r="D9" s="25">
        <v>304.98526039960694</v>
      </c>
      <c r="E9" s="25">
        <v>0</v>
      </c>
      <c r="F9" s="25">
        <v>40.75</v>
      </c>
      <c r="G9" s="25">
        <v>387.03125000000057</v>
      </c>
      <c r="H9" s="25">
        <v>10.217770034843205</v>
      </c>
    </row>
    <row r="10" spans="1:8">
      <c r="B10" s="25" t="s">
        <v>47</v>
      </c>
      <c r="C10" s="25" t="s">
        <v>48</v>
      </c>
      <c r="D10" s="25">
        <v>10</v>
      </c>
      <c r="E10" s="25">
        <v>0</v>
      </c>
      <c r="F10" s="25">
        <v>111.12</v>
      </c>
      <c r="G10" s="25">
        <v>23.0527350147396</v>
      </c>
      <c r="H10" s="25">
        <v>1E+30</v>
      </c>
    </row>
    <row r="11" spans="1:8" ht="17" thickBot="1">
      <c r="B11" s="26" t="s">
        <v>49</v>
      </c>
      <c r="C11" s="26" t="s">
        <v>50</v>
      </c>
      <c r="D11" s="26">
        <v>152.49263019980347</v>
      </c>
      <c r="E11" s="26">
        <v>0</v>
      </c>
      <c r="F11" s="26">
        <v>37.44</v>
      </c>
      <c r="G11" s="26">
        <v>1E+30</v>
      </c>
      <c r="H11" s="26">
        <v>20.435540069686411</v>
      </c>
    </row>
    <row r="13" spans="1:8" ht="17" thickBot="1">
      <c r="A13" t="s">
        <v>20</v>
      </c>
    </row>
    <row r="14" spans="1:8">
      <c r="B14" s="27"/>
      <c r="C14" s="27"/>
      <c r="D14" s="27" t="s">
        <v>33</v>
      </c>
      <c r="E14" s="27" t="s">
        <v>42</v>
      </c>
      <c r="F14" s="27" t="s">
        <v>25</v>
      </c>
      <c r="G14" s="27" t="s">
        <v>39</v>
      </c>
      <c r="H14" s="27" t="s">
        <v>39</v>
      </c>
    </row>
    <row r="15" spans="1:8" ht="17" thickBot="1">
      <c r="B15" s="28" t="s">
        <v>31</v>
      </c>
      <c r="C15" s="28" t="s">
        <v>32</v>
      </c>
      <c r="D15" s="28" t="s">
        <v>34</v>
      </c>
      <c r="E15" s="28" t="s">
        <v>43</v>
      </c>
      <c r="F15" s="28" t="s">
        <v>44</v>
      </c>
      <c r="G15" s="28" t="s">
        <v>40</v>
      </c>
      <c r="H15" s="28" t="s">
        <v>41</v>
      </c>
    </row>
    <row r="16" spans="1:8">
      <c r="B16" s="25" t="s">
        <v>51</v>
      </c>
      <c r="C16" s="25" t="s">
        <v>52</v>
      </c>
      <c r="D16" s="25">
        <v>1000000</v>
      </c>
      <c r="E16" s="25">
        <v>1.9479200786112025E-2</v>
      </c>
      <c r="F16" s="25">
        <v>1000000</v>
      </c>
      <c r="G16" s="25">
        <v>1E+30</v>
      </c>
      <c r="H16" s="25">
        <v>931119.99999999988</v>
      </c>
    </row>
    <row r="17" spans="2:8">
      <c r="B17" s="25" t="s">
        <v>53</v>
      </c>
      <c r="C17" s="25" t="s">
        <v>54</v>
      </c>
      <c r="D17" s="25">
        <v>10</v>
      </c>
      <c r="E17" s="25">
        <v>-23.0527350147396</v>
      </c>
      <c r="F17" s="25">
        <v>10</v>
      </c>
      <c r="G17" s="25">
        <v>135.18002322880372</v>
      </c>
      <c r="H17" s="25">
        <v>10</v>
      </c>
    </row>
    <row r="18" spans="2:8" ht="17" thickBot="1">
      <c r="B18" s="26" t="s">
        <v>55</v>
      </c>
      <c r="C18" s="26" t="s">
        <v>56</v>
      </c>
      <c r="D18" s="26">
        <v>304.98526039960694</v>
      </c>
      <c r="E18" s="26">
        <v>-16.226662299377661</v>
      </c>
      <c r="F18" s="26">
        <v>0</v>
      </c>
      <c r="G18" s="26">
        <v>318.33162393162394</v>
      </c>
      <c r="H18" s="26">
        <v>7274.37500000001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F325C-CE5B-304B-9767-AF5C15594536}">
  <sheetPr codeName="Sheet2"/>
  <dimension ref="A2:Q26"/>
  <sheetViews>
    <sheetView showGridLines="0" tabSelected="1" workbookViewId="0">
      <selection activeCell="E20" sqref="E20"/>
    </sheetView>
  </sheetViews>
  <sheetFormatPr baseColWidth="10" defaultRowHeight="16"/>
  <cols>
    <col min="2" max="2" width="22.33203125" bestFit="1" customWidth="1"/>
    <col min="3" max="3" width="17" bestFit="1" customWidth="1"/>
    <col min="4" max="4" width="11.83203125" bestFit="1" customWidth="1"/>
    <col min="6" max="6" width="13.1640625" bestFit="1" customWidth="1"/>
    <col min="16" max="16" width="16" bestFit="1" customWidth="1"/>
  </cols>
  <sheetData>
    <row r="2" spans="1:17">
      <c r="A2" s="5"/>
      <c r="B2" s="6" t="s">
        <v>18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4" spans="1:17">
      <c r="B4" s="11" t="s">
        <v>1</v>
      </c>
      <c r="C4" s="12">
        <v>1000000</v>
      </c>
      <c r="D4" s="11" t="s">
        <v>7</v>
      </c>
      <c r="P4" s="9" t="s">
        <v>23</v>
      </c>
    </row>
    <row r="5" spans="1:17">
      <c r="B5" s="11" t="s">
        <v>5</v>
      </c>
      <c r="C5" s="13">
        <v>0.01</v>
      </c>
      <c r="D5" s="11" t="s">
        <v>6</v>
      </c>
      <c r="P5" s="3" t="s">
        <v>24</v>
      </c>
    </row>
    <row r="6" spans="1:17">
      <c r="P6" s="4" t="s">
        <v>25</v>
      </c>
    </row>
    <row r="7" spans="1:17">
      <c r="C7" s="8" t="s">
        <v>2</v>
      </c>
      <c r="D7" s="8" t="s">
        <v>3</v>
      </c>
      <c r="E7" s="8" t="s">
        <v>0</v>
      </c>
      <c r="P7" s="10" t="s">
        <v>26</v>
      </c>
    </row>
    <row r="8" spans="1:17">
      <c r="B8" s="11" t="s">
        <v>22</v>
      </c>
      <c r="C8" s="14">
        <f>39*75</f>
        <v>2925</v>
      </c>
      <c r="D8" s="14">
        <f>82*84</f>
        <v>6888</v>
      </c>
      <c r="E8" s="14">
        <f>16*16</f>
        <v>256</v>
      </c>
      <c r="P8" s="7" t="s">
        <v>27</v>
      </c>
    </row>
    <row r="9" spans="1:17">
      <c r="B9" s="11" t="s">
        <v>4</v>
      </c>
      <c r="C9" s="13">
        <v>70</v>
      </c>
      <c r="D9" s="13">
        <v>180</v>
      </c>
      <c r="E9" s="13">
        <v>40</v>
      </c>
    </row>
    <row r="10" spans="1:17">
      <c r="C10" s="2"/>
      <c r="D10" s="2"/>
      <c r="E10" s="2"/>
    </row>
    <row r="11" spans="1:17">
      <c r="A11" s="6"/>
      <c r="B11" s="6" t="s">
        <v>19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3" spans="1:17">
      <c r="C13" s="8" t="s">
        <v>2</v>
      </c>
      <c r="D13" s="8" t="s">
        <v>3</v>
      </c>
      <c r="E13" s="8" t="s">
        <v>0</v>
      </c>
    </row>
    <row r="14" spans="1:17">
      <c r="B14" s="11" t="s">
        <v>8</v>
      </c>
      <c r="C14" s="23">
        <v>307.24140189977072</v>
      </c>
      <c r="D14" s="23">
        <v>9</v>
      </c>
      <c r="E14" s="23">
        <v>153.62070094988536</v>
      </c>
    </row>
    <row r="16" spans="1:17">
      <c r="A16" s="5"/>
      <c r="B16" s="6" t="s">
        <v>20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8" spans="1:17">
      <c r="B18" s="11" t="s">
        <v>12</v>
      </c>
      <c r="C18" s="15">
        <f>SUMPRODUCT(C14:E14,C8:E8)</f>
        <v>1000000</v>
      </c>
      <c r="D18" s="16" t="s">
        <v>13</v>
      </c>
      <c r="E18" s="17">
        <f>C4</f>
        <v>1000000</v>
      </c>
    </row>
    <row r="19" spans="1:17">
      <c r="B19" s="11" t="s">
        <v>14</v>
      </c>
      <c r="C19" s="18">
        <f>D14</f>
        <v>9</v>
      </c>
      <c r="D19" s="16" t="s">
        <v>15</v>
      </c>
      <c r="E19" s="17">
        <v>9</v>
      </c>
    </row>
    <row r="20" spans="1:17">
      <c r="B20" s="11" t="s">
        <v>17</v>
      </c>
      <c r="C20" s="18">
        <f>C14</f>
        <v>307.24140189977072</v>
      </c>
      <c r="D20" s="16" t="s">
        <v>16</v>
      </c>
      <c r="E20" s="17">
        <f>2*E14</f>
        <v>307.24140189977072</v>
      </c>
    </row>
    <row r="21" spans="1:17">
      <c r="E21" s="1"/>
    </row>
    <row r="22" spans="1:17">
      <c r="A22" s="5"/>
      <c r="B22" s="6" t="s">
        <v>21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4" spans="1:17">
      <c r="B24" s="11" t="s">
        <v>9</v>
      </c>
      <c r="C24" s="19">
        <f>SUMPRODUCT(C14:E14,C8:E8)*C5</f>
        <v>10000</v>
      </c>
      <c r="E24" s="29"/>
      <c r="F24" s="29"/>
      <c r="G24" s="29"/>
    </row>
    <row r="25" spans="1:17">
      <c r="B25" s="11" t="s">
        <v>10</v>
      </c>
      <c r="C25" s="20">
        <f>SUMPRODUCT(C14:E14,C9:E9)</f>
        <v>29271.726170979367</v>
      </c>
    </row>
    <row r="26" spans="1:17" ht="19">
      <c r="B26" s="21" t="s">
        <v>11</v>
      </c>
      <c r="C26" s="22">
        <f>C25-C24</f>
        <v>19271.726170979367</v>
      </c>
      <c r="E26" s="29">
        <f>F26-C26</f>
        <v>-23.052735014742211</v>
      </c>
      <c r="F26" s="22">
        <v>19248.673435964625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Seerat Chhabra (Student)</dc:creator>
  <cp:lastModifiedBy>Seerat Chhabra (Student)</cp:lastModifiedBy>
  <dcterms:created xsi:type="dcterms:W3CDTF">2019-12-05T05:20:02Z</dcterms:created>
  <dcterms:modified xsi:type="dcterms:W3CDTF">2019-12-06T18:09:15Z</dcterms:modified>
</cp:coreProperties>
</file>