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SU\SCM 518\Extra Credit\"/>
    </mc:Choice>
  </mc:AlternateContent>
  <xr:revisionPtr revIDLastSave="0" documentId="13_ncr:1_{3D4E1528-849A-4E28-B728-E42B562A606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solver_adj" localSheetId="0" hidden="1">Data!$C$17:$E$20,Data!$K$17:$K$20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Data!$C$17:$E$20</definedName>
    <definedName name="solver_lhs2" localSheetId="0" hidden="1">Data!$C$21:$E$21</definedName>
    <definedName name="solver_lhs3" localSheetId="0" hidden="1">Data!$F$17:$F$20</definedName>
    <definedName name="solver_lhs4" localSheetId="0" hidden="1">Data!$K$17</definedName>
    <definedName name="solver_lhs5" localSheetId="0" hidden="1">Data!$K$17:$K$20</definedName>
    <definedName name="solver_lhs6" localSheetId="0" hidden="1">Data!$K$21</definedName>
    <definedName name="solver_lhs7" localSheetId="0" hidden="1">Data!$K$24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Data!$L$8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5</definedName>
    <definedName name="solver_rel6" localSheetId="0" hidden="1">1</definedName>
    <definedName name="solver_rel7" localSheetId="0" hidden="1">3</definedName>
    <definedName name="solver_rhs1" localSheetId="0" hidden="1">integer</definedName>
    <definedName name="solver_rhs2" localSheetId="0" hidden="1">Data!$C$23:$E$23</definedName>
    <definedName name="solver_rhs3" localSheetId="0" hidden="1">Data!$H$17:$H$20</definedName>
    <definedName name="solver_rhs4" localSheetId="0" hidden="1">Data!$K$18</definedName>
    <definedName name="solver_rhs5" localSheetId="0" hidden="1">binary</definedName>
    <definedName name="solver_rhs6" localSheetId="0" hidden="1">Data!$M$21</definedName>
    <definedName name="solver_rhs7" localSheetId="0" hidden="1">Data!$M$24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21" i="1"/>
  <c r="L6" i="1"/>
  <c r="L5" i="1"/>
  <c r="H20" i="1"/>
  <c r="H19" i="1"/>
  <c r="H18" i="1"/>
  <c r="H17" i="1"/>
  <c r="E21" i="1"/>
  <c r="D21" i="1"/>
  <c r="C21" i="1"/>
  <c r="F18" i="1"/>
  <c r="F19" i="1"/>
  <c r="F20" i="1"/>
  <c r="F17" i="1"/>
  <c r="L8" i="1" l="1"/>
</calcChain>
</file>

<file path=xl/sharedStrings.xml><?xml version="1.0" encoding="utf-8"?>
<sst xmlns="http://schemas.openxmlformats.org/spreadsheetml/2006/main" count="48" uniqueCount="28">
  <si>
    <t>Warehouse data</t>
  </si>
  <si>
    <t>Unit production and shipping costs</t>
  </si>
  <si>
    <t>NY</t>
  </si>
  <si>
    <t>LA</t>
  </si>
  <si>
    <t>Chicago</t>
  </si>
  <si>
    <t>Atlanta</t>
  </si>
  <si>
    <t>To Region</t>
  </si>
  <si>
    <t>North-East</t>
  </si>
  <si>
    <t>West</t>
  </si>
  <si>
    <t>Mid-West</t>
  </si>
  <si>
    <t>From Warehouse</t>
  </si>
  <si>
    <t>Units Shipped from Warehouse i to region j</t>
  </si>
  <si>
    <t>Decision Variable Xij</t>
  </si>
  <si>
    <t>Total</t>
  </si>
  <si>
    <t>&lt;=</t>
  </si>
  <si>
    <t>Total Shipped to Region</t>
  </si>
  <si>
    <t>Requirement of Region</t>
  </si>
  <si>
    <t>&gt;=</t>
  </si>
  <si>
    <t>Limit to ship for each warehouse</t>
  </si>
  <si>
    <t>Decision Variable Yi</t>
  </si>
  <si>
    <t>Whether to Open warehouse</t>
  </si>
  <si>
    <t>Objective</t>
  </si>
  <si>
    <t>Total Shipping Cost</t>
  </si>
  <si>
    <t>Total Cost to Open Warehouse</t>
  </si>
  <si>
    <t>Total Cost</t>
  </si>
  <si>
    <t>Total warehouses Opened</t>
  </si>
  <si>
    <t>Either the Atlanta or the Los Angeles warehouse must be opened</t>
  </si>
  <si>
    <t>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</si>
</sst>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0" fontId="3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1" xfId="0" applyFont="1" applyFill="1" applyBorder="1"/>
    <xf numFmtId="0" fontId="3" fillId="0" borderId="2" xfId="0" applyFont="1" applyBorder="1"/>
    <xf numFmtId="0" fontId="0" fillId="0" borderId="3" xfId="0" applyFont="1" applyFill="1" applyBorder="1" applyAlignment="1">
      <alignment wrapText="1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1" fontId="3" fillId="2" borderId="1" xfId="0" applyNumberFormat="1" applyFont="1" applyFill="1" applyBorder="1"/>
    <xf numFmtId="1" fontId="3" fillId="0" borderId="1" xfId="0" applyNumberFormat="1" applyFont="1" applyBorder="1"/>
    <xf numFmtId="0" fontId="0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64" fontId="0" fillId="0" borderId="1" xfId="0" applyNumberFormat="1" applyFont="1" applyFill="1" applyBorder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44" fontId="3" fillId="0" borderId="0" xfId="1" applyFont="1"/>
    <xf numFmtId="44" fontId="3" fillId="3" borderId="1" xfId="1" applyFont="1" applyFill="1" applyBorder="1"/>
  </cellXfs>
  <cellStyles count="2">
    <cellStyle name="Currency" xfId="1" builtinId="4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4"/>
  <sheetViews>
    <sheetView tabSelected="1" topLeftCell="A2" zoomScaleNormal="100" workbookViewId="0">
      <selection activeCell="Q11" sqref="Q11"/>
    </sheetView>
  </sheetViews>
  <sheetFormatPr defaultColWidth="9.109375" defaultRowHeight="14.4" x14ac:dyDescent="0.3"/>
  <cols>
    <col min="1" max="1" width="15.44140625" style="2" customWidth="1"/>
    <col min="2" max="2" width="12.109375" style="2" customWidth="1"/>
    <col min="3" max="3" width="9.88671875" style="2" bestFit="1" customWidth="1"/>
    <col min="4" max="4" width="10" style="2" customWidth="1"/>
    <col min="5" max="5" width="9.5546875" style="2" customWidth="1"/>
    <col min="6" max="9" width="9.109375" style="2"/>
    <col min="10" max="10" width="10.6640625" style="2" customWidth="1"/>
    <col min="11" max="11" width="15.44140625" style="2" customWidth="1"/>
    <col min="12" max="12" width="12.109375" style="2" bestFit="1" customWidth="1"/>
    <col min="13" max="16384" width="9.109375" style="2"/>
  </cols>
  <sheetData>
    <row r="1" spans="1:12" x14ac:dyDescent="0.3">
      <c r="A1" s="1" t="s">
        <v>0</v>
      </c>
    </row>
    <row r="3" spans="1:12" x14ac:dyDescent="0.3">
      <c r="A3" s="10" t="s">
        <v>1</v>
      </c>
      <c r="J3" s="1" t="s">
        <v>21</v>
      </c>
    </row>
    <row r="4" spans="1:12" x14ac:dyDescent="0.3">
      <c r="C4" s="25" t="s">
        <v>6</v>
      </c>
      <c r="D4" s="26"/>
      <c r="E4" s="26"/>
    </row>
    <row r="5" spans="1:12" x14ac:dyDescent="0.3">
      <c r="A5" s="3"/>
      <c r="B5" s="5"/>
      <c r="C5" s="8" t="s">
        <v>7</v>
      </c>
      <c r="D5" s="8" t="s">
        <v>8</v>
      </c>
      <c r="E5" s="8" t="s">
        <v>9</v>
      </c>
      <c r="F5" s="17" t="s">
        <v>27</v>
      </c>
      <c r="J5" s="25" t="s">
        <v>22</v>
      </c>
      <c r="K5" s="25"/>
      <c r="L5" s="31">
        <f>SUMPRODUCT(C6:E9,C17:E20)</f>
        <v>661000</v>
      </c>
    </row>
    <row r="6" spans="1:12" x14ac:dyDescent="0.3">
      <c r="A6" s="27" t="s">
        <v>10</v>
      </c>
      <c r="B6" s="6" t="s">
        <v>2</v>
      </c>
      <c r="C6" s="7">
        <v>26</v>
      </c>
      <c r="D6" s="7">
        <v>41</v>
      </c>
      <c r="E6" s="7">
        <v>39</v>
      </c>
      <c r="F6" s="24">
        <v>60000</v>
      </c>
      <c r="J6" s="25" t="s">
        <v>23</v>
      </c>
      <c r="K6" s="25"/>
      <c r="L6" s="31">
        <f>SUMPRODUCT(F6:F9,K17:K20)</f>
        <v>90000</v>
      </c>
    </row>
    <row r="7" spans="1:12" x14ac:dyDescent="0.3">
      <c r="A7" s="28"/>
      <c r="B7" s="6" t="s">
        <v>3</v>
      </c>
      <c r="C7" s="7">
        <v>59</v>
      </c>
      <c r="D7" s="7">
        <v>27</v>
      </c>
      <c r="E7" s="7">
        <v>27</v>
      </c>
      <c r="F7" s="24">
        <v>50000</v>
      </c>
      <c r="L7" s="31"/>
    </row>
    <row r="8" spans="1:12" x14ac:dyDescent="0.3">
      <c r="A8" s="28"/>
      <c r="B8" s="6" t="s">
        <v>4</v>
      </c>
      <c r="C8" s="7">
        <v>28</v>
      </c>
      <c r="D8" s="7">
        <v>32</v>
      </c>
      <c r="E8" s="7">
        <v>43</v>
      </c>
      <c r="F8" s="24">
        <v>40000</v>
      </c>
      <c r="K8" s="10" t="s">
        <v>24</v>
      </c>
      <c r="L8" s="32">
        <f>L5+L6</f>
        <v>751000</v>
      </c>
    </row>
    <row r="9" spans="1:12" x14ac:dyDescent="0.3">
      <c r="A9" s="28"/>
      <c r="B9" s="6" t="s">
        <v>5</v>
      </c>
      <c r="C9" s="7">
        <v>28</v>
      </c>
      <c r="D9" s="7">
        <v>40</v>
      </c>
      <c r="E9" s="7">
        <v>38</v>
      </c>
      <c r="F9" s="24">
        <v>35000</v>
      </c>
    </row>
    <row r="11" spans="1:12" ht="28.8" x14ac:dyDescent="0.3">
      <c r="A11" s="13" t="s">
        <v>18</v>
      </c>
      <c r="B11" s="2">
        <v>15000</v>
      </c>
    </row>
    <row r="12" spans="1:12" x14ac:dyDescent="0.3">
      <c r="A12" s="13"/>
    </row>
    <row r="13" spans="1:12" x14ac:dyDescent="0.3">
      <c r="A13" s="10" t="s">
        <v>12</v>
      </c>
    </row>
    <row r="14" spans="1:12" x14ac:dyDescent="0.3">
      <c r="A14" s="10" t="s">
        <v>11</v>
      </c>
      <c r="J14" s="25" t="s">
        <v>19</v>
      </c>
      <c r="K14" s="25"/>
    </row>
    <row r="15" spans="1:12" x14ac:dyDescent="0.3">
      <c r="C15" s="25" t="s">
        <v>6</v>
      </c>
      <c r="D15" s="26"/>
      <c r="E15" s="26"/>
      <c r="J15" s="25" t="s">
        <v>20</v>
      </c>
      <c r="K15" s="25"/>
    </row>
    <row r="16" spans="1:12" x14ac:dyDescent="0.3">
      <c r="A16" s="3"/>
      <c r="B16" s="5"/>
      <c r="C16" s="8" t="s">
        <v>7</v>
      </c>
      <c r="D16" s="8" t="s">
        <v>8</v>
      </c>
      <c r="E16" s="8" t="s">
        <v>9</v>
      </c>
      <c r="F16" s="18" t="s">
        <v>13</v>
      </c>
      <c r="G16" s="22"/>
      <c r="H16" s="23"/>
      <c r="I16" s="9"/>
    </row>
    <row r="17" spans="1:13" x14ac:dyDescent="0.3">
      <c r="A17" s="27" t="s">
        <v>10</v>
      </c>
      <c r="B17" s="6" t="s">
        <v>2</v>
      </c>
      <c r="C17" s="19">
        <v>0</v>
      </c>
      <c r="D17" s="19">
        <v>0</v>
      </c>
      <c r="E17" s="19">
        <v>0</v>
      </c>
      <c r="F17" s="20">
        <f>SUM(C17:E17)</f>
        <v>0</v>
      </c>
      <c r="G17" s="21" t="s">
        <v>14</v>
      </c>
      <c r="H17" s="6">
        <f>$B$11*K17</f>
        <v>0</v>
      </c>
      <c r="I17" s="9"/>
      <c r="J17" s="6" t="s">
        <v>2</v>
      </c>
      <c r="K17" s="14">
        <v>0</v>
      </c>
    </row>
    <row r="18" spans="1:13" x14ac:dyDescent="0.3">
      <c r="A18" s="28"/>
      <c r="B18" s="6" t="s">
        <v>3</v>
      </c>
      <c r="C18" s="19">
        <v>0</v>
      </c>
      <c r="D18" s="19">
        <v>8000</v>
      </c>
      <c r="E18" s="19">
        <v>7000</v>
      </c>
      <c r="F18" s="20">
        <f t="shared" ref="F18:F20" si="0">SUM(C18:E18)</f>
        <v>15000</v>
      </c>
      <c r="G18" s="8" t="s">
        <v>14</v>
      </c>
      <c r="H18" s="6">
        <f t="shared" ref="H18:H20" si="1">$B$11*K18</f>
        <v>15000</v>
      </c>
      <c r="I18" s="9"/>
      <c r="J18" s="6" t="s">
        <v>3</v>
      </c>
      <c r="K18" s="14">
        <v>1</v>
      </c>
    </row>
    <row r="19" spans="1:13" x14ac:dyDescent="0.3">
      <c r="A19" s="28"/>
      <c r="B19" s="6" t="s">
        <v>4</v>
      </c>
      <c r="C19" s="19">
        <v>8000</v>
      </c>
      <c r="D19" s="19">
        <v>1000</v>
      </c>
      <c r="E19" s="19">
        <v>0</v>
      </c>
      <c r="F19" s="20">
        <f t="shared" si="0"/>
        <v>9000</v>
      </c>
      <c r="G19" s="8" t="s">
        <v>14</v>
      </c>
      <c r="H19" s="6">
        <f t="shared" si="1"/>
        <v>15000</v>
      </c>
      <c r="I19" s="9"/>
      <c r="J19" s="6" t="s">
        <v>4</v>
      </c>
      <c r="K19" s="14">
        <v>1</v>
      </c>
    </row>
    <row r="20" spans="1:13" x14ac:dyDescent="0.3">
      <c r="A20" s="28"/>
      <c r="B20" s="15" t="s">
        <v>5</v>
      </c>
      <c r="C20" s="19">
        <v>0</v>
      </c>
      <c r="D20" s="19">
        <v>0</v>
      </c>
      <c r="E20" s="19">
        <v>0</v>
      </c>
      <c r="F20" s="20">
        <f t="shared" si="0"/>
        <v>0</v>
      </c>
      <c r="G20" s="18" t="s">
        <v>14</v>
      </c>
      <c r="H20" s="6">
        <f t="shared" si="1"/>
        <v>0</v>
      </c>
      <c r="I20" s="9"/>
      <c r="J20" s="6" t="s">
        <v>5</v>
      </c>
      <c r="K20" s="14">
        <v>0</v>
      </c>
    </row>
    <row r="21" spans="1:13" ht="43.2" x14ac:dyDescent="0.3">
      <c r="B21" s="16" t="s">
        <v>15</v>
      </c>
      <c r="C21" s="20">
        <f>SUM(C17:C20)</f>
        <v>8000</v>
      </c>
      <c r="D21" s="20">
        <f t="shared" ref="D21:E21" si="2">SUM(D17:D20)</f>
        <v>9000</v>
      </c>
      <c r="E21" s="20">
        <f t="shared" si="2"/>
        <v>7000</v>
      </c>
      <c r="I21" s="9"/>
      <c r="J21" s="12" t="s">
        <v>25</v>
      </c>
      <c r="K21" s="29">
        <f>SUM(K17:K20)</f>
        <v>2</v>
      </c>
      <c r="L21" s="30" t="s">
        <v>14</v>
      </c>
      <c r="M21" s="29">
        <v>2</v>
      </c>
    </row>
    <row r="22" spans="1:13" x14ac:dyDescent="0.3">
      <c r="C22" s="17" t="s">
        <v>17</v>
      </c>
      <c r="D22" s="17" t="s">
        <v>17</v>
      </c>
      <c r="E22" s="17" t="s">
        <v>17</v>
      </c>
    </row>
    <row r="23" spans="1:13" ht="28.8" x14ac:dyDescent="0.3">
      <c r="B23" s="16" t="s">
        <v>16</v>
      </c>
      <c r="C23" s="6">
        <v>8000</v>
      </c>
      <c r="D23" s="6">
        <v>9000</v>
      </c>
      <c r="E23" s="6">
        <v>7000</v>
      </c>
      <c r="J23" s="11" t="s">
        <v>26</v>
      </c>
    </row>
    <row r="24" spans="1:13" x14ac:dyDescent="0.3">
      <c r="K24" s="2">
        <f>SUM(K18,K20)</f>
        <v>1</v>
      </c>
      <c r="L24" s="4" t="s">
        <v>17</v>
      </c>
      <c r="M24" s="2">
        <v>1</v>
      </c>
    </row>
  </sheetData>
  <mergeCells count="8">
    <mergeCell ref="J5:K5"/>
    <mergeCell ref="J6:K6"/>
    <mergeCell ref="C4:E4"/>
    <mergeCell ref="A6:A9"/>
    <mergeCell ref="C15:E15"/>
    <mergeCell ref="A17:A20"/>
    <mergeCell ref="J14:K14"/>
    <mergeCell ref="J15:K15"/>
  </mergeCells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Suralkar (Student)</dc:creator>
  <cp:lastModifiedBy>Varsha</cp:lastModifiedBy>
  <dcterms:created xsi:type="dcterms:W3CDTF">2003-07-10T01:31:03Z</dcterms:created>
  <dcterms:modified xsi:type="dcterms:W3CDTF">2019-12-10T19:33:28Z</dcterms:modified>
</cp:coreProperties>
</file>