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482C8E3B-B5A2-4776-8739-F8310EC4A16A}" xr6:coauthVersionLast="41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solver_adj" localSheetId="0" hidden="1">Data!$D$12:$F$12,Data!$D$23:$F$25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Data!$M$9:$O$9</definedName>
    <definedName name="solver_lhs2" localSheetId="0" hidden="1">Data!$M$10:$O$10</definedName>
    <definedName name="solver_lhs3" localSheetId="0" hidden="1">Data!$D$29:$F$31</definedName>
    <definedName name="solver_lhs4" localSheetId="0" hidden="1">Data!$D$23:$F$25</definedName>
    <definedName name="solver_lhs5" localSheetId="0" hidden="1">Data!$G$23:$G$25</definedName>
    <definedName name="solver_lhs6" localSheetId="0" hidden="1">Data!$D$12:$F$12</definedName>
    <definedName name="solver_lhs7" localSheetId="0" hidden="1">Data!$M$8:$O$8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Data!$D$39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5</definedName>
    <definedName name="solver_rel5" localSheetId="0" hidden="1">1</definedName>
    <definedName name="solver_rel6" localSheetId="0" hidden="1">1</definedName>
    <definedName name="solver_rel7" localSheetId="0" hidden="1">3</definedName>
    <definedName name="solver_rhs1" localSheetId="0" hidden="1">Data!$M$12:$O$12</definedName>
    <definedName name="solver_rhs2" localSheetId="0" hidden="1">Data!$M$12:$O$12</definedName>
    <definedName name="solver_rhs3" localSheetId="0" hidden="1">Data!$M$18:$O$20</definedName>
    <definedName name="solver_rhs4" localSheetId="0" hidden="1">binary</definedName>
    <definedName name="solver_rhs5" localSheetId="0" hidden="1">Data!$I$23:$I$25</definedName>
    <definedName name="solver_rhs6" localSheetId="0" hidden="1">Data!$D$14:$F$14</definedName>
    <definedName name="solver_rhs7" localSheetId="0" hidden="1">Data!$M$12:$O$12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1" l="1"/>
  <c r="E14" i="1"/>
  <c r="D14" i="1"/>
  <c r="F18" i="1" l="1"/>
  <c r="E18" i="1"/>
  <c r="D18" i="1"/>
  <c r="D29" i="1"/>
  <c r="M18" i="1" s="1"/>
  <c r="F31" i="1"/>
  <c r="O20" i="1" s="1"/>
  <c r="E31" i="1"/>
  <c r="N20" i="1" s="1"/>
  <c r="D31" i="1"/>
  <c r="M20" i="1" s="1"/>
  <c r="F30" i="1"/>
  <c r="O19" i="1" s="1"/>
  <c r="E30" i="1"/>
  <c r="N19" i="1" s="1"/>
  <c r="D30" i="1"/>
  <c r="M19" i="1" s="1"/>
  <c r="F29" i="1"/>
  <c r="O18" i="1" s="1"/>
  <c r="E29" i="1"/>
  <c r="N18" i="1" s="1"/>
  <c r="D37" i="1" l="1"/>
  <c r="D35" i="1"/>
  <c r="D36" i="1"/>
  <c r="M9" i="1"/>
  <c r="G24" i="1"/>
  <c r="G25" i="1"/>
  <c r="G23" i="1"/>
  <c r="M10" i="1"/>
  <c r="O10" i="1" l="1"/>
  <c r="M8" i="1"/>
  <c r="N10" i="1"/>
  <c r="N9" i="1"/>
  <c r="D39" i="1"/>
  <c r="O8" i="1" l="1"/>
  <c r="O9" i="1"/>
  <c r="N8" i="1"/>
</calcChain>
</file>

<file path=xl/sharedStrings.xml><?xml version="1.0" encoding="utf-8"?>
<sst xmlns="http://schemas.openxmlformats.org/spreadsheetml/2006/main" count="69" uniqueCount="24">
  <si>
    <t>Cost</t>
  </si>
  <si>
    <t>&lt;=</t>
  </si>
  <si>
    <t>Constraints</t>
  </si>
  <si>
    <t>&gt;=</t>
  </si>
  <si>
    <t>M</t>
  </si>
  <si>
    <t>Console</t>
  </si>
  <si>
    <t>Controller</t>
  </si>
  <si>
    <t>Combo</t>
  </si>
  <si>
    <t>Customer Segment</t>
  </si>
  <si>
    <t>Segment Size</t>
  </si>
  <si>
    <t>To make utility positive:</t>
  </si>
  <si>
    <t>Data:</t>
  </si>
  <si>
    <t>To pick highest utility:</t>
  </si>
  <si>
    <t>Bundling Microsoft products</t>
  </si>
  <si>
    <t>Objective</t>
  </si>
  <si>
    <t>Students</t>
  </si>
  <si>
    <t>Elite Members</t>
  </si>
  <si>
    <t>Guest Users</t>
  </si>
  <si>
    <t>Revenue</t>
  </si>
  <si>
    <t>Whether customer buys product: ∑i yij ≤1</t>
  </si>
  <si>
    <t>Selling Price for each product</t>
  </si>
  <si>
    <t>Profit for each product</t>
  </si>
  <si>
    <t>Profit from Customer Segment</t>
  </si>
  <si>
    <t>Surplus price of product for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</si>
</sst>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name val="Calibri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164" fontId="0" fillId="3" borderId="1" xfId="0" applyNumberFormat="1" applyFill="1" applyBorder="1"/>
    <xf numFmtId="0" fontId="0" fillId="0" borderId="1" xfId="0" applyBorder="1" applyAlignment="1"/>
    <xf numFmtId="0" fontId="3" fillId="0" borderId="0" xfId="0" applyFont="1" applyFill="1"/>
    <xf numFmtId="0" fontId="3" fillId="0" borderId="0" xfId="0" applyFont="1" applyFill="1" applyBorder="1" applyAlignment="1"/>
    <xf numFmtId="164" fontId="3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right"/>
    </xf>
    <xf numFmtId="164" fontId="0" fillId="0" borderId="0" xfId="0" applyNumberFormat="1" applyFill="1" applyBorder="1"/>
    <xf numFmtId="0" fontId="2" fillId="0" borderId="3" xfId="0" applyFont="1" applyBorder="1"/>
    <xf numFmtId="0" fontId="3" fillId="0" borderId="4" xfId="0" applyFont="1" applyBorder="1"/>
    <xf numFmtId="164" fontId="3" fillId="4" borderId="2" xfId="0" applyNumberFormat="1" applyFont="1" applyFill="1" applyBorder="1"/>
    <xf numFmtId="0" fontId="0" fillId="0" borderId="1" xfId="0" applyNumberFormat="1" applyFont="1" applyBorder="1"/>
    <xf numFmtId="0" fontId="3" fillId="2" borderId="1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Q39"/>
  <sheetViews>
    <sheetView showGridLines="0" tabSelected="1" topLeftCell="A5" zoomScale="70" zoomScaleNormal="70" workbookViewId="0">
      <selection activeCell="F14" sqref="F14"/>
    </sheetView>
  </sheetViews>
  <sheetFormatPr defaultColWidth="9.1796875" defaultRowHeight="14.5" x14ac:dyDescent="0.35"/>
  <cols>
    <col min="1" max="1" width="9.1796875" style="2"/>
    <col min="2" max="3" width="16.6328125" style="2" bestFit="1" customWidth="1"/>
    <col min="4" max="6" width="9.1796875" style="2"/>
    <col min="7" max="7" width="9.1796875" style="13"/>
    <col min="8" max="11" width="9.1796875" style="2"/>
    <col min="12" max="12" width="16.6328125" style="2" bestFit="1" customWidth="1"/>
    <col min="13" max="13" width="7.453125" style="2" bestFit="1" customWidth="1"/>
    <col min="14" max="14" width="9.1796875" style="2"/>
    <col min="15" max="15" width="7.90625" style="2" bestFit="1" customWidth="1"/>
    <col min="16" max="16384" width="9.1796875" style="2"/>
  </cols>
  <sheetData>
    <row r="2" spans="2:15" x14ac:dyDescent="0.35">
      <c r="B2" s="4" t="s">
        <v>13</v>
      </c>
    </row>
    <row r="3" spans="2:15" x14ac:dyDescent="0.35">
      <c r="B3" s="4" t="s">
        <v>11</v>
      </c>
    </row>
    <row r="4" spans="2:15" x14ac:dyDescent="0.35">
      <c r="B4" s="5" t="s">
        <v>8</v>
      </c>
      <c r="C4" s="5" t="s">
        <v>9</v>
      </c>
      <c r="D4" s="6" t="s">
        <v>5</v>
      </c>
      <c r="E4" s="6" t="s">
        <v>6</v>
      </c>
      <c r="F4" s="6" t="s">
        <v>7</v>
      </c>
      <c r="G4" s="14"/>
    </row>
    <row r="5" spans="2:15" x14ac:dyDescent="0.35">
      <c r="B5" s="5" t="s">
        <v>17</v>
      </c>
      <c r="C5" s="7">
        <v>150</v>
      </c>
      <c r="D5" s="8">
        <v>400</v>
      </c>
      <c r="E5" s="8">
        <v>200</v>
      </c>
      <c r="F5" s="8">
        <v>550</v>
      </c>
      <c r="G5" s="15"/>
      <c r="L5" s="4" t="s">
        <v>2</v>
      </c>
    </row>
    <row r="6" spans="2:15" x14ac:dyDescent="0.35">
      <c r="B6" s="5" t="s">
        <v>15</v>
      </c>
      <c r="C6" s="7">
        <v>100</v>
      </c>
      <c r="D6" s="8">
        <v>350</v>
      </c>
      <c r="E6" s="8">
        <v>150</v>
      </c>
      <c r="F6" s="8">
        <v>500</v>
      </c>
      <c r="G6" s="15"/>
      <c r="L6" s="1" t="s">
        <v>10</v>
      </c>
    </row>
    <row r="7" spans="2:15" x14ac:dyDescent="0.35">
      <c r="B7" s="5" t="s">
        <v>16</v>
      </c>
      <c r="C7" s="7">
        <v>50</v>
      </c>
      <c r="D7" s="8">
        <v>300</v>
      </c>
      <c r="E7" s="8">
        <v>100</v>
      </c>
      <c r="F7" s="8">
        <v>400</v>
      </c>
      <c r="G7" s="15"/>
      <c r="L7" s="12" t="s">
        <v>8</v>
      </c>
      <c r="M7" s="12" t="s">
        <v>5</v>
      </c>
      <c r="N7" s="12" t="s">
        <v>6</v>
      </c>
      <c r="O7" s="12" t="s">
        <v>7</v>
      </c>
    </row>
    <row r="8" spans="2:15" x14ac:dyDescent="0.35">
      <c r="C8" s="5" t="s">
        <v>0</v>
      </c>
      <c r="D8" s="8">
        <v>250</v>
      </c>
      <c r="E8" s="8">
        <v>100</v>
      </c>
      <c r="F8" s="8">
        <v>350</v>
      </c>
      <c r="L8" s="5" t="s">
        <v>17</v>
      </c>
      <c r="M8" s="11">
        <f t="shared" ref="M8:O10" si="0">D23*D29</f>
        <v>100</v>
      </c>
      <c r="N8" s="11">
        <f t="shared" si="0"/>
        <v>0</v>
      </c>
      <c r="O8" s="11">
        <f t="shared" si="0"/>
        <v>0</v>
      </c>
    </row>
    <row r="9" spans="2:15" x14ac:dyDescent="0.35">
      <c r="L9" s="5" t="s">
        <v>15</v>
      </c>
      <c r="M9" s="11">
        <f t="shared" si="0"/>
        <v>50</v>
      </c>
      <c r="N9" s="11">
        <f t="shared" si="0"/>
        <v>0</v>
      </c>
      <c r="O9" s="11">
        <f t="shared" si="0"/>
        <v>0</v>
      </c>
    </row>
    <row r="10" spans="2:15" x14ac:dyDescent="0.35">
      <c r="B10" s="1" t="s">
        <v>20</v>
      </c>
      <c r="L10" s="5" t="s">
        <v>16</v>
      </c>
      <c r="M10" s="11">
        <f t="shared" si="0"/>
        <v>0</v>
      </c>
      <c r="N10" s="11">
        <f t="shared" si="0"/>
        <v>0</v>
      </c>
      <c r="O10" s="11">
        <f t="shared" si="0"/>
        <v>0</v>
      </c>
    </row>
    <row r="11" spans="2:15" x14ac:dyDescent="0.35">
      <c r="D11" s="6" t="s">
        <v>5</v>
      </c>
      <c r="E11" s="6" t="s">
        <v>6</v>
      </c>
      <c r="F11" s="6" t="s">
        <v>7</v>
      </c>
      <c r="M11" s="5" t="s">
        <v>3</v>
      </c>
      <c r="N11" s="5" t="s">
        <v>3</v>
      </c>
      <c r="O11" s="5" t="s">
        <v>3</v>
      </c>
    </row>
    <row r="12" spans="2:15" x14ac:dyDescent="0.35">
      <c r="D12" s="25">
        <v>300</v>
      </c>
      <c r="E12" s="25">
        <v>0</v>
      </c>
      <c r="F12" s="25">
        <v>0</v>
      </c>
      <c r="M12" s="7">
        <v>0</v>
      </c>
      <c r="N12" s="7">
        <v>0</v>
      </c>
      <c r="O12" s="7">
        <v>0</v>
      </c>
    </row>
    <row r="13" spans="2:15" x14ac:dyDescent="0.35">
      <c r="D13" s="5" t="s">
        <v>1</v>
      </c>
      <c r="E13" s="5" t="s">
        <v>1</v>
      </c>
      <c r="F13" s="5" t="s">
        <v>1</v>
      </c>
    </row>
    <row r="14" spans="2:15" x14ac:dyDescent="0.35">
      <c r="D14" s="8">
        <f>MAX(D5:D7)</f>
        <v>400</v>
      </c>
      <c r="E14" s="8">
        <f t="shared" ref="E14:F14" si="1">MAX(E5:E7)</f>
        <v>200</v>
      </c>
      <c r="F14" s="8">
        <f t="shared" si="1"/>
        <v>550</v>
      </c>
      <c r="L14" s="5" t="s">
        <v>4</v>
      </c>
      <c r="M14" s="7">
        <v>10000</v>
      </c>
    </row>
    <row r="16" spans="2:15" x14ac:dyDescent="0.35">
      <c r="B16" s="1" t="s">
        <v>21</v>
      </c>
      <c r="L16" s="1" t="s">
        <v>12</v>
      </c>
      <c r="M16"/>
      <c r="N16"/>
      <c r="O16"/>
    </row>
    <row r="17" spans="2:17" x14ac:dyDescent="0.35">
      <c r="D17" s="6" t="s">
        <v>5</v>
      </c>
      <c r="E17" s="6" t="s">
        <v>6</v>
      </c>
      <c r="F17" s="6" t="s">
        <v>7</v>
      </c>
      <c r="L17" s="12" t="s">
        <v>8</v>
      </c>
      <c r="M17" s="12" t="s">
        <v>5</v>
      </c>
      <c r="N17" s="12" t="s">
        <v>6</v>
      </c>
      <c r="O17" s="12" t="s">
        <v>7</v>
      </c>
      <c r="Q17" s="3"/>
    </row>
    <row r="18" spans="2:17" x14ac:dyDescent="0.35">
      <c r="D18" s="25">
        <f>D12-D8</f>
        <v>50</v>
      </c>
      <c r="E18" s="25">
        <f t="shared" ref="E18:F18" si="2">E12-E8</f>
        <v>-100</v>
      </c>
      <c r="F18" s="25">
        <f t="shared" si="2"/>
        <v>-350</v>
      </c>
      <c r="L18" s="5" t="s">
        <v>17</v>
      </c>
      <c r="M18" s="11">
        <f>(D29*D23)-$M$14*(1-D23)</f>
        <v>100</v>
      </c>
      <c r="N18" s="11">
        <f t="shared" ref="N18:O18" si="3">(E29*E23)-$M$14*(1-E23)</f>
        <v>-10000</v>
      </c>
      <c r="O18" s="11">
        <f t="shared" si="3"/>
        <v>-10000</v>
      </c>
    </row>
    <row r="19" spans="2:17" x14ac:dyDescent="0.35">
      <c r="D19"/>
      <c r="E19"/>
      <c r="F19"/>
      <c r="L19" s="5" t="s">
        <v>15</v>
      </c>
      <c r="M19" s="11">
        <f t="shared" ref="M19:O19" si="4">(D30*D24)-$M$14*(1-D24)</f>
        <v>50</v>
      </c>
      <c r="N19" s="11">
        <f t="shared" si="4"/>
        <v>-10000</v>
      </c>
      <c r="O19" s="11">
        <f t="shared" si="4"/>
        <v>-10000</v>
      </c>
    </row>
    <row r="20" spans="2:17" x14ac:dyDescent="0.35">
      <c r="D20"/>
      <c r="E20"/>
      <c r="F20"/>
      <c r="L20" s="5" t="s">
        <v>16</v>
      </c>
      <c r="M20" s="11">
        <f t="shared" ref="M20:O20" si="5">(D31*D25)-$M$14*(1-D25)</f>
        <v>0</v>
      </c>
      <c r="N20" s="11">
        <f t="shared" si="5"/>
        <v>-10000</v>
      </c>
      <c r="O20" s="11">
        <f t="shared" si="5"/>
        <v>-10000</v>
      </c>
    </row>
    <row r="21" spans="2:17" x14ac:dyDescent="0.35">
      <c r="B21" s="1" t="s">
        <v>19</v>
      </c>
    </row>
    <row r="22" spans="2:17" x14ac:dyDescent="0.35">
      <c r="C22" s="6" t="s">
        <v>8</v>
      </c>
      <c r="D22" s="6" t="s">
        <v>5</v>
      </c>
      <c r="E22" s="6" t="s">
        <v>6</v>
      </c>
      <c r="F22" s="6" t="s">
        <v>7</v>
      </c>
      <c r="G22" s="16"/>
    </row>
    <row r="23" spans="2:17" x14ac:dyDescent="0.35">
      <c r="C23" s="5" t="s">
        <v>17</v>
      </c>
      <c r="D23" s="24">
        <v>1</v>
      </c>
      <c r="E23" s="24">
        <v>0</v>
      </c>
      <c r="F23" s="24">
        <v>0</v>
      </c>
      <c r="G23" s="23">
        <f>SUM(D23:F23)</f>
        <v>1</v>
      </c>
      <c r="H23" s="5" t="s">
        <v>1</v>
      </c>
      <c r="I23" s="7">
        <v>1</v>
      </c>
    </row>
    <row r="24" spans="2:17" x14ac:dyDescent="0.35">
      <c r="C24" s="5" t="s">
        <v>15</v>
      </c>
      <c r="D24" s="24">
        <v>1</v>
      </c>
      <c r="E24" s="24">
        <v>0</v>
      </c>
      <c r="F24" s="24">
        <v>0</v>
      </c>
      <c r="G24" s="23">
        <f>SUM(D24:F24)</f>
        <v>1</v>
      </c>
      <c r="H24" s="5" t="s">
        <v>1</v>
      </c>
      <c r="I24" s="7">
        <v>1</v>
      </c>
    </row>
    <row r="25" spans="2:17" x14ac:dyDescent="0.35">
      <c r="C25" s="5" t="s">
        <v>16</v>
      </c>
      <c r="D25" s="24">
        <v>1</v>
      </c>
      <c r="E25" s="24">
        <v>0</v>
      </c>
      <c r="F25" s="24">
        <v>0</v>
      </c>
      <c r="G25" s="23">
        <f>SUM(D25:F25)</f>
        <v>1</v>
      </c>
      <c r="H25" s="5" t="s">
        <v>1</v>
      </c>
      <c r="I25" s="7">
        <v>1</v>
      </c>
    </row>
    <row r="27" spans="2:17" x14ac:dyDescent="0.35">
      <c r="B27" s="1" t="s">
        <v>23</v>
      </c>
      <c r="C27"/>
      <c r="D27"/>
      <c r="E27"/>
      <c r="F27"/>
      <c r="G27" s="17"/>
    </row>
    <row r="28" spans="2:17" x14ac:dyDescent="0.35">
      <c r="B28"/>
      <c r="C28" s="9" t="s">
        <v>8</v>
      </c>
      <c r="D28" s="10" t="s">
        <v>5</v>
      </c>
      <c r="E28" s="10" t="s">
        <v>6</v>
      </c>
      <c r="F28" s="10" t="s">
        <v>7</v>
      </c>
      <c r="G28" s="18"/>
    </row>
    <row r="29" spans="2:17" x14ac:dyDescent="0.35">
      <c r="B29"/>
      <c r="C29" s="5" t="s">
        <v>17</v>
      </c>
      <c r="D29" s="11">
        <f>D5-$D$12</f>
        <v>100</v>
      </c>
      <c r="E29" s="11">
        <f>E5-$E$12</f>
        <v>200</v>
      </c>
      <c r="F29" s="11">
        <f>F5-$F$12</f>
        <v>550</v>
      </c>
      <c r="G29" s="19"/>
    </row>
    <row r="30" spans="2:17" x14ac:dyDescent="0.35">
      <c r="B30"/>
      <c r="C30" s="5" t="s">
        <v>15</v>
      </c>
      <c r="D30" s="11">
        <f>D6-$D$12</f>
        <v>50</v>
      </c>
      <c r="E30" s="11">
        <f>E6-$E$12</f>
        <v>150</v>
      </c>
      <c r="F30" s="11">
        <f>F6-$F$12</f>
        <v>500</v>
      </c>
      <c r="G30" s="19"/>
    </row>
    <row r="31" spans="2:17" x14ac:dyDescent="0.35">
      <c r="B31"/>
      <c r="C31" s="5" t="s">
        <v>16</v>
      </c>
      <c r="D31" s="11">
        <f>D7-$D$12</f>
        <v>0</v>
      </c>
      <c r="E31" s="11">
        <f>E7-$E$12</f>
        <v>100</v>
      </c>
      <c r="F31" s="11">
        <f>F7-$F$12</f>
        <v>400</v>
      </c>
      <c r="G31" s="19"/>
    </row>
    <row r="33" spans="2:4" x14ac:dyDescent="0.35">
      <c r="B33" s="1" t="s">
        <v>22</v>
      </c>
    </row>
    <row r="34" spans="2:4" x14ac:dyDescent="0.35">
      <c r="B34" s="1"/>
      <c r="C34" s="9" t="s">
        <v>8</v>
      </c>
      <c r="D34" s="9" t="s">
        <v>18</v>
      </c>
    </row>
    <row r="35" spans="2:4" x14ac:dyDescent="0.35">
      <c r="C35" s="5" t="s">
        <v>17</v>
      </c>
      <c r="D35" s="8">
        <f>SUMPRODUCT(D23:F23,D18:F18)*C5</f>
        <v>7500</v>
      </c>
    </row>
    <row r="36" spans="2:4" x14ac:dyDescent="0.35">
      <c r="C36" s="5" t="s">
        <v>15</v>
      </c>
      <c r="D36" s="8">
        <f>SUMPRODUCT(D24:F24,D18:F18)*C6</f>
        <v>5000</v>
      </c>
    </row>
    <row r="37" spans="2:4" x14ac:dyDescent="0.35">
      <c r="C37" s="5" t="s">
        <v>16</v>
      </c>
      <c r="D37" s="8">
        <f>SUMPRODUCT(D25:F25,D18:F18)*C7</f>
        <v>2500</v>
      </c>
    </row>
    <row r="38" spans="2:4" ht="15" thickBot="1" x14ac:dyDescent="0.4"/>
    <row r="39" spans="2:4" ht="15" thickBot="1" x14ac:dyDescent="0.4">
      <c r="B39" s="20" t="s">
        <v>14</v>
      </c>
      <c r="C39" s="21"/>
      <c r="D39" s="22">
        <f>SUM(D35:D37)</f>
        <v>15000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Albright</dc:creator>
  <cp:lastModifiedBy>Ishani Shah</cp:lastModifiedBy>
  <dcterms:created xsi:type="dcterms:W3CDTF">2005-11-25T21:06:49Z</dcterms:created>
  <dcterms:modified xsi:type="dcterms:W3CDTF">2019-12-11T00:05:43Z</dcterms:modified>
</cp:coreProperties>
</file>