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388" documentId="10_ncr:100000_{67FA7A5D-C481-495C-A851-3F8E8580E61F}" xr6:coauthVersionLast="43" xr6:coauthVersionMax="43" xr10:uidLastSave="{3EE07B9E-6438-4D3E-847E-7F234407ACDD}"/>
  <bookViews>
    <workbookView minimized="1" xWindow="384" yWindow="6492" windowWidth="23256" windowHeight="12576" activeTab="3" xr2:uid="{00000000-000D-0000-FFFF-FFFF00000000}"/>
  </bookViews>
  <sheets>
    <sheet name="Answer Report 1" sheetId="9" r:id="rId1"/>
    <sheet name="Sensitivity Report 1" sheetId="10" r:id="rId2"/>
    <sheet name="Limits Report 1" sheetId="11" r:id="rId3"/>
    <sheet name="CH3-Q30" sheetId="1" r:id="rId4"/>
  </sheets>
  <definedNames>
    <definedName name="solver_adj" localSheetId="3" hidden="1">'CH3-Q30'!$B$9:$C$9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'CH3-Q30'!$B$9:$C$9</definedName>
    <definedName name="solver_lhs2" localSheetId="3" hidden="1">'CH3-Q30'!$B$9:$C$9</definedName>
    <definedName name="solver_lhs3" localSheetId="3" hidden="1">'CH3-Q30'!$D$11</definedName>
    <definedName name="solver_lhs4" localSheetId="3" hidden="1">'CH3-Q30'!$D$12</definedName>
    <definedName name="solver_lhs5" localSheetId="3" hidden="1">'CH3-Q30'!$D$13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5</definedName>
    <definedName name="solver_nwt" localSheetId="3" hidden="1">1</definedName>
    <definedName name="solver_opt" localSheetId="3" hidden="1">'CH3-Q30'!$B$17</definedName>
    <definedName name="solver_pre" localSheetId="3" hidden="1">0.000001</definedName>
    <definedName name="solver_rbv" localSheetId="3" hidden="1">1</definedName>
    <definedName name="solver_rel1" localSheetId="3" hidden="1">4</definedName>
    <definedName name="solver_rel2" localSheetId="3" hidden="1">3</definedName>
    <definedName name="solver_rel3" localSheetId="3" hidden="1">3</definedName>
    <definedName name="solver_rel4" localSheetId="3" hidden="1">1</definedName>
    <definedName name="solver_rel5" localSheetId="3" hidden="1">1</definedName>
    <definedName name="solver_rhs1" localSheetId="3" hidden="1">integer</definedName>
    <definedName name="solver_rhs2" localSheetId="3" hidden="1">0</definedName>
    <definedName name="solver_rhs3" localSheetId="3" hidden="1">'CH3-Q30'!$F$11</definedName>
    <definedName name="solver_rhs4" localSheetId="3" hidden="1">'CH3-Q30'!$F$12</definedName>
    <definedName name="solver_rhs5" localSheetId="3" hidden="1">'CH3-Q30'!$F$13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C15" i="1" l="1"/>
  <c r="C12" i="1" l="1"/>
  <c r="C13" i="1"/>
  <c r="C11" i="1"/>
  <c r="B12" i="1"/>
  <c r="B13" i="1"/>
  <c r="B11" i="1"/>
  <c r="B17" i="1" l="1"/>
  <c r="D12" i="1"/>
  <c r="D11" i="1"/>
  <c r="D13" i="1"/>
</calcChain>
</file>

<file path=xl/sharedStrings.xml><?xml version="1.0" encoding="utf-8"?>
<sst xmlns="http://schemas.openxmlformats.org/spreadsheetml/2006/main" count="145" uniqueCount="81">
  <si>
    <t>Weighs</t>
  </si>
  <si>
    <t>Calories</t>
  </si>
  <si>
    <t>Fat</t>
  </si>
  <si>
    <t>Taste index to each gram</t>
  </si>
  <si>
    <t>Taste Index</t>
  </si>
  <si>
    <t>&gt;=</t>
  </si>
  <si>
    <t>&lt;=</t>
  </si>
  <si>
    <t>Total Taste Index</t>
  </si>
  <si>
    <t>Inputs</t>
  </si>
  <si>
    <t>Decision variables</t>
  </si>
  <si>
    <t>Calculated Variables</t>
  </si>
  <si>
    <t>Constraints</t>
  </si>
  <si>
    <t>Objective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</si>
  <si>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</si>
  <si>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</si>
  <si>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</si>
  <si>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</si>
  <si>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</si>
  <si>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</si>
  <si>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</si>
  <si>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</si>
  <si>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</si>
  <si>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</si>
  <si>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</si>
  <si>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</si>
  <si>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</si>
  <si>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</si>
  <si>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</si>
  <si>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</si>
  <si>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</si>
  <si>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</si>
  <si>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$B$17</t>
  </si>
  <si>
    <t>Total Taste Index Snack Bars</t>
  </si>
  <si>
    <t>$B$9</t>
  </si>
  <si>
    <t># of servings Snack Bars</t>
  </si>
  <si>
    <t>$C$9</t>
  </si>
  <si>
    <t># of servings Ice creams</t>
  </si>
  <si>
    <t>$D$11</t>
  </si>
  <si>
    <t>$D$11&gt;=$F$11</t>
  </si>
  <si>
    <t>Not Binding</t>
  </si>
  <si>
    <t>$D$12</t>
  </si>
  <si>
    <t>$D$12&lt;=$F$12</t>
  </si>
  <si>
    <t>Binding</t>
  </si>
  <si>
    <t>$D$13</t>
  </si>
  <si>
    <t>$D$13&lt;=$F$13</t>
  </si>
  <si>
    <t>$B$9&gt;=0</t>
  </si>
  <si>
    <t>$C$9&gt;=0</t>
  </si>
  <si>
    <t>Worksheet: [6(RA).xlsx]CH3-Q30</t>
  </si>
  <si>
    <t>Report Created: 1/18/2019 12:25:33 AM</t>
  </si>
  <si>
    <t>Solution Time: 0.031 Seconds.</t>
  </si>
  <si>
    <t>Iterations: 3 Subproblems: 0</t>
  </si>
  <si>
    <t>Contin</t>
  </si>
  <si>
    <t>Microsoft Excel 16.0 Sensitivity Report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</si>
  <si>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</si>
  <si>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</si>
  <si>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</si>
  <si>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</si>
  <si>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</si>
  <si>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</si>
  <si>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</si>
  <si>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</si>
  <si>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</si>
  <si>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</si>
  <si>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</si>
  <si>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</si>
  <si>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</si>
  <si>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</si>
  <si>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</si>
  <si>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</si>
  <si>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</si>
  <si>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</si>
  <si>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Chocolate</t>
  </si>
  <si>
    <t>Protein Powder flavors</t>
  </si>
  <si>
    <t>Vanilla</t>
  </si>
  <si>
    <t>Calories in each scoop</t>
  </si>
  <si>
    <t>Weight (grams) of each scoop</t>
  </si>
  <si>
    <t>Protein in each scoop</t>
  </si>
  <si>
    <t># of scoops</t>
  </si>
  <si>
    <t>Total Weight (grams)</t>
  </si>
  <si>
    <t>Total calories</t>
  </si>
  <si>
    <t>Total Protein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</si>
</sst>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4" borderId="1" xfId="0" applyFill="1" applyBorder="1"/>
    <xf numFmtId="0" fontId="0" fillId="2" borderId="2" xfId="0" applyFill="1" applyBorder="1"/>
    <xf numFmtId="0" fontId="0" fillId="3" borderId="2" xfId="0" applyFill="1" applyBorder="1"/>
    <xf numFmtId="0" fontId="0" fillId="5" borderId="2" xfId="0" applyFill="1" applyBorder="1"/>
    <xf numFmtId="0" fontId="0" fillId="6" borderId="2" xfId="0" applyFill="1" applyBorder="1"/>
    <xf numFmtId="0" fontId="1" fillId="0" borderId="0" xfId="0" applyFont="1"/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4" borderId="0" xfId="0" applyFill="1" applyBorder="1"/>
    <xf numFmtId="0" fontId="0" fillId="0" borderId="2" xfId="0" applyBorder="1"/>
    <xf numFmtId="0" fontId="0" fillId="2" borderId="0" xfId="0" applyFill="1" applyBorder="1"/>
    <xf numFmtId="0" fontId="0" fillId="3" borderId="0" xfId="0" applyFill="1" applyBorder="1"/>
    <xf numFmtId="0" fontId="0" fillId="5" borderId="0" xfId="0" applyFill="1" applyBorder="1"/>
    <xf numFmtId="0" fontId="0" fillId="0" borderId="9" xfId="0" applyBorder="1"/>
    <xf numFmtId="0" fontId="0" fillId="6" borderId="10" xfId="0" applyFill="1" applyBorder="1"/>
    <xf numFmtId="0" fontId="0" fillId="0" borderId="10" xfId="0" applyBorder="1"/>
    <xf numFmtId="0" fontId="0" fillId="0" borderId="11" xfId="0" applyBorder="1"/>
    <xf numFmtId="0" fontId="2" fillId="0" borderId="3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3DFA8-A89A-4DAA-9DBE-3E2C70833482}">
  <dimension ref="A1:G31"/>
  <sheetViews>
    <sheetView showGridLines="0" workbookViewId="0"/>
  </sheetViews>
  <sheetFormatPr defaultRowHeight="14.4" x14ac:dyDescent="0.3"/>
  <cols>
    <col min="1" max="1" width="2.21875" customWidth="1"/>
    <col min="2" max="2" width="6.109375" bestFit="1" customWidth="1"/>
    <col min="3" max="3" width="24.5546875" bestFit="1" customWidth="1"/>
    <col min="4" max="4" width="12.44140625" bestFit="1" customWidth="1"/>
    <col min="5" max="5" width="13.109375" bestFit="1" customWidth="1"/>
    <col min="6" max="6" width="10.44140625" bestFit="1" customWidth="1"/>
    <col min="7" max="7" width="6.77734375" bestFit="1" customWidth="1"/>
  </cols>
  <sheetData>
    <row r="1" spans="1:5" x14ac:dyDescent="0.3">
      <c r="A1" s="6" t="s">
        <v>13</v>
      </c>
    </row>
    <row r="2" spans="1:5" x14ac:dyDescent="0.3">
      <c r="A2" s="6" t="s">
        <v>47</v>
      </c>
    </row>
    <row r="3" spans="1:5" x14ac:dyDescent="0.3">
      <c r="A3" s="6" t="s">
        <v>48</v>
      </c>
    </row>
    <row r="4" spans="1:5" x14ac:dyDescent="0.3">
      <c r="A4" s="6" t="s">
        <v>14</v>
      </c>
    </row>
    <row r="5" spans="1:5" x14ac:dyDescent="0.3">
      <c r="A5" s="6" t="s">
        <v>15</v>
      </c>
    </row>
    <row r="6" spans="1:5" x14ac:dyDescent="0.3">
      <c r="A6" s="6"/>
      <c r="B6" t="s">
        <v>16</v>
      </c>
    </row>
    <row r="7" spans="1:5" x14ac:dyDescent="0.3">
      <c r="A7" s="6"/>
      <c r="B7" t="s">
        <v>49</v>
      </c>
    </row>
    <row r="8" spans="1:5" x14ac:dyDescent="0.3">
      <c r="A8" s="6"/>
      <c r="B8" t="s">
        <v>50</v>
      </c>
    </row>
    <row r="9" spans="1:5" x14ac:dyDescent="0.3">
      <c r="A9" s="6" t="s">
        <v>17</v>
      </c>
    </row>
    <row r="10" spans="1:5" x14ac:dyDescent="0.3">
      <c r="B10" t="s">
        <v>18</v>
      </c>
    </row>
    <row r="11" spans="1:5" x14ac:dyDescent="0.3">
      <c r="B11" t="s">
        <v>19</v>
      </c>
    </row>
    <row r="14" spans="1:5" ht="15" thickBot="1" x14ac:dyDescent="0.35">
      <c r="A14" t="s">
        <v>20</v>
      </c>
    </row>
    <row r="15" spans="1:5" ht="15" thickBot="1" x14ac:dyDescent="0.35">
      <c r="B15" s="24" t="s">
        <v>21</v>
      </c>
      <c r="C15" s="24" t="s">
        <v>22</v>
      </c>
      <c r="D15" s="24" t="s">
        <v>23</v>
      </c>
      <c r="E15" s="24" t="s">
        <v>24</v>
      </c>
    </row>
    <row r="16" spans="1:5" ht="15" thickBot="1" x14ac:dyDescent="0.35">
      <c r="B16" s="7" t="s">
        <v>31</v>
      </c>
      <c r="C16" s="7" t="s">
        <v>32</v>
      </c>
      <c r="D16" s="9">
        <v>14565</v>
      </c>
      <c r="E16" s="9">
        <v>14753.125</v>
      </c>
    </row>
    <row r="19" spans="1:7" ht="15" thickBot="1" x14ac:dyDescent="0.35">
      <c r="A19" t="s">
        <v>25</v>
      </c>
    </row>
    <row r="20" spans="1:7" ht="15" thickBot="1" x14ac:dyDescent="0.35">
      <c r="B20" s="24" t="s">
        <v>21</v>
      </c>
      <c r="C20" s="24" t="s">
        <v>22</v>
      </c>
      <c r="D20" s="24" t="s">
        <v>23</v>
      </c>
      <c r="E20" s="24" t="s">
        <v>24</v>
      </c>
      <c r="F20" s="24" t="s">
        <v>26</v>
      </c>
    </row>
    <row r="21" spans="1:7" x14ac:dyDescent="0.3">
      <c r="B21" s="8" t="s">
        <v>33</v>
      </c>
      <c r="C21" s="8" t="s">
        <v>34</v>
      </c>
      <c r="D21" s="10">
        <v>1</v>
      </c>
      <c r="E21" s="10">
        <v>1.2499999999999996</v>
      </c>
      <c r="F21" s="8" t="s">
        <v>51</v>
      </c>
    </row>
    <row r="22" spans="1:7" ht="15" thickBot="1" x14ac:dyDescent="0.35">
      <c r="B22" s="7" t="s">
        <v>35</v>
      </c>
      <c r="C22" s="7" t="s">
        <v>36</v>
      </c>
      <c r="D22" s="9">
        <v>2</v>
      </c>
      <c r="E22" s="9">
        <v>1.8750000000000002</v>
      </c>
      <c r="F22" s="7" t="s">
        <v>51</v>
      </c>
    </row>
    <row r="25" spans="1:7" ht="15" thickBot="1" x14ac:dyDescent="0.35">
      <c r="A25" t="s">
        <v>11</v>
      </c>
    </row>
    <row r="26" spans="1:7" ht="15" thickBot="1" x14ac:dyDescent="0.35">
      <c r="B26" s="24" t="s">
        <v>21</v>
      </c>
      <c r="C26" s="24" t="s">
        <v>22</v>
      </c>
      <c r="D26" s="24" t="s">
        <v>27</v>
      </c>
      <c r="E26" s="24" t="s">
        <v>28</v>
      </c>
      <c r="F26" s="24" t="s">
        <v>29</v>
      </c>
      <c r="G26" s="24" t="s">
        <v>30</v>
      </c>
    </row>
    <row r="27" spans="1:7" x14ac:dyDescent="0.3">
      <c r="B27" s="8" t="s">
        <v>37</v>
      </c>
      <c r="C27" s="8" t="s">
        <v>0</v>
      </c>
      <c r="D27" s="10">
        <v>168.125</v>
      </c>
      <c r="E27" s="8" t="s">
        <v>38</v>
      </c>
      <c r="F27" s="8" t="s">
        <v>39</v>
      </c>
      <c r="G27" s="10">
        <v>48.125</v>
      </c>
    </row>
    <row r="28" spans="1:7" x14ac:dyDescent="0.3">
      <c r="B28" s="8" t="s">
        <v>40</v>
      </c>
      <c r="C28" s="8" t="s">
        <v>1</v>
      </c>
      <c r="D28" s="10">
        <v>450</v>
      </c>
      <c r="E28" s="8" t="s">
        <v>41</v>
      </c>
      <c r="F28" s="8" t="s">
        <v>42</v>
      </c>
      <c r="G28" s="8">
        <v>0</v>
      </c>
    </row>
    <row r="29" spans="1:7" x14ac:dyDescent="0.3">
      <c r="B29" s="8" t="s">
        <v>43</v>
      </c>
      <c r="C29" s="8" t="s">
        <v>2</v>
      </c>
      <c r="D29" s="10">
        <v>25</v>
      </c>
      <c r="E29" s="8" t="s">
        <v>44</v>
      </c>
      <c r="F29" s="8" t="s">
        <v>42</v>
      </c>
      <c r="G29" s="8">
        <v>0</v>
      </c>
    </row>
    <row r="30" spans="1:7" x14ac:dyDescent="0.3">
      <c r="B30" s="8" t="s">
        <v>33</v>
      </c>
      <c r="C30" s="8" t="s">
        <v>34</v>
      </c>
      <c r="D30" s="10">
        <v>1.2499999999999996</v>
      </c>
      <c r="E30" s="8" t="s">
        <v>45</v>
      </c>
      <c r="F30" s="8" t="s">
        <v>39</v>
      </c>
      <c r="G30" s="10">
        <v>1.2499999999999996</v>
      </c>
    </row>
    <row r="31" spans="1:7" ht="15" thickBot="1" x14ac:dyDescent="0.35">
      <c r="B31" s="7" t="s">
        <v>35</v>
      </c>
      <c r="C31" s="7" t="s">
        <v>36</v>
      </c>
      <c r="D31" s="9">
        <v>1.8750000000000002</v>
      </c>
      <c r="E31" s="7" t="s">
        <v>46</v>
      </c>
      <c r="F31" s="7" t="s">
        <v>39</v>
      </c>
      <c r="G31" s="9">
        <v>1.8750000000000002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9EC2B-E2A4-498C-95D2-299D55C436DC}">
  <dimension ref="A1:H17"/>
  <sheetViews>
    <sheetView showGridLines="0" workbookViewId="0"/>
  </sheetViews>
  <sheetFormatPr defaultRowHeight="14.4" x14ac:dyDescent="0.3"/>
  <cols>
    <col min="1" max="1" width="2.21875" customWidth="1"/>
    <col min="2" max="2" width="6.109375" bestFit="1" customWidth="1"/>
    <col min="3" max="3" width="20.6640625" bestFit="1" customWidth="1"/>
    <col min="4" max="4" width="7.77734375" bestFit="1" customWidth="1"/>
    <col min="5" max="5" width="8" bestFit="1" customWidth="1"/>
    <col min="6" max="6" width="9.77734375" bestFit="1" customWidth="1"/>
    <col min="7" max="7" width="9" bestFit="1" customWidth="1"/>
    <col min="8" max="8" width="11.77734375" bestFit="1" customWidth="1"/>
  </cols>
  <sheetData>
    <row r="1" spans="1:8" x14ac:dyDescent="0.3">
      <c r="A1" s="6" t="s">
        <v>52</v>
      </c>
    </row>
    <row r="2" spans="1:8" x14ac:dyDescent="0.3">
      <c r="A2" s="6" t="s">
        <v>47</v>
      </c>
    </row>
    <row r="3" spans="1:8" x14ac:dyDescent="0.3">
      <c r="A3" s="6" t="s">
        <v>48</v>
      </c>
    </row>
    <row r="6" spans="1:8" ht="15" thickBot="1" x14ac:dyDescent="0.35">
      <c r="A6" t="s">
        <v>25</v>
      </c>
    </row>
    <row r="7" spans="1:8" x14ac:dyDescent="0.3">
      <c r="B7" s="25"/>
      <c r="C7" s="25"/>
      <c r="D7" s="25" t="s">
        <v>53</v>
      </c>
      <c r="E7" s="25" t="s">
        <v>55</v>
      </c>
      <c r="F7" s="25" t="s">
        <v>12</v>
      </c>
      <c r="G7" s="25" t="s">
        <v>58</v>
      </c>
      <c r="H7" s="25" t="s">
        <v>58</v>
      </c>
    </row>
    <row r="8" spans="1:8" ht="15" thickBot="1" x14ac:dyDescent="0.35">
      <c r="B8" s="26" t="s">
        <v>21</v>
      </c>
      <c r="C8" s="26" t="s">
        <v>22</v>
      </c>
      <c r="D8" s="26" t="s">
        <v>54</v>
      </c>
      <c r="E8" s="26" t="s">
        <v>56</v>
      </c>
      <c r="F8" s="26" t="s">
        <v>57</v>
      </c>
      <c r="G8" s="26" t="s">
        <v>59</v>
      </c>
      <c r="H8" s="26" t="s">
        <v>60</v>
      </c>
    </row>
    <row r="9" spans="1:8" x14ac:dyDescent="0.3">
      <c r="B9" s="8" t="s">
        <v>33</v>
      </c>
      <c r="C9" s="8" t="s">
        <v>34</v>
      </c>
      <c r="D9" s="8">
        <v>1.2499999999999996</v>
      </c>
      <c r="E9" s="8">
        <v>0</v>
      </c>
      <c r="F9" s="8">
        <v>3515</v>
      </c>
      <c r="G9" s="8">
        <v>628.74999999999977</v>
      </c>
      <c r="H9" s="8">
        <v>752.5</v>
      </c>
    </row>
    <row r="10" spans="1:8" ht="15" thickBot="1" x14ac:dyDescent="0.35">
      <c r="B10" s="7" t="s">
        <v>35</v>
      </c>
      <c r="C10" s="7" t="s">
        <v>36</v>
      </c>
      <c r="D10" s="7">
        <v>1.8750000000000002</v>
      </c>
      <c r="E10" s="7">
        <v>0</v>
      </c>
      <c r="F10" s="7">
        <v>5525</v>
      </c>
      <c r="G10" s="7">
        <v>1505</v>
      </c>
      <c r="H10" s="7">
        <v>838.33333333333303</v>
      </c>
    </row>
    <row r="12" spans="1:8" ht="15" thickBot="1" x14ac:dyDescent="0.35">
      <c r="A12" t="s">
        <v>11</v>
      </c>
    </row>
    <row r="13" spans="1:8" x14ac:dyDescent="0.3">
      <c r="B13" s="25"/>
      <c r="C13" s="25"/>
      <c r="D13" s="25" t="s">
        <v>53</v>
      </c>
      <c r="E13" s="25" t="s">
        <v>61</v>
      </c>
      <c r="F13" s="25" t="s">
        <v>63</v>
      </c>
      <c r="G13" s="25" t="s">
        <v>58</v>
      </c>
      <c r="H13" s="25" t="s">
        <v>58</v>
      </c>
    </row>
    <row r="14" spans="1:8" ht="15" thickBot="1" x14ac:dyDescent="0.35">
      <c r="B14" s="26" t="s">
        <v>21</v>
      </c>
      <c r="C14" s="26" t="s">
        <v>22</v>
      </c>
      <c r="D14" s="26" t="s">
        <v>54</v>
      </c>
      <c r="E14" s="26" t="s">
        <v>62</v>
      </c>
      <c r="F14" s="26" t="s">
        <v>64</v>
      </c>
      <c r="G14" s="26" t="s">
        <v>59</v>
      </c>
      <c r="H14" s="26" t="s">
        <v>60</v>
      </c>
    </row>
    <row r="15" spans="1:8" x14ac:dyDescent="0.3">
      <c r="B15" s="8" t="s">
        <v>37</v>
      </c>
      <c r="C15" s="8" t="s">
        <v>0</v>
      </c>
      <c r="D15" s="8">
        <v>168.125</v>
      </c>
      <c r="E15" s="8">
        <v>0</v>
      </c>
      <c r="F15" s="8">
        <v>120</v>
      </c>
      <c r="G15" s="8">
        <v>48.124999999999986</v>
      </c>
      <c r="H15" s="8">
        <v>1E+30</v>
      </c>
    </row>
    <row r="16" spans="1:8" x14ac:dyDescent="0.3">
      <c r="B16" s="8" t="s">
        <v>40</v>
      </c>
      <c r="C16" s="8" t="s">
        <v>1</v>
      </c>
      <c r="D16" s="8">
        <v>450</v>
      </c>
      <c r="E16" s="8">
        <v>18.8125</v>
      </c>
      <c r="F16" s="8">
        <v>450</v>
      </c>
      <c r="G16" s="8">
        <v>150</v>
      </c>
      <c r="H16" s="8">
        <v>49.999999999999979</v>
      </c>
    </row>
    <row r="17" spans="2:8" ht="15" thickBot="1" x14ac:dyDescent="0.35">
      <c r="B17" s="7" t="s">
        <v>43</v>
      </c>
      <c r="C17" s="7" t="s">
        <v>2</v>
      </c>
      <c r="D17" s="7">
        <v>25</v>
      </c>
      <c r="E17" s="7">
        <v>251.49999999999994</v>
      </c>
      <c r="F17" s="7">
        <v>25</v>
      </c>
      <c r="G17" s="7">
        <v>3.1249999999999982</v>
      </c>
      <c r="H17" s="7">
        <v>6.25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019C6-B824-43C2-B69C-73716C0F7451}">
  <dimension ref="A1:J14"/>
  <sheetViews>
    <sheetView showGridLines="0" workbookViewId="0"/>
  </sheetViews>
  <sheetFormatPr defaultRowHeight="14.4" x14ac:dyDescent="0.3"/>
  <cols>
    <col min="1" max="1" width="2.21875" customWidth="1"/>
    <col min="2" max="2" width="5.88671875" bestFit="1" customWidth="1"/>
    <col min="3" max="3" width="24.5546875" bestFit="1" customWidth="1"/>
    <col min="4" max="4" width="9.77734375" bestFit="1" customWidth="1"/>
    <col min="5" max="5" width="2.21875" customWidth="1"/>
    <col min="6" max="6" width="11.77734375" bestFit="1" customWidth="1"/>
    <col min="7" max="7" width="9.77734375" bestFit="1" customWidth="1"/>
    <col min="8" max="8" width="2.21875" customWidth="1"/>
    <col min="9" max="9" width="6" bestFit="1" customWidth="1"/>
    <col min="10" max="10" width="9.77734375" bestFit="1" customWidth="1"/>
  </cols>
  <sheetData>
    <row r="1" spans="1:10" x14ac:dyDescent="0.3">
      <c r="A1" s="6" t="s">
        <v>65</v>
      </c>
    </row>
    <row r="2" spans="1:10" x14ac:dyDescent="0.3">
      <c r="A2" s="6" t="s">
        <v>47</v>
      </c>
    </row>
    <row r="3" spans="1:10" x14ac:dyDescent="0.3">
      <c r="A3" s="6" t="s">
        <v>48</v>
      </c>
    </row>
    <row r="5" spans="1:10" ht="15" thickBot="1" x14ac:dyDescent="0.35"/>
    <row r="6" spans="1:10" x14ac:dyDescent="0.3">
      <c r="B6" s="25"/>
      <c r="C6" s="25" t="s">
        <v>12</v>
      </c>
      <c r="D6" s="25"/>
    </row>
    <row r="7" spans="1:10" ht="15" thickBot="1" x14ac:dyDescent="0.35">
      <c r="B7" s="26" t="s">
        <v>21</v>
      </c>
      <c r="C7" s="26" t="s">
        <v>22</v>
      </c>
      <c r="D7" s="26" t="s">
        <v>54</v>
      </c>
    </row>
    <row r="8" spans="1:10" ht="15" thickBot="1" x14ac:dyDescent="0.35">
      <c r="B8" s="7" t="s">
        <v>31</v>
      </c>
      <c r="C8" s="7" t="s">
        <v>32</v>
      </c>
      <c r="D8" s="9">
        <v>14753.125</v>
      </c>
    </row>
    <row r="10" spans="1:10" ht="15" thickBot="1" x14ac:dyDescent="0.35"/>
    <row r="11" spans="1:10" x14ac:dyDescent="0.3">
      <c r="B11" s="25"/>
      <c r="C11" s="25" t="s">
        <v>66</v>
      </c>
      <c r="D11" s="25"/>
      <c r="F11" s="25" t="s">
        <v>67</v>
      </c>
      <c r="G11" s="25" t="s">
        <v>12</v>
      </c>
      <c r="I11" s="25" t="s">
        <v>70</v>
      </c>
      <c r="J11" s="25" t="s">
        <v>12</v>
      </c>
    </row>
    <row r="12" spans="1:10" ht="15" thickBot="1" x14ac:dyDescent="0.35">
      <c r="B12" s="26" t="s">
        <v>21</v>
      </c>
      <c r="C12" s="26" t="s">
        <v>22</v>
      </c>
      <c r="D12" s="26" t="s">
        <v>54</v>
      </c>
      <c r="F12" s="26" t="s">
        <v>68</v>
      </c>
      <c r="G12" s="26" t="s">
        <v>69</v>
      </c>
      <c r="I12" s="26" t="s">
        <v>68</v>
      </c>
      <c r="J12" s="26" t="s">
        <v>69</v>
      </c>
    </row>
    <row r="13" spans="1:10" x14ac:dyDescent="0.3">
      <c r="B13" s="8" t="s">
        <v>33</v>
      </c>
      <c r="C13" s="8" t="s">
        <v>34</v>
      </c>
      <c r="D13" s="10">
        <v>1.2499999999999996</v>
      </c>
      <c r="F13" s="10">
        <v>0</v>
      </c>
      <c r="G13" s="10">
        <v>10359.375000000002</v>
      </c>
      <c r="I13" s="10">
        <v>1.2499999999999993</v>
      </c>
      <c r="J13" s="10">
        <v>14753.125</v>
      </c>
    </row>
    <row r="14" spans="1:10" ht="15" thickBot="1" x14ac:dyDescent="0.35">
      <c r="B14" s="7" t="s">
        <v>35</v>
      </c>
      <c r="C14" s="7" t="s">
        <v>36</v>
      </c>
      <c r="D14" s="9">
        <v>1.8750000000000002</v>
      </c>
      <c r="F14" s="9">
        <v>1.1346153846153848</v>
      </c>
      <c r="G14" s="9">
        <v>10662.5</v>
      </c>
      <c r="I14" s="9">
        <v>1.8749999999999996</v>
      </c>
      <c r="J14" s="9">
        <v>14753.124999999996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workbookViewId="0">
      <selection activeCell="J17" sqref="A1:J17"/>
    </sheetView>
  </sheetViews>
  <sheetFormatPr defaultRowHeight="14.4" x14ac:dyDescent="0.3"/>
  <cols>
    <col min="1" max="1" width="32.44140625" bestFit="1" customWidth="1"/>
    <col min="2" max="3" width="9.6640625" bestFit="1" customWidth="1"/>
    <col min="6" max="6" width="16.77734375" bestFit="1" customWidth="1"/>
    <col min="10" max="10" width="17.77734375" bestFit="1" customWidth="1"/>
  </cols>
  <sheetData>
    <row r="1" spans="1:10" x14ac:dyDescent="0.3">
      <c r="A1" s="11"/>
      <c r="B1" s="12"/>
      <c r="C1" s="12"/>
      <c r="D1" s="12"/>
      <c r="E1" s="12"/>
      <c r="F1" s="12"/>
      <c r="G1" s="12"/>
      <c r="H1" s="12"/>
      <c r="I1" s="12"/>
      <c r="J1" s="1" t="s">
        <v>8</v>
      </c>
    </row>
    <row r="2" spans="1:10" x14ac:dyDescent="0.3">
      <c r="A2" s="13" t="s">
        <v>72</v>
      </c>
      <c r="B2" s="14" t="s">
        <v>71</v>
      </c>
      <c r="C2" s="14" t="s">
        <v>73</v>
      </c>
      <c r="D2" s="14"/>
      <c r="E2" s="14"/>
      <c r="F2" s="14"/>
      <c r="G2" s="14"/>
      <c r="H2" s="14"/>
      <c r="I2" s="14"/>
      <c r="J2" s="2" t="s">
        <v>9</v>
      </c>
    </row>
    <row r="3" spans="1:10" x14ac:dyDescent="0.3">
      <c r="A3" s="13" t="s">
        <v>75</v>
      </c>
      <c r="B3" s="15">
        <v>37</v>
      </c>
      <c r="C3" s="15">
        <v>65</v>
      </c>
      <c r="D3" s="14"/>
      <c r="E3" s="14"/>
      <c r="F3" s="14"/>
      <c r="G3" s="14"/>
      <c r="H3" s="14"/>
      <c r="I3" s="14"/>
      <c r="J3" s="3" t="s">
        <v>10</v>
      </c>
    </row>
    <row r="4" spans="1:10" x14ac:dyDescent="0.3">
      <c r="A4" s="13" t="s">
        <v>74</v>
      </c>
      <c r="B4" s="15">
        <v>120</v>
      </c>
      <c r="C4" s="15">
        <v>160</v>
      </c>
      <c r="D4" s="14"/>
      <c r="E4" s="14"/>
      <c r="F4" s="14"/>
      <c r="G4" s="14"/>
      <c r="H4" s="14"/>
      <c r="I4" s="14"/>
      <c r="J4" s="4" t="s">
        <v>11</v>
      </c>
    </row>
    <row r="5" spans="1:10" x14ac:dyDescent="0.3">
      <c r="A5" s="13" t="s">
        <v>76</v>
      </c>
      <c r="B5" s="15">
        <v>5</v>
      </c>
      <c r="C5" s="15">
        <v>10</v>
      </c>
      <c r="D5" s="14"/>
      <c r="E5" s="14"/>
      <c r="F5" s="14"/>
      <c r="G5" s="14"/>
      <c r="H5" s="14"/>
      <c r="I5" s="14"/>
      <c r="J5" s="5" t="s">
        <v>12</v>
      </c>
    </row>
    <row r="6" spans="1:10" x14ac:dyDescent="0.3">
      <c r="A6" s="13" t="s">
        <v>3</v>
      </c>
      <c r="B6" s="15">
        <v>95</v>
      </c>
      <c r="C6" s="15">
        <v>85</v>
      </c>
      <c r="D6" s="14"/>
      <c r="E6" s="14"/>
      <c r="F6" s="14"/>
      <c r="G6" s="14"/>
      <c r="H6" s="14"/>
      <c r="I6" s="14"/>
      <c r="J6" s="16"/>
    </row>
    <row r="7" spans="1:10" x14ac:dyDescent="0.3">
      <c r="A7" s="13"/>
      <c r="B7" s="14"/>
      <c r="C7" s="14"/>
      <c r="D7" s="14"/>
      <c r="E7" s="14"/>
      <c r="F7" s="14"/>
      <c r="G7" s="14"/>
      <c r="H7" s="14"/>
      <c r="I7" s="14"/>
      <c r="J7" s="16"/>
    </row>
    <row r="8" spans="1:10" x14ac:dyDescent="0.3">
      <c r="A8" s="13"/>
      <c r="B8" s="14" t="s">
        <v>71</v>
      </c>
      <c r="C8" s="14" t="s">
        <v>73</v>
      </c>
      <c r="D8" s="14"/>
      <c r="E8" s="14"/>
      <c r="F8" s="14"/>
      <c r="G8" s="14"/>
      <c r="H8" s="14"/>
      <c r="I8" s="14"/>
      <c r="J8" s="16"/>
    </row>
    <row r="9" spans="1:10" x14ac:dyDescent="0.3">
      <c r="A9" s="13" t="s">
        <v>77</v>
      </c>
      <c r="B9" s="17">
        <v>1</v>
      </c>
      <c r="C9" s="17">
        <v>2</v>
      </c>
      <c r="D9" s="14"/>
      <c r="E9" s="14"/>
      <c r="F9" s="14"/>
      <c r="G9" s="14"/>
      <c r="H9" s="14"/>
      <c r="I9" s="14"/>
      <c r="J9" s="16"/>
    </row>
    <row r="10" spans="1:10" x14ac:dyDescent="0.3">
      <c r="A10" s="13"/>
      <c r="B10" s="14"/>
      <c r="C10" s="14"/>
      <c r="D10" s="14"/>
      <c r="E10" s="14"/>
      <c r="F10" s="14" t="s">
        <v>11</v>
      </c>
      <c r="G10" s="14"/>
      <c r="H10" s="14"/>
      <c r="I10" s="14"/>
      <c r="J10" s="16"/>
    </row>
    <row r="11" spans="1:10" x14ac:dyDescent="0.3">
      <c r="A11" s="13" t="s">
        <v>78</v>
      </c>
      <c r="B11" s="18">
        <f>$B$9*B3</f>
        <v>37</v>
      </c>
      <c r="C11" s="18">
        <f>$C$9*C3</f>
        <v>130</v>
      </c>
      <c r="D11" s="18">
        <f>B11+C11</f>
        <v>167</v>
      </c>
      <c r="E11" s="19" t="s">
        <v>5</v>
      </c>
      <c r="F11" s="15">
        <v>120</v>
      </c>
      <c r="G11" s="14"/>
      <c r="H11" s="14"/>
      <c r="I11" s="14"/>
      <c r="J11" s="16"/>
    </row>
    <row r="12" spans="1:10" x14ac:dyDescent="0.3">
      <c r="A12" s="13" t="s">
        <v>79</v>
      </c>
      <c r="B12" s="18">
        <f>$B$9*B4</f>
        <v>120</v>
      </c>
      <c r="C12" s="18">
        <f>$C$9*C4</f>
        <v>320</v>
      </c>
      <c r="D12" s="18">
        <f t="shared" ref="D12:D13" si="0">B12+C12</f>
        <v>440</v>
      </c>
      <c r="E12" s="19" t="s">
        <v>6</v>
      </c>
      <c r="F12" s="15">
        <v>450</v>
      </c>
      <c r="G12" s="14"/>
      <c r="H12" s="14"/>
      <c r="I12" s="14"/>
      <c r="J12" s="16"/>
    </row>
    <row r="13" spans="1:10" x14ac:dyDescent="0.3">
      <c r="A13" s="13" t="s">
        <v>80</v>
      </c>
      <c r="B13" s="18">
        <f>$B$9*B5</f>
        <v>5</v>
      </c>
      <c r="C13" s="18">
        <f>$C$9*C5</f>
        <v>20</v>
      </c>
      <c r="D13" s="18">
        <f t="shared" si="0"/>
        <v>25</v>
      </c>
      <c r="E13" s="19" t="s">
        <v>6</v>
      </c>
      <c r="F13" s="15">
        <v>25</v>
      </c>
      <c r="G13" s="14"/>
      <c r="H13" s="14"/>
      <c r="I13" s="14"/>
      <c r="J13" s="16"/>
    </row>
    <row r="14" spans="1:10" x14ac:dyDescent="0.3">
      <c r="A14" s="13"/>
      <c r="B14" s="14"/>
      <c r="C14" s="14"/>
      <c r="D14" s="14"/>
      <c r="E14" s="14"/>
      <c r="F14" s="14"/>
      <c r="G14" s="14"/>
      <c r="H14" s="14"/>
      <c r="I14" s="14"/>
      <c r="J14" s="16"/>
    </row>
    <row r="15" spans="1:10" x14ac:dyDescent="0.3">
      <c r="A15" s="13" t="s">
        <v>4</v>
      </c>
      <c r="B15" s="18">
        <f>B9*B3*B6</f>
        <v>3515</v>
      </c>
      <c r="C15" s="18">
        <f>C9*C3*C6</f>
        <v>11050</v>
      </c>
      <c r="D15" s="14"/>
      <c r="E15" s="14"/>
      <c r="F15" s="14"/>
      <c r="G15" s="14"/>
      <c r="H15" s="14"/>
      <c r="I15" s="14"/>
      <c r="J15" s="16"/>
    </row>
    <row r="16" spans="1:10" x14ac:dyDescent="0.3">
      <c r="A16" s="13"/>
      <c r="B16" s="14"/>
      <c r="C16" s="14"/>
      <c r="D16" s="14"/>
      <c r="E16" s="14"/>
      <c r="F16" s="14"/>
      <c r="G16" s="14"/>
      <c r="H16" s="14"/>
      <c r="I16" s="14"/>
      <c r="J16" s="16"/>
    </row>
    <row r="17" spans="1:10" ht="15" thickBot="1" x14ac:dyDescent="0.35">
      <c r="A17" s="20" t="s">
        <v>7</v>
      </c>
      <c r="B17" s="21">
        <f>SUM(B15:C15)</f>
        <v>14565</v>
      </c>
      <c r="C17" s="22"/>
      <c r="D17" s="22"/>
      <c r="E17" s="22"/>
      <c r="F17" s="22"/>
      <c r="G17" s="22"/>
      <c r="H17" s="22"/>
      <c r="I17" s="22"/>
      <c r="J17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CH3-Q30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2019-10-01T22:39:19Z</dcterms:modified>
</cp:coreProperties>
</file>