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D55CEFD7-752A-4532-880F-0A782E3ECECD}" xr6:coauthVersionLast="45" xr6:coauthVersionMax="45" xr10:uidLastSave="{00000000-0000-0000-0000-000000000000}"/>
  <bookViews>
    <workbookView xWindow="30" yWindow="260" windowWidth="13700" windowHeight="9910" xr2:uid="{00000000-000D-0000-FFFF-FFFF00000000}"/>
  </bookViews>
  <sheets>
    <sheet name="CH3-Q30" sheetId="1" r:id="rId1"/>
    <sheet name="Answer Report" sheetId="15" r:id="rId2"/>
    <sheet name="Sensitivity Report" sheetId="16" r:id="rId3"/>
    <sheet name="Limits Report" sheetId="17" r:id="rId4"/>
  </sheets>
  <definedNames>
    <definedName name="solver_adj" localSheetId="0" hidden="1">'CH3-Q30'!$B$9:$C$9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'CH3-Q30'!$B$9:$C$9</definedName>
    <definedName name="solver_lhs2" localSheetId="0" hidden="1">'CH3-Q30'!$D$11</definedName>
    <definedName name="solver_lhs3" localSheetId="0" hidden="1">'CH3-Q30'!$D$12</definedName>
    <definedName name="solver_lhs4" localSheetId="0" hidden="1">'CH3-Q30'!$D$13</definedName>
    <definedName name="solver_lhs5" localSheetId="0" hidden="1">'CH3-Q30'!$D$13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'CH3-Q30'!$B$17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0</definedName>
    <definedName name="solver_rhs2" localSheetId="0" hidden="1">'CH3-Q30'!$F$11</definedName>
    <definedName name="solver_rhs3" localSheetId="0" hidden="1">'CH3-Q30'!$F$12</definedName>
    <definedName name="solver_rhs4" localSheetId="0" hidden="1">'CH3-Q30'!$F$13</definedName>
    <definedName name="solver_rhs5" localSheetId="0" hidden="1">'CH3-Q30'!$F$13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ho" localSheetId="3" hidden="1">2</definedName>
    <definedName name="solver_ssz" localSheetId="0" hidden="1">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C15" i="1" l="1"/>
  <c r="C12" i="1" l="1"/>
  <c r="C13" i="1"/>
  <c r="C11" i="1"/>
  <c r="B12" i="1"/>
  <c r="B13" i="1"/>
  <c r="B11" i="1"/>
  <c r="B17" i="1" l="1"/>
  <c r="D12" i="1"/>
  <c r="D11" i="1"/>
  <c r="D13" i="1"/>
</calcChain>
</file>

<file path=xl/sharedStrings.xml><?xml version="1.0" encoding="utf-8"?>
<sst xmlns="http://schemas.openxmlformats.org/spreadsheetml/2006/main" count="145" uniqueCount="79">
  <si>
    <t>Weighs</t>
  </si>
  <si>
    <t>Calories</t>
  </si>
  <si>
    <t>Fat</t>
  </si>
  <si>
    <t>Each serving of item Weighs</t>
  </si>
  <si>
    <t>Each serving of item contains Calories</t>
  </si>
  <si>
    <t>Each serving of item contains Fat</t>
  </si>
  <si>
    <t># of servings</t>
  </si>
  <si>
    <t>Per Day Limitations</t>
  </si>
  <si>
    <t>&gt;=</t>
  </si>
  <si>
    <t>&lt;=</t>
  </si>
  <si>
    <t>Inputs</t>
  </si>
  <si>
    <t>Decision variables</t>
  </si>
  <si>
    <t>Calculated Variables</t>
  </si>
  <si>
    <t>Constraints</t>
  </si>
  <si>
    <t>Objective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</si>
  <si>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</si>
  <si>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</si>
  <si>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</si>
  <si>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</si>
  <si>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Solver Options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</si>
  <si>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</si>
  <si>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</si>
  <si>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</si>
  <si>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</si>
  <si>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</si>
  <si>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</si>
  <si>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</si>
  <si>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</si>
  <si>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</si>
  <si>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</si>
  <si>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</si>
  <si>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</si>
  <si>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$B$17</t>
  </si>
  <si>
    <t>$B$9</t>
  </si>
  <si>
    <t>$C$9</t>
  </si>
  <si>
    <t>$D$11</t>
  </si>
  <si>
    <t>$D$11&gt;=$F$11</t>
  </si>
  <si>
    <t>Not Binding</t>
  </si>
  <si>
    <t>$D$12</t>
  </si>
  <si>
    <t>$D$12&lt;=$F$12</t>
  </si>
  <si>
    <t>Binding</t>
  </si>
  <si>
    <t>$D$13</t>
  </si>
  <si>
    <t>$D$13&lt;=$F$13</t>
  </si>
  <si>
    <t>$B$9&gt;=0</t>
  </si>
  <si>
    <t>$C$9&gt;=0</t>
  </si>
  <si>
    <t>Contin</t>
  </si>
  <si>
    <t>Microsoft Excel 16.0 Sensitivity Report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</si>
  <si>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</si>
  <si>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</si>
  <si>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</si>
  <si>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</si>
  <si>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</si>
  <si>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</si>
  <si>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</si>
  <si>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</si>
  <si>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</si>
  <si>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</si>
  <si>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</si>
  <si>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</si>
  <si>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</si>
  <si>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</si>
  <si>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</si>
  <si>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</si>
  <si>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</si>
  <si>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</si>
  <si>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Powder A</t>
  </si>
  <si>
    <t>Powder B</t>
  </si>
  <si>
    <t>Taste Score</t>
  </si>
  <si>
    <t>Total Taste Score</t>
  </si>
  <si>
    <t>Taste score to each gram</t>
  </si>
  <si>
    <t>Worksheet: [6(RA) By Siwei.xlsx]CH3-Q30</t>
  </si>
  <si>
    <t>Solution Time: 0.015 Seconds.</t>
  </si>
  <si>
    <t>Iterations: 4 Subproblems: 0</t>
  </si>
  <si>
    <t>Iteams</t>
  </si>
  <si>
    <t>Report Created: 12/7/2019 12:06:49 PM</t>
  </si>
  <si>
    <t>Max Time Unlimited,  Iterations Unlimited, Precision 0.000001</t>
  </si>
  <si>
    <t>Total Taste Score Powder A</t>
  </si>
  <si>
    <t># of servings Powder A</t>
  </si>
  <si>
    <t># of servings Powder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</si>
</sst>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0" fillId="0" borderId="0" xfId="0" applyBorder="1"/>
    <xf numFmtId="0" fontId="0" fillId="4" borderId="0" xfId="0" applyFill="1" applyBorder="1"/>
    <xf numFmtId="0" fontId="0" fillId="5" borderId="0" xfId="0" applyFill="1" applyBorder="1"/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3" borderId="9" xfId="0" applyFill="1" applyBorder="1"/>
    <xf numFmtId="0" fontId="0" fillId="3" borderId="10" xfId="0" applyFill="1" applyBorder="1"/>
    <xf numFmtId="0" fontId="0" fillId="4" borderId="6" xfId="0" applyFill="1" applyBorder="1"/>
    <xf numFmtId="0" fontId="0" fillId="5" borderId="6" xfId="0" applyFill="1" applyBorder="1"/>
    <xf numFmtId="0" fontId="0" fillId="4" borderId="9" xfId="0" applyFill="1" applyBorder="1"/>
    <xf numFmtId="0" fontId="0" fillId="5" borderId="9" xfId="0" applyFill="1" applyBorder="1"/>
    <xf numFmtId="0" fontId="0" fillId="4" borderId="14" xfId="0" applyFill="1" applyBorder="1"/>
    <xf numFmtId="0" fontId="0" fillId="4" borderId="11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2" borderId="19" xfId="0" applyFill="1" applyBorder="1"/>
    <xf numFmtId="0" fontId="0" fillId="0" borderId="20" xfId="0" applyBorder="1"/>
    <xf numFmtId="0" fontId="0" fillId="3" borderId="21" xfId="0" applyFill="1" applyBorder="1"/>
    <xf numFmtId="0" fontId="0" fillId="4" borderId="21" xfId="0" applyFill="1" applyBorder="1"/>
    <xf numFmtId="0" fontId="0" fillId="5" borderId="21" xfId="0" applyFill="1" applyBorder="1"/>
    <xf numFmtId="0" fontId="0" fillId="0" borderId="22" xfId="0" applyBorder="1"/>
    <xf numFmtId="0" fontId="0" fillId="6" borderId="23" xfId="0" applyFill="1" applyBorder="1"/>
    <xf numFmtId="0" fontId="0" fillId="0" borderId="24" xfId="0" applyBorder="1"/>
    <xf numFmtId="0" fontId="0" fillId="0" borderId="25" xfId="0" applyBorder="1"/>
    <xf numFmtId="0" fontId="0" fillId="6" borderId="26" xfId="0" applyFill="1" applyBorder="1"/>
    <xf numFmtId="0" fontId="0" fillId="6" borderId="24" xfId="0" applyFill="1" applyBorder="1"/>
    <xf numFmtId="0" fontId="0" fillId="6" borderId="27" xfId="0" applyFill="1" applyBorder="1"/>
    <xf numFmtId="0" fontId="0" fillId="0" borderId="28" xfId="0" applyBorder="1"/>
    <xf numFmtId="0" fontId="0" fillId="0" borderId="29" xfId="0" applyBorder="1"/>
    <xf numFmtId="0" fontId="0" fillId="7" borderId="30" xfId="0" applyFill="1" applyBorder="1"/>
    <xf numFmtId="0" fontId="0" fillId="0" borderId="31" xfId="0" applyBorder="1"/>
    <xf numFmtId="0" fontId="0" fillId="0" borderId="3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H14" sqref="H14"/>
    </sheetView>
  </sheetViews>
  <sheetFormatPr defaultRowHeight="14.5" x14ac:dyDescent="0.35"/>
  <cols>
    <col min="1" max="1" width="32.453125" bestFit="1" customWidth="1"/>
    <col min="2" max="2" width="9.6328125" bestFit="1" customWidth="1"/>
    <col min="5" max="5" width="16.81640625" bestFit="1" customWidth="1"/>
    <col min="6" max="6" width="17.7265625" bestFit="1" customWidth="1"/>
    <col min="9" max="9" width="17.7265625" bestFit="1" customWidth="1"/>
  </cols>
  <sheetData>
    <row r="1" spans="1:10" ht="15" thickBot="1" x14ac:dyDescent="0.4">
      <c r="A1" s="12"/>
      <c r="B1" s="12"/>
      <c r="C1" s="12"/>
      <c r="D1" s="12"/>
      <c r="F1" s="12"/>
      <c r="G1" s="6"/>
      <c r="H1" s="6"/>
    </row>
    <row r="2" spans="1:10" x14ac:dyDescent="0.35">
      <c r="A2" s="26" t="s">
        <v>73</v>
      </c>
      <c r="B2" s="27" t="s">
        <v>65</v>
      </c>
      <c r="C2" s="28" t="s">
        <v>66</v>
      </c>
      <c r="D2" s="29"/>
      <c r="E2" s="29"/>
      <c r="F2" s="30" t="s">
        <v>10</v>
      </c>
      <c r="G2" s="6"/>
      <c r="H2" s="6"/>
    </row>
    <row r="3" spans="1:10" x14ac:dyDescent="0.35">
      <c r="A3" s="31" t="s">
        <v>3</v>
      </c>
      <c r="B3" s="16">
        <v>37</v>
      </c>
      <c r="C3" s="14">
        <v>65</v>
      </c>
      <c r="D3" s="6"/>
      <c r="E3" s="6"/>
      <c r="F3" s="32" t="s">
        <v>11</v>
      </c>
      <c r="G3" s="6"/>
      <c r="H3" s="6"/>
    </row>
    <row r="4" spans="1:10" x14ac:dyDescent="0.35">
      <c r="A4" s="31" t="s">
        <v>4</v>
      </c>
      <c r="B4" s="16">
        <v>120</v>
      </c>
      <c r="C4" s="14">
        <v>160</v>
      </c>
      <c r="D4" s="6"/>
      <c r="E4" s="6"/>
      <c r="F4" s="33" t="s">
        <v>12</v>
      </c>
      <c r="G4" s="6"/>
      <c r="H4" s="6"/>
    </row>
    <row r="5" spans="1:10" x14ac:dyDescent="0.35">
      <c r="A5" s="31" t="s">
        <v>5</v>
      </c>
      <c r="B5" s="16">
        <v>5</v>
      </c>
      <c r="C5" s="14">
        <v>10</v>
      </c>
      <c r="D5" s="6"/>
      <c r="E5" s="6"/>
      <c r="F5" s="34" t="s">
        <v>13</v>
      </c>
      <c r="G5" s="6"/>
      <c r="H5" s="6"/>
    </row>
    <row r="6" spans="1:10" x14ac:dyDescent="0.35">
      <c r="A6" s="35" t="s">
        <v>69</v>
      </c>
      <c r="B6" s="17">
        <v>95</v>
      </c>
      <c r="C6" s="15">
        <v>85</v>
      </c>
      <c r="D6" s="6"/>
      <c r="E6" s="6"/>
      <c r="F6" s="36" t="s">
        <v>14</v>
      </c>
      <c r="G6" s="6"/>
      <c r="H6" s="6"/>
      <c r="I6" s="6"/>
      <c r="J6" s="6"/>
    </row>
    <row r="7" spans="1:10" x14ac:dyDescent="0.35">
      <c r="A7" s="31"/>
      <c r="B7" s="6"/>
      <c r="C7" s="6"/>
      <c r="D7" s="6"/>
      <c r="E7" s="6"/>
      <c r="F7" s="37"/>
      <c r="G7" s="6"/>
      <c r="H7" s="6"/>
      <c r="I7" s="6"/>
      <c r="J7" s="6"/>
    </row>
    <row r="8" spans="1:10" x14ac:dyDescent="0.35">
      <c r="A8" s="38"/>
      <c r="B8" s="12" t="s">
        <v>65</v>
      </c>
      <c r="C8" s="13" t="s">
        <v>66</v>
      </c>
      <c r="D8" s="6"/>
      <c r="E8" s="6"/>
      <c r="F8" s="37"/>
      <c r="G8" s="6"/>
      <c r="H8" s="6"/>
      <c r="I8" s="6"/>
      <c r="J8" s="6"/>
    </row>
    <row r="9" spans="1:10" x14ac:dyDescent="0.35">
      <c r="A9" s="35" t="s">
        <v>6</v>
      </c>
      <c r="B9" s="18">
        <v>1.25</v>
      </c>
      <c r="C9" s="19">
        <v>1.8749999999999998</v>
      </c>
      <c r="D9" s="6"/>
      <c r="E9" s="6"/>
      <c r="F9" s="37"/>
      <c r="G9" s="6"/>
      <c r="H9" s="6"/>
      <c r="I9" s="6"/>
      <c r="J9" s="6"/>
    </row>
    <row r="10" spans="1:10" x14ac:dyDescent="0.35">
      <c r="A10" s="31"/>
      <c r="B10" s="6"/>
      <c r="C10" s="6"/>
      <c r="D10" s="6"/>
      <c r="E10" s="6"/>
      <c r="F10" s="37" t="s">
        <v>7</v>
      </c>
      <c r="G10" s="6"/>
      <c r="H10" s="6"/>
      <c r="I10" s="6"/>
      <c r="J10" s="6"/>
    </row>
    <row r="11" spans="1:10" x14ac:dyDescent="0.35">
      <c r="A11" s="38" t="s">
        <v>0</v>
      </c>
      <c r="B11" s="20">
        <f>$B$9*B3</f>
        <v>46.25</v>
      </c>
      <c r="C11" s="20">
        <f>$C$9*C3</f>
        <v>121.87499999999999</v>
      </c>
      <c r="D11" s="20">
        <f>B11+C11</f>
        <v>168.125</v>
      </c>
      <c r="E11" s="21" t="s">
        <v>8</v>
      </c>
      <c r="F11" s="39">
        <v>120</v>
      </c>
      <c r="G11" s="6"/>
      <c r="H11" s="6"/>
      <c r="I11" s="6"/>
      <c r="J11" s="6"/>
    </row>
    <row r="12" spans="1:10" x14ac:dyDescent="0.35">
      <c r="A12" s="31" t="s">
        <v>1</v>
      </c>
      <c r="B12" s="7">
        <f>$B$9*B4</f>
        <v>150</v>
      </c>
      <c r="C12" s="7">
        <f>$C$9*C4</f>
        <v>299.99999999999994</v>
      </c>
      <c r="D12" s="7">
        <f t="shared" ref="D12:D13" si="0">B12+C12</f>
        <v>449.99999999999994</v>
      </c>
      <c r="E12" s="8" t="s">
        <v>9</v>
      </c>
      <c r="F12" s="40">
        <v>450</v>
      </c>
      <c r="G12" s="6"/>
      <c r="H12" s="6"/>
      <c r="I12" s="6"/>
      <c r="J12" s="6"/>
    </row>
    <row r="13" spans="1:10" x14ac:dyDescent="0.35">
      <c r="A13" s="35" t="s">
        <v>2</v>
      </c>
      <c r="B13" s="22">
        <f>$B$9*B5</f>
        <v>6.25</v>
      </c>
      <c r="C13" s="22">
        <f>$C$9*C5</f>
        <v>18.749999999999996</v>
      </c>
      <c r="D13" s="22">
        <f t="shared" si="0"/>
        <v>24.999999999999996</v>
      </c>
      <c r="E13" s="23" t="s">
        <v>9</v>
      </c>
      <c r="F13" s="41">
        <v>25</v>
      </c>
      <c r="G13" s="6"/>
      <c r="H13" s="6"/>
      <c r="I13" s="6"/>
      <c r="J13" s="6"/>
    </row>
    <row r="14" spans="1:10" x14ac:dyDescent="0.35">
      <c r="A14" s="31"/>
      <c r="B14" s="6"/>
      <c r="C14" s="6"/>
      <c r="D14" s="6"/>
      <c r="E14" s="6"/>
      <c r="F14" s="37"/>
      <c r="G14" s="6"/>
      <c r="H14" s="6"/>
      <c r="I14" s="6"/>
      <c r="J14" s="6"/>
    </row>
    <row r="15" spans="1:10" x14ac:dyDescent="0.35">
      <c r="A15" s="42" t="s">
        <v>67</v>
      </c>
      <c r="B15" s="24">
        <f>B9*B3*B6</f>
        <v>4393.75</v>
      </c>
      <c r="C15" s="25">
        <f>C9*C3*C6</f>
        <v>10359.374999999998</v>
      </c>
      <c r="D15" s="6"/>
      <c r="E15" s="6"/>
      <c r="F15" s="37"/>
      <c r="G15" s="6"/>
      <c r="H15" s="6"/>
      <c r="I15" s="6"/>
      <c r="J15" s="6"/>
    </row>
    <row r="16" spans="1:10" x14ac:dyDescent="0.35">
      <c r="A16" s="31"/>
      <c r="B16" s="6"/>
      <c r="C16" s="6"/>
      <c r="D16" s="6"/>
      <c r="E16" s="6"/>
      <c r="F16" s="37"/>
      <c r="G16" s="6"/>
      <c r="H16" s="6"/>
      <c r="I16" s="6"/>
      <c r="J16" s="6"/>
    </row>
    <row r="17" spans="1:10" ht="15" thickBot="1" x14ac:dyDescent="0.4">
      <c r="A17" s="43" t="s">
        <v>68</v>
      </c>
      <c r="B17" s="44">
        <f>SUM(B15:C15)</f>
        <v>14753.124999999998</v>
      </c>
      <c r="C17" s="45"/>
      <c r="D17" s="45"/>
      <c r="E17" s="45"/>
      <c r="F17" s="46"/>
      <c r="G17" s="6"/>
      <c r="H17" s="6"/>
      <c r="I17" s="6"/>
      <c r="J17" s="6"/>
    </row>
    <row r="18" spans="1:10" x14ac:dyDescent="0.35">
      <c r="A18" s="6"/>
      <c r="B18" s="6"/>
      <c r="C18" s="6"/>
      <c r="D18" s="6"/>
      <c r="E18" s="6"/>
      <c r="F18" s="6"/>
      <c r="G18" s="6"/>
      <c r="H1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D3CB2-D019-43D0-8390-C0690EB6B91B}">
  <dimension ref="A1:G31"/>
  <sheetViews>
    <sheetView showGridLines="0" topLeftCell="A15" workbookViewId="0"/>
  </sheetViews>
  <sheetFormatPr defaultRowHeight="14.5" outlineLevelRow="1" x14ac:dyDescent="0.35"/>
  <cols>
    <col min="1" max="1" width="2.1796875" customWidth="1"/>
    <col min="2" max="2" width="6.08984375" bestFit="1" customWidth="1"/>
    <col min="3" max="3" width="23.6328125" bestFit="1" customWidth="1"/>
    <col min="4" max="4" width="12.453125" bestFit="1" customWidth="1"/>
    <col min="5" max="5" width="13.08984375" bestFit="1" customWidth="1"/>
    <col min="6" max="6" width="10.453125" bestFit="1" customWidth="1"/>
    <col min="7" max="7" width="6.81640625" bestFit="1" customWidth="1"/>
  </cols>
  <sheetData>
    <row r="1" spans="1:5" x14ac:dyDescent="0.35">
      <c r="A1" s="1" t="s">
        <v>15</v>
      </c>
    </row>
    <row r="2" spans="1:5" x14ac:dyDescent="0.35">
      <c r="A2" s="1" t="s">
        <v>70</v>
      </c>
    </row>
    <row r="3" spans="1:5" x14ac:dyDescent="0.35">
      <c r="A3" s="1" t="s">
        <v>74</v>
      </c>
    </row>
    <row r="4" spans="1:5" x14ac:dyDescent="0.35">
      <c r="A4" s="1" t="s">
        <v>16</v>
      </c>
    </row>
    <row r="5" spans="1:5" x14ac:dyDescent="0.35">
      <c r="A5" s="1" t="s">
        <v>17</v>
      </c>
    </row>
    <row r="6" spans="1:5" hidden="1" outlineLevel="1" x14ac:dyDescent="0.35">
      <c r="A6" s="1"/>
      <c r="B6" t="s">
        <v>18</v>
      </c>
    </row>
    <row r="7" spans="1:5" hidden="1" outlineLevel="1" x14ac:dyDescent="0.35">
      <c r="A7" s="1"/>
      <c r="B7" t="s">
        <v>71</v>
      </c>
    </row>
    <row r="8" spans="1:5" hidden="1" outlineLevel="1" x14ac:dyDescent="0.35">
      <c r="A8" s="1"/>
      <c r="B8" t="s">
        <v>72</v>
      </c>
    </row>
    <row r="9" spans="1:5" collapsed="1" x14ac:dyDescent="0.35">
      <c r="A9" s="1" t="s">
        <v>19</v>
      </c>
    </row>
    <row r="10" spans="1:5" hidden="1" outlineLevel="1" x14ac:dyDescent="0.35">
      <c r="B10" t="s">
        <v>75</v>
      </c>
    </row>
    <row r="11" spans="1:5" hidden="1" outlineLevel="1" x14ac:dyDescent="0.35">
      <c r="B11" t="s">
        <v>20</v>
      </c>
    </row>
    <row r="12" spans="1:5" collapsed="1" x14ac:dyDescent="0.35"/>
    <row r="14" spans="1:5" ht="15" thickBot="1" x14ac:dyDescent="0.4">
      <c r="A14" t="s">
        <v>21</v>
      </c>
    </row>
    <row r="15" spans="1:5" ht="15" thickBot="1" x14ac:dyDescent="0.4">
      <c r="B15" s="9" t="s">
        <v>22</v>
      </c>
      <c r="C15" s="9" t="s">
        <v>23</v>
      </c>
      <c r="D15" s="9" t="s">
        <v>24</v>
      </c>
      <c r="E15" s="9" t="s">
        <v>25</v>
      </c>
    </row>
    <row r="16" spans="1:5" ht="15" thickBot="1" x14ac:dyDescent="0.4">
      <c r="B16" s="2" t="s">
        <v>32</v>
      </c>
      <c r="C16" s="2" t="s">
        <v>76</v>
      </c>
      <c r="D16" s="4">
        <v>14753.124999999998</v>
      </c>
      <c r="E16" s="4">
        <v>14753.124999999998</v>
      </c>
    </row>
    <row r="19" spans="1:7" ht="15" thickBot="1" x14ac:dyDescent="0.4">
      <c r="A19" t="s">
        <v>26</v>
      </c>
    </row>
    <row r="20" spans="1:7" ht="15" thickBot="1" x14ac:dyDescent="0.4">
      <c r="B20" s="9" t="s">
        <v>22</v>
      </c>
      <c r="C20" s="9" t="s">
        <v>23</v>
      </c>
      <c r="D20" s="9" t="s">
        <v>24</v>
      </c>
      <c r="E20" s="9" t="s">
        <v>25</v>
      </c>
      <c r="F20" s="9" t="s">
        <v>27</v>
      </c>
    </row>
    <row r="21" spans="1:7" x14ac:dyDescent="0.35">
      <c r="B21" s="3" t="s">
        <v>33</v>
      </c>
      <c r="C21" s="3" t="s">
        <v>77</v>
      </c>
      <c r="D21" s="5">
        <v>1.25</v>
      </c>
      <c r="E21" s="5">
        <v>1.25</v>
      </c>
      <c r="F21" s="3" t="s">
        <v>45</v>
      </c>
    </row>
    <row r="22" spans="1:7" ht="15" thickBot="1" x14ac:dyDescent="0.4">
      <c r="B22" s="2" t="s">
        <v>34</v>
      </c>
      <c r="C22" s="2" t="s">
        <v>78</v>
      </c>
      <c r="D22" s="4">
        <v>1.8749999999999998</v>
      </c>
      <c r="E22" s="4">
        <v>1.8749999999999998</v>
      </c>
      <c r="F22" s="2" t="s">
        <v>45</v>
      </c>
    </row>
    <row r="25" spans="1:7" ht="15" thickBot="1" x14ac:dyDescent="0.4">
      <c r="A25" t="s">
        <v>13</v>
      </c>
    </row>
    <row r="26" spans="1:7" ht="15" thickBot="1" x14ac:dyDescent="0.4">
      <c r="B26" s="9" t="s">
        <v>22</v>
      </c>
      <c r="C26" s="9" t="s">
        <v>23</v>
      </c>
      <c r="D26" s="9" t="s">
        <v>28</v>
      </c>
      <c r="E26" s="9" t="s">
        <v>29</v>
      </c>
      <c r="F26" s="9" t="s">
        <v>30</v>
      </c>
      <c r="G26" s="9" t="s">
        <v>31</v>
      </c>
    </row>
    <row r="27" spans="1:7" x14ac:dyDescent="0.35">
      <c r="B27" s="3" t="s">
        <v>35</v>
      </c>
      <c r="C27" s="3" t="s">
        <v>0</v>
      </c>
      <c r="D27" s="5">
        <v>168.125</v>
      </c>
      <c r="E27" s="3" t="s">
        <v>36</v>
      </c>
      <c r="F27" s="3" t="s">
        <v>37</v>
      </c>
      <c r="G27" s="5">
        <v>48.125</v>
      </c>
    </row>
    <row r="28" spans="1:7" x14ac:dyDescent="0.35">
      <c r="B28" s="3" t="s">
        <v>38</v>
      </c>
      <c r="C28" s="3" t="s">
        <v>1</v>
      </c>
      <c r="D28" s="5">
        <v>449.99999999999994</v>
      </c>
      <c r="E28" s="3" t="s">
        <v>39</v>
      </c>
      <c r="F28" s="3" t="s">
        <v>40</v>
      </c>
      <c r="G28" s="3">
        <v>0</v>
      </c>
    </row>
    <row r="29" spans="1:7" x14ac:dyDescent="0.35">
      <c r="B29" s="3" t="s">
        <v>41</v>
      </c>
      <c r="C29" s="3" t="s">
        <v>2</v>
      </c>
      <c r="D29" s="5">
        <v>24.999999999999996</v>
      </c>
      <c r="E29" s="3" t="s">
        <v>42</v>
      </c>
      <c r="F29" s="3" t="s">
        <v>40</v>
      </c>
      <c r="G29" s="3">
        <v>0</v>
      </c>
    </row>
    <row r="30" spans="1:7" x14ac:dyDescent="0.35">
      <c r="B30" s="3" t="s">
        <v>33</v>
      </c>
      <c r="C30" s="3" t="s">
        <v>77</v>
      </c>
      <c r="D30" s="5">
        <v>1.25</v>
      </c>
      <c r="E30" s="3" t="s">
        <v>43</v>
      </c>
      <c r="F30" s="3" t="s">
        <v>37</v>
      </c>
      <c r="G30" s="5">
        <v>1.25</v>
      </c>
    </row>
    <row r="31" spans="1:7" ht="15" thickBot="1" x14ac:dyDescent="0.4">
      <c r="B31" s="2" t="s">
        <v>34</v>
      </c>
      <c r="C31" s="2" t="s">
        <v>78</v>
      </c>
      <c r="D31" s="4">
        <v>1.8749999999999998</v>
      </c>
      <c r="E31" s="2" t="s">
        <v>44</v>
      </c>
      <c r="F31" s="2" t="s">
        <v>37</v>
      </c>
      <c r="G31" s="4">
        <v>1.8749999999999998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72922-31B6-4CC3-9B18-59677A9086BA}">
  <dimension ref="A1:H17"/>
  <sheetViews>
    <sheetView showGridLines="0" workbookViewId="0"/>
  </sheetViews>
  <sheetFormatPr defaultRowHeight="14.5" x14ac:dyDescent="0.35"/>
  <cols>
    <col min="1" max="1" width="2.1796875" customWidth="1"/>
    <col min="2" max="2" width="6.08984375" bestFit="1" customWidth="1"/>
    <col min="3" max="3" width="19.81640625" bestFit="1" customWidth="1"/>
    <col min="4" max="4" width="7.81640625" bestFit="1" customWidth="1"/>
    <col min="5" max="5" width="8" bestFit="1" customWidth="1"/>
    <col min="6" max="6" width="9.81640625" bestFit="1" customWidth="1"/>
    <col min="7" max="7" width="9" bestFit="1" customWidth="1"/>
    <col min="8" max="8" width="11.81640625" bestFit="1" customWidth="1"/>
  </cols>
  <sheetData>
    <row r="1" spans="1:8" x14ac:dyDescent="0.35">
      <c r="A1" s="1" t="s">
        <v>46</v>
      </c>
    </row>
    <row r="2" spans="1:8" x14ac:dyDescent="0.35">
      <c r="A2" s="1" t="s">
        <v>70</v>
      </c>
    </row>
    <row r="3" spans="1:8" x14ac:dyDescent="0.35">
      <c r="A3" s="1" t="s">
        <v>74</v>
      </c>
    </row>
    <row r="6" spans="1:8" ht="15" thickBot="1" x14ac:dyDescent="0.4">
      <c r="A6" t="s">
        <v>26</v>
      </c>
    </row>
    <row r="7" spans="1:8" x14ac:dyDescent="0.35">
      <c r="B7" s="10"/>
      <c r="C7" s="10"/>
      <c r="D7" s="10" t="s">
        <v>47</v>
      </c>
      <c r="E7" s="10" t="s">
        <v>49</v>
      </c>
      <c r="F7" s="10" t="s">
        <v>14</v>
      </c>
      <c r="G7" s="10" t="s">
        <v>52</v>
      </c>
      <c r="H7" s="10" t="s">
        <v>52</v>
      </c>
    </row>
    <row r="8" spans="1:8" ht="15" thickBot="1" x14ac:dyDescent="0.4">
      <c r="B8" s="11" t="s">
        <v>22</v>
      </c>
      <c r="C8" s="11" t="s">
        <v>23</v>
      </c>
      <c r="D8" s="11" t="s">
        <v>48</v>
      </c>
      <c r="E8" s="11" t="s">
        <v>50</v>
      </c>
      <c r="F8" s="11" t="s">
        <v>51</v>
      </c>
      <c r="G8" s="11" t="s">
        <v>53</v>
      </c>
      <c r="H8" s="11" t="s">
        <v>54</v>
      </c>
    </row>
    <row r="9" spans="1:8" x14ac:dyDescent="0.35">
      <c r="B9" s="3" t="s">
        <v>33</v>
      </c>
      <c r="C9" s="3" t="s">
        <v>77</v>
      </c>
      <c r="D9" s="3">
        <v>1.25</v>
      </c>
      <c r="E9" s="3">
        <v>0</v>
      </c>
      <c r="F9" s="3">
        <v>3515</v>
      </c>
      <c r="G9" s="3">
        <v>628.75000000000034</v>
      </c>
      <c r="H9" s="3">
        <v>752.49999999999966</v>
      </c>
    </row>
    <row r="10" spans="1:8" ht="15" thickBot="1" x14ac:dyDescent="0.4">
      <c r="B10" s="2" t="s">
        <v>34</v>
      </c>
      <c r="C10" s="2" t="s">
        <v>78</v>
      </c>
      <c r="D10" s="2">
        <v>1.8749999999999998</v>
      </c>
      <c r="E10" s="2">
        <v>0</v>
      </c>
      <c r="F10" s="2">
        <v>5525</v>
      </c>
      <c r="G10" s="2">
        <v>1504.9999999999991</v>
      </c>
      <c r="H10" s="2">
        <v>838.33333333333371</v>
      </c>
    </row>
    <row r="12" spans="1:8" ht="15" thickBot="1" x14ac:dyDescent="0.4">
      <c r="A12" t="s">
        <v>13</v>
      </c>
    </row>
    <row r="13" spans="1:8" x14ac:dyDescent="0.35">
      <c r="B13" s="10"/>
      <c r="C13" s="10"/>
      <c r="D13" s="10" t="s">
        <v>47</v>
      </c>
      <c r="E13" s="10" t="s">
        <v>55</v>
      </c>
      <c r="F13" s="10" t="s">
        <v>57</v>
      </c>
      <c r="G13" s="10" t="s">
        <v>52</v>
      </c>
      <c r="H13" s="10" t="s">
        <v>52</v>
      </c>
    </row>
    <row r="14" spans="1:8" ht="15" thickBot="1" x14ac:dyDescent="0.4">
      <c r="B14" s="11" t="s">
        <v>22</v>
      </c>
      <c r="C14" s="11" t="s">
        <v>23</v>
      </c>
      <c r="D14" s="11" t="s">
        <v>48</v>
      </c>
      <c r="E14" s="11" t="s">
        <v>56</v>
      </c>
      <c r="F14" s="11" t="s">
        <v>58</v>
      </c>
      <c r="G14" s="11" t="s">
        <v>53</v>
      </c>
      <c r="H14" s="11" t="s">
        <v>54</v>
      </c>
    </row>
    <row r="15" spans="1:8" x14ac:dyDescent="0.35">
      <c r="B15" s="3" t="s">
        <v>35</v>
      </c>
      <c r="C15" s="3" t="s">
        <v>0</v>
      </c>
      <c r="D15" s="3">
        <v>168.125</v>
      </c>
      <c r="E15" s="3">
        <v>0</v>
      </c>
      <c r="F15" s="3">
        <v>120</v>
      </c>
      <c r="G15" s="3">
        <v>48.124999999999979</v>
      </c>
      <c r="H15" s="3">
        <v>1E+30</v>
      </c>
    </row>
    <row r="16" spans="1:8" x14ac:dyDescent="0.35">
      <c r="B16" s="3" t="s">
        <v>38</v>
      </c>
      <c r="C16" s="3" t="s">
        <v>1</v>
      </c>
      <c r="D16" s="3">
        <v>449.99999999999994</v>
      </c>
      <c r="E16" s="3">
        <v>18.812499999999993</v>
      </c>
      <c r="F16" s="3">
        <v>450</v>
      </c>
      <c r="G16" s="3">
        <v>149.99999999999994</v>
      </c>
      <c r="H16" s="3">
        <v>50</v>
      </c>
    </row>
    <row r="17" spans="2:8" ht="15" thickBot="1" x14ac:dyDescent="0.4">
      <c r="B17" s="2" t="s">
        <v>41</v>
      </c>
      <c r="C17" s="2" t="s">
        <v>2</v>
      </c>
      <c r="D17" s="2">
        <v>24.999999999999996</v>
      </c>
      <c r="E17" s="2">
        <v>251.50000000000014</v>
      </c>
      <c r="F17" s="2">
        <v>25</v>
      </c>
      <c r="G17" s="2">
        <v>3.125</v>
      </c>
      <c r="H17" s="2">
        <v>6.2499999999999982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88F37-E048-4F99-943F-075B27EF3BC2}">
  <dimension ref="A1:J14"/>
  <sheetViews>
    <sheetView showGridLines="0" workbookViewId="0"/>
  </sheetViews>
  <sheetFormatPr defaultRowHeight="14.5" x14ac:dyDescent="0.35"/>
  <cols>
    <col min="1" max="1" width="2.1796875" customWidth="1"/>
    <col min="2" max="2" width="5.90625" bestFit="1" customWidth="1"/>
    <col min="3" max="3" width="23.6328125" bestFit="1" customWidth="1"/>
    <col min="4" max="4" width="9.81640625" bestFit="1" customWidth="1"/>
    <col min="5" max="5" width="2.1796875" customWidth="1"/>
    <col min="6" max="6" width="11.81640625" bestFit="1" customWidth="1"/>
    <col min="7" max="7" width="9.81640625" bestFit="1" customWidth="1"/>
    <col min="8" max="8" width="2.1796875" customWidth="1"/>
    <col min="9" max="9" width="6" bestFit="1" customWidth="1"/>
    <col min="10" max="10" width="9.81640625" bestFit="1" customWidth="1"/>
  </cols>
  <sheetData>
    <row r="1" spans="1:10" x14ac:dyDescent="0.35">
      <c r="A1" s="1" t="s">
        <v>59</v>
      </c>
    </row>
    <row r="2" spans="1:10" x14ac:dyDescent="0.35">
      <c r="A2" s="1" t="s">
        <v>70</v>
      </c>
    </row>
    <row r="3" spans="1:10" x14ac:dyDescent="0.35">
      <c r="A3" s="1" t="s">
        <v>74</v>
      </c>
    </row>
    <row r="5" spans="1:10" ht="15" thickBot="1" x14ac:dyDescent="0.4"/>
    <row r="6" spans="1:10" x14ac:dyDescent="0.35">
      <c r="B6" s="10"/>
      <c r="C6" s="10" t="s">
        <v>14</v>
      </c>
      <c r="D6" s="10"/>
    </row>
    <row r="7" spans="1:10" ht="15" thickBot="1" x14ac:dyDescent="0.4">
      <c r="B7" s="11" t="s">
        <v>22</v>
      </c>
      <c r="C7" s="11" t="s">
        <v>23</v>
      </c>
      <c r="D7" s="11" t="s">
        <v>48</v>
      </c>
    </row>
    <row r="8" spans="1:10" ht="15" thickBot="1" x14ac:dyDescent="0.4">
      <c r="B8" s="2" t="s">
        <v>32</v>
      </c>
      <c r="C8" s="2" t="s">
        <v>76</v>
      </c>
      <c r="D8" s="4">
        <v>14753.124999999998</v>
      </c>
    </row>
    <row r="10" spans="1:10" ht="15" thickBot="1" x14ac:dyDescent="0.4"/>
    <row r="11" spans="1:10" x14ac:dyDescent="0.35">
      <c r="B11" s="10"/>
      <c r="C11" s="10" t="s">
        <v>60</v>
      </c>
      <c r="D11" s="10"/>
      <c r="F11" s="10" t="s">
        <v>61</v>
      </c>
      <c r="G11" s="10" t="s">
        <v>14</v>
      </c>
      <c r="I11" s="10" t="s">
        <v>64</v>
      </c>
      <c r="J11" s="10" t="s">
        <v>14</v>
      </c>
    </row>
    <row r="12" spans="1:10" ht="15" thickBot="1" x14ac:dyDescent="0.4">
      <c r="B12" s="11" t="s">
        <v>22</v>
      </c>
      <c r="C12" s="11" t="s">
        <v>23</v>
      </c>
      <c r="D12" s="11" t="s">
        <v>48</v>
      </c>
      <c r="F12" s="11" t="s">
        <v>62</v>
      </c>
      <c r="G12" s="11" t="s">
        <v>63</v>
      </c>
      <c r="I12" s="11" t="s">
        <v>62</v>
      </c>
      <c r="J12" s="11" t="s">
        <v>63</v>
      </c>
    </row>
    <row r="13" spans="1:10" x14ac:dyDescent="0.35">
      <c r="B13" s="3" t="s">
        <v>33</v>
      </c>
      <c r="C13" s="3" t="s">
        <v>77</v>
      </c>
      <c r="D13" s="5">
        <v>1.25</v>
      </c>
      <c r="F13" s="5">
        <v>0</v>
      </c>
      <c r="G13" s="5">
        <v>10359.374999999998</v>
      </c>
      <c r="I13" s="5">
        <v>1.2500000000000004</v>
      </c>
      <c r="J13" s="5">
        <v>14753.125</v>
      </c>
    </row>
    <row r="14" spans="1:10" ht="15" thickBot="1" x14ac:dyDescent="0.4">
      <c r="B14" s="2" t="s">
        <v>34</v>
      </c>
      <c r="C14" s="2" t="s">
        <v>78</v>
      </c>
      <c r="D14" s="4">
        <v>1.8749999999999998</v>
      </c>
      <c r="F14" s="4">
        <v>1.1346153846153846</v>
      </c>
      <c r="G14" s="4">
        <v>10662.5</v>
      </c>
      <c r="I14" s="4">
        <v>1.875</v>
      </c>
      <c r="J14" s="4">
        <v>14753.125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CH3-Q30</vt:lpstr>
      <vt:lpstr>Answer Report</vt:lpstr>
      <vt:lpstr>Sensitivity Report</vt:lpstr>
      <vt:lpstr>Limits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2019-12-07T19:28:59Z</dcterms:modified>
</cp:coreProperties>
</file>