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tk9\OneDrive - Arizona State University\Documents\SCM518\Rewrite\"/>
    </mc:Choice>
  </mc:AlternateContent>
  <xr:revisionPtr revIDLastSave="13572" documentId="8_{15641D49-C3B0-4E4D-B938-560002ECE9B7}" xr6:coauthVersionLast="45" xr6:coauthVersionMax="45" xr10:uidLastSave="{691F630D-7EEE-485E-A039-CC6D65D84681}"/>
  <bookViews>
    <workbookView xWindow="-98" yWindow="-98" windowWidth="28996" windowHeight="16395" xr2:uid="{473D2707-95BB-41A7-AB14-8190FA672472}"/>
  </bookViews>
  <sheets>
    <sheet name="Sheet1" sheetId="1" r:id="rId1"/>
  </sheets>
  <definedNames>
    <definedName name="solver_adj" localSheetId="0" hidden="1">Sheet1!$F$4:$F$33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Sheet1!$F$4:$F$33</definedName>
    <definedName name="solver_lhs2" localSheetId="0" hidden="1">Sheet1!$F$4:$F$33</definedName>
    <definedName name="solver_lhs3" localSheetId="0" hidden="1">Sheet1!$F$4:$F$33</definedName>
    <definedName name="solver_lhs4" localSheetId="0" hidden="1">Sheet1!$J$4:$J$17</definedName>
    <definedName name="solver_mip" localSheetId="0" hidden="1">2147483647</definedName>
    <definedName name="solver_mni" localSheetId="0" hidden="1">60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14</definedName>
    <definedName name="solver_rhs2" localSheetId="0" hidden="1">integer</definedName>
    <definedName name="solver_rhs3" localSheetId="0" hidden="1">0</definedName>
    <definedName name="solver_rhs4" localSheetId="0" hidden="1">Sheet1!$J$19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K19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<sst xmlns="http://schemas.openxmlformats.org/spreadsheetml/2006/main" count="15" uniqueCount="15">
  <si>
    <t>Football ad data</t>
  </si>
  <si>
    <t>Price</t>
  </si>
  <si>
    <t>&lt;=</t>
  </si>
  <si>
    <t>Units</t>
  </si>
  <si>
    <t>Pi</t>
  </si>
  <si>
    <t>Ui</t>
  </si>
  <si>
    <t>Product</t>
  </si>
  <si>
    <t>i</t>
  </si>
  <si>
    <t>M</t>
  </si>
  <si>
    <t>Objective</t>
  </si>
  <si>
    <t>Xi</t>
  </si>
  <si>
    <t>Shelf Number</t>
  </si>
  <si>
    <t>Shelf Alloted</t>
  </si>
  <si>
    <t>Units Stocked</t>
  </si>
  <si>
    <t>Price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</si>
</sst>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B4D6-8744-4DCB-8C58-360A443EFAD4}">
  <dimension ref="A1:K33"/>
  <sheetViews>
    <sheetView tabSelected="1" workbookViewId="0">
      <selection activeCell="F20" sqref="F20"/>
    </sheetView>
  </sheetViews>
  <sheetFormatPr defaultRowHeight="14.25" x14ac:dyDescent="0.45"/>
  <sheetData>
    <row r="1" spans="1:11" x14ac:dyDescent="0.45">
      <c r="A1" s="1" t="s">
        <v>0</v>
      </c>
      <c r="B1" s="2"/>
      <c r="C1" s="2"/>
      <c r="D1">
        <v>100</v>
      </c>
    </row>
    <row r="2" spans="1:11" x14ac:dyDescent="0.45">
      <c r="A2" s="2" t="s">
        <v>7</v>
      </c>
      <c r="B2" s="2" t="s">
        <v>5</v>
      </c>
      <c r="C2" s="2" t="s">
        <v>4</v>
      </c>
      <c r="F2" t="s">
        <v>10</v>
      </c>
    </row>
    <row r="3" spans="1:11" x14ac:dyDescent="0.45">
      <c r="A3" s="3" t="s">
        <v>6</v>
      </c>
      <c r="B3" s="4" t="s">
        <v>3</v>
      </c>
      <c r="C3" s="4" t="s">
        <v>1</v>
      </c>
      <c r="F3" t="s">
        <v>12</v>
      </c>
      <c r="I3" t="s">
        <v>11</v>
      </c>
      <c r="J3" t="s">
        <v>13</v>
      </c>
      <c r="K3" t="s">
        <v>14</v>
      </c>
    </row>
    <row r="4" spans="1:11" x14ac:dyDescent="0.45">
      <c r="A4" s="3">
        <v>1</v>
      </c>
      <c r="B4" s="2">
        <v>23</v>
      </c>
      <c r="C4" s="5">
        <v>53000</v>
      </c>
      <c r="D4">
        <f>C4/B4</f>
        <v>2304.3478260869565</v>
      </c>
      <c r="F4">
        <v>1</v>
      </c>
      <c r="I4">
        <v>1</v>
      </c>
      <c r="J4">
        <f>SUMIF($F$4:$F$33,I4,$B$4:$B$33)</f>
        <v>55</v>
      </c>
      <c r="K4">
        <f>SUMIF($F$4:$F$33,I4,$C$4:$C$33)</f>
        <v>125000</v>
      </c>
    </row>
    <row r="5" spans="1:11" x14ac:dyDescent="0.45">
      <c r="A5" s="3">
        <v>2</v>
      </c>
      <c r="B5" s="2">
        <v>15</v>
      </c>
      <c r="C5" s="5">
        <v>31000</v>
      </c>
      <c r="D5">
        <f t="shared" ref="D5:D33" si="0">C5/B5</f>
        <v>2066.6666666666665</v>
      </c>
      <c r="F5">
        <v>3</v>
      </c>
      <c r="I5">
        <v>2</v>
      </c>
      <c r="J5">
        <f t="shared" ref="J5:K17" si="1">SUMIF($F$4:$F$33,I5,$B$4:$B$33)</f>
        <v>52</v>
      </c>
      <c r="K5">
        <f t="shared" ref="K5:K17" si="2">SUMIF($F$4:$F$33,I5,$C$4:$C$33)</f>
        <v>113000</v>
      </c>
    </row>
    <row r="6" spans="1:11" x14ac:dyDescent="0.45">
      <c r="A6" s="3">
        <v>3</v>
      </c>
      <c r="B6" s="2">
        <v>12</v>
      </c>
      <c r="C6" s="5">
        <v>25000</v>
      </c>
      <c r="D6">
        <f t="shared" si="0"/>
        <v>2083.3333333333335</v>
      </c>
      <c r="F6">
        <v>3</v>
      </c>
      <c r="I6">
        <v>3</v>
      </c>
      <c r="J6">
        <f t="shared" si="1"/>
        <v>59</v>
      </c>
      <c r="K6">
        <f t="shared" si="2"/>
        <v>129000</v>
      </c>
    </row>
    <row r="7" spans="1:11" x14ac:dyDescent="0.45">
      <c r="A7" s="3">
        <v>4</v>
      </c>
      <c r="B7" s="2">
        <v>18</v>
      </c>
      <c r="C7" s="5">
        <v>40000</v>
      </c>
      <c r="D7">
        <f t="shared" si="0"/>
        <v>2222.2222222222222</v>
      </c>
      <c r="F7">
        <v>4</v>
      </c>
      <c r="I7">
        <v>4</v>
      </c>
      <c r="J7">
        <f t="shared" si="1"/>
        <v>57</v>
      </c>
      <c r="K7">
        <f t="shared" si="2"/>
        <v>121000</v>
      </c>
    </row>
    <row r="8" spans="1:11" x14ac:dyDescent="0.45">
      <c r="A8" s="3">
        <v>5</v>
      </c>
      <c r="B8" s="2">
        <v>36</v>
      </c>
      <c r="C8" s="5">
        <v>75000</v>
      </c>
      <c r="D8">
        <f t="shared" si="0"/>
        <v>2083.3333333333335</v>
      </c>
      <c r="F8">
        <v>5</v>
      </c>
      <c r="I8">
        <v>5</v>
      </c>
      <c r="J8">
        <f t="shared" si="1"/>
        <v>54</v>
      </c>
      <c r="K8">
        <f t="shared" si="2"/>
        <v>115000</v>
      </c>
    </row>
    <row r="9" spans="1:11" x14ac:dyDescent="0.45">
      <c r="A9" s="3">
        <v>6</v>
      </c>
      <c r="B9" s="2">
        <v>50</v>
      </c>
      <c r="C9" s="5">
        <v>103000</v>
      </c>
      <c r="D9">
        <f t="shared" si="0"/>
        <v>2060</v>
      </c>
      <c r="F9">
        <v>6</v>
      </c>
      <c r="I9">
        <v>6</v>
      </c>
      <c r="J9">
        <f t="shared" si="1"/>
        <v>50</v>
      </c>
      <c r="K9">
        <f t="shared" si="2"/>
        <v>103000</v>
      </c>
    </row>
    <row r="10" spans="1:11" x14ac:dyDescent="0.45">
      <c r="A10" s="3">
        <v>7</v>
      </c>
      <c r="B10" s="2">
        <v>38</v>
      </c>
      <c r="C10" s="5">
        <v>82000</v>
      </c>
      <c r="D10">
        <f t="shared" si="0"/>
        <v>2157.8947368421054</v>
      </c>
      <c r="F10">
        <v>7</v>
      </c>
      <c r="I10">
        <v>7</v>
      </c>
      <c r="J10">
        <f t="shared" si="1"/>
        <v>57</v>
      </c>
      <c r="K10">
        <f t="shared" si="2"/>
        <v>131000</v>
      </c>
    </row>
    <row r="11" spans="1:11" x14ac:dyDescent="0.45">
      <c r="A11" s="3">
        <v>8</v>
      </c>
      <c r="B11" s="2">
        <v>18</v>
      </c>
      <c r="C11" s="5">
        <v>40000</v>
      </c>
      <c r="D11">
        <f t="shared" si="0"/>
        <v>2222.2222222222222</v>
      </c>
      <c r="F11">
        <v>5</v>
      </c>
      <c r="I11">
        <v>8</v>
      </c>
      <c r="J11">
        <f t="shared" si="1"/>
        <v>59</v>
      </c>
      <c r="K11">
        <f t="shared" si="2"/>
        <v>132000</v>
      </c>
    </row>
    <row r="12" spans="1:11" x14ac:dyDescent="0.45">
      <c r="A12" s="3">
        <v>9</v>
      </c>
      <c r="B12" s="2">
        <v>32</v>
      </c>
      <c r="C12" s="5">
        <v>69000</v>
      </c>
      <c r="D12">
        <f t="shared" si="0"/>
        <v>2156.25</v>
      </c>
      <c r="F12">
        <v>8</v>
      </c>
      <c r="I12">
        <v>9</v>
      </c>
      <c r="J12">
        <f t="shared" si="1"/>
        <v>59</v>
      </c>
      <c r="K12">
        <f t="shared" si="2"/>
        <v>130000</v>
      </c>
    </row>
    <row r="13" spans="1:11" x14ac:dyDescent="0.45">
      <c r="A13" s="3">
        <v>10</v>
      </c>
      <c r="B13" s="2">
        <v>30</v>
      </c>
      <c r="C13" s="5">
        <v>66000</v>
      </c>
      <c r="D13">
        <f t="shared" si="0"/>
        <v>2200</v>
      </c>
      <c r="F13">
        <v>10</v>
      </c>
      <c r="I13">
        <v>10</v>
      </c>
      <c r="J13">
        <f t="shared" si="1"/>
        <v>59</v>
      </c>
      <c r="K13">
        <f t="shared" si="2"/>
        <v>126000</v>
      </c>
    </row>
    <row r="14" spans="1:11" x14ac:dyDescent="0.45">
      <c r="A14" s="3">
        <v>11</v>
      </c>
      <c r="B14" s="2">
        <v>42</v>
      </c>
      <c r="C14" s="5">
        <v>93000</v>
      </c>
      <c r="D14">
        <f t="shared" si="0"/>
        <v>2214.2857142857142</v>
      </c>
      <c r="F14">
        <v>0</v>
      </c>
      <c r="I14">
        <v>11</v>
      </c>
      <c r="J14">
        <f t="shared" si="1"/>
        <v>57</v>
      </c>
      <c r="K14">
        <f t="shared" si="2"/>
        <v>121000</v>
      </c>
    </row>
    <row r="15" spans="1:11" x14ac:dyDescent="0.45">
      <c r="A15" s="3">
        <v>12</v>
      </c>
      <c r="B15" s="2">
        <v>31</v>
      </c>
      <c r="C15" s="5">
        <v>70000</v>
      </c>
      <c r="D15">
        <f t="shared" si="0"/>
        <v>2258.0645161290322</v>
      </c>
      <c r="F15">
        <v>12</v>
      </c>
      <c r="I15">
        <v>12</v>
      </c>
      <c r="J15">
        <f t="shared" si="1"/>
        <v>56</v>
      </c>
      <c r="K15">
        <f t="shared" si="2"/>
        <v>128000</v>
      </c>
    </row>
    <row r="16" spans="1:11" x14ac:dyDescent="0.45">
      <c r="A16" s="3">
        <v>13</v>
      </c>
      <c r="B16" s="2">
        <v>11</v>
      </c>
      <c r="C16" s="5">
        <v>26000</v>
      </c>
      <c r="D16">
        <f t="shared" si="0"/>
        <v>2363.6363636363635</v>
      </c>
      <c r="F16">
        <v>9</v>
      </c>
      <c r="I16">
        <v>13</v>
      </c>
      <c r="J16">
        <f t="shared" si="1"/>
        <v>57</v>
      </c>
      <c r="K16">
        <f t="shared" si="2"/>
        <v>123000</v>
      </c>
    </row>
    <row r="17" spans="1:11" x14ac:dyDescent="0.45">
      <c r="A17" s="3">
        <v>14</v>
      </c>
      <c r="B17" s="2">
        <v>25</v>
      </c>
      <c r="C17" s="5">
        <v>55000</v>
      </c>
      <c r="D17">
        <f t="shared" si="0"/>
        <v>2200</v>
      </c>
      <c r="F17">
        <v>14</v>
      </c>
      <c r="I17">
        <v>14</v>
      </c>
      <c r="J17">
        <f t="shared" si="1"/>
        <v>59</v>
      </c>
      <c r="K17">
        <f t="shared" si="2"/>
        <v>123000</v>
      </c>
    </row>
    <row r="18" spans="1:11" x14ac:dyDescent="0.45">
      <c r="A18" s="3">
        <v>15</v>
      </c>
      <c r="B18" s="2">
        <v>57</v>
      </c>
      <c r="C18" s="5">
        <v>121000</v>
      </c>
      <c r="D18">
        <f t="shared" si="0"/>
        <v>2122.8070175438597</v>
      </c>
      <c r="F18">
        <v>11</v>
      </c>
      <c r="J18" t="s">
        <v>2</v>
      </c>
    </row>
    <row r="19" spans="1:11" x14ac:dyDescent="0.45">
      <c r="A19" s="3">
        <v>16</v>
      </c>
      <c r="B19" s="2">
        <v>48</v>
      </c>
      <c r="C19" s="5">
        <v>104000</v>
      </c>
      <c r="D19">
        <f t="shared" si="0"/>
        <v>2166.6666666666665</v>
      </c>
      <c r="F19">
        <v>9</v>
      </c>
      <c r="J19">
        <v>60</v>
      </c>
      <c r="K19">
        <f>SUM(K4:K17)</f>
        <v>1720000</v>
      </c>
    </row>
    <row r="20" spans="1:11" x14ac:dyDescent="0.45">
      <c r="A20" s="3">
        <v>17</v>
      </c>
      <c r="B20" s="2">
        <v>32</v>
      </c>
      <c r="C20" s="5">
        <v>72000</v>
      </c>
      <c r="D20">
        <f t="shared" si="0"/>
        <v>2250</v>
      </c>
      <c r="F20">
        <v>1</v>
      </c>
      <c r="J20" t="s">
        <v>8</v>
      </c>
      <c r="K20" t="s">
        <v>9</v>
      </c>
    </row>
    <row r="21" spans="1:11" x14ac:dyDescent="0.45">
      <c r="A21" s="3">
        <v>18</v>
      </c>
      <c r="B21" s="2">
        <v>32</v>
      </c>
      <c r="C21" s="5">
        <v>73000</v>
      </c>
      <c r="D21">
        <f t="shared" si="0"/>
        <v>2281.25</v>
      </c>
      <c r="F21">
        <v>3</v>
      </c>
    </row>
    <row r="22" spans="1:11" x14ac:dyDescent="0.45">
      <c r="A22" s="3">
        <v>19</v>
      </c>
      <c r="B22" s="2">
        <v>39</v>
      </c>
      <c r="C22" s="5">
        <v>81000</v>
      </c>
      <c r="D22">
        <f t="shared" si="0"/>
        <v>2076.9230769230771</v>
      </c>
      <c r="F22">
        <v>4</v>
      </c>
    </row>
    <row r="23" spans="1:11" x14ac:dyDescent="0.45">
      <c r="A23" s="3">
        <v>20</v>
      </c>
      <c r="B23" s="2">
        <v>27</v>
      </c>
      <c r="C23" s="5">
        <v>63000</v>
      </c>
      <c r="D23">
        <f t="shared" si="0"/>
        <v>2333.3333333333335</v>
      </c>
      <c r="F23">
        <v>8</v>
      </c>
    </row>
    <row r="24" spans="1:11" x14ac:dyDescent="0.45">
      <c r="A24" s="3">
        <v>21</v>
      </c>
      <c r="B24" s="2">
        <v>5</v>
      </c>
      <c r="C24" s="5">
        <v>13000</v>
      </c>
      <c r="D24">
        <f t="shared" si="0"/>
        <v>2600</v>
      </c>
      <c r="F24">
        <v>7</v>
      </c>
    </row>
    <row r="25" spans="1:11" x14ac:dyDescent="0.45">
      <c r="A25" s="3">
        <v>22</v>
      </c>
      <c r="B25" s="2">
        <v>29</v>
      </c>
      <c r="C25" s="5">
        <v>60000</v>
      </c>
      <c r="D25">
        <f t="shared" si="0"/>
        <v>2068.9655172413795</v>
      </c>
      <c r="F25">
        <v>10</v>
      </c>
    </row>
    <row r="26" spans="1:11" x14ac:dyDescent="0.45">
      <c r="A26" s="3">
        <v>23</v>
      </c>
      <c r="B26" s="2">
        <v>14</v>
      </c>
      <c r="C26" s="5">
        <v>36000</v>
      </c>
      <c r="D26">
        <f t="shared" si="0"/>
        <v>2571.4285714285716</v>
      </c>
      <c r="F26">
        <v>7</v>
      </c>
    </row>
    <row r="27" spans="1:11" x14ac:dyDescent="0.45">
      <c r="A27" s="3">
        <v>24</v>
      </c>
      <c r="B27" s="2">
        <v>38</v>
      </c>
      <c r="C27" s="5">
        <v>79000</v>
      </c>
      <c r="D27">
        <f t="shared" si="0"/>
        <v>2078.9473684210525</v>
      </c>
      <c r="F27">
        <v>0</v>
      </c>
    </row>
    <row r="28" spans="1:11" x14ac:dyDescent="0.45">
      <c r="A28" s="3">
        <v>25</v>
      </c>
      <c r="B28" s="2">
        <v>34</v>
      </c>
      <c r="C28" s="5">
        <v>68000</v>
      </c>
      <c r="D28">
        <f t="shared" si="0"/>
        <v>2000</v>
      </c>
      <c r="F28">
        <v>14</v>
      </c>
    </row>
    <row r="29" spans="1:11" x14ac:dyDescent="0.45">
      <c r="A29" s="3">
        <v>26</v>
      </c>
      <c r="B29" s="2">
        <v>19</v>
      </c>
      <c r="C29" s="5">
        <v>41000</v>
      </c>
      <c r="D29">
        <f t="shared" si="0"/>
        <v>2157.8947368421054</v>
      </c>
      <c r="F29">
        <v>12</v>
      </c>
    </row>
    <row r="30" spans="1:11" x14ac:dyDescent="0.45">
      <c r="A30" s="3">
        <v>27</v>
      </c>
      <c r="B30" s="2">
        <v>6</v>
      </c>
      <c r="C30" s="5">
        <v>17000</v>
      </c>
      <c r="D30">
        <f t="shared" si="0"/>
        <v>2833.3333333333335</v>
      </c>
      <c r="F30">
        <v>12</v>
      </c>
    </row>
    <row r="31" spans="1:11" x14ac:dyDescent="0.45">
      <c r="A31" s="3">
        <v>28</v>
      </c>
      <c r="B31" s="2">
        <v>55</v>
      </c>
      <c r="C31" s="5">
        <v>111000</v>
      </c>
      <c r="D31">
        <f t="shared" si="0"/>
        <v>2018.1818181818182</v>
      </c>
      <c r="F31">
        <v>13</v>
      </c>
    </row>
    <row r="32" spans="1:11" x14ac:dyDescent="0.45">
      <c r="A32" s="3">
        <v>29</v>
      </c>
      <c r="B32" s="2">
        <v>52</v>
      </c>
      <c r="C32" s="5">
        <v>113000</v>
      </c>
      <c r="D32">
        <f t="shared" si="0"/>
        <v>2173.0769230769229</v>
      </c>
      <c r="F32">
        <v>2</v>
      </c>
    </row>
    <row r="33" spans="1:6" x14ac:dyDescent="0.45">
      <c r="A33" s="3">
        <v>30</v>
      </c>
      <c r="B33" s="2">
        <v>2</v>
      </c>
      <c r="C33" s="5">
        <v>12000</v>
      </c>
      <c r="D33">
        <f t="shared" si="0"/>
        <v>6000</v>
      </c>
      <c r="F33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061E496E5F5F408B40AC8B9404F9ED" ma:contentTypeVersion="13" ma:contentTypeDescription="Create a new document." ma:contentTypeScope="" ma:versionID="c2ccaf3988ec4fd8eaa14d898807a2cd">
  <xsd:schema xmlns:xsd="http://www.w3.org/2001/XMLSchema" xmlns:xs="http://www.w3.org/2001/XMLSchema" xmlns:p="http://schemas.microsoft.com/office/2006/metadata/properties" xmlns:ns3="862f5f22-9351-43ae-acc8-ae8225f31ee3" xmlns:ns4="e1bb10ed-e8ec-41e6-a8d6-0616d0edec50" targetNamespace="http://schemas.microsoft.com/office/2006/metadata/properties" ma:root="true" ma:fieldsID="df9e74a6fb1223a4ad5f0491394b4de1" ns3:_="" ns4:_="">
    <xsd:import namespace="862f5f22-9351-43ae-acc8-ae8225f31ee3"/>
    <xsd:import namespace="e1bb10ed-e8ec-41e6-a8d6-0616d0edec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5f22-9351-43ae-acc8-ae8225f31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b10ed-e8ec-41e6-a8d6-0616d0edec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A06257-410A-4B8C-BA3C-E61B43AA80B9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e1bb10ed-e8ec-41e6-a8d6-0616d0edec50"/>
    <ds:schemaRef ds:uri="862f5f22-9351-43ae-acc8-ae8225f31ee3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409C616-0062-4B7D-BD6C-4053671584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EF1C3-76DF-44D2-8926-5CD1C33D0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2f5f22-9351-43ae-acc8-ae8225f31ee3"/>
    <ds:schemaRef ds:uri="e1bb10ed-e8ec-41e6-a8d6-0616d0ede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Maheshwari</dc:creator>
  <cp:lastModifiedBy>Prateek Maheshwari</cp:lastModifiedBy>
  <dcterms:created xsi:type="dcterms:W3CDTF">2019-12-07T22:24:40Z</dcterms:created>
  <dcterms:modified xsi:type="dcterms:W3CDTF">2019-12-08T09:37:49Z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0x010100F8061E496E5F5F408B40AC8B9404F9ED</vt:lpwstr>
  </property>
</Properties>
</file>