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bragg\Dropbox (ASU)\teaching\SCM518\submissions 1991\"/>
    </mc:Choice>
  </mc:AlternateContent>
  <xr:revisionPtr revIDLastSave="0" documentId="13_ncr:1_{49F35E87-9B09-49A3-8B0C-465B082D964E}" xr6:coauthVersionLast="45" xr6:coauthVersionMax="45" xr10:uidLastSave="{00000000-0000-0000-0000-000000000000}"/>
  <bookViews>
    <workbookView xWindow="-120" yWindow="-120" windowWidth="29040" windowHeight="15840" xr2:uid="{DC20670B-0813-409A-A952-0DF403F573AA}"/>
  </bookViews>
  <sheets>
    <sheet name="Input Norm" sheetId="6" r:id="rId1"/>
    <sheet name="K=2" sheetId="2" r:id="rId2"/>
    <sheet name="K=3" sheetId="1" r:id="rId3"/>
    <sheet name="K=4" sheetId="4" r:id="rId4"/>
    <sheet name="K=5" sheetId="5" r:id="rId5"/>
  </sheets>
  <externalReferences>
    <externalReference r:id="rId6"/>
  </externalReferences>
  <definedNames>
    <definedName name="cluster_set">[1]Quick!$GN$10:$GR$109</definedName>
    <definedName name="solver_adj" localSheetId="1" hidden="1">'K=2'!$H$4:$H$5</definedName>
    <definedName name="solver_adj" localSheetId="2" hidden="1">'K=3'!$H$4:$H$6</definedName>
    <definedName name="solver_adj" localSheetId="3" hidden="1">'K=4'!$H$4:$H$7</definedName>
    <definedName name="solver_adj" localSheetId="4" hidden="1">'K=5'!$H$4:$H$8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1" hidden="1">3</definedName>
    <definedName name="solver_eng" localSheetId="2" hidden="1">3</definedName>
    <definedName name="solver_eng" localSheetId="3" hidden="1">3</definedName>
    <definedName name="solver_eng" localSheetId="4" hidden="1">3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1" hidden="1">'K=2'!$H$4:$H$5</definedName>
    <definedName name="solver_lhs1" localSheetId="2" hidden="1">'K=3'!$H$4:$H$6</definedName>
    <definedName name="solver_lhs1" localSheetId="3" hidden="1">'K=4'!$H$4:$H$7</definedName>
    <definedName name="solver_lhs1" localSheetId="4" hidden="1">'K=5'!$H$4:$H$8</definedName>
    <definedName name="solver_lhs2" localSheetId="1" hidden="1">'K=2'!$H$4:$H$5</definedName>
    <definedName name="solver_lhs2" localSheetId="2" hidden="1">'K=3'!$H$4:$H$6</definedName>
    <definedName name="solver_lhs2" localSheetId="3" hidden="1">'K=4'!$H$4:$H$7</definedName>
    <definedName name="solver_lhs2" localSheetId="4" hidden="1">'K=5'!$H$4:$H$8</definedName>
    <definedName name="solver_lhs3" localSheetId="1" hidden="1">'K=2'!$H$4:$H$5</definedName>
    <definedName name="solver_lhs3" localSheetId="2" hidden="1">'K=3'!$H$4:$H$6</definedName>
    <definedName name="solver_lhs3" localSheetId="3" hidden="1">'K=4'!$H$4:$H$7</definedName>
    <definedName name="solver_lhs3" localSheetId="4" hidden="1">'K=5'!$H$4:$H$8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1" hidden="1">3</definedName>
    <definedName name="solver_num" localSheetId="2" hidden="1">3</definedName>
    <definedName name="solver_num" localSheetId="3" hidden="1">3</definedName>
    <definedName name="solver_num" localSheetId="4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1" hidden="1">'K=2'!$S$54</definedName>
    <definedName name="solver_opt" localSheetId="2" hidden="1">'K=3'!$S$54</definedName>
    <definedName name="solver_opt" localSheetId="3" hidden="1">'K=4'!$T$54</definedName>
    <definedName name="solver_opt" localSheetId="4" hidden="1">'K=5'!$U$54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1" hidden="1">1</definedName>
    <definedName name="solver_rel1" localSheetId="2" hidden="1">1</definedName>
    <definedName name="solver_rel1" localSheetId="3" hidden="1">1</definedName>
    <definedName name="solver_rel1" localSheetId="4" hidden="1">1</definedName>
    <definedName name="solver_rel2" localSheetId="1" hidden="1">4</definedName>
    <definedName name="solver_rel2" localSheetId="2" hidden="1">4</definedName>
    <definedName name="solver_rel2" localSheetId="3" hidden="1">4</definedName>
    <definedName name="solver_rel2" localSheetId="4" hidden="1">4</definedName>
    <definedName name="solver_rel3" localSheetId="1" hidden="1">3</definedName>
    <definedName name="solver_rel3" localSheetId="2" hidden="1">3</definedName>
    <definedName name="solver_rel3" localSheetId="3" hidden="1">3</definedName>
    <definedName name="solver_rel3" localSheetId="4" hidden="1">3</definedName>
    <definedName name="solver_rhs1" localSheetId="1" hidden="1">50</definedName>
    <definedName name="solver_rhs1" localSheetId="2" hidden="1">50</definedName>
    <definedName name="solver_rhs1" localSheetId="3" hidden="1">50</definedName>
    <definedName name="solver_rhs1" localSheetId="4" hidden="1">50</definedName>
    <definedName name="solver_rhs2" localSheetId="1" hidden="1">integer</definedName>
    <definedName name="solver_rhs2" localSheetId="2" hidden="1">integer</definedName>
    <definedName name="solver_rhs2" localSheetId="3" hidden="1">integer</definedName>
    <definedName name="solver_rhs2" localSheetId="4" hidden="1">integer</definedName>
    <definedName name="solver_rhs3" localSheetId="1" hidden="1">1</definedName>
    <definedName name="solver_rhs3" localSheetId="2" hidden="1">1</definedName>
    <definedName name="solver_rhs3" localSheetId="3" hidden="1">1</definedName>
    <definedName name="solver_rhs3" localSheetId="4" hidden="1">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1" hidden="1">2</definedName>
    <definedName name="solver_typ" localSheetId="2" hidden="1">2</definedName>
    <definedName name="solver_typ" localSheetId="3" hidden="1">2</definedName>
    <definedName name="solver_typ" localSheetId="4" hidden="1">2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5" i="2" l="1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B1" i="6" l="1"/>
  <c r="K5" i="2" l="1"/>
  <c r="I5" i="2"/>
  <c r="C2" i="6"/>
  <c r="D2" i="6"/>
  <c r="E2" i="6"/>
  <c r="F2" i="6"/>
  <c r="N13" i="6" s="1"/>
  <c r="B2" i="6"/>
  <c r="J10" i="6" s="1"/>
  <c r="M4" i="2"/>
  <c r="M5" i="2"/>
  <c r="L5" i="2"/>
  <c r="N9" i="6"/>
  <c r="N10" i="6"/>
  <c r="N11" i="6"/>
  <c r="N12" i="6"/>
  <c r="N17" i="6"/>
  <c r="N18" i="6"/>
  <c r="N19" i="6"/>
  <c r="N20" i="6"/>
  <c r="N25" i="6"/>
  <c r="N26" i="6"/>
  <c r="N27" i="6"/>
  <c r="N28" i="6"/>
  <c r="N33" i="6"/>
  <c r="N34" i="6"/>
  <c r="N35" i="6"/>
  <c r="N36" i="6"/>
  <c r="N41" i="6"/>
  <c r="N42" i="6"/>
  <c r="N43" i="6"/>
  <c r="N44" i="6"/>
  <c r="N49" i="6"/>
  <c r="N50" i="6"/>
  <c r="N51" i="6"/>
  <c r="N52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N5" i="6"/>
  <c r="M5" i="6"/>
  <c r="L6" i="6"/>
  <c r="L7" i="6"/>
  <c r="L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" i="6"/>
  <c r="J7" i="6"/>
  <c r="J8" i="6"/>
  <c r="J9" i="6"/>
  <c r="J11" i="6"/>
  <c r="J15" i="6"/>
  <c r="J16" i="6"/>
  <c r="J17" i="6"/>
  <c r="J19" i="6"/>
  <c r="J23" i="6"/>
  <c r="J24" i="6"/>
  <c r="J25" i="6"/>
  <c r="J27" i="6"/>
  <c r="J31" i="6"/>
  <c r="J32" i="6"/>
  <c r="J33" i="6"/>
  <c r="J35" i="6"/>
  <c r="J39" i="6"/>
  <c r="J40" i="6"/>
  <c r="J41" i="6"/>
  <c r="J43" i="6"/>
  <c r="J47" i="6"/>
  <c r="J48" i="6"/>
  <c r="J49" i="6"/>
  <c r="J51" i="6"/>
  <c r="J5" i="6"/>
  <c r="C1" i="6"/>
  <c r="D1" i="6"/>
  <c r="E1" i="6"/>
  <c r="F1" i="6"/>
  <c r="M7" i="5"/>
  <c r="L7" i="5"/>
  <c r="K7" i="5"/>
  <c r="J7" i="5"/>
  <c r="I7" i="5"/>
  <c r="M8" i="5"/>
  <c r="L8" i="5"/>
  <c r="K8" i="5"/>
  <c r="J8" i="5"/>
  <c r="I8" i="5"/>
  <c r="M6" i="5"/>
  <c r="L6" i="5"/>
  <c r="K6" i="5"/>
  <c r="J6" i="5"/>
  <c r="I6" i="5"/>
  <c r="M5" i="5"/>
  <c r="L5" i="5"/>
  <c r="K5" i="5"/>
  <c r="J5" i="5"/>
  <c r="I5" i="5"/>
  <c r="M4" i="5"/>
  <c r="L4" i="5"/>
  <c r="K4" i="5"/>
  <c r="J4" i="5"/>
  <c r="I4" i="5"/>
  <c r="M6" i="4"/>
  <c r="L6" i="4"/>
  <c r="K6" i="4"/>
  <c r="J6" i="4"/>
  <c r="I6" i="4"/>
  <c r="M7" i="4"/>
  <c r="L7" i="4"/>
  <c r="K7" i="4"/>
  <c r="J7" i="4"/>
  <c r="I7" i="4"/>
  <c r="M5" i="4"/>
  <c r="L5" i="4"/>
  <c r="K5" i="4"/>
  <c r="J5" i="4"/>
  <c r="I5" i="4"/>
  <c r="M4" i="4"/>
  <c r="L4" i="4"/>
  <c r="K4" i="4"/>
  <c r="J4" i="4"/>
  <c r="I4" i="4"/>
  <c r="M6" i="1"/>
  <c r="M5" i="1"/>
  <c r="M4" i="1"/>
  <c r="L6" i="1"/>
  <c r="L5" i="1"/>
  <c r="L4" i="1"/>
  <c r="K6" i="1"/>
  <c r="K5" i="1"/>
  <c r="K4" i="1"/>
  <c r="J6" i="1"/>
  <c r="J5" i="1"/>
  <c r="J4" i="1"/>
  <c r="I6" i="1"/>
  <c r="I5" i="1"/>
  <c r="I4" i="1"/>
  <c r="J5" i="2"/>
  <c r="L4" i="2"/>
  <c r="K4" i="2"/>
  <c r="J4" i="2"/>
  <c r="I4" i="2"/>
  <c r="P53" i="1" l="1"/>
  <c r="Q53" i="1"/>
  <c r="R53" i="1"/>
  <c r="P5" i="2"/>
  <c r="S5" i="2" s="1"/>
  <c r="N47" i="6"/>
  <c r="N39" i="6"/>
  <c r="N31" i="6"/>
  <c r="N23" i="6"/>
  <c r="N15" i="6"/>
  <c r="N7" i="6"/>
  <c r="N48" i="6"/>
  <c r="N32" i="6"/>
  <c r="N8" i="6"/>
  <c r="N54" i="6"/>
  <c r="N46" i="6"/>
  <c r="N38" i="6"/>
  <c r="N30" i="6"/>
  <c r="N22" i="6"/>
  <c r="N14" i="6"/>
  <c r="N6" i="6"/>
  <c r="N40" i="6"/>
  <c r="N24" i="6"/>
  <c r="N16" i="6"/>
  <c r="N53" i="6"/>
  <c r="N45" i="6"/>
  <c r="N37" i="6"/>
  <c r="N29" i="6"/>
  <c r="N21" i="6"/>
  <c r="J54" i="6"/>
  <c r="J46" i="6"/>
  <c r="J38" i="6"/>
  <c r="J30" i="6"/>
  <c r="J22" i="6"/>
  <c r="J14" i="6"/>
  <c r="J6" i="6"/>
  <c r="J53" i="6"/>
  <c r="J45" i="6"/>
  <c r="J37" i="6"/>
  <c r="J29" i="6"/>
  <c r="J21" i="6"/>
  <c r="J13" i="6"/>
  <c r="J52" i="6"/>
  <c r="J44" i="6"/>
  <c r="J36" i="6"/>
  <c r="J28" i="6"/>
  <c r="J20" i="6"/>
  <c r="J12" i="6"/>
  <c r="J50" i="6"/>
  <c r="J42" i="6"/>
  <c r="J34" i="6"/>
  <c r="J26" i="6"/>
  <c r="J18" i="6"/>
  <c r="P53" i="2"/>
  <c r="R7" i="5"/>
  <c r="R5" i="5"/>
  <c r="Q4" i="5"/>
  <c r="P53" i="5"/>
  <c r="Q53" i="5"/>
  <c r="S5" i="5"/>
  <c r="R20" i="5"/>
  <c r="S44" i="5"/>
  <c r="S28" i="5"/>
  <c r="P52" i="5"/>
  <c r="R43" i="5"/>
  <c r="R19" i="5"/>
  <c r="S43" i="5"/>
  <c r="R50" i="5"/>
  <c r="R42" i="5"/>
  <c r="R34" i="5"/>
  <c r="R26" i="5"/>
  <c r="R18" i="5"/>
  <c r="R10" i="5"/>
  <c r="S50" i="5"/>
  <c r="S42" i="5"/>
  <c r="S34" i="5"/>
  <c r="S26" i="5"/>
  <c r="S18" i="5"/>
  <c r="S10" i="5"/>
  <c r="R53" i="5"/>
  <c r="R44" i="5"/>
  <c r="R12" i="5"/>
  <c r="S36" i="5"/>
  <c r="R51" i="5"/>
  <c r="R27" i="5"/>
  <c r="S51" i="5"/>
  <c r="S27" i="5"/>
  <c r="S19" i="5"/>
  <c r="T51" i="5"/>
  <c r="R49" i="5"/>
  <c r="R41" i="5"/>
  <c r="R33" i="5"/>
  <c r="R25" i="5"/>
  <c r="R17" i="5"/>
  <c r="R9" i="5"/>
  <c r="S49" i="5"/>
  <c r="S41" i="5"/>
  <c r="S33" i="5"/>
  <c r="S25" i="5"/>
  <c r="S17" i="5"/>
  <c r="S9" i="5"/>
  <c r="S53" i="5"/>
  <c r="R28" i="5"/>
  <c r="S52" i="5"/>
  <c r="S20" i="5"/>
  <c r="S12" i="5"/>
  <c r="R35" i="5"/>
  <c r="R11" i="5"/>
  <c r="S35" i="5"/>
  <c r="S11" i="5"/>
  <c r="R48" i="5"/>
  <c r="R40" i="5"/>
  <c r="R32" i="5"/>
  <c r="R24" i="5"/>
  <c r="R16" i="5"/>
  <c r="R8" i="5"/>
  <c r="S48" i="5"/>
  <c r="S40" i="5"/>
  <c r="S32" i="5"/>
  <c r="S24" i="5"/>
  <c r="S16" i="5"/>
  <c r="S8" i="5"/>
  <c r="T53" i="5"/>
  <c r="R52" i="5"/>
  <c r="R39" i="5"/>
  <c r="R23" i="5"/>
  <c r="R15" i="5"/>
  <c r="S47" i="5"/>
  <c r="S31" i="5"/>
  <c r="R4" i="5"/>
  <c r="R46" i="5"/>
  <c r="R38" i="5"/>
  <c r="R30" i="5"/>
  <c r="R22" i="5"/>
  <c r="R14" i="5"/>
  <c r="R6" i="5"/>
  <c r="S46" i="5"/>
  <c r="S38" i="5"/>
  <c r="S30" i="5"/>
  <c r="S22" i="5"/>
  <c r="S14" i="5"/>
  <c r="S6" i="5"/>
  <c r="R36" i="5"/>
  <c r="R47" i="5"/>
  <c r="R31" i="5"/>
  <c r="S39" i="5"/>
  <c r="S23" i="5"/>
  <c r="S15" i="5"/>
  <c r="S7" i="5"/>
  <c r="S4" i="5"/>
  <c r="R45" i="5"/>
  <c r="R37" i="5"/>
  <c r="R29" i="5"/>
  <c r="R21" i="5"/>
  <c r="R13" i="5"/>
  <c r="S45" i="5"/>
  <c r="S37" i="5"/>
  <c r="S29" i="5"/>
  <c r="S21" i="5"/>
  <c r="S13" i="5"/>
  <c r="P53" i="4"/>
  <c r="S53" i="4"/>
  <c r="Q53" i="4"/>
  <c r="R53" i="4"/>
  <c r="P52" i="2"/>
  <c r="P44" i="5"/>
  <c r="T46" i="5"/>
  <c r="Q37" i="5"/>
  <c r="T5" i="5"/>
  <c r="P49" i="5"/>
  <c r="T10" i="5"/>
  <c r="T22" i="5"/>
  <c r="T34" i="5"/>
  <c r="T42" i="5"/>
  <c r="Q8" i="5"/>
  <c r="T9" i="5"/>
  <c r="Q12" i="5"/>
  <c r="T13" i="5"/>
  <c r="Q16" i="5"/>
  <c r="T17" i="5"/>
  <c r="Q20" i="5"/>
  <c r="T21" i="5"/>
  <c r="Q24" i="5"/>
  <c r="T25" i="5"/>
  <c r="Q28" i="5"/>
  <c r="T29" i="5"/>
  <c r="Q32" i="5"/>
  <c r="T33" i="5"/>
  <c r="Q36" i="5"/>
  <c r="T37" i="5"/>
  <c r="Q40" i="5"/>
  <c r="T41" i="5"/>
  <c r="Q44" i="5"/>
  <c r="T45" i="5"/>
  <c r="Q48" i="5"/>
  <c r="T49" i="5"/>
  <c r="Q52" i="5"/>
  <c r="Q9" i="5"/>
  <c r="Q25" i="5"/>
  <c r="T38" i="5"/>
  <c r="T6" i="5"/>
  <c r="P7" i="5"/>
  <c r="P11" i="5"/>
  <c r="P15" i="5"/>
  <c r="P19" i="5"/>
  <c r="P23" i="5"/>
  <c r="P27" i="5"/>
  <c r="P31" i="5"/>
  <c r="P35" i="5"/>
  <c r="P39" i="5"/>
  <c r="P43" i="5"/>
  <c r="P47" i="5"/>
  <c r="P51" i="5"/>
  <c r="T14" i="5"/>
  <c r="T26" i="5"/>
  <c r="Q45" i="5"/>
  <c r="Q6" i="5"/>
  <c r="P16" i="5"/>
  <c r="P32" i="5"/>
  <c r="Q7" i="5"/>
  <c r="T8" i="5"/>
  <c r="Q11" i="5"/>
  <c r="T12" i="5"/>
  <c r="Q15" i="5"/>
  <c r="T16" i="5"/>
  <c r="Q19" i="5"/>
  <c r="T20" i="5"/>
  <c r="Q23" i="5"/>
  <c r="T24" i="5"/>
  <c r="Q27" i="5"/>
  <c r="T28" i="5"/>
  <c r="Q31" i="5"/>
  <c r="T32" i="5"/>
  <c r="Q35" i="5"/>
  <c r="T36" i="5"/>
  <c r="Q39" i="5"/>
  <c r="T40" i="5"/>
  <c r="Q43" i="5"/>
  <c r="T44" i="5"/>
  <c r="Q47" i="5"/>
  <c r="T48" i="5"/>
  <c r="Q51" i="5"/>
  <c r="T52" i="5"/>
  <c r="Q13" i="5"/>
  <c r="Q21" i="5"/>
  <c r="Q33" i="5"/>
  <c r="Q41" i="5"/>
  <c r="T50" i="5"/>
  <c r="P8" i="5"/>
  <c r="P20" i="5"/>
  <c r="P28" i="5"/>
  <c r="P40" i="5"/>
  <c r="T4" i="5"/>
  <c r="P5" i="5"/>
  <c r="P10" i="5"/>
  <c r="P14" i="5"/>
  <c r="P18" i="5"/>
  <c r="P22" i="5"/>
  <c r="P26" i="5"/>
  <c r="P30" i="5"/>
  <c r="P34" i="5"/>
  <c r="P38" i="5"/>
  <c r="P42" i="5"/>
  <c r="P46" i="5"/>
  <c r="P50" i="5"/>
  <c r="P6" i="5"/>
  <c r="T18" i="5"/>
  <c r="T30" i="5"/>
  <c r="Q49" i="5"/>
  <c r="P36" i="5"/>
  <c r="P48" i="5"/>
  <c r="Q5" i="5"/>
  <c r="T7" i="5"/>
  <c r="Q10" i="5"/>
  <c r="T11" i="5"/>
  <c r="Q14" i="5"/>
  <c r="T15" i="5"/>
  <c r="Q18" i="5"/>
  <c r="T19" i="5"/>
  <c r="Q22" i="5"/>
  <c r="T23" i="5"/>
  <c r="Q26" i="5"/>
  <c r="T27" i="5"/>
  <c r="Q30" i="5"/>
  <c r="T31" i="5"/>
  <c r="Q34" i="5"/>
  <c r="T35" i="5"/>
  <c r="Q38" i="5"/>
  <c r="T39" i="5"/>
  <c r="Q42" i="5"/>
  <c r="T43" i="5"/>
  <c r="Q46" i="5"/>
  <c r="T47" i="5"/>
  <c r="Q50" i="5"/>
  <c r="Q17" i="5"/>
  <c r="Q29" i="5"/>
  <c r="P12" i="5"/>
  <c r="P24" i="5"/>
  <c r="P9" i="5"/>
  <c r="P13" i="5"/>
  <c r="P17" i="5"/>
  <c r="P21" i="5"/>
  <c r="P25" i="5"/>
  <c r="P29" i="5"/>
  <c r="P33" i="5"/>
  <c r="P37" i="5"/>
  <c r="P41" i="5"/>
  <c r="P45" i="5"/>
  <c r="R5" i="4"/>
  <c r="R52" i="4"/>
  <c r="R44" i="4"/>
  <c r="R36" i="4"/>
  <c r="R12" i="4"/>
  <c r="R51" i="4"/>
  <c r="R43" i="4"/>
  <c r="R35" i="4"/>
  <c r="R27" i="4"/>
  <c r="R19" i="4"/>
  <c r="R11" i="4"/>
  <c r="R50" i="4"/>
  <c r="R34" i="4"/>
  <c r="R26" i="4"/>
  <c r="R18" i="4"/>
  <c r="R10" i="4"/>
  <c r="R42" i="4"/>
  <c r="R49" i="4"/>
  <c r="R41" i="4"/>
  <c r="R33" i="4"/>
  <c r="R25" i="4"/>
  <c r="R17" i="4"/>
  <c r="R9" i="4"/>
  <c r="R28" i="4"/>
  <c r="R48" i="4"/>
  <c r="R40" i="4"/>
  <c r="R32" i="4"/>
  <c r="R24" i="4"/>
  <c r="R16" i="4"/>
  <c r="R8" i="4"/>
  <c r="R20" i="4"/>
  <c r="R47" i="4"/>
  <c r="R39" i="4"/>
  <c r="R31" i="4"/>
  <c r="R23" i="4"/>
  <c r="R15" i="4"/>
  <c r="R7" i="4"/>
  <c r="R46" i="4"/>
  <c r="R38" i="4"/>
  <c r="R30" i="4"/>
  <c r="R22" i="4"/>
  <c r="R14" i="4"/>
  <c r="R6" i="4"/>
  <c r="R4" i="4"/>
  <c r="R45" i="4"/>
  <c r="R37" i="4"/>
  <c r="R29" i="4"/>
  <c r="R21" i="4"/>
  <c r="R13" i="4"/>
  <c r="Q18" i="4"/>
  <c r="P48" i="4"/>
  <c r="S46" i="4"/>
  <c r="Q51" i="4"/>
  <c r="P28" i="4"/>
  <c r="S11" i="4"/>
  <c r="Q32" i="4"/>
  <c r="P45" i="4"/>
  <c r="S8" i="4"/>
  <c r="S24" i="4"/>
  <c r="Q37" i="4"/>
  <c r="S21" i="4"/>
  <c r="S37" i="4"/>
  <c r="S26" i="4"/>
  <c r="P52" i="4"/>
  <c r="P13" i="4"/>
  <c r="P21" i="4"/>
  <c r="S27" i="4"/>
  <c r="S35" i="4"/>
  <c r="Q40" i="4"/>
  <c r="S51" i="4"/>
  <c r="Q13" i="4"/>
  <c r="S16" i="4"/>
  <c r="Q29" i="4"/>
  <c r="P34" i="4"/>
  <c r="S40" i="4"/>
  <c r="P50" i="4"/>
  <c r="Q10" i="4"/>
  <c r="P15" i="4"/>
  <c r="Q26" i="4"/>
  <c r="S29" i="4"/>
  <c r="Q42" i="4"/>
  <c r="S45" i="4"/>
  <c r="S4" i="4"/>
  <c r="Q7" i="4"/>
  <c r="Q15" i="4"/>
  <c r="P20" i="4"/>
  <c r="Q31" i="4"/>
  <c r="P36" i="4"/>
  <c r="Q39" i="4"/>
  <c r="P44" i="4"/>
  <c r="Q5" i="4"/>
  <c r="S7" i="4"/>
  <c r="P9" i="4"/>
  <c r="Q12" i="4"/>
  <c r="S15" i="4"/>
  <c r="P17" i="4"/>
  <c r="Q20" i="4"/>
  <c r="S23" i="4"/>
  <c r="P25" i="4"/>
  <c r="Q28" i="4"/>
  <c r="S31" i="4"/>
  <c r="P33" i="4"/>
  <c r="Q36" i="4"/>
  <c r="S39" i="4"/>
  <c r="P41" i="4"/>
  <c r="Q44" i="4"/>
  <c r="S47" i="4"/>
  <c r="P49" i="4"/>
  <c r="Q52" i="4"/>
  <c r="Q24" i="4"/>
  <c r="P37" i="4"/>
  <c r="P18" i="4"/>
  <c r="S32" i="4"/>
  <c r="S48" i="4"/>
  <c r="P7" i="4"/>
  <c r="P23" i="4"/>
  <c r="Q34" i="4"/>
  <c r="P5" i="4"/>
  <c r="S18" i="4"/>
  <c r="S34" i="4"/>
  <c r="S50" i="4"/>
  <c r="S5" i="4"/>
  <c r="P6" i="4"/>
  <c r="Q9" i="4"/>
  <c r="S12" i="4"/>
  <c r="P14" i="4"/>
  <c r="Q17" i="4"/>
  <c r="S20" i="4"/>
  <c r="P22" i="4"/>
  <c r="Q25" i="4"/>
  <c r="S28" i="4"/>
  <c r="P30" i="4"/>
  <c r="Q33" i="4"/>
  <c r="S36" i="4"/>
  <c r="P38" i="4"/>
  <c r="Q41" i="4"/>
  <c r="S44" i="4"/>
  <c r="P46" i="4"/>
  <c r="Q49" i="4"/>
  <c r="S52" i="4"/>
  <c r="Q16" i="4"/>
  <c r="P29" i="4"/>
  <c r="Q48" i="4"/>
  <c r="Q21" i="4"/>
  <c r="P42" i="4"/>
  <c r="Q4" i="4"/>
  <c r="S13" i="4"/>
  <c r="P31" i="4"/>
  <c r="Q50" i="4"/>
  <c r="S10" i="4"/>
  <c r="Q23" i="4"/>
  <c r="Q47" i="4"/>
  <c r="Q6" i="4"/>
  <c r="S9" i="4"/>
  <c r="P11" i="4"/>
  <c r="Q14" i="4"/>
  <c r="S17" i="4"/>
  <c r="P19" i="4"/>
  <c r="Q22" i="4"/>
  <c r="S25" i="4"/>
  <c r="P27" i="4"/>
  <c r="Q30" i="4"/>
  <c r="S33" i="4"/>
  <c r="P35" i="4"/>
  <c r="Q38" i="4"/>
  <c r="S41" i="4"/>
  <c r="P43" i="4"/>
  <c r="Q46" i="4"/>
  <c r="S49" i="4"/>
  <c r="P51" i="4"/>
  <c r="Q8" i="4"/>
  <c r="S19" i="4"/>
  <c r="S43" i="4"/>
  <c r="P10" i="4"/>
  <c r="P26" i="4"/>
  <c r="Q45" i="4"/>
  <c r="P39" i="4"/>
  <c r="P47" i="4"/>
  <c r="P12" i="4"/>
  <c r="S42" i="4"/>
  <c r="S6" i="4"/>
  <c r="P8" i="4"/>
  <c r="Q11" i="4"/>
  <c r="S14" i="4"/>
  <c r="P16" i="4"/>
  <c r="Q19" i="4"/>
  <c r="S22" i="4"/>
  <c r="P24" i="4"/>
  <c r="Q27" i="4"/>
  <c r="S30" i="4"/>
  <c r="P32" i="4"/>
  <c r="Q35" i="4"/>
  <c r="S38" i="4"/>
  <c r="P40" i="4"/>
  <c r="Q43" i="4"/>
  <c r="R12" i="1"/>
  <c r="R5" i="1"/>
  <c r="R34" i="1"/>
  <c r="R49" i="1"/>
  <c r="R41" i="1"/>
  <c r="R33" i="1"/>
  <c r="R25" i="1"/>
  <c r="R17" i="1"/>
  <c r="R9" i="1"/>
  <c r="R44" i="1"/>
  <c r="R35" i="1"/>
  <c r="R11" i="1"/>
  <c r="R50" i="1"/>
  <c r="R10" i="1"/>
  <c r="R48" i="1"/>
  <c r="R40" i="1"/>
  <c r="R32" i="1"/>
  <c r="R24" i="1"/>
  <c r="R16" i="1"/>
  <c r="R8" i="1"/>
  <c r="R52" i="1"/>
  <c r="R20" i="1"/>
  <c r="R19" i="1"/>
  <c r="R26" i="1"/>
  <c r="R47" i="1"/>
  <c r="R39" i="1"/>
  <c r="R31" i="1"/>
  <c r="R23" i="1"/>
  <c r="R15" i="1"/>
  <c r="R7" i="1"/>
  <c r="R28" i="1"/>
  <c r="R43" i="1"/>
  <c r="R42" i="1"/>
  <c r="R46" i="1"/>
  <c r="R38" i="1"/>
  <c r="R30" i="1"/>
  <c r="R22" i="1"/>
  <c r="R14" i="1"/>
  <c r="R6" i="1"/>
  <c r="R36" i="1"/>
  <c r="R51" i="1"/>
  <c r="R27" i="1"/>
  <c r="R18" i="1"/>
  <c r="R4" i="1"/>
  <c r="R45" i="1"/>
  <c r="R37" i="1"/>
  <c r="R29" i="1"/>
  <c r="R21" i="1"/>
  <c r="R13" i="1"/>
  <c r="P12" i="1"/>
  <c r="Q12" i="1"/>
  <c r="P10" i="1"/>
  <c r="P15" i="1"/>
  <c r="P51" i="1"/>
  <c r="P19" i="1"/>
  <c r="Q43" i="1"/>
  <c r="Q27" i="1"/>
  <c r="P50" i="1"/>
  <c r="P26" i="1"/>
  <c r="Q50" i="1"/>
  <c r="Q34" i="1"/>
  <c r="Q10" i="1"/>
  <c r="P41" i="1"/>
  <c r="P17" i="1"/>
  <c r="Q41" i="1"/>
  <c r="Q9" i="1"/>
  <c r="P24" i="1"/>
  <c r="Q48" i="1"/>
  <c r="Q32" i="1"/>
  <c r="P39" i="1"/>
  <c r="P23" i="1"/>
  <c r="Q47" i="1"/>
  <c r="Q7" i="1"/>
  <c r="P46" i="1"/>
  <c r="P38" i="1"/>
  <c r="P30" i="1"/>
  <c r="P22" i="1"/>
  <c r="P14" i="1"/>
  <c r="P6" i="1"/>
  <c r="Q46" i="1"/>
  <c r="Q38" i="1"/>
  <c r="Q30" i="1"/>
  <c r="Q22" i="1"/>
  <c r="Q14" i="1"/>
  <c r="Q6" i="1"/>
  <c r="P35" i="1"/>
  <c r="P11" i="1"/>
  <c r="Q35" i="1"/>
  <c r="Q11" i="1"/>
  <c r="P42" i="1"/>
  <c r="P18" i="1"/>
  <c r="Q42" i="1"/>
  <c r="Q18" i="1"/>
  <c r="P49" i="1"/>
  <c r="P25" i="1"/>
  <c r="Q49" i="1"/>
  <c r="Q25" i="1"/>
  <c r="P40" i="1"/>
  <c r="P16" i="1"/>
  <c r="Q40" i="1"/>
  <c r="Q16" i="1"/>
  <c r="P47" i="1"/>
  <c r="P7" i="1"/>
  <c r="Q31" i="1"/>
  <c r="Q23" i="1"/>
  <c r="P5" i="1"/>
  <c r="P45" i="1"/>
  <c r="P37" i="1"/>
  <c r="P29" i="1"/>
  <c r="P21" i="1"/>
  <c r="P13" i="1"/>
  <c r="Q4" i="1"/>
  <c r="Q45" i="1"/>
  <c r="Q37" i="1"/>
  <c r="Q29" i="1"/>
  <c r="Q21" i="1"/>
  <c r="Q13" i="1"/>
  <c r="Q5" i="1"/>
  <c r="P43" i="1"/>
  <c r="P27" i="1"/>
  <c r="Q51" i="1"/>
  <c r="Q19" i="1"/>
  <c r="P34" i="1"/>
  <c r="Q26" i="1"/>
  <c r="P33" i="1"/>
  <c r="P9" i="1"/>
  <c r="Q33" i="1"/>
  <c r="Q17" i="1"/>
  <c r="P48" i="1"/>
  <c r="P32" i="1"/>
  <c r="P8" i="1"/>
  <c r="Q24" i="1"/>
  <c r="Q8" i="1"/>
  <c r="P31" i="1"/>
  <c r="Q39" i="1"/>
  <c r="Q15" i="1"/>
  <c r="P52" i="1"/>
  <c r="P44" i="1"/>
  <c r="P36" i="1"/>
  <c r="P28" i="1"/>
  <c r="P20" i="1"/>
  <c r="Q52" i="1"/>
  <c r="Q44" i="1"/>
  <c r="Q36" i="1"/>
  <c r="Q28" i="1"/>
  <c r="Q20" i="1"/>
  <c r="P8" i="2"/>
  <c r="P9" i="2"/>
  <c r="P47" i="2"/>
  <c r="P23" i="2"/>
  <c r="P38" i="2"/>
  <c r="P22" i="2"/>
  <c r="P37" i="2"/>
  <c r="P21" i="2"/>
  <c r="P36" i="2"/>
  <c r="P20" i="2"/>
  <c r="P51" i="2"/>
  <c r="P43" i="2"/>
  <c r="P35" i="2"/>
  <c r="P27" i="2"/>
  <c r="P19" i="2"/>
  <c r="P11" i="2"/>
  <c r="P39" i="2"/>
  <c r="P15" i="2"/>
  <c r="Q4" i="2"/>
  <c r="P30" i="2"/>
  <c r="P6" i="2"/>
  <c r="P45" i="2"/>
  <c r="P29" i="2"/>
  <c r="P13" i="2"/>
  <c r="P44" i="2"/>
  <c r="P28" i="2"/>
  <c r="P12" i="2"/>
  <c r="P50" i="2"/>
  <c r="P42" i="2"/>
  <c r="P34" i="2"/>
  <c r="P26" i="2"/>
  <c r="P18" i="2"/>
  <c r="P10" i="2"/>
  <c r="P31" i="2"/>
  <c r="P7" i="2"/>
  <c r="P46" i="2"/>
  <c r="P14" i="2"/>
  <c r="P49" i="2"/>
  <c r="P41" i="2"/>
  <c r="P33" i="2"/>
  <c r="P25" i="2"/>
  <c r="P17" i="2"/>
  <c r="P48" i="2"/>
  <c r="P40" i="2"/>
  <c r="P32" i="2"/>
  <c r="P24" i="2"/>
  <c r="P16" i="2"/>
  <c r="S53" i="1" l="1"/>
  <c r="T53" i="1" s="1"/>
  <c r="S7" i="2"/>
  <c r="T7" i="2" s="1"/>
  <c r="S13" i="2"/>
  <c r="T13" i="2" s="1"/>
  <c r="S34" i="2"/>
  <c r="T34" i="2" s="1"/>
  <c r="S37" i="2"/>
  <c r="T37" i="2" s="1"/>
  <c r="S50" i="2"/>
  <c r="T50" i="2" s="1"/>
  <c r="S21" i="2"/>
  <c r="T21" i="2" s="1"/>
  <c r="S23" i="2"/>
  <c r="T23" i="2" s="1"/>
  <c r="S46" i="2"/>
  <c r="T46" i="2" s="1"/>
  <c r="S49" i="2"/>
  <c r="T49" i="2" s="1"/>
  <c r="S26" i="2"/>
  <c r="T26" i="2" s="1"/>
  <c r="S28" i="2"/>
  <c r="T28" i="2" s="1"/>
  <c r="S16" i="2"/>
  <c r="T16" i="2" s="1"/>
  <c r="S51" i="2"/>
  <c r="T51" i="2" s="1"/>
  <c r="S24" i="2"/>
  <c r="T24" i="2" s="1"/>
  <c r="S29" i="2"/>
  <c r="T29" i="2" s="1"/>
  <c r="S17" i="2"/>
  <c r="T17" i="2" s="1"/>
  <c r="S10" i="2"/>
  <c r="T10" i="2" s="1"/>
  <c r="S41" i="2"/>
  <c r="T41" i="2" s="1"/>
  <c r="S18" i="2"/>
  <c r="T18" i="2" s="1"/>
  <c r="S12" i="2"/>
  <c r="T12" i="2" s="1"/>
  <c r="S52" i="2"/>
  <c r="T52" i="2" s="1"/>
  <c r="S44" i="2"/>
  <c r="T44" i="2" s="1"/>
  <c r="S30" i="2"/>
  <c r="T30" i="2" s="1"/>
  <c r="S43" i="2"/>
  <c r="T43" i="2" s="1"/>
  <c r="S14" i="2"/>
  <c r="T14" i="2" s="1"/>
  <c r="S42" i="2"/>
  <c r="T42" i="2" s="1"/>
  <c r="S32" i="2"/>
  <c r="T32" i="2" s="1"/>
  <c r="S47" i="2"/>
  <c r="T47" i="2" s="1"/>
  <c r="S40" i="2"/>
  <c r="T40" i="2" s="1"/>
  <c r="S25" i="2"/>
  <c r="T25" i="2" s="1"/>
  <c r="S15" i="2"/>
  <c r="T15" i="2" s="1"/>
  <c r="S11" i="2"/>
  <c r="T11" i="2" s="1"/>
  <c r="S48" i="2"/>
  <c r="T48" i="2" s="1"/>
  <c r="S33" i="2"/>
  <c r="T33" i="2" s="1"/>
  <c r="S45" i="2"/>
  <c r="T45" i="2" s="1"/>
  <c r="S39" i="2"/>
  <c r="T39" i="2" s="1"/>
  <c r="S19" i="2"/>
  <c r="T19" i="2" s="1"/>
  <c r="S20" i="2"/>
  <c r="T20" i="2" s="1"/>
  <c r="S31" i="2"/>
  <c r="T31" i="2" s="1"/>
  <c r="S27" i="2"/>
  <c r="T27" i="2" s="1"/>
  <c r="S36" i="2"/>
  <c r="T36" i="2" s="1"/>
  <c r="S22" i="2"/>
  <c r="T22" i="2" s="1"/>
  <c r="S9" i="2"/>
  <c r="T9" i="2" s="1"/>
  <c r="S53" i="2"/>
  <c r="T53" i="2" s="1"/>
  <c r="S6" i="2"/>
  <c r="T6" i="2" s="1"/>
  <c r="S35" i="2"/>
  <c r="T35" i="2" s="1"/>
  <c r="S38" i="2"/>
  <c r="T38" i="2" s="1"/>
  <c r="S8" i="2"/>
  <c r="T8" i="2" s="1"/>
  <c r="S4" i="2"/>
  <c r="T4" i="2" s="1"/>
  <c r="U53" i="5"/>
  <c r="V53" i="5" s="1"/>
  <c r="T53" i="4"/>
  <c r="U53" i="4" s="1"/>
  <c r="U33" i="5"/>
  <c r="V33" i="5" s="1"/>
  <c r="U17" i="5"/>
  <c r="V17" i="5" s="1"/>
  <c r="U44" i="5"/>
  <c r="V44" i="5" s="1"/>
  <c r="U32" i="5"/>
  <c r="V32" i="5" s="1"/>
  <c r="U29" i="5"/>
  <c r="V29" i="5" s="1"/>
  <c r="U8" i="5"/>
  <c r="V8" i="5" s="1"/>
  <c r="U36" i="5"/>
  <c r="V36" i="5" s="1"/>
  <c r="U20" i="5"/>
  <c r="V20" i="5" s="1"/>
  <c r="U13" i="5"/>
  <c r="V13" i="5" s="1"/>
  <c r="U40" i="5"/>
  <c r="V40" i="5" s="1"/>
  <c r="U45" i="5"/>
  <c r="V45" i="5" s="1"/>
  <c r="U49" i="5"/>
  <c r="V49" i="5" s="1"/>
  <c r="U24" i="5"/>
  <c r="V24" i="5" s="1"/>
  <c r="U16" i="5"/>
  <c r="V16" i="5" s="1"/>
  <c r="U47" i="5"/>
  <c r="V47" i="5" s="1"/>
  <c r="U31" i="5"/>
  <c r="V31" i="5" s="1"/>
  <c r="U15" i="5"/>
  <c r="V15" i="5" s="1"/>
  <c r="U14" i="5"/>
  <c r="V14" i="5" s="1"/>
  <c r="U42" i="5"/>
  <c r="V42" i="5" s="1"/>
  <c r="U41" i="5"/>
  <c r="V41" i="5" s="1"/>
  <c r="U25" i="5"/>
  <c r="V25" i="5" s="1"/>
  <c r="U9" i="5"/>
  <c r="V9" i="5" s="1"/>
  <c r="U43" i="5"/>
  <c r="V43" i="5" s="1"/>
  <c r="U27" i="5"/>
  <c r="V27" i="5" s="1"/>
  <c r="U11" i="5"/>
  <c r="V11" i="5" s="1"/>
  <c r="U46" i="5"/>
  <c r="V46" i="5" s="1"/>
  <c r="U6" i="5"/>
  <c r="V6" i="5" s="1"/>
  <c r="U38" i="5"/>
  <c r="V38" i="5" s="1"/>
  <c r="U22" i="5"/>
  <c r="V22" i="5" s="1"/>
  <c r="U5" i="5"/>
  <c r="V5" i="5" s="1"/>
  <c r="U30" i="5"/>
  <c r="V30" i="5" s="1"/>
  <c r="U26" i="5"/>
  <c r="V26" i="5" s="1"/>
  <c r="U37" i="5"/>
  <c r="V37" i="5" s="1"/>
  <c r="U21" i="5"/>
  <c r="V21" i="5" s="1"/>
  <c r="U12" i="5"/>
  <c r="V12" i="5" s="1"/>
  <c r="U39" i="5"/>
  <c r="V39" i="5" s="1"/>
  <c r="U23" i="5"/>
  <c r="V23" i="5" s="1"/>
  <c r="U7" i="5"/>
  <c r="V7" i="5" s="1"/>
  <c r="U10" i="5"/>
  <c r="V10" i="5" s="1"/>
  <c r="U50" i="5"/>
  <c r="V50" i="5" s="1"/>
  <c r="U34" i="5"/>
  <c r="V34" i="5" s="1"/>
  <c r="U18" i="5"/>
  <c r="V18" i="5" s="1"/>
  <c r="U48" i="5"/>
  <c r="V48" i="5" s="1"/>
  <c r="U28" i="5"/>
  <c r="V28" i="5" s="1"/>
  <c r="U52" i="5"/>
  <c r="V52" i="5" s="1"/>
  <c r="U51" i="5"/>
  <c r="V51" i="5" s="1"/>
  <c r="U35" i="5"/>
  <c r="V35" i="5" s="1"/>
  <c r="U19" i="5"/>
  <c r="V19" i="5" s="1"/>
  <c r="U4" i="5"/>
  <c r="T26" i="4"/>
  <c r="U26" i="4" s="1"/>
  <c r="T10" i="4"/>
  <c r="U10" i="4" s="1"/>
  <c r="T16" i="4"/>
  <c r="U16" i="4" s="1"/>
  <c r="T39" i="4"/>
  <c r="U39" i="4" s="1"/>
  <c r="T18" i="4"/>
  <c r="U18" i="4" s="1"/>
  <c r="T41" i="4"/>
  <c r="U41" i="4" s="1"/>
  <c r="T24" i="4"/>
  <c r="U24" i="4" s="1"/>
  <c r="T35" i="4"/>
  <c r="U35" i="4" s="1"/>
  <c r="T31" i="4"/>
  <c r="U31" i="4" s="1"/>
  <c r="T30" i="4"/>
  <c r="U30" i="4" s="1"/>
  <c r="T23" i="4"/>
  <c r="U23" i="4" s="1"/>
  <c r="T49" i="4"/>
  <c r="U49" i="4" s="1"/>
  <c r="T28" i="4"/>
  <c r="U28" i="4" s="1"/>
  <c r="T50" i="4"/>
  <c r="U50" i="4" s="1"/>
  <c r="T12" i="4"/>
  <c r="U12" i="4" s="1"/>
  <c r="T11" i="4"/>
  <c r="U11" i="4" s="1"/>
  <c r="T51" i="4"/>
  <c r="U51" i="4" s="1"/>
  <c r="T46" i="4"/>
  <c r="U46" i="4" s="1"/>
  <c r="T34" i="4"/>
  <c r="U34" i="4" s="1"/>
  <c r="T21" i="4"/>
  <c r="U21" i="4" s="1"/>
  <c r="T47" i="4"/>
  <c r="U47" i="4" s="1"/>
  <c r="T4" i="4"/>
  <c r="T22" i="4"/>
  <c r="U22" i="4" s="1"/>
  <c r="T40" i="4"/>
  <c r="U40" i="4" s="1"/>
  <c r="T13" i="4"/>
  <c r="U13" i="4" s="1"/>
  <c r="T48" i="4"/>
  <c r="U48" i="4" s="1"/>
  <c r="T6" i="4"/>
  <c r="U6" i="4" s="1"/>
  <c r="T7" i="4"/>
  <c r="U7" i="4" s="1"/>
  <c r="T25" i="4"/>
  <c r="U25" i="4" s="1"/>
  <c r="T27" i="4"/>
  <c r="U27" i="4" s="1"/>
  <c r="T42" i="4"/>
  <c r="U42" i="4" s="1"/>
  <c r="T45" i="4"/>
  <c r="U45" i="4" s="1"/>
  <c r="T17" i="4"/>
  <c r="U17" i="4" s="1"/>
  <c r="T36" i="4"/>
  <c r="U36" i="4" s="1"/>
  <c r="T52" i="4"/>
  <c r="U52" i="4" s="1"/>
  <c r="T32" i="4"/>
  <c r="U32" i="4" s="1"/>
  <c r="T43" i="4"/>
  <c r="U43" i="4" s="1"/>
  <c r="T38" i="4"/>
  <c r="U38" i="4" s="1"/>
  <c r="T37" i="4"/>
  <c r="U37" i="4" s="1"/>
  <c r="T44" i="4"/>
  <c r="U44" i="4" s="1"/>
  <c r="T8" i="4"/>
  <c r="U8" i="4" s="1"/>
  <c r="T19" i="4"/>
  <c r="U19" i="4" s="1"/>
  <c r="T29" i="4"/>
  <c r="U29" i="4" s="1"/>
  <c r="T14" i="4"/>
  <c r="U14" i="4" s="1"/>
  <c r="T5" i="4"/>
  <c r="U5" i="4" s="1"/>
  <c r="T33" i="4"/>
  <c r="U33" i="4" s="1"/>
  <c r="T20" i="4"/>
  <c r="U20" i="4" s="1"/>
  <c r="T15" i="4"/>
  <c r="U15" i="4" s="1"/>
  <c r="T9" i="4"/>
  <c r="U9" i="4" s="1"/>
  <c r="T5" i="2"/>
  <c r="S54" i="2" l="1"/>
  <c r="U54" i="5"/>
  <c r="U4" i="4"/>
  <c r="T54" i="4"/>
  <c r="V4" i="5"/>
  <c r="S9" i="1"/>
  <c r="T9" i="1" s="1"/>
  <c r="S40" i="1"/>
  <c r="T40" i="1" s="1"/>
  <c r="S24" i="1"/>
  <c r="T24" i="1" s="1"/>
  <c r="S46" i="1"/>
  <c r="T46" i="1" s="1"/>
  <c r="S8" i="1"/>
  <c r="T8" i="1" s="1"/>
  <c r="S7" i="1"/>
  <c r="T7" i="1" s="1"/>
  <c r="S4" i="1"/>
  <c r="S5" i="1"/>
  <c r="T5" i="1" s="1"/>
  <c r="S48" i="1"/>
  <c r="T48" i="1" s="1"/>
  <c r="S26" i="1"/>
  <c r="T26" i="1" s="1"/>
  <c r="S42" i="1"/>
  <c r="T42" i="1" s="1"/>
  <c r="S49" i="1"/>
  <c r="T49" i="1" s="1"/>
  <c r="S34" i="1"/>
  <c r="T34" i="1" s="1"/>
  <c r="S51" i="1"/>
  <c r="T51" i="1" s="1"/>
  <c r="S44" i="1"/>
  <c r="T44" i="1" s="1"/>
  <c r="S21" i="1"/>
  <c r="T21" i="1" s="1"/>
  <c r="S15" i="1"/>
  <c r="T15" i="1" s="1"/>
  <c r="S50" i="1"/>
  <c r="T50" i="1" s="1"/>
  <c r="S36" i="1"/>
  <c r="T36" i="1" s="1"/>
  <c r="S14" i="1"/>
  <c r="T14" i="1" s="1"/>
  <c r="S23" i="1"/>
  <c r="T23" i="1" s="1"/>
  <c r="S11" i="1"/>
  <c r="T11" i="1" s="1"/>
  <c r="S13" i="1"/>
  <c r="T13" i="1" s="1"/>
  <c r="S41" i="1"/>
  <c r="T41" i="1" s="1"/>
  <c r="S43" i="1"/>
  <c r="T43" i="1" s="1"/>
  <c r="S29" i="1"/>
  <c r="T29" i="1" s="1"/>
  <c r="S37" i="1"/>
  <c r="T37" i="1" s="1"/>
  <c r="S30" i="1"/>
  <c r="T30" i="1" s="1"/>
  <c r="S16" i="1"/>
  <c r="T16" i="1" s="1"/>
  <c r="S45" i="1"/>
  <c r="T45" i="1" s="1"/>
  <c r="S38" i="1"/>
  <c r="T38" i="1" s="1"/>
  <c r="S31" i="1"/>
  <c r="T31" i="1" s="1"/>
  <c r="S17" i="1"/>
  <c r="T17" i="1" s="1"/>
  <c r="S19" i="1"/>
  <c r="T19" i="1" s="1"/>
  <c r="S12" i="1"/>
  <c r="T12" i="1" s="1"/>
  <c r="S22" i="1"/>
  <c r="T22" i="1" s="1"/>
  <c r="S25" i="1"/>
  <c r="T25" i="1" s="1"/>
  <c r="S10" i="1"/>
  <c r="T10" i="1" s="1"/>
  <c r="S27" i="1"/>
  <c r="T27" i="1" s="1"/>
  <c r="S20" i="1"/>
  <c r="T20" i="1" s="1"/>
  <c r="S6" i="1"/>
  <c r="S52" i="1"/>
  <c r="T52" i="1" s="1"/>
  <c r="S39" i="1"/>
  <c r="T39" i="1" s="1"/>
  <c r="S32" i="1"/>
  <c r="T32" i="1" s="1"/>
  <c r="S47" i="1"/>
  <c r="T47" i="1" s="1"/>
  <c r="S33" i="1"/>
  <c r="T33" i="1" s="1"/>
  <c r="S18" i="1"/>
  <c r="T18" i="1" s="1"/>
  <c r="S35" i="1"/>
  <c r="T35" i="1" s="1"/>
  <c r="S28" i="1"/>
  <c r="T28" i="1" s="1"/>
  <c r="S54" i="1" l="1"/>
  <c r="S210" i="1" s="1"/>
  <c r="T6" i="1"/>
  <c r="T4" i="1"/>
</calcChain>
</file>

<file path=xl/sharedStrings.xml><?xml version="1.0" encoding="utf-8"?>
<sst xmlns="http://schemas.openxmlformats.org/spreadsheetml/2006/main" count="157" uniqueCount="37">
  <si>
    <t>-</t>
  </si>
  <si>
    <t>Student</t>
  </si>
  <si>
    <t>Pet Owner</t>
  </si>
  <si>
    <t>Clean</t>
  </si>
  <si>
    <t>Smoker</t>
  </si>
  <si>
    <t>Night owl</t>
  </si>
  <si>
    <t>Min SSE</t>
  </si>
  <si>
    <t>Total SSE</t>
  </si>
  <si>
    <t>Cluster Center</t>
  </si>
  <si>
    <t>User</t>
  </si>
  <si>
    <t>Cluster Allocated</t>
  </si>
  <si>
    <t xml:space="preserve">Input </t>
  </si>
  <si>
    <t>Decision Variable</t>
  </si>
  <si>
    <t>Output</t>
  </si>
  <si>
    <t>Clustering  with K=3</t>
  </si>
  <si>
    <t>Objective:</t>
  </si>
  <si>
    <t>Clustering  with K=2</t>
  </si>
  <si>
    <t>Clustering  with K=4</t>
  </si>
  <si>
    <t>Clustering  with K=5</t>
  </si>
  <si>
    <t>Mean</t>
  </si>
  <si>
    <t>SD</t>
  </si>
  <si>
    <t>Standardized Input  Data</t>
  </si>
  <si>
    <t>Total</t>
  </si>
  <si>
    <t>Output for K=2</t>
  </si>
  <si>
    <t>Segment 1</t>
  </si>
  <si>
    <t>Segment 2</t>
  </si>
  <si>
    <t>Number</t>
  </si>
  <si>
    <t xml:space="preserve">% </t>
  </si>
  <si>
    <t>SSE/Segment</t>
  </si>
  <si>
    <t>SSE Total</t>
  </si>
  <si>
    <t>TOTAL</t>
  </si>
  <si>
    <t>Output for K=3</t>
  </si>
  <si>
    <t>Segment 3</t>
  </si>
  <si>
    <t>Output for K=4</t>
  </si>
  <si>
    <t>Segment 4</t>
  </si>
  <si>
    <t>Output for K=5</t>
  </si>
  <si>
    <t>Segment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</si>
</sst>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"/>
    <numFmt numFmtId="166" formatCode="_-* #,##0.0_-;\-* #,##0.0_-;_-* &quot;-&quot;??_-;_-@_-"/>
    <numFmt numFmtId="167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37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24">
    <xf numFmtId="0" fontId="0" fillId="0" borderId="0" xfId="0"/>
    <xf numFmtId="0" fontId="0" fillId="0" borderId="0" xfId="0" applyBorder="1"/>
    <xf numFmtId="0" fontId="1" fillId="0" borderId="7" xfId="0" applyFont="1" applyBorder="1" applyAlignment="1">
      <alignment horizontal="center" vertical="top"/>
    </xf>
    <xf numFmtId="0" fontId="1" fillId="0" borderId="8" xfId="0" applyFont="1" applyBorder="1" applyAlignment="1">
      <alignment horizontal="center" vertical="top"/>
    </xf>
    <xf numFmtId="2" fontId="0" fillId="0" borderId="0" xfId="0" applyNumberFormat="1"/>
    <xf numFmtId="0" fontId="0" fillId="0" borderId="0" xfId="0" applyNumberFormat="1"/>
    <xf numFmtId="0" fontId="3" fillId="0" borderId="0" xfId="0" applyFont="1" applyProtection="1"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2" fontId="0" fillId="0" borderId="13" xfId="0" applyNumberFormat="1" applyBorder="1"/>
    <xf numFmtId="0" fontId="1" fillId="0" borderId="11" xfId="0" applyNumberFormat="1" applyFont="1" applyBorder="1"/>
    <xf numFmtId="2" fontId="0" fillId="0" borderId="15" xfId="0" applyNumberFormat="1" applyBorder="1"/>
    <xf numFmtId="0" fontId="1" fillId="0" borderId="17" xfId="0" applyFont="1" applyBorder="1" applyAlignment="1">
      <alignment horizontal="center" vertical="top"/>
    </xf>
    <xf numFmtId="2" fontId="0" fillId="0" borderId="18" xfId="0" applyNumberFormat="1" applyBorder="1"/>
    <xf numFmtId="0" fontId="0" fillId="0" borderId="19" xfId="0" applyBorder="1"/>
    <xf numFmtId="0" fontId="1" fillId="0" borderId="20" xfId="0" applyFont="1" applyBorder="1"/>
    <xf numFmtId="0" fontId="1" fillId="0" borderId="20" xfId="0" applyFont="1" applyBorder="1" applyAlignment="1">
      <alignment horizontal="center"/>
    </xf>
    <xf numFmtId="0" fontId="1" fillId="0" borderId="19" xfId="0" applyFont="1" applyBorder="1" applyAlignment="1">
      <alignment vertical="center"/>
    </xf>
    <xf numFmtId="0" fontId="2" fillId="0" borderId="20" xfId="0" applyFont="1" applyBorder="1" applyAlignment="1" applyProtection="1">
      <alignment vertical="center" wrapText="1"/>
      <protection locked="0"/>
    </xf>
    <xf numFmtId="0" fontId="2" fillId="0" borderId="22" xfId="0" applyFont="1" applyBorder="1" applyAlignment="1" applyProtection="1">
      <alignment vertical="center" wrapText="1"/>
      <protection locked="0"/>
    </xf>
    <xf numFmtId="0" fontId="1" fillId="0" borderId="7" xfId="0" applyFont="1" applyBorder="1"/>
    <xf numFmtId="0" fontId="1" fillId="0" borderId="8" xfId="0" applyFont="1" applyBorder="1"/>
    <xf numFmtId="0" fontId="1" fillId="0" borderId="1" xfId="0" applyNumberFormat="1" applyFont="1" applyBorder="1" applyAlignment="1">
      <alignment horizontal="center"/>
    </xf>
    <xf numFmtId="0" fontId="1" fillId="0" borderId="3" xfId="0" applyNumberFormat="1" applyFont="1" applyBorder="1" applyAlignment="1">
      <alignment horizontal="center"/>
    </xf>
    <xf numFmtId="0" fontId="3" fillId="0" borderId="18" xfId="0" applyFont="1" applyBorder="1" applyAlignment="1" applyProtection="1">
      <alignment horizontal="center"/>
      <protection locked="0"/>
    </xf>
    <xf numFmtId="0" fontId="3" fillId="0" borderId="21" xfId="0" applyFont="1" applyBorder="1" applyAlignment="1" applyProtection="1">
      <alignment horizontal="center"/>
      <protection locked="0"/>
    </xf>
    <xf numFmtId="0" fontId="3" fillId="0" borderId="13" xfId="0" applyFont="1" applyBorder="1" applyAlignment="1" applyProtection="1">
      <alignment horizontal="center"/>
      <protection locked="0"/>
    </xf>
    <xf numFmtId="0" fontId="3" fillId="0" borderId="14" xfId="0" applyFont="1" applyBorder="1" applyAlignment="1" applyProtection="1">
      <alignment horizontal="center"/>
      <protection locked="0"/>
    </xf>
    <xf numFmtId="0" fontId="3" fillId="0" borderId="15" xfId="0" applyFont="1" applyBorder="1" applyAlignment="1" applyProtection="1">
      <alignment horizontal="center"/>
      <protection locked="0"/>
    </xf>
    <xf numFmtId="0" fontId="3" fillId="0" borderId="16" xfId="0" applyFont="1" applyBorder="1" applyAlignment="1" applyProtection="1">
      <alignment horizontal="center"/>
      <protection locked="0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2" fontId="0" fillId="2" borderId="9" xfId="0" applyNumberFormat="1" applyFill="1" applyBorder="1"/>
    <xf numFmtId="2" fontId="0" fillId="2" borderId="11" xfId="0" applyNumberFormat="1" applyFill="1" applyBorder="1"/>
    <xf numFmtId="0" fontId="1" fillId="0" borderId="0" xfId="0" applyFont="1"/>
    <xf numFmtId="0" fontId="0" fillId="0" borderId="18" xfId="0" applyNumberFormat="1" applyBorder="1"/>
    <xf numFmtId="0" fontId="0" fillId="0" borderId="13" xfId="0" applyNumberFormat="1" applyBorder="1"/>
    <xf numFmtId="0" fontId="0" fillId="0" borderId="15" xfId="0" applyNumberFormat="1" applyBorder="1"/>
    <xf numFmtId="9" fontId="0" fillId="0" borderId="0" xfId="1" applyFont="1"/>
    <xf numFmtId="0" fontId="1" fillId="0" borderId="15" xfId="0" applyFont="1" applyBorder="1"/>
    <xf numFmtId="0" fontId="1" fillId="0" borderId="16" xfId="0" applyFont="1" applyBorder="1"/>
    <xf numFmtId="0" fontId="0" fillId="0" borderId="17" xfId="0" applyBorder="1"/>
    <xf numFmtId="0" fontId="0" fillId="0" borderId="18" xfId="0" applyBorder="1"/>
    <xf numFmtId="0" fontId="0" fillId="0" borderId="21" xfId="0" applyBorder="1"/>
    <xf numFmtId="0" fontId="0" fillId="0" borderId="7" xfId="0" applyBorder="1"/>
    <xf numFmtId="2" fontId="0" fillId="2" borderId="14" xfId="0" applyNumberFormat="1" applyFill="1" applyBorder="1"/>
    <xf numFmtId="0" fontId="0" fillId="0" borderId="8" xfId="0" applyBorder="1"/>
    <xf numFmtId="2" fontId="0" fillId="2" borderId="15" xfId="0" applyNumberFormat="1" applyFill="1" applyBorder="1"/>
    <xf numFmtId="2" fontId="0" fillId="0" borderId="16" xfId="0" applyNumberFormat="1" applyBorder="1"/>
    <xf numFmtId="0" fontId="0" fillId="0" borderId="29" xfId="0" applyBorder="1"/>
    <xf numFmtId="2" fontId="0" fillId="0" borderId="30" xfId="0" applyNumberFormat="1" applyBorder="1"/>
    <xf numFmtId="2" fontId="0" fillId="0" borderId="31" xfId="0" applyNumberFormat="1" applyBorder="1"/>
    <xf numFmtId="0" fontId="1" fillId="0" borderId="4" xfId="0" applyFont="1" applyBorder="1"/>
    <xf numFmtId="0" fontId="1" fillId="0" borderId="5" xfId="0" applyFont="1" applyBorder="1"/>
    <xf numFmtId="0" fontId="0" fillId="0" borderId="5" xfId="0" applyBorder="1"/>
    <xf numFmtId="0" fontId="0" fillId="0" borderId="6" xfId="0" applyBorder="1"/>
    <xf numFmtId="1" fontId="0" fillId="0" borderId="13" xfId="0" applyNumberFormat="1" applyBorder="1"/>
    <xf numFmtId="164" fontId="0" fillId="0" borderId="13" xfId="0" applyNumberFormat="1" applyBorder="1"/>
    <xf numFmtId="165" fontId="0" fillId="0" borderId="13" xfId="0" applyNumberFormat="1" applyBorder="1"/>
    <xf numFmtId="0" fontId="0" fillId="0" borderId="13" xfId="0" applyBorder="1"/>
    <xf numFmtId="165" fontId="0" fillId="0" borderId="14" xfId="0" applyNumberFormat="1" applyBorder="1"/>
    <xf numFmtId="166" fontId="0" fillId="0" borderId="13" xfId="0" applyNumberFormat="1" applyBorder="1"/>
    <xf numFmtId="166" fontId="0" fillId="0" borderId="14" xfId="0" applyNumberFormat="1" applyBorder="1"/>
    <xf numFmtId="167" fontId="0" fillId="0" borderId="8" xfId="0" applyNumberFormat="1" applyBorder="1"/>
    <xf numFmtId="1" fontId="0" fillId="0" borderId="15" xfId="0" applyNumberFormat="1" applyBorder="1"/>
    <xf numFmtId="164" fontId="0" fillId="0" borderId="15" xfId="0" applyNumberFormat="1" applyBorder="1"/>
    <xf numFmtId="166" fontId="0" fillId="0" borderId="15" xfId="0" applyNumberFormat="1" applyBorder="1"/>
    <xf numFmtId="166" fontId="0" fillId="0" borderId="16" xfId="0" applyNumberFormat="1" applyBorder="1"/>
    <xf numFmtId="2" fontId="0" fillId="2" borderId="13" xfId="0" applyNumberFormat="1" applyFill="1" applyBorder="1"/>
    <xf numFmtId="2" fontId="0" fillId="0" borderId="14" xfId="0" applyNumberFormat="1" applyBorder="1"/>
    <xf numFmtId="0" fontId="0" fillId="0" borderId="32" xfId="0" applyBorder="1"/>
    <xf numFmtId="2" fontId="0" fillId="0" borderId="33" xfId="0" applyNumberFormat="1" applyBorder="1"/>
    <xf numFmtId="2" fontId="0" fillId="0" borderId="34" xfId="0" applyNumberFormat="1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1" fillId="0" borderId="12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28" xfId="0" applyBorder="1"/>
    <xf numFmtId="0" fontId="0" fillId="0" borderId="1" xfId="0" applyBorder="1"/>
    <xf numFmtId="2" fontId="0" fillId="2" borderId="0" xfId="0" applyNumberFormat="1" applyFill="1"/>
    <xf numFmtId="2" fontId="0" fillId="0" borderId="1" xfId="0" applyNumberFormat="1" applyBorder="1"/>
    <xf numFmtId="2" fontId="0" fillId="2" borderId="1" xfId="0" applyNumberFormat="1" applyFill="1" applyBorder="1"/>
    <xf numFmtId="0" fontId="0" fillId="0" borderId="12" xfId="0" applyBorder="1"/>
    <xf numFmtId="2" fontId="0" fillId="0" borderId="2" xfId="0" applyNumberFormat="1" applyBorder="1"/>
    <xf numFmtId="2" fontId="0" fillId="2" borderId="2" xfId="0" applyNumberFormat="1" applyFill="1" applyBorder="1"/>
    <xf numFmtId="2" fontId="0" fillId="0" borderId="3" xfId="0" applyNumberFormat="1" applyBorder="1"/>
    <xf numFmtId="0" fontId="1" fillId="0" borderId="27" xfId="0" applyFont="1" applyBorder="1"/>
    <xf numFmtId="0" fontId="1" fillId="0" borderId="35" xfId="0" applyFont="1" applyBorder="1"/>
    <xf numFmtId="0" fontId="0" fillId="0" borderId="35" xfId="0" applyBorder="1"/>
    <xf numFmtId="0" fontId="0" fillId="0" borderId="36" xfId="0" applyBorder="1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165" fontId="0" fillId="0" borderId="1" xfId="0" applyNumberFormat="1" applyBorder="1"/>
    <xf numFmtId="1" fontId="0" fillId="0" borderId="2" xfId="0" applyNumberFormat="1" applyBorder="1"/>
    <xf numFmtId="164" fontId="0" fillId="0" borderId="2" xfId="0" applyNumberFormat="1" applyBorder="1"/>
    <xf numFmtId="0" fontId="0" fillId="0" borderId="2" xfId="0" applyBorder="1"/>
    <xf numFmtId="0" fontId="0" fillId="0" borderId="3" xfId="0" applyBorder="1"/>
    <xf numFmtId="0" fontId="0" fillId="0" borderId="30" xfId="0" applyBorder="1"/>
    <xf numFmtId="0" fontId="0" fillId="0" borderId="4" xfId="0" applyBorder="1"/>
    <xf numFmtId="2" fontId="0" fillId="2" borderId="5" xfId="0" applyNumberFormat="1" applyFill="1" applyBorder="1"/>
    <xf numFmtId="2" fontId="0" fillId="0" borderId="5" xfId="0" applyNumberFormat="1" applyBorder="1"/>
    <xf numFmtId="2" fontId="0" fillId="0" borderId="6" xfId="0" applyNumberFormat="1" applyBorder="1"/>
    <xf numFmtId="0" fontId="1" fillId="0" borderId="1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6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owmy/Desktop/Cvxopt/room8cluster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put data"/>
      <sheetName val="Analysis"/>
      <sheetName val="Output Clusters"/>
      <sheetName val="Segmentation maps"/>
      <sheetName val="Central means"/>
      <sheetName val="SSE charts"/>
      <sheetName val="How to interpret"/>
      <sheetName val="Add Solver"/>
      <sheetName val="Quic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0">
          <cell r="GN10">
            <v>1</v>
          </cell>
          <cell r="GO10">
            <v>2</v>
          </cell>
          <cell r="GP10">
            <v>1</v>
          </cell>
          <cell r="GQ10">
            <v>4</v>
          </cell>
          <cell r="GR10">
            <v>2</v>
          </cell>
        </row>
        <row r="11">
          <cell r="GN11">
            <v>2</v>
          </cell>
          <cell r="GO11">
            <v>2</v>
          </cell>
          <cell r="GP11">
            <v>1</v>
          </cell>
          <cell r="GQ11">
            <v>4</v>
          </cell>
          <cell r="GR11">
            <v>2</v>
          </cell>
        </row>
        <row r="12">
          <cell r="GN12">
            <v>3</v>
          </cell>
          <cell r="GO12">
            <v>1</v>
          </cell>
          <cell r="GP12">
            <v>1</v>
          </cell>
          <cell r="GQ12">
            <v>3</v>
          </cell>
          <cell r="GR12">
            <v>2</v>
          </cell>
        </row>
        <row r="13">
          <cell r="GN13">
            <v>4</v>
          </cell>
          <cell r="GO13">
            <v>1</v>
          </cell>
          <cell r="GP13">
            <v>2</v>
          </cell>
          <cell r="GQ13">
            <v>3</v>
          </cell>
          <cell r="GR13">
            <v>1</v>
          </cell>
        </row>
        <row r="14">
          <cell r="GN14">
            <v>5</v>
          </cell>
          <cell r="GO14">
            <v>1</v>
          </cell>
          <cell r="GP14">
            <v>2</v>
          </cell>
          <cell r="GQ14">
            <v>2</v>
          </cell>
          <cell r="GR14">
            <v>4</v>
          </cell>
        </row>
        <row r="15">
          <cell r="GN15">
            <v>6</v>
          </cell>
          <cell r="GO15">
            <v>2</v>
          </cell>
          <cell r="GP15">
            <v>3</v>
          </cell>
          <cell r="GQ15">
            <v>4</v>
          </cell>
          <cell r="GR15">
            <v>5</v>
          </cell>
        </row>
        <row r="16">
          <cell r="GN16">
            <v>7</v>
          </cell>
          <cell r="GO16">
            <v>2</v>
          </cell>
          <cell r="GP16">
            <v>3</v>
          </cell>
          <cell r="GQ16">
            <v>1</v>
          </cell>
          <cell r="GR16">
            <v>5</v>
          </cell>
        </row>
        <row r="17">
          <cell r="GN17">
            <v>8</v>
          </cell>
          <cell r="GO17">
            <v>1</v>
          </cell>
          <cell r="GP17">
            <v>1</v>
          </cell>
          <cell r="GQ17">
            <v>3</v>
          </cell>
          <cell r="GR17">
            <v>2</v>
          </cell>
        </row>
        <row r="18">
          <cell r="GN18">
            <v>9</v>
          </cell>
          <cell r="GO18">
            <v>2</v>
          </cell>
          <cell r="GP18">
            <v>3</v>
          </cell>
          <cell r="GQ18">
            <v>1</v>
          </cell>
          <cell r="GR18">
            <v>5</v>
          </cell>
        </row>
        <row r="19">
          <cell r="GN19">
            <v>10</v>
          </cell>
          <cell r="GO19">
            <v>1</v>
          </cell>
          <cell r="GP19">
            <v>1</v>
          </cell>
          <cell r="GQ19">
            <v>3</v>
          </cell>
          <cell r="GR19">
            <v>2</v>
          </cell>
        </row>
        <row r="20">
          <cell r="GN20">
            <v>11</v>
          </cell>
          <cell r="GO20">
            <v>1</v>
          </cell>
          <cell r="GP20">
            <v>1</v>
          </cell>
          <cell r="GQ20">
            <v>1</v>
          </cell>
          <cell r="GR20">
            <v>2</v>
          </cell>
        </row>
        <row r="21">
          <cell r="GN21">
            <v>12</v>
          </cell>
          <cell r="GO21">
            <v>2</v>
          </cell>
          <cell r="GP21">
            <v>1</v>
          </cell>
          <cell r="GQ21">
            <v>1</v>
          </cell>
          <cell r="GR21">
            <v>2</v>
          </cell>
        </row>
        <row r="22">
          <cell r="GN22">
            <v>13</v>
          </cell>
          <cell r="GO22">
            <v>2</v>
          </cell>
          <cell r="GP22">
            <v>3</v>
          </cell>
          <cell r="GQ22">
            <v>4</v>
          </cell>
          <cell r="GR22">
            <v>5</v>
          </cell>
        </row>
        <row r="23">
          <cell r="GN23">
            <v>14</v>
          </cell>
          <cell r="GO23">
            <v>1</v>
          </cell>
          <cell r="GP23">
            <v>2</v>
          </cell>
          <cell r="GQ23">
            <v>2</v>
          </cell>
          <cell r="GR23">
            <v>4</v>
          </cell>
        </row>
        <row r="24">
          <cell r="GN24">
            <v>15</v>
          </cell>
          <cell r="GO24">
            <v>1</v>
          </cell>
          <cell r="GP24">
            <v>1</v>
          </cell>
          <cell r="GQ24">
            <v>1</v>
          </cell>
          <cell r="GR24">
            <v>2</v>
          </cell>
        </row>
        <row r="25">
          <cell r="GN25">
            <v>16</v>
          </cell>
          <cell r="GO25">
            <v>1</v>
          </cell>
          <cell r="GP25">
            <v>1</v>
          </cell>
          <cell r="GQ25">
            <v>3</v>
          </cell>
          <cell r="GR25">
            <v>2</v>
          </cell>
        </row>
        <row r="26">
          <cell r="GN26">
            <v>17</v>
          </cell>
          <cell r="GO26">
            <v>1</v>
          </cell>
          <cell r="GP26">
            <v>2</v>
          </cell>
          <cell r="GQ26">
            <v>1</v>
          </cell>
          <cell r="GR26">
            <v>1</v>
          </cell>
        </row>
        <row r="27">
          <cell r="GN27">
            <v>18</v>
          </cell>
          <cell r="GO27">
            <v>2</v>
          </cell>
          <cell r="GP27">
            <v>3</v>
          </cell>
          <cell r="GQ27">
            <v>4</v>
          </cell>
          <cell r="GR27">
            <v>5</v>
          </cell>
        </row>
        <row r="28">
          <cell r="GN28">
            <v>19</v>
          </cell>
          <cell r="GO28">
            <v>1</v>
          </cell>
          <cell r="GP28">
            <v>2</v>
          </cell>
          <cell r="GQ28">
            <v>3</v>
          </cell>
          <cell r="GR28">
            <v>3</v>
          </cell>
        </row>
        <row r="29">
          <cell r="GN29">
            <v>20</v>
          </cell>
          <cell r="GO29">
            <v>2</v>
          </cell>
          <cell r="GP29">
            <v>3</v>
          </cell>
          <cell r="GQ29">
            <v>4</v>
          </cell>
          <cell r="GR29">
            <v>5</v>
          </cell>
        </row>
        <row r="30">
          <cell r="GN30">
            <v>21</v>
          </cell>
          <cell r="GO30">
            <v>1</v>
          </cell>
          <cell r="GP30">
            <v>1</v>
          </cell>
          <cell r="GQ30">
            <v>3</v>
          </cell>
          <cell r="GR30">
            <v>3</v>
          </cell>
        </row>
        <row r="31">
          <cell r="GN31">
            <v>22</v>
          </cell>
          <cell r="GO31">
            <v>1</v>
          </cell>
          <cell r="GP31">
            <v>1</v>
          </cell>
          <cell r="GQ31">
            <v>3</v>
          </cell>
          <cell r="GR31">
            <v>2</v>
          </cell>
        </row>
        <row r="32">
          <cell r="GN32">
            <v>23</v>
          </cell>
          <cell r="GO32">
            <v>2</v>
          </cell>
          <cell r="GP32">
            <v>3</v>
          </cell>
          <cell r="GQ32">
            <v>4</v>
          </cell>
          <cell r="GR32">
            <v>5</v>
          </cell>
        </row>
        <row r="33">
          <cell r="GN33">
            <v>24</v>
          </cell>
          <cell r="GO33">
            <v>2</v>
          </cell>
          <cell r="GP33">
            <v>3</v>
          </cell>
          <cell r="GQ33">
            <v>4</v>
          </cell>
          <cell r="GR33">
            <v>5</v>
          </cell>
        </row>
        <row r="34">
          <cell r="GN34">
            <v>25</v>
          </cell>
          <cell r="GO34">
            <v>1</v>
          </cell>
          <cell r="GP34">
            <v>2</v>
          </cell>
          <cell r="GQ34">
            <v>1</v>
          </cell>
          <cell r="GR34">
            <v>1</v>
          </cell>
        </row>
        <row r="35">
          <cell r="GN35">
            <v>26</v>
          </cell>
          <cell r="GO35">
            <v>2</v>
          </cell>
          <cell r="GP35">
            <v>3</v>
          </cell>
          <cell r="GQ35">
            <v>4</v>
          </cell>
          <cell r="GR35">
            <v>5</v>
          </cell>
        </row>
        <row r="36">
          <cell r="GN36">
            <v>27</v>
          </cell>
          <cell r="GO36">
            <v>1</v>
          </cell>
          <cell r="GP36">
            <v>2</v>
          </cell>
          <cell r="GQ36">
            <v>3</v>
          </cell>
          <cell r="GR36">
            <v>1</v>
          </cell>
        </row>
        <row r="37">
          <cell r="GN37">
            <v>28</v>
          </cell>
          <cell r="GO37">
            <v>1</v>
          </cell>
          <cell r="GP37">
            <v>2</v>
          </cell>
          <cell r="GQ37">
            <v>3</v>
          </cell>
          <cell r="GR37">
            <v>1</v>
          </cell>
        </row>
        <row r="38">
          <cell r="GN38">
            <v>29</v>
          </cell>
          <cell r="GO38">
            <v>2</v>
          </cell>
          <cell r="GP38">
            <v>3</v>
          </cell>
          <cell r="GQ38">
            <v>4</v>
          </cell>
          <cell r="GR38">
            <v>5</v>
          </cell>
        </row>
        <row r="39">
          <cell r="GN39">
            <v>30</v>
          </cell>
          <cell r="GO39">
            <v>1</v>
          </cell>
          <cell r="GP39">
            <v>2</v>
          </cell>
          <cell r="GQ39">
            <v>3</v>
          </cell>
          <cell r="GR39">
            <v>1</v>
          </cell>
        </row>
        <row r="40">
          <cell r="GN40">
            <v>31</v>
          </cell>
          <cell r="GO40">
            <v>2</v>
          </cell>
          <cell r="GP40">
            <v>3</v>
          </cell>
          <cell r="GQ40">
            <v>2</v>
          </cell>
          <cell r="GR40">
            <v>4</v>
          </cell>
        </row>
        <row r="41">
          <cell r="GN41">
            <v>32</v>
          </cell>
          <cell r="GO41">
            <v>2</v>
          </cell>
          <cell r="GP41">
            <v>3</v>
          </cell>
          <cell r="GQ41">
            <v>4</v>
          </cell>
          <cell r="GR41">
            <v>5</v>
          </cell>
        </row>
        <row r="42">
          <cell r="GN42">
            <v>33</v>
          </cell>
          <cell r="GO42">
            <v>2</v>
          </cell>
          <cell r="GP42">
            <v>3</v>
          </cell>
          <cell r="GQ42">
            <v>4</v>
          </cell>
          <cell r="GR42">
            <v>5</v>
          </cell>
        </row>
        <row r="43">
          <cell r="GN43">
            <v>34</v>
          </cell>
          <cell r="GO43">
            <v>1</v>
          </cell>
          <cell r="GP43">
            <v>2</v>
          </cell>
          <cell r="GQ43">
            <v>3</v>
          </cell>
          <cell r="GR43">
            <v>1</v>
          </cell>
        </row>
        <row r="44">
          <cell r="GN44">
            <v>35</v>
          </cell>
          <cell r="GO44">
            <v>1</v>
          </cell>
          <cell r="GP44">
            <v>2</v>
          </cell>
          <cell r="GQ44">
            <v>3</v>
          </cell>
          <cell r="GR44">
            <v>3</v>
          </cell>
        </row>
        <row r="45">
          <cell r="GN45">
            <v>36</v>
          </cell>
          <cell r="GO45">
            <v>2</v>
          </cell>
          <cell r="GP45">
            <v>3</v>
          </cell>
          <cell r="GQ45">
            <v>1</v>
          </cell>
          <cell r="GR45">
            <v>3</v>
          </cell>
        </row>
        <row r="46">
          <cell r="GN46">
            <v>37</v>
          </cell>
          <cell r="GO46">
            <v>1</v>
          </cell>
          <cell r="GP46">
            <v>2</v>
          </cell>
          <cell r="GQ46">
            <v>3</v>
          </cell>
          <cell r="GR46">
            <v>1</v>
          </cell>
        </row>
        <row r="47">
          <cell r="GN47">
            <v>38</v>
          </cell>
          <cell r="GO47">
            <v>2</v>
          </cell>
          <cell r="GP47">
            <v>3</v>
          </cell>
          <cell r="GQ47">
            <v>4</v>
          </cell>
          <cell r="GR47">
            <v>3</v>
          </cell>
        </row>
        <row r="48">
          <cell r="GN48">
            <v>39</v>
          </cell>
          <cell r="GO48">
            <v>1</v>
          </cell>
          <cell r="GP48">
            <v>2</v>
          </cell>
          <cell r="GQ48">
            <v>1</v>
          </cell>
          <cell r="GR48">
            <v>1</v>
          </cell>
        </row>
        <row r="49">
          <cell r="GN49">
            <v>40</v>
          </cell>
          <cell r="GO49">
            <v>1</v>
          </cell>
          <cell r="GP49">
            <v>2</v>
          </cell>
          <cell r="GQ49">
            <v>3</v>
          </cell>
          <cell r="GR49">
            <v>1</v>
          </cell>
        </row>
        <row r="50">
          <cell r="GN50">
            <v>41</v>
          </cell>
          <cell r="GO50">
            <v>1</v>
          </cell>
          <cell r="GP50">
            <v>2</v>
          </cell>
          <cell r="GQ50">
            <v>3</v>
          </cell>
          <cell r="GR50">
            <v>1</v>
          </cell>
        </row>
        <row r="51">
          <cell r="GN51">
            <v>42</v>
          </cell>
          <cell r="GO51">
            <v>1</v>
          </cell>
          <cell r="GP51">
            <v>2</v>
          </cell>
          <cell r="GQ51">
            <v>2</v>
          </cell>
          <cell r="GR51">
            <v>4</v>
          </cell>
        </row>
        <row r="52">
          <cell r="GN52">
            <v>43</v>
          </cell>
          <cell r="GO52">
            <v>1</v>
          </cell>
          <cell r="GP52">
            <v>1</v>
          </cell>
          <cell r="GQ52">
            <v>3</v>
          </cell>
          <cell r="GR52">
            <v>2</v>
          </cell>
        </row>
        <row r="53">
          <cell r="GN53">
            <v>44</v>
          </cell>
          <cell r="GO53">
            <v>1</v>
          </cell>
          <cell r="GP53">
            <v>2</v>
          </cell>
          <cell r="GQ53">
            <v>3</v>
          </cell>
          <cell r="GR53">
            <v>1</v>
          </cell>
        </row>
        <row r="54">
          <cell r="GN54">
            <v>45</v>
          </cell>
          <cell r="GO54">
            <v>1</v>
          </cell>
          <cell r="GP54">
            <v>2</v>
          </cell>
          <cell r="GQ54">
            <v>2</v>
          </cell>
          <cell r="GR54">
            <v>4</v>
          </cell>
        </row>
        <row r="55">
          <cell r="GN55">
            <v>46</v>
          </cell>
          <cell r="GO55">
            <v>2</v>
          </cell>
          <cell r="GP55">
            <v>3</v>
          </cell>
          <cell r="GQ55">
            <v>4</v>
          </cell>
          <cell r="GR55">
            <v>5</v>
          </cell>
        </row>
        <row r="56">
          <cell r="GN56">
            <v>47</v>
          </cell>
          <cell r="GO56">
            <v>1</v>
          </cell>
          <cell r="GP56">
            <v>2</v>
          </cell>
          <cell r="GQ56">
            <v>3</v>
          </cell>
          <cell r="GR56">
            <v>1</v>
          </cell>
        </row>
        <row r="57">
          <cell r="GN57">
            <v>48</v>
          </cell>
          <cell r="GO57">
            <v>1</v>
          </cell>
          <cell r="GP57">
            <v>2</v>
          </cell>
          <cell r="GQ57">
            <v>2</v>
          </cell>
          <cell r="GR57">
            <v>4</v>
          </cell>
        </row>
        <row r="58">
          <cell r="GN58">
            <v>49</v>
          </cell>
          <cell r="GO58">
            <v>1</v>
          </cell>
          <cell r="GP58">
            <v>2</v>
          </cell>
          <cell r="GQ58">
            <v>3</v>
          </cell>
          <cell r="GR58">
            <v>1</v>
          </cell>
        </row>
        <row r="59">
          <cell r="GN59">
            <v>50</v>
          </cell>
          <cell r="GO59">
            <v>1</v>
          </cell>
          <cell r="GP59">
            <v>2</v>
          </cell>
          <cell r="GQ59">
            <v>3</v>
          </cell>
          <cell r="GR59">
            <v>1</v>
          </cell>
        </row>
        <row r="60">
          <cell r="GN60">
            <v>51</v>
          </cell>
          <cell r="GO60" t="str">
            <v/>
          </cell>
          <cell r="GP60" t="str">
            <v/>
          </cell>
          <cell r="GQ60" t="str">
            <v/>
          </cell>
          <cell r="GR60" t="str">
            <v/>
          </cell>
        </row>
        <row r="61">
          <cell r="GN61">
            <v>52</v>
          </cell>
          <cell r="GO61" t="str">
            <v/>
          </cell>
          <cell r="GP61" t="str">
            <v/>
          </cell>
          <cell r="GQ61" t="str">
            <v/>
          </cell>
          <cell r="GR61" t="str">
            <v/>
          </cell>
        </row>
        <row r="62">
          <cell r="GN62">
            <v>53</v>
          </cell>
          <cell r="GO62" t="str">
            <v/>
          </cell>
          <cell r="GP62" t="str">
            <v/>
          </cell>
          <cell r="GQ62" t="str">
            <v/>
          </cell>
          <cell r="GR62" t="str">
            <v/>
          </cell>
        </row>
        <row r="63">
          <cell r="GN63">
            <v>54</v>
          </cell>
          <cell r="GO63" t="str">
            <v/>
          </cell>
          <cell r="GP63" t="str">
            <v/>
          </cell>
          <cell r="GQ63" t="str">
            <v/>
          </cell>
          <cell r="GR63" t="str">
            <v/>
          </cell>
        </row>
        <row r="64">
          <cell r="GN64">
            <v>55</v>
          </cell>
          <cell r="GO64" t="str">
            <v/>
          </cell>
          <cell r="GP64" t="str">
            <v/>
          </cell>
          <cell r="GQ64" t="str">
            <v/>
          </cell>
          <cell r="GR64" t="str">
            <v/>
          </cell>
        </row>
        <row r="65">
          <cell r="GN65">
            <v>56</v>
          </cell>
          <cell r="GO65" t="str">
            <v/>
          </cell>
          <cell r="GP65" t="str">
            <v/>
          </cell>
          <cell r="GQ65" t="str">
            <v/>
          </cell>
          <cell r="GR65" t="str">
            <v/>
          </cell>
        </row>
        <row r="66">
          <cell r="GN66">
            <v>57</v>
          </cell>
          <cell r="GO66" t="str">
            <v/>
          </cell>
          <cell r="GP66" t="str">
            <v/>
          </cell>
          <cell r="GQ66" t="str">
            <v/>
          </cell>
          <cell r="GR66" t="str">
            <v/>
          </cell>
        </row>
        <row r="67">
          <cell r="GN67">
            <v>58</v>
          </cell>
          <cell r="GO67" t="str">
            <v/>
          </cell>
          <cell r="GP67" t="str">
            <v/>
          </cell>
          <cell r="GQ67" t="str">
            <v/>
          </cell>
          <cell r="GR67" t="str">
            <v/>
          </cell>
        </row>
        <row r="68">
          <cell r="GN68">
            <v>59</v>
          </cell>
          <cell r="GO68" t="str">
            <v/>
          </cell>
          <cell r="GP68" t="str">
            <v/>
          </cell>
          <cell r="GQ68" t="str">
            <v/>
          </cell>
          <cell r="GR68" t="str">
            <v/>
          </cell>
        </row>
        <row r="69">
          <cell r="GN69">
            <v>60</v>
          </cell>
          <cell r="GO69" t="str">
            <v/>
          </cell>
          <cell r="GP69" t="str">
            <v/>
          </cell>
          <cell r="GQ69" t="str">
            <v/>
          </cell>
          <cell r="GR69" t="str">
            <v/>
          </cell>
        </row>
        <row r="70">
          <cell r="GN70">
            <v>61</v>
          </cell>
          <cell r="GO70" t="str">
            <v/>
          </cell>
          <cell r="GP70" t="str">
            <v/>
          </cell>
          <cell r="GQ70" t="str">
            <v/>
          </cell>
          <cell r="GR70" t="str">
            <v/>
          </cell>
        </row>
        <row r="71">
          <cell r="GN71">
            <v>62</v>
          </cell>
          <cell r="GO71" t="str">
            <v/>
          </cell>
          <cell r="GP71" t="str">
            <v/>
          </cell>
          <cell r="GQ71" t="str">
            <v/>
          </cell>
          <cell r="GR71" t="str">
            <v/>
          </cell>
        </row>
        <row r="72">
          <cell r="GN72">
            <v>63</v>
          </cell>
          <cell r="GO72" t="str">
            <v/>
          </cell>
          <cell r="GP72" t="str">
            <v/>
          </cell>
          <cell r="GQ72" t="str">
            <v/>
          </cell>
          <cell r="GR72" t="str">
            <v/>
          </cell>
        </row>
        <row r="73">
          <cell r="GN73">
            <v>64</v>
          </cell>
          <cell r="GO73" t="str">
            <v/>
          </cell>
          <cell r="GP73" t="str">
            <v/>
          </cell>
          <cell r="GQ73" t="str">
            <v/>
          </cell>
          <cell r="GR73" t="str">
            <v/>
          </cell>
        </row>
        <row r="74">
          <cell r="GN74">
            <v>65</v>
          </cell>
          <cell r="GO74" t="str">
            <v/>
          </cell>
          <cell r="GP74" t="str">
            <v/>
          </cell>
          <cell r="GQ74" t="str">
            <v/>
          </cell>
          <cell r="GR74" t="str">
            <v/>
          </cell>
        </row>
        <row r="75">
          <cell r="GN75">
            <v>66</v>
          </cell>
          <cell r="GO75" t="str">
            <v/>
          </cell>
          <cell r="GP75" t="str">
            <v/>
          </cell>
          <cell r="GQ75" t="str">
            <v/>
          </cell>
          <cell r="GR75" t="str">
            <v/>
          </cell>
        </row>
        <row r="76">
          <cell r="GN76">
            <v>67</v>
          </cell>
          <cell r="GO76" t="str">
            <v/>
          </cell>
          <cell r="GP76" t="str">
            <v/>
          </cell>
          <cell r="GQ76" t="str">
            <v/>
          </cell>
          <cell r="GR76" t="str">
            <v/>
          </cell>
        </row>
        <row r="77">
          <cell r="GN77">
            <v>68</v>
          </cell>
          <cell r="GO77" t="str">
            <v/>
          </cell>
          <cell r="GP77" t="str">
            <v/>
          </cell>
          <cell r="GQ77" t="str">
            <v/>
          </cell>
          <cell r="GR77" t="str">
            <v/>
          </cell>
        </row>
        <row r="78">
          <cell r="GN78">
            <v>69</v>
          </cell>
          <cell r="GO78" t="str">
            <v/>
          </cell>
          <cell r="GP78" t="str">
            <v/>
          </cell>
          <cell r="GQ78" t="str">
            <v/>
          </cell>
          <cell r="GR78" t="str">
            <v/>
          </cell>
        </row>
        <row r="79">
          <cell r="GN79">
            <v>70</v>
          </cell>
          <cell r="GO79" t="str">
            <v/>
          </cell>
          <cell r="GP79" t="str">
            <v/>
          </cell>
          <cell r="GQ79" t="str">
            <v/>
          </cell>
          <cell r="GR79" t="str">
            <v/>
          </cell>
        </row>
        <row r="80">
          <cell r="GN80">
            <v>71</v>
          </cell>
          <cell r="GO80" t="str">
            <v/>
          </cell>
          <cell r="GP80" t="str">
            <v/>
          </cell>
          <cell r="GQ80" t="str">
            <v/>
          </cell>
          <cell r="GR80" t="str">
            <v/>
          </cell>
        </row>
        <row r="81">
          <cell r="GN81">
            <v>72</v>
          </cell>
          <cell r="GO81" t="str">
            <v/>
          </cell>
          <cell r="GP81" t="str">
            <v/>
          </cell>
          <cell r="GQ81" t="str">
            <v/>
          </cell>
          <cell r="GR81" t="str">
            <v/>
          </cell>
        </row>
        <row r="82">
          <cell r="GN82">
            <v>73</v>
          </cell>
          <cell r="GO82" t="str">
            <v/>
          </cell>
          <cell r="GP82" t="str">
            <v/>
          </cell>
          <cell r="GQ82" t="str">
            <v/>
          </cell>
          <cell r="GR82" t="str">
            <v/>
          </cell>
        </row>
        <row r="83">
          <cell r="GN83">
            <v>74</v>
          </cell>
          <cell r="GO83" t="str">
            <v/>
          </cell>
          <cell r="GP83" t="str">
            <v/>
          </cell>
          <cell r="GQ83" t="str">
            <v/>
          </cell>
          <cell r="GR83" t="str">
            <v/>
          </cell>
        </row>
        <row r="84">
          <cell r="GN84">
            <v>75</v>
          </cell>
          <cell r="GO84" t="str">
            <v/>
          </cell>
          <cell r="GP84" t="str">
            <v/>
          </cell>
          <cell r="GQ84" t="str">
            <v/>
          </cell>
          <cell r="GR84" t="str">
            <v/>
          </cell>
        </row>
        <row r="85">
          <cell r="GN85">
            <v>76</v>
          </cell>
          <cell r="GO85" t="str">
            <v/>
          </cell>
          <cell r="GP85" t="str">
            <v/>
          </cell>
          <cell r="GQ85" t="str">
            <v/>
          </cell>
          <cell r="GR85" t="str">
            <v/>
          </cell>
        </row>
        <row r="86">
          <cell r="GN86">
            <v>77</v>
          </cell>
          <cell r="GO86" t="str">
            <v/>
          </cell>
          <cell r="GP86" t="str">
            <v/>
          </cell>
          <cell r="GQ86" t="str">
            <v/>
          </cell>
          <cell r="GR86" t="str">
            <v/>
          </cell>
        </row>
        <row r="87">
          <cell r="GN87">
            <v>78</v>
          </cell>
          <cell r="GO87" t="str">
            <v/>
          </cell>
          <cell r="GP87" t="str">
            <v/>
          </cell>
          <cell r="GQ87" t="str">
            <v/>
          </cell>
          <cell r="GR87" t="str">
            <v/>
          </cell>
        </row>
        <row r="88">
          <cell r="GN88">
            <v>79</v>
          </cell>
          <cell r="GO88" t="str">
            <v/>
          </cell>
          <cell r="GP88" t="str">
            <v/>
          </cell>
          <cell r="GQ88" t="str">
            <v/>
          </cell>
          <cell r="GR88" t="str">
            <v/>
          </cell>
        </row>
        <row r="89">
          <cell r="GN89">
            <v>80</v>
          </cell>
          <cell r="GO89" t="str">
            <v/>
          </cell>
          <cell r="GP89" t="str">
            <v/>
          </cell>
          <cell r="GQ89" t="str">
            <v/>
          </cell>
          <cell r="GR89" t="str">
            <v/>
          </cell>
        </row>
        <row r="90">
          <cell r="GN90">
            <v>81</v>
          </cell>
          <cell r="GO90" t="str">
            <v/>
          </cell>
          <cell r="GP90" t="str">
            <v/>
          </cell>
          <cell r="GQ90" t="str">
            <v/>
          </cell>
          <cell r="GR90" t="str">
            <v/>
          </cell>
        </row>
        <row r="91">
          <cell r="GN91">
            <v>82</v>
          </cell>
          <cell r="GO91" t="str">
            <v/>
          </cell>
          <cell r="GP91" t="str">
            <v/>
          </cell>
          <cell r="GQ91" t="str">
            <v/>
          </cell>
          <cell r="GR91" t="str">
            <v/>
          </cell>
        </row>
        <row r="92">
          <cell r="GN92">
            <v>83</v>
          </cell>
          <cell r="GO92" t="str">
            <v/>
          </cell>
          <cell r="GP92" t="str">
            <v/>
          </cell>
          <cell r="GQ92" t="str">
            <v/>
          </cell>
          <cell r="GR92" t="str">
            <v/>
          </cell>
        </row>
        <row r="93">
          <cell r="GN93">
            <v>84</v>
          </cell>
          <cell r="GO93" t="str">
            <v/>
          </cell>
          <cell r="GP93" t="str">
            <v/>
          </cell>
          <cell r="GQ93" t="str">
            <v/>
          </cell>
          <cell r="GR93" t="str">
            <v/>
          </cell>
        </row>
        <row r="94">
          <cell r="GN94">
            <v>85</v>
          </cell>
          <cell r="GO94" t="str">
            <v/>
          </cell>
          <cell r="GP94" t="str">
            <v/>
          </cell>
          <cell r="GQ94" t="str">
            <v/>
          </cell>
          <cell r="GR94" t="str">
            <v/>
          </cell>
        </row>
        <row r="95">
          <cell r="GN95">
            <v>86</v>
          </cell>
          <cell r="GO95" t="str">
            <v/>
          </cell>
          <cell r="GP95" t="str">
            <v/>
          </cell>
          <cell r="GQ95" t="str">
            <v/>
          </cell>
          <cell r="GR95" t="str">
            <v/>
          </cell>
        </row>
        <row r="96">
          <cell r="GN96">
            <v>87</v>
          </cell>
          <cell r="GO96" t="str">
            <v/>
          </cell>
          <cell r="GP96" t="str">
            <v/>
          </cell>
          <cell r="GQ96" t="str">
            <v/>
          </cell>
          <cell r="GR96" t="str">
            <v/>
          </cell>
        </row>
        <row r="97">
          <cell r="GN97">
            <v>88</v>
          </cell>
          <cell r="GO97" t="str">
            <v/>
          </cell>
          <cell r="GP97" t="str">
            <v/>
          </cell>
          <cell r="GQ97" t="str">
            <v/>
          </cell>
          <cell r="GR97" t="str">
            <v/>
          </cell>
        </row>
        <row r="98">
          <cell r="GN98">
            <v>89</v>
          </cell>
          <cell r="GO98" t="str">
            <v/>
          </cell>
          <cell r="GP98" t="str">
            <v/>
          </cell>
          <cell r="GQ98" t="str">
            <v/>
          </cell>
          <cell r="GR98" t="str">
            <v/>
          </cell>
        </row>
        <row r="99">
          <cell r="GN99">
            <v>90</v>
          </cell>
          <cell r="GO99" t="str">
            <v/>
          </cell>
          <cell r="GP99" t="str">
            <v/>
          </cell>
          <cell r="GQ99" t="str">
            <v/>
          </cell>
          <cell r="GR99" t="str">
            <v/>
          </cell>
        </row>
        <row r="100">
          <cell r="GN100">
            <v>91</v>
          </cell>
          <cell r="GO100" t="str">
            <v/>
          </cell>
          <cell r="GP100" t="str">
            <v/>
          </cell>
          <cell r="GQ100" t="str">
            <v/>
          </cell>
          <cell r="GR100" t="str">
            <v/>
          </cell>
        </row>
        <row r="101">
          <cell r="GN101">
            <v>92</v>
          </cell>
          <cell r="GO101" t="str">
            <v/>
          </cell>
          <cell r="GP101" t="str">
            <v/>
          </cell>
          <cell r="GQ101" t="str">
            <v/>
          </cell>
          <cell r="GR101" t="str">
            <v/>
          </cell>
        </row>
        <row r="102">
          <cell r="GN102">
            <v>93</v>
          </cell>
          <cell r="GO102" t="str">
            <v/>
          </cell>
          <cell r="GP102" t="str">
            <v/>
          </cell>
          <cell r="GQ102" t="str">
            <v/>
          </cell>
          <cell r="GR102" t="str">
            <v/>
          </cell>
        </row>
        <row r="103">
          <cell r="GN103">
            <v>94</v>
          </cell>
          <cell r="GO103" t="str">
            <v/>
          </cell>
          <cell r="GP103" t="str">
            <v/>
          </cell>
          <cell r="GQ103" t="str">
            <v/>
          </cell>
          <cell r="GR103" t="str">
            <v/>
          </cell>
        </row>
        <row r="104">
          <cell r="GN104">
            <v>95</v>
          </cell>
          <cell r="GO104" t="str">
            <v/>
          </cell>
          <cell r="GP104" t="str">
            <v/>
          </cell>
          <cell r="GQ104" t="str">
            <v/>
          </cell>
          <cell r="GR104" t="str">
            <v/>
          </cell>
        </row>
        <row r="105">
          <cell r="GN105">
            <v>96</v>
          </cell>
          <cell r="GO105" t="str">
            <v/>
          </cell>
          <cell r="GP105" t="str">
            <v/>
          </cell>
          <cell r="GQ105" t="str">
            <v/>
          </cell>
          <cell r="GR105" t="str">
            <v/>
          </cell>
        </row>
        <row r="106">
          <cell r="GN106">
            <v>97</v>
          </cell>
          <cell r="GO106" t="str">
            <v/>
          </cell>
          <cell r="GP106" t="str">
            <v/>
          </cell>
          <cell r="GQ106" t="str">
            <v/>
          </cell>
          <cell r="GR106" t="str">
            <v/>
          </cell>
        </row>
        <row r="107">
          <cell r="GN107">
            <v>98</v>
          </cell>
          <cell r="GO107" t="str">
            <v/>
          </cell>
          <cell r="GP107" t="str">
            <v/>
          </cell>
          <cell r="GQ107" t="str">
            <v/>
          </cell>
          <cell r="GR107" t="str">
            <v/>
          </cell>
        </row>
        <row r="108">
          <cell r="GN108">
            <v>99</v>
          </cell>
          <cell r="GO108" t="str">
            <v/>
          </cell>
          <cell r="GP108" t="str">
            <v/>
          </cell>
          <cell r="GQ108" t="str">
            <v/>
          </cell>
          <cell r="GR108" t="str">
            <v/>
          </cell>
        </row>
        <row r="109">
          <cell r="GN109">
            <v>100</v>
          </cell>
          <cell r="GO109" t="str">
            <v/>
          </cell>
          <cell r="GP109" t="str">
            <v/>
          </cell>
          <cell r="GQ109" t="str">
            <v/>
          </cell>
          <cell r="GR109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32352-2EC9-4EEC-8DB4-AADD0A3DD310}">
  <sheetPr codeName="Sheet5"/>
  <dimension ref="A1:N54"/>
  <sheetViews>
    <sheetView tabSelected="1" workbookViewId="0">
      <selection activeCell="A5" sqref="A5"/>
    </sheetView>
  </sheetViews>
  <sheetFormatPr defaultRowHeight="15" x14ac:dyDescent="0.25"/>
  <sheetData>
    <row r="1" spans="1:14" x14ac:dyDescent="0.25">
      <c r="A1" s="34" t="s">
        <v>19</v>
      </c>
      <c r="B1">
        <f>AVERAGE(B5:B54)</f>
        <v>0.18</v>
      </c>
      <c r="C1">
        <f t="shared" ref="C1:F1" si="0">AVERAGE(C5:C54)</f>
        <v>0.1</v>
      </c>
      <c r="D1">
        <f t="shared" si="0"/>
        <v>0.38</v>
      </c>
      <c r="E1">
        <f t="shared" si="0"/>
        <v>0.12</v>
      </c>
      <c r="F1">
        <f t="shared" si="0"/>
        <v>0.24</v>
      </c>
    </row>
    <row r="2" spans="1:14" ht="15.75" thickBot="1" x14ac:dyDescent="0.3">
      <c r="A2" s="34" t="s">
        <v>20</v>
      </c>
      <c r="B2">
        <f>_xlfn.STDEV.P(B5:B54)</f>
        <v>0.38418745424597095</v>
      </c>
      <c r="C2">
        <f t="shared" ref="C2:F2" si="1">_xlfn.STDEV.P(C5:C54)</f>
        <v>0.3</v>
      </c>
      <c r="D2">
        <f t="shared" si="1"/>
        <v>0.48538644398046388</v>
      </c>
      <c r="E2">
        <f t="shared" si="1"/>
        <v>0.32496153618543844</v>
      </c>
      <c r="F2">
        <f t="shared" si="1"/>
        <v>0.42708313008125248</v>
      </c>
    </row>
    <row r="3" spans="1:14" ht="15.75" thickBot="1" x14ac:dyDescent="0.3">
      <c r="A3" s="105" t="s">
        <v>11</v>
      </c>
      <c r="B3" s="106"/>
      <c r="C3" s="106"/>
      <c r="D3" s="106"/>
      <c r="E3" s="106"/>
      <c r="F3" s="107"/>
      <c r="I3" s="108" t="s">
        <v>21</v>
      </c>
      <c r="J3" s="109"/>
      <c r="K3" s="109"/>
      <c r="L3" s="109"/>
      <c r="M3" s="109"/>
      <c r="N3" s="110"/>
    </row>
    <row r="4" spans="1:14" ht="30.75" thickBot="1" x14ac:dyDescent="0.3">
      <c r="A4" s="16" t="s">
        <v>9</v>
      </c>
      <c r="B4" s="17" t="s">
        <v>1</v>
      </c>
      <c r="C4" s="17" t="s">
        <v>2</v>
      </c>
      <c r="D4" s="17" t="s">
        <v>3</v>
      </c>
      <c r="E4" s="17" t="s">
        <v>4</v>
      </c>
      <c r="F4" s="18" t="s">
        <v>5</v>
      </c>
      <c r="I4" s="16" t="s">
        <v>9</v>
      </c>
      <c r="J4" s="17" t="s">
        <v>1</v>
      </c>
      <c r="K4" s="17" t="s">
        <v>2</v>
      </c>
      <c r="L4" s="17" t="s">
        <v>3</v>
      </c>
      <c r="M4" s="17" t="s">
        <v>4</v>
      </c>
      <c r="N4" s="18" t="s">
        <v>5</v>
      </c>
    </row>
    <row r="5" spans="1:14" x14ac:dyDescent="0.25">
      <c r="A5" s="11">
        <v>1</v>
      </c>
      <c r="B5" s="23">
        <v>0</v>
      </c>
      <c r="C5" s="23">
        <v>0</v>
      </c>
      <c r="D5" s="23">
        <v>1</v>
      </c>
      <c r="E5" s="23">
        <v>0</v>
      </c>
      <c r="F5" s="24">
        <v>1</v>
      </c>
      <c r="I5" s="11">
        <v>1</v>
      </c>
      <c r="J5">
        <f>STANDARDIZE(B5,$B$1,$B$2)</f>
        <v>-0.46852128566581813</v>
      </c>
      <c r="K5">
        <f>STANDARDIZE(C5,$C$1,$C$2)</f>
        <v>-0.33333333333333337</v>
      </c>
      <c r="L5">
        <f>STANDARDIZE(D5,$D$1,$D$2)</f>
        <v>1.2773327473170102</v>
      </c>
      <c r="M5">
        <f>STANDARDIZE(E5,$E$1,$E$2)</f>
        <v>-0.36927447293799814</v>
      </c>
      <c r="N5">
        <f>STANDARDIZE(F5,$F$1,$F$2)</f>
        <v>1.7795130420052183</v>
      </c>
    </row>
    <row r="6" spans="1:14" x14ac:dyDescent="0.25">
      <c r="A6" s="2">
        <v>2</v>
      </c>
      <c r="B6" s="25">
        <v>0</v>
      </c>
      <c r="C6" s="25">
        <v>0</v>
      </c>
      <c r="D6" s="25">
        <v>1</v>
      </c>
      <c r="E6" s="25">
        <v>0</v>
      </c>
      <c r="F6" s="26">
        <v>1</v>
      </c>
      <c r="I6" s="2">
        <v>2</v>
      </c>
      <c r="J6">
        <f t="shared" ref="J6:J54" si="2">STANDARDIZE(B6,$B$1,$B$2)</f>
        <v>-0.46852128566581813</v>
      </c>
      <c r="K6">
        <f t="shared" ref="K6:K54" si="3">STANDARDIZE(C6,$C$1,$C$2)</f>
        <v>-0.33333333333333337</v>
      </c>
      <c r="L6">
        <f t="shared" ref="L6:L54" si="4">STANDARDIZE(D6,$D$1,$D$2)</f>
        <v>1.2773327473170102</v>
      </c>
      <c r="M6">
        <f t="shared" ref="M6:M54" si="5">STANDARDIZE(E6,$E$1,$E$2)</f>
        <v>-0.36927447293799814</v>
      </c>
      <c r="N6">
        <f t="shared" ref="N6:N54" si="6">STANDARDIZE(F6,$F$1,$F$2)</f>
        <v>1.7795130420052183</v>
      </c>
    </row>
    <row r="7" spans="1:14" x14ac:dyDescent="0.25">
      <c r="A7" s="2">
        <v>3</v>
      </c>
      <c r="B7" s="25">
        <v>0</v>
      </c>
      <c r="C7" s="25">
        <v>0</v>
      </c>
      <c r="D7" s="25">
        <v>0</v>
      </c>
      <c r="E7" s="25">
        <v>0</v>
      </c>
      <c r="F7" s="26">
        <v>1</v>
      </c>
      <c r="I7" s="2">
        <v>3</v>
      </c>
      <c r="J7">
        <f t="shared" si="2"/>
        <v>-0.46852128566581813</v>
      </c>
      <c r="K7">
        <f t="shared" si="3"/>
        <v>-0.33333333333333337</v>
      </c>
      <c r="L7">
        <f t="shared" si="4"/>
        <v>-0.78288136125881269</v>
      </c>
      <c r="M7">
        <f t="shared" si="5"/>
        <v>-0.36927447293799814</v>
      </c>
      <c r="N7">
        <f t="shared" si="6"/>
        <v>1.7795130420052183</v>
      </c>
    </row>
    <row r="8" spans="1:14" x14ac:dyDescent="0.25">
      <c r="A8" s="2">
        <v>4</v>
      </c>
      <c r="B8" s="25">
        <v>0</v>
      </c>
      <c r="C8" s="25">
        <v>0</v>
      </c>
      <c r="D8" s="25">
        <v>0</v>
      </c>
      <c r="E8" s="25">
        <v>0</v>
      </c>
      <c r="F8" s="26">
        <v>0</v>
      </c>
      <c r="I8" s="2">
        <v>4</v>
      </c>
      <c r="J8">
        <f t="shared" si="2"/>
        <v>-0.46852128566581813</v>
      </c>
      <c r="K8">
        <f t="shared" si="3"/>
        <v>-0.33333333333333337</v>
      </c>
      <c r="L8">
        <f t="shared" si="4"/>
        <v>-0.78288136125881269</v>
      </c>
      <c r="M8">
        <f t="shared" si="5"/>
        <v>-0.36927447293799814</v>
      </c>
      <c r="N8">
        <f t="shared" si="6"/>
        <v>-0.56195148694901631</v>
      </c>
    </row>
    <row r="9" spans="1:14" x14ac:dyDescent="0.25">
      <c r="A9" s="2">
        <v>5</v>
      </c>
      <c r="B9" s="25">
        <v>0</v>
      </c>
      <c r="C9" s="25">
        <v>0</v>
      </c>
      <c r="D9" s="25">
        <v>0</v>
      </c>
      <c r="E9" s="25">
        <v>1</v>
      </c>
      <c r="F9" s="26">
        <v>0</v>
      </c>
      <c r="I9" s="2">
        <v>5</v>
      </c>
      <c r="J9">
        <f t="shared" si="2"/>
        <v>-0.46852128566581813</v>
      </c>
      <c r="K9">
        <f t="shared" si="3"/>
        <v>-0.33333333333333337</v>
      </c>
      <c r="L9">
        <f t="shared" si="4"/>
        <v>-0.78288136125881269</v>
      </c>
      <c r="M9">
        <f t="shared" si="5"/>
        <v>2.70801280154532</v>
      </c>
      <c r="N9">
        <f t="shared" si="6"/>
        <v>-0.56195148694901631</v>
      </c>
    </row>
    <row r="10" spans="1:14" x14ac:dyDescent="0.25">
      <c r="A10" s="2">
        <v>6</v>
      </c>
      <c r="B10" s="25">
        <v>0</v>
      </c>
      <c r="C10" s="25">
        <v>0</v>
      </c>
      <c r="D10" s="25">
        <v>1</v>
      </c>
      <c r="E10" s="25">
        <v>0</v>
      </c>
      <c r="F10" s="26">
        <v>0</v>
      </c>
      <c r="I10" s="2">
        <v>6</v>
      </c>
      <c r="J10">
        <f t="shared" si="2"/>
        <v>-0.46852128566581813</v>
      </c>
      <c r="K10">
        <f t="shared" si="3"/>
        <v>-0.33333333333333337</v>
      </c>
      <c r="L10">
        <f t="shared" si="4"/>
        <v>1.2773327473170102</v>
      </c>
      <c r="M10">
        <f t="shared" si="5"/>
        <v>-0.36927447293799814</v>
      </c>
      <c r="N10">
        <f t="shared" si="6"/>
        <v>-0.56195148694901631</v>
      </c>
    </row>
    <row r="11" spans="1:14" x14ac:dyDescent="0.25">
      <c r="A11" s="2">
        <v>7</v>
      </c>
      <c r="B11" s="25">
        <v>1</v>
      </c>
      <c r="C11" s="25">
        <v>0</v>
      </c>
      <c r="D11" s="25">
        <v>1</v>
      </c>
      <c r="E11" s="25">
        <v>0</v>
      </c>
      <c r="F11" s="26">
        <v>0</v>
      </c>
      <c r="I11" s="2">
        <v>7</v>
      </c>
      <c r="J11">
        <f t="shared" si="2"/>
        <v>2.1343747458109497</v>
      </c>
      <c r="K11">
        <f t="shared" si="3"/>
        <v>-0.33333333333333337</v>
      </c>
      <c r="L11">
        <f t="shared" si="4"/>
        <v>1.2773327473170102</v>
      </c>
      <c r="M11">
        <f t="shared" si="5"/>
        <v>-0.36927447293799814</v>
      </c>
      <c r="N11">
        <f t="shared" si="6"/>
        <v>-0.56195148694901631</v>
      </c>
    </row>
    <row r="12" spans="1:14" x14ac:dyDescent="0.25">
      <c r="A12" s="2">
        <v>8</v>
      </c>
      <c r="B12" s="25">
        <v>0</v>
      </c>
      <c r="C12" s="25">
        <v>0</v>
      </c>
      <c r="D12" s="25">
        <v>0</v>
      </c>
      <c r="E12" s="25">
        <v>0</v>
      </c>
      <c r="F12" s="26">
        <v>1</v>
      </c>
      <c r="I12" s="2">
        <v>8</v>
      </c>
      <c r="J12">
        <f t="shared" si="2"/>
        <v>-0.46852128566581813</v>
      </c>
      <c r="K12">
        <f t="shared" si="3"/>
        <v>-0.33333333333333337</v>
      </c>
      <c r="L12">
        <f t="shared" si="4"/>
        <v>-0.78288136125881269</v>
      </c>
      <c r="M12">
        <f t="shared" si="5"/>
        <v>-0.36927447293799814</v>
      </c>
      <c r="N12">
        <f t="shared" si="6"/>
        <v>1.7795130420052183</v>
      </c>
    </row>
    <row r="13" spans="1:14" x14ac:dyDescent="0.25">
      <c r="A13" s="2">
        <v>9</v>
      </c>
      <c r="B13" s="25">
        <v>1</v>
      </c>
      <c r="C13" s="25">
        <v>0</v>
      </c>
      <c r="D13" s="25">
        <v>1</v>
      </c>
      <c r="E13" s="25">
        <v>0</v>
      </c>
      <c r="F13" s="26">
        <v>0</v>
      </c>
      <c r="I13" s="2">
        <v>9</v>
      </c>
      <c r="J13">
        <f t="shared" si="2"/>
        <v>2.1343747458109497</v>
      </c>
      <c r="K13">
        <f t="shared" si="3"/>
        <v>-0.33333333333333337</v>
      </c>
      <c r="L13">
        <f t="shared" si="4"/>
        <v>1.2773327473170102</v>
      </c>
      <c r="M13">
        <f t="shared" si="5"/>
        <v>-0.36927447293799814</v>
      </c>
      <c r="N13">
        <f t="shared" si="6"/>
        <v>-0.56195148694901631</v>
      </c>
    </row>
    <row r="14" spans="1:14" x14ac:dyDescent="0.25">
      <c r="A14" s="2">
        <v>10</v>
      </c>
      <c r="B14" s="25">
        <v>0</v>
      </c>
      <c r="C14" s="25">
        <v>0</v>
      </c>
      <c r="D14" s="25">
        <v>0</v>
      </c>
      <c r="E14" s="25">
        <v>0</v>
      </c>
      <c r="F14" s="26">
        <v>1</v>
      </c>
      <c r="I14" s="2">
        <v>10</v>
      </c>
      <c r="J14">
        <f t="shared" si="2"/>
        <v>-0.46852128566581813</v>
      </c>
      <c r="K14">
        <f t="shared" si="3"/>
        <v>-0.33333333333333337</v>
      </c>
      <c r="L14">
        <f t="shared" si="4"/>
        <v>-0.78288136125881269</v>
      </c>
      <c r="M14">
        <f t="shared" si="5"/>
        <v>-0.36927447293799814</v>
      </c>
      <c r="N14">
        <f t="shared" si="6"/>
        <v>1.7795130420052183</v>
      </c>
    </row>
    <row r="15" spans="1:14" x14ac:dyDescent="0.25">
      <c r="A15" s="2">
        <v>11</v>
      </c>
      <c r="B15" s="25">
        <v>1</v>
      </c>
      <c r="C15" s="25">
        <v>0</v>
      </c>
      <c r="D15" s="25">
        <v>0</v>
      </c>
      <c r="E15" s="25">
        <v>0</v>
      </c>
      <c r="F15" s="26">
        <v>1</v>
      </c>
      <c r="I15" s="2">
        <v>11</v>
      </c>
      <c r="J15">
        <f t="shared" si="2"/>
        <v>2.1343747458109497</v>
      </c>
      <c r="K15">
        <f t="shared" si="3"/>
        <v>-0.33333333333333337</v>
      </c>
      <c r="L15">
        <f t="shared" si="4"/>
        <v>-0.78288136125881269</v>
      </c>
      <c r="M15">
        <f t="shared" si="5"/>
        <v>-0.36927447293799814</v>
      </c>
      <c r="N15">
        <f t="shared" si="6"/>
        <v>1.7795130420052183</v>
      </c>
    </row>
    <row r="16" spans="1:14" x14ac:dyDescent="0.25">
      <c r="A16" s="2">
        <v>12</v>
      </c>
      <c r="B16" s="25">
        <v>1</v>
      </c>
      <c r="C16" s="25">
        <v>0</v>
      </c>
      <c r="D16" s="25">
        <v>1</v>
      </c>
      <c r="E16" s="25">
        <v>0</v>
      </c>
      <c r="F16" s="26">
        <v>1</v>
      </c>
      <c r="I16" s="2">
        <v>12</v>
      </c>
      <c r="J16">
        <f t="shared" si="2"/>
        <v>2.1343747458109497</v>
      </c>
      <c r="K16">
        <f t="shared" si="3"/>
        <v>-0.33333333333333337</v>
      </c>
      <c r="L16">
        <f t="shared" si="4"/>
        <v>1.2773327473170102</v>
      </c>
      <c r="M16">
        <f t="shared" si="5"/>
        <v>-0.36927447293799814</v>
      </c>
      <c r="N16">
        <f t="shared" si="6"/>
        <v>1.7795130420052183</v>
      </c>
    </row>
    <row r="17" spans="1:14" x14ac:dyDescent="0.25">
      <c r="A17" s="2">
        <v>13</v>
      </c>
      <c r="B17" s="25">
        <v>0</v>
      </c>
      <c r="C17" s="25">
        <v>0</v>
      </c>
      <c r="D17" s="25">
        <v>1</v>
      </c>
      <c r="E17" s="25">
        <v>0</v>
      </c>
      <c r="F17" s="26">
        <v>0</v>
      </c>
      <c r="I17" s="2">
        <v>13</v>
      </c>
      <c r="J17">
        <f t="shared" si="2"/>
        <v>-0.46852128566581813</v>
      </c>
      <c r="K17">
        <f t="shared" si="3"/>
        <v>-0.33333333333333337</v>
      </c>
      <c r="L17">
        <f t="shared" si="4"/>
        <v>1.2773327473170102</v>
      </c>
      <c r="M17">
        <f t="shared" si="5"/>
        <v>-0.36927447293799814</v>
      </c>
      <c r="N17">
        <f t="shared" si="6"/>
        <v>-0.56195148694901631</v>
      </c>
    </row>
    <row r="18" spans="1:14" x14ac:dyDescent="0.25">
      <c r="A18" s="2">
        <v>14</v>
      </c>
      <c r="B18" s="25">
        <v>0</v>
      </c>
      <c r="C18" s="25">
        <v>0</v>
      </c>
      <c r="D18" s="25">
        <v>0</v>
      </c>
      <c r="E18" s="25">
        <v>1</v>
      </c>
      <c r="F18" s="26">
        <v>0</v>
      </c>
      <c r="I18" s="2">
        <v>14</v>
      </c>
      <c r="J18">
        <f t="shared" si="2"/>
        <v>-0.46852128566581813</v>
      </c>
      <c r="K18">
        <f t="shared" si="3"/>
        <v>-0.33333333333333337</v>
      </c>
      <c r="L18">
        <f t="shared" si="4"/>
        <v>-0.78288136125881269</v>
      </c>
      <c r="M18">
        <f t="shared" si="5"/>
        <v>2.70801280154532</v>
      </c>
      <c r="N18">
        <f t="shared" si="6"/>
        <v>-0.56195148694901631</v>
      </c>
    </row>
    <row r="19" spans="1:14" x14ac:dyDescent="0.25">
      <c r="A19" s="2">
        <v>15</v>
      </c>
      <c r="B19" s="25">
        <v>1</v>
      </c>
      <c r="C19" s="25">
        <v>0</v>
      </c>
      <c r="D19" s="25">
        <v>0</v>
      </c>
      <c r="E19" s="25">
        <v>0</v>
      </c>
      <c r="F19" s="26">
        <v>1</v>
      </c>
      <c r="I19" s="2">
        <v>15</v>
      </c>
      <c r="J19">
        <f t="shared" si="2"/>
        <v>2.1343747458109497</v>
      </c>
      <c r="K19">
        <f t="shared" si="3"/>
        <v>-0.33333333333333337</v>
      </c>
      <c r="L19">
        <f t="shared" si="4"/>
        <v>-0.78288136125881269</v>
      </c>
      <c r="M19">
        <f t="shared" si="5"/>
        <v>-0.36927447293799814</v>
      </c>
      <c r="N19">
        <f t="shared" si="6"/>
        <v>1.7795130420052183</v>
      </c>
    </row>
    <row r="20" spans="1:14" x14ac:dyDescent="0.25">
      <c r="A20" s="2">
        <v>16</v>
      </c>
      <c r="B20" s="25">
        <v>0</v>
      </c>
      <c r="C20" s="25">
        <v>0</v>
      </c>
      <c r="D20" s="25">
        <v>0</v>
      </c>
      <c r="E20" s="25">
        <v>0</v>
      </c>
      <c r="F20" s="26">
        <v>1</v>
      </c>
      <c r="I20" s="2">
        <v>16</v>
      </c>
      <c r="J20">
        <f t="shared" si="2"/>
        <v>-0.46852128566581813</v>
      </c>
      <c r="K20">
        <f t="shared" si="3"/>
        <v>-0.33333333333333337</v>
      </c>
      <c r="L20">
        <f t="shared" si="4"/>
        <v>-0.78288136125881269</v>
      </c>
      <c r="M20">
        <f t="shared" si="5"/>
        <v>-0.36927447293799814</v>
      </c>
      <c r="N20">
        <f t="shared" si="6"/>
        <v>1.7795130420052183</v>
      </c>
    </row>
    <row r="21" spans="1:14" x14ac:dyDescent="0.25">
      <c r="A21" s="2">
        <v>17</v>
      </c>
      <c r="B21" s="25">
        <v>1</v>
      </c>
      <c r="C21" s="25">
        <v>0</v>
      </c>
      <c r="D21" s="25">
        <v>0</v>
      </c>
      <c r="E21" s="25">
        <v>0</v>
      </c>
      <c r="F21" s="26">
        <v>0</v>
      </c>
      <c r="I21" s="2">
        <v>17</v>
      </c>
      <c r="J21">
        <f t="shared" si="2"/>
        <v>2.1343747458109497</v>
      </c>
      <c r="K21">
        <f t="shared" si="3"/>
        <v>-0.33333333333333337</v>
      </c>
      <c r="L21">
        <f t="shared" si="4"/>
        <v>-0.78288136125881269</v>
      </c>
      <c r="M21">
        <f t="shared" si="5"/>
        <v>-0.36927447293799814</v>
      </c>
      <c r="N21">
        <f t="shared" si="6"/>
        <v>-0.56195148694901631</v>
      </c>
    </row>
    <row r="22" spans="1:14" x14ac:dyDescent="0.25">
      <c r="A22" s="2">
        <v>18</v>
      </c>
      <c r="B22" s="25">
        <v>0</v>
      </c>
      <c r="C22" s="25">
        <v>0</v>
      </c>
      <c r="D22" s="25">
        <v>1</v>
      </c>
      <c r="E22" s="25">
        <v>0</v>
      </c>
      <c r="F22" s="26">
        <v>0</v>
      </c>
      <c r="I22" s="2">
        <v>18</v>
      </c>
      <c r="J22">
        <f t="shared" si="2"/>
        <v>-0.46852128566581813</v>
      </c>
      <c r="K22">
        <f t="shared" si="3"/>
        <v>-0.33333333333333337</v>
      </c>
      <c r="L22">
        <f t="shared" si="4"/>
        <v>1.2773327473170102</v>
      </c>
      <c r="M22">
        <f t="shared" si="5"/>
        <v>-0.36927447293799814</v>
      </c>
      <c r="N22">
        <f t="shared" si="6"/>
        <v>-0.56195148694901631</v>
      </c>
    </row>
    <row r="23" spans="1:14" x14ac:dyDescent="0.25">
      <c r="A23" s="2">
        <v>19</v>
      </c>
      <c r="B23" s="25">
        <v>0</v>
      </c>
      <c r="C23" s="25">
        <v>1</v>
      </c>
      <c r="D23" s="25">
        <v>0</v>
      </c>
      <c r="E23" s="25">
        <v>0</v>
      </c>
      <c r="F23" s="26">
        <v>0</v>
      </c>
      <c r="I23" s="2">
        <v>19</v>
      </c>
      <c r="J23">
        <f t="shared" si="2"/>
        <v>-0.46852128566581813</v>
      </c>
      <c r="K23">
        <f t="shared" si="3"/>
        <v>3</v>
      </c>
      <c r="L23">
        <f t="shared" si="4"/>
        <v>-0.78288136125881269</v>
      </c>
      <c r="M23">
        <f t="shared" si="5"/>
        <v>-0.36927447293799814</v>
      </c>
      <c r="N23">
        <f t="shared" si="6"/>
        <v>-0.56195148694901631</v>
      </c>
    </row>
    <row r="24" spans="1:14" x14ac:dyDescent="0.25">
      <c r="A24" s="2">
        <v>20</v>
      </c>
      <c r="B24" s="25">
        <v>0</v>
      </c>
      <c r="C24" s="25">
        <v>0</v>
      </c>
      <c r="D24" s="25">
        <v>1</v>
      </c>
      <c r="E24" s="25">
        <v>0</v>
      </c>
      <c r="F24" s="26">
        <v>0</v>
      </c>
      <c r="I24" s="2">
        <v>20</v>
      </c>
      <c r="J24">
        <f t="shared" si="2"/>
        <v>-0.46852128566581813</v>
      </c>
      <c r="K24">
        <f t="shared" si="3"/>
        <v>-0.33333333333333337</v>
      </c>
      <c r="L24">
        <f t="shared" si="4"/>
        <v>1.2773327473170102</v>
      </c>
      <c r="M24">
        <f t="shared" si="5"/>
        <v>-0.36927447293799814</v>
      </c>
      <c r="N24">
        <f t="shared" si="6"/>
        <v>-0.56195148694901631</v>
      </c>
    </row>
    <row r="25" spans="1:14" x14ac:dyDescent="0.25">
      <c r="A25" s="2">
        <v>21</v>
      </c>
      <c r="B25" s="25">
        <v>0</v>
      </c>
      <c r="C25" s="25">
        <v>1</v>
      </c>
      <c r="D25" s="25">
        <v>0</v>
      </c>
      <c r="E25" s="25">
        <v>0</v>
      </c>
      <c r="F25" s="26">
        <v>1</v>
      </c>
      <c r="I25" s="2">
        <v>21</v>
      </c>
      <c r="J25">
        <f t="shared" si="2"/>
        <v>-0.46852128566581813</v>
      </c>
      <c r="K25">
        <f t="shared" si="3"/>
        <v>3</v>
      </c>
      <c r="L25">
        <f t="shared" si="4"/>
        <v>-0.78288136125881269</v>
      </c>
      <c r="M25">
        <f t="shared" si="5"/>
        <v>-0.36927447293799814</v>
      </c>
      <c r="N25">
        <f t="shared" si="6"/>
        <v>1.7795130420052183</v>
      </c>
    </row>
    <row r="26" spans="1:14" x14ac:dyDescent="0.25">
      <c r="A26" s="2">
        <v>22</v>
      </c>
      <c r="B26" s="25">
        <v>0</v>
      </c>
      <c r="C26" s="25">
        <v>0</v>
      </c>
      <c r="D26" s="25">
        <v>0</v>
      </c>
      <c r="E26" s="25">
        <v>0</v>
      </c>
      <c r="F26" s="26">
        <v>1</v>
      </c>
      <c r="I26" s="2">
        <v>22</v>
      </c>
      <c r="J26">
        <f t="shared" si="2"/>
        <v>-0.46852128566581813</v>
      </c>
      <c r="K26">
        <f t="shared" si="3"/>
        <v>-0.33333333333333337</v>
      </c>
      <c r="L26">
        <f t="shared" si="4"/>
        <v>-0.78288136125881269</v>
      </c>
      <c r="M26">
        <f t="shared" si="5"/>
        <v>-0.36927447293799814</v>
      </c>
      <c r="N26">
        <f t="shared" si="6"/>
        <v>1.7795130420052183</v>
      </c>
    </row>
    <row r="27" spans="1:14" x14ac:dyDescent="0.25">
      <c r="A27" s="2">
        <v>23</v>
      </c>
      <c r="B27" s="25">
        <v>0</v>
      </c>
      <c r="C27" s="25">
        <v>0</v>
      </c>
      <c r="D27" s="25">
        <v>1</v>
      </c>
      <c r="E27" s="25">
        <v>0</v>
      </c>
      <c r="F27" s="26">
        <v>0</v>
      </c>
      <c r="I27" s="2">
        <v>23</v>
      </c>
      <c r="J27">
        <f t="shared" si="2"/>
        <v>-0.46852128566581813</v>
      </c>
      <c r="K27">
        <f t="shared" si="3"/>
        <v>-0.33333333333333337</v>
      </c>
      <c r="L27">
        <f t="shared" si="4"/>
        <v>1.2773327473170102</v>
      </c>
      <c r="M27">
        <f t="shared" si="5"/>
        <v>-0.36927447293799814</v>
      </c>
      <c r="N27">
        <f t="shared" si="6"/>
        <v>-0.56195148694901631</v>
      </c>
    </row>
    <row r="28" spans="1:14" x14ac:dyDescent="0.25">
      <c r="A28" s="2">
        <v>24</v>
      </c>
      <c r="B28" s="25">
        <v>0</v>
      </c>
      <c r="C28" s="25">
        <v>0</v>
      </c>
      <c r="D28" s="25">
        <v>1</v>
      </c>
      <c r="E28" s="25">
        <v>0</v>
      </c>
      <c r="F28" s="26">
        <v>0</v>
      </c>
      <c r="I28" s="2">
        <v>24</v>
      </c>
      <c r="J28">
        <f t="shared" si="2"/>
        <v>-0.46852128566581813</v>
      </c>
      <c r="K28">
        <f t="shared" si="3"/>
        <v>-0.33333333333333337</v>
      </c>
      <c r="L28">
        <f t="shared" si="4"/>
        <v>1.2773327473170102</v>
      </c>
      <c r="M28">
        <f t="shared" si="5"/>
        <v>-0.36927447293799814</v>
      </c>
      <c r="N28">
        <f t="shared" si="6"/>
        <v>-0.56195148694901631</v>
      </c>
    </row>
    <row r="29" spans="1:14" x14ac:dyDescent="0.25">
      <c r="A29" s="2">
        <v>25</v>
      </c>
      <c r="B29" s="25">
        <v>1</v>
      </c>
      <c r="C29" s="25">
        <v>0</v>
      </c>
      <c r="D29" s="25">
        <v>0</v>
      </c>
      <c r="E29" s="25">
        <v>0</v>
      </c>
      <c r="F29" s="26">
        <v>0</v>
      </c>
      <c r="I29" s="2">
        <v>25</v>
      </c>
      <c r="J29">
        <f t="shared" si="2"/>
        <v>2.1343747458109497</v>
      </c>
      <c r="K29">
        <f t="shared" si="3"/>
        <v>-0.33333333333333337</v>
      </c>
      <c r="L29">
        <f t="shared" si="4"/>
        <v>-0.78288136125881269</v>
      </c>
      <c r="M29">
        <f t="shared" si="5"/>
        <v>-0.36927447293799814</v>
      </c>
      <c r="N29">
        <f t="shared" si="6"/>
        <v>-0.56195148694901631</v>
      </c>
    </row>
    <row r="30" spans="1:14" x14ac:dyDescent="0.25">
      <c r="A30" s="2">
        <v>26</v>
      </c>
      <c r="B30" s="25">
        <v>0</v>
      </c>
      <c r="C30" s="25">
        <v>0</v>
      </c>
      <c r="D30" s="25">
        <v>1</v>
      </c>
      <c r="E30" s="25">
        <v>0</v>
      </c>
      <c r="F30" s="26">
        <v>0</v>
      </c>
      <c r="I30" s="2">
        <v>26</v>
      </c>
      <c r="J30">
        <f t="shared" si="2"/>
        <v>-0.46852128566581813</v>
      </c>
      <c r="K30">
        <f t="shared" si="3"/>
        <v>-0.33333333333333337</v>
      </c>
      <c r="L30">
        <f t="shared" si="4"/>
        <v>1.2773327473170102</v>
      </c>
      <c r="M30">
        <f t="shared" si="5"/>
        <v>-0.36927447293799814</v>
      </c>
      <c r="N30">
        <f t="shared" si="6"/>
        <v>-0.56195148694901631</v>
      </c>
    </row>
    <row r="31" spans="1:14" x14ac:dyDescent="0.25">
      <c r="A31" s="2">
        <v>27</v>
      </c>
      <c r="B31" s="25">
        <v>0</v>
      </c>
      <c r="C31" s="25">
        <v>0</v>
      </c>
      <c r="D31" s="25">
        <v>0</v>
      </c>
      <c r="E31" s="25">
        <v>0</v>
      </c>
      <c r="F31" s="26">
        <v>0</v>
      </c>
      <c r="I31" s="2">
        <v>27</v>
      </c>
      <c r="J31">
        <f t="shared" si="2"/>
        <v>-0.46852128566581813</v>
      </c>
      <c r="K31">
        <f t="shared" si="3"/>
        <v>-0.33333333333333337</v>
      </c>
      <c r="L31">
        <f t="shared" si="4"/>
        <v>-0.78288136125881269</v>
      </c>
      <c r="M31">
        <f t="shared" si="5"/>
        <v>-0.36927447293799814</v>
      </c>
      <c r="N31">
        <f t="shared" si="6"/>
        <v>-0.56195148694901631</v>
      </c>
    </row>
    <row r="32" spans="1:14" x14ac:dyDescent="0.25">
      <c r="A32" s="2">
        <v>28</v>
      </c>
      <c r="B32" s="25">
        <v>0</v>
      </c>
      <c r="C32" s="25">
        <v>0</v>
      </c>
      <c r="D32" s="25">
        <v>0</v>
      </c>
      <c r="E32" s="25">
        <v>0</v>
      </c>
      <c r="F32" s="26">
        <v>0</v>
      </c>
      <c r="I32" s="2">
        <v>28</v>
      </c>
      <c r="J32">
        <f t="shared" si="2"/>
        <v>-0.46852128566581813</v>
      </c>
      <c r="K32">
        <f t="shared" si="3"/>
        <v>-0.33333333333333337</v>
      </c>
      <c r="L32">
        <f t="shared" si="4"/>
        <v>-0.78288136125881269</v>
      </c>
      <c r="M32">
        <f t="shared" si="5"/>
        <v>-0.36927447293799814</v>
      </c>
      <c r="N32">
        <f t="shared" si="6"/>
        <v>-0.56195148694901631</v>
      </c>
    </row>
    <row r="33" spans="1:14" x14ac:dyDescent="0.25">
      <c r="A33" s="2">
        <v>29</v>
      </c>
      <c r="B33" s="25">
        <v>0</v>
      </c>
      <c r="C33" s="25">
        <v>0</v>
      </c>
      <c r="D33" s="25">
        <v>1</v>
      </c>
      <c r="E33" s="25">
        <v>0</v>
      </c>
      <c r="F33" s="26">
        <v>0</v>
      </c>
      <c r="I33" s="2">
        <v>29</v>
      </c>
      <c r="J33">
        <f t="shared" si="2"/>
        <v>-0.46852128566581813</v>
      </c>
      <c r="K33">
        <f t="shared" si="3"/>
        <v>-0.33333333333333337</v>
      </c>
      <c r="L33">
        <f t="shared" si="4"/>
        <v>1.2773327473170102</v>
      </c>
      <c r="M33">
        <f t="shared" si="5"/>
        <v>-0.36927447293799814</v>
      </c>
      <c r="N33">
        <f t="shared" si="6"/>
        <v>-0.56195148694901631</v>
      </c>
    </row>
    <row r="34" spans="1:14" x14ac:dyDescent="0.25">
      <c r="A34" s="2">
        <v>30</v>
      </c>
      <c r="B34" s="25">
        <v>0</v>
      </c>
      <c r="C34" s="25">
        <v>0</v>
      </c>
      <c r="D34" s="25">
        <v>0</v>
      </c>
      <c r="E34" s="25">
        <v>0</v>
      </c>
      <c r="F34" s="26">
        <v>0</v>
      </c>
      <c r="I34" s="2">
        <v>30</v>
      </c>
      <c r="J34">
        <f t="shared" si="2"/>
        <v>-0.46852128566581813</v>
      </c>
      <c r="K34">
        <f t="shared" si="3"/>
        <v>-0.33333333333333337</v>
      </c>
      <c r="L34">
        <f t="shared" si="4"/>
        <v>-0.78288136125881269</v>
      </c>
      <c r="M34">
        <f t="shared" si="5"/>
        <v>-0.36927447293799814</v>
      </c>
      <c r="N34">
        <f t="shared" si="6"/>
        <v>-0.56195148694901631</v>
      </c>
    </row>
    <row r="35" spans="1:14" x14ac:dyDescent="0.25">
      <c r="A35" s="2">
        <v>31</v>
      </c>
      <c r="B35" s="25">
        <v>0</v>
      </c>
      <c r="C35" s="25">
        <v>0</v>
      </c>
      <c r="D35" s="25">
        <v>1</v>
      </c>
      <c r="E35" s="25">
        <v>1</v>
      </c>
      <c r="F35" s="26">
        <v>0</v>
      </c>
      <c r="I35" s="2">
        <v>31</v>
      </c>
      <c r="J35">
        <f t="shared" si="2"/>
        <v>-0.46852128566581813</v>
      </c>
      <c r="K35">
        <f t="shared" si="3"/>
        <v>-0.33333333333333337</v>
      </c>
      <c r="L35">
        <f t="shared" si="4"/>
        <v>1.2773327473170102</v>
      </c>
      <c r="M35">
        <f t="shared" si="5"/>
        <v>2.70801280154532</v>
      </c>
      <c r="N35">
        <f t="shared" si="6"/>
        <v>-0.56195148694901631</v>
      </c>
    </row>
    <row r="36" spans="1:14" x14ac:dyDescent="0.25">
      <c r="A36" s="2">
        <v>32</v>
      </c>
      <c r="B36" s="25">
        <v>0</v>
      </c>
      <c r="C36" s="25">
        <v>0</v>
      </c>
      <c r="D36" s="25">
        <v>1</v>
      </c>
      <c r="E36" s="25">
        <v>0</v>
      </c>
      <c r="F36" s="26">
        <v>0</v>
      </c>
      <c r="I36" s="2">
        <v>32</v>
      </c>
      <c r="J36">
        <f t="shared" si="2"/>
        <v>-0.46852128566581813</v>
      </c>
      <c r="K36">
        <f t="shared" si="3"/>
        <v>-0.33333333333333337</v>
      </c>
      <c r="L36">
        <f t="shared" si="4"/>
        <v>1.2773327473170102</v>
      </c>
      <c r="M36">
        <f t="shared" si="5"/>
        <v>-0.36927447293799814</v>
      </c>
      <c r="N36">
        <f t="shared" si="6"/>
        <v>-0.56195148694901631</v>
      </c>
    </row>
    <row r="37" spans="1:14" x14ac:dyDescent="0.25">
      <c r="A37" s="2">
        <v>33</v>
      </c>
      <c r="B37" s="25">
        <v>0</v>
      </c>
      <c r="C37" s="25">
        <v>0</v>
      </c>
      <c r="D37" s="25">
        <v>1</v>
      </c>
      <c r="E37" s="25">
        <v>0</v>
      </c>
      <c r="F37" s="26">
        <v>0</v>
      </c>
      <c r="I37" s="2">
        <v>33</v>
      </c>
      <c r="J37">
        <f t="shared" si="2"/>
        <v>-0.46852128566581813</v>
      </c>
      <c r="K37">
        <f t="shared" si="3"/>
        <v>-0.33333333333333337</v>
      </c>
      <c r="L37">
        <f t="shared" si="4"/>
        <v>1.2773327473170102</v>
      </c>
      <c r="M37">
        <f t="shared" si="5"/>
        <v>-0.36927447293799814</v>
      </c>
      <c r="N37">
        <f t="shared" si="6"/>
        <v>-0.56195148694901631</v>
      </c>
    </row>
    <row r="38" spans="1:14" x14ac:dyDescent="0.25">
      <c r="A38" s="2">
        <v>34</v>
      </c>
      <c r="B38" s="25">
        <v>0</v>
      </c>
      <c r="C38" s="25">
        <v>0</v>
      </c>
      <c r="D38" s="25">
        <v>0</v>
      </c>
      <c r="E38" s="25">
        <v>0</v>
      </c>
      <c r="F38" s="26">
        <v>0</v>
      </c>
      <c r="I38" s="2">
        <v>34</v>
      </c>
      <c r="J38">
        <f t="shared" si="2"/>
        <v>-0.46852128566581813</v>
      </c>
      <c r="K38">
        <f t="shared" si="3"/>
        <v>-0.33333333333333337</v>
      </c>
      <c r="L38">
        <f t="shared" si="4"/>
        <v>-0.78288136125881269</v>
      </c>
      <c r="M38">
        <f t="shared" si="5"/>
        <v>-0.36927447293799814</v>
      </c>
      <c r="N38">
        <f t="shared" si="6"/>
        <v>-0.56195148694901631</v>
      </c>
    </row>
    <row r="39" spans="1:14" x14ac:dyDescent="0.25">
      <c r="A39" s="2">
        <v>35</v>
      </c>
      <c r="B39" s="25">
        <v>0</v>
      </c>
      <c r="C39" s="25">
        <v>1</v>
      </c>
      <c r="D39" s="25">
        <v>0</v>
      </c>
      <c r="E39" s="25">
        <v>0</v>
      </c>
      <c r="F39" s="26">
        <v>0</v>
      </c>
      <c r="I39" s="2">
        <v>35</v>
      </c>
      <c r="J39">
        <f t="shared" si="2"/>
        <v>-0.46852128566581813</v>
      </c>
      <c r="K39">
        <f t="shared" si="3"/>
        <v>3</v>
      </c>
      <c r="L39">
        <f t="shared" si="4"/>
        <v>-0.78288136125881269</v>
      </c>
      <c r="M39">
        <f t="shared" si="5"/>
        <v>-0.36927447293799814</v>
      </c>
      <c r="N39">
        <f t="shared" si="6"/>
        <v>-0.56195148694901631</v>
      </c>
    </row>
    <row r="40" spans="1:14" x14ac:dyDescent="0.25">
      <c r="A40" s="2">
        <v>36</v>
      </c>
      <c r="B40" s="25">
        <v>1</v>
      </c>
      <c r="C40" s="25">
        <v>1</v>
      </c>
      <c r="D40" s="25">
        <v>1</v>
      </c>
      <c r="E40" s="25">
        <v>0</v>
      </c>
      <c r="F40" s="26">
        <v>0</v>
      </c>
      <c r="I40" s="2">
        <v>36</v>
      </c>
      <c r="J40">
        <f t="shared" si="2"/>
        <v>2.1343747458109497</v>
      </c>
      <c r="K40">
        <f t="shared" si="3"/>
        <v>3</v>
      </c>
      <c r="L40">
        <f t="shared" si="4"/>
        <v>1.2773327473170102</v>
      </c>
      <c r="M40">
        <f t="shared" si="5"/>
        <v>-0.36927447293799814</v>
      </c>
      <c r="N40">
        <f t="shared" si="6"/>
        <v>-0.56195148694901631</v>
      </c>
    </row>
    <row r="41" spans="1:14" x14ac:dyDescent="0.25">
      <c r="A41" s="2">
        <v>37</v>
      </c>
      <c r="B41" s="25">
        <v>0</v>
      </c>
      <c r="C41" s="25">
        <v>0</v>
      </c>
      <c r="D41" s="25">
        <v>0</v>
      </c>
      <c r="E41" s="25">
        <v>0</v>
      </c>
      <c r="F41" s="26">
        <v>0</v>
      </c>
      <c r="I41" s="2">
        <v>37</v>
      </c>
      <c r="J41">
        <f t="shared" si="2"/>
        <v>-0.46852128566581813</v>
      </c>
      <c r="K41">
        <f t="shared" si="3"/>
        <v>-0.33333333333333337</v>
      </c>
      <c r="L41">
        <f t="shared" si="4"/>
        <v>-0.78288136125881269</v>
      </c>
      <c r="M41">
        <f t="shared" si="5"/>
        <v>-0.36927447293799814</v>
      </c>
      <c r="N41">
        <f t="shared" si="6"/>
        <v>-0.56195148694901631</v>
      </c>
    </row>
    <row r="42" spans="1:14" x14ac:dyDescent="0.25">
      <c r="A42" s="2">
        <v>38</v>
      </c>
      <c r="B42" s="25">
        <v>0</v>
      </c>
      <c r="C42" s="25">
        <v>1</v>
      </c>
      <c r="D42" s="25">
        <v>1</v>
      </c>
      <c r="E42" s="25">
        <v>0</v>
      </c>
      <c r="F42" s="26">
        <v>0</v>
      </c>
      <c r="I42" s="2">
        <v>38</v>
      </c>
      <c r="J42">
        <f t="shared" si="2"/>
        <v>-0.46852128566581813</v>
      </c>
      <c r="K42">
        <f t="shared" si="3"/>
        <v>3</v>
      </c>
      <c r="L42">
        <f t="shared" si="4"/>
        <v>1.2773327473170102</v>
      </c>
      <c r="M42">
        <f t="shared" si="5"/>
        <v>-0.36927447293799814</v>
      </c>
      <c r="N42">
        <f t="shared" si="6"/>
        <v>-0.56195148694901631</v>
      </c>
    </row>
    <row r="43" spans="1:14" x14ac:dyDescent="0.25">
      <c r="A43" s="2">
        <v>39</v>
      </c>
      <c r="B43" s="25">
        <v>1</v>
      </c>
      <c r="C43" s="25">
        <v>0</v>
      </c>
      <c r="D43" s="25">
        <v>0</v>
      </c>
      <c r="E43" s="25">
        <v>0</v>
      </c>
      <c r="F43" s="26">
        <v>0</v>
      </c>
      <c r="I43" s="2">
        <v>39</v>
      </c>
      <c r="J43">
        <f t="shared" si="2"/>
        <v>2.1343747458109497</v>
      </c>
      <c r="K43">
        <f t="shared" si="3"/>
        <v>-0.33333333333333337</v>
      </c>
      <c r="L43">
        <f t="shared" si="4"/>
        <v>-0.78288136125881269</v>
      </c>
      <c r="M43">
        <f t="shared" si="5"/>
        <v>-0.36927447293799814</v>
      </c>
      <c r="N43">
        <f t="shared" si="6"/>
        <v>-0.56195148694901631</v>
      </c>
    </row>
    <row r="44" spans="1:14" x14ac:dyDescent="0.25">
      <c r="A44" s="2">
        <v>40</v>
      </c>
      <c r="B44" s="25">
        <v>0</v>
      </c>
      <c r="C44" s="25">
        <v>0</v>
      </c>
      <c r="D44" s="25">
        <v>0</v>
      </c>
      <c r="E44" s="25">
        <v>0</v>
      </c>
      <c r="F44" s="26">
        <v>0</v>
      </c>
      <c r="I44" s="2">
        <v>40</v>
      </c>
      <c r="J44">
        <f t="shared" si="2"/>
        <v>-0.46852128566581813</v>
      </c>
      <c r="K44">
        <f t="shared" si="3"/>
        <v>-0.33333333333333337</v>
      </c>
      <c r="L44">
        <f t="shared" si="4"/>
        <v>-0.78288136125881269</v>
      </c>
      <c r="M44">
        <f t="shared" si="5"/>
        <v>-0.36927447293799814</v>
      </c>
      <c r="N44">
        <f t="shared" si="6"/>
        <v>-0.56195148694901631</v>
      </c>
    </row>
    <row r="45" spans="1:14" x14ac:dyDescent="0.25">
      <c r="A45" s="2">
        <v>41</v>
      </c>
      <c r="B45" s="25">
        <v>0</v>
      </c>
      <c r="C45" s="25">
        <v>0</v>
      </c>
      <c r="D45" s="25">
        <v>0</v>
      </c>
      <c r="E45" s="25">
        <v>0</v>
      </c>
      <c r="F45" s="26">
        <v>0</v>
      </c>
      <c r="I45" s="2">
        <v>41</v>
      </c>
      <c r="J45">
        <f t="shared" si="2"/>
        <v>-0.46852128566581813</v>
      </c>
      <c r="K45">
        <f t="shared" si="3"/>
        <v>-0.33333333333333337</v>
      </c>
      <c r="L45">
        <f t="shared" si="4"/>
        <v>-0.78288136125881269</v>
      </c>
      <c r="M45">
        <f t="shared" si="5"/>
        <v>-0.36927447293799814</v>
      </c>
      <c r="N45">
        <f t="shared" si="6"/>
        <v>-0.56195148694901631</v>
      </c>
    </row>
    <row r="46" spans="1:14" x14ac:dyDescent="0.25">
      <c r="A46" s="2">
        <v>42</v>
      </c>
      <c r="B46" s="25">
        <v>0</v>
      </c>
      <c r="C46" s="25">
        <v>0</v>
      </c>
      <c r="D46" s="25">
        <v>0</v>
      </c>
      <c r="E46" s="25">
        <v>1</v>
      </c>
      <c r="F46" s="26">
        <v>0</v>
      </c>
      <c r="I46" s="2">
        <v>42</v>
      </c>
      <c r="J46">
        <f t="shared" si="2"/>
        <v>-0.46852128566581813</v>
      </c>
      <c r="K46">
        <f t="shared" si="3"/>
        <v>-0.33333333333333337</v>
      </c>
      <c r="L46">
        <f t="shared" si="4"/>
        <v>-0.78288136125881269</v>
      </c>
      <c r="M46">
        <f t="shared" si="5"/>
        <v>2.70801280154532</v>
      </c>
      <c r="N46">
        <f t="shared" si="6"/>
        <v>-0.56195148694901631</v>
      </c>
    </row>
    <row r="47" spans="1:14" x14ac:dyDescent="0.25">
      <c r="A47" s="2">
        <v>43</v>
      </c>
      <c r="B47" s="25">
        <v>0</v>
      </c>
      <c r="C47" s="25">
        <v>0</v>
      </c>
      <c r="D47" s="25">
        <v>0</v>
      </c>
      <c r="E47" s="25">
        <v>0</v>
      </c>
      <c r="F47" s="26">
        <v>1</v>
      </c>
      <c r="I47" s="2">
        <v>43</v>
      </c>
      <c r="J47">
        <f t="shared" si="2"/>
        <v>-0.46852128566581813</v>
      </c>
      <c r="K47">
        <f t="shared" si="3"/>
        <v>-0.33333333333333337</v>
      </c>
      <c r="L47">
        <f t="shared" si="4"/>
        <v>-0.78288136125881269</v>
      </c>
      <c r="M47">
        <f t="shared" si="5"/>
        <v>-0.36927447293799814</v>
      </c>
      <c r="N47">
        <f t="shared" si="6"/>
        <v>1.7795130420052183</v>
      </c>
    </row>
    <row r="48" spans="1:14" x14ac:dyDescent="0.25">
      <c r="A48" s="2">
        <v>44</v>
      </c>
      <c r="B48" s="25">
        <v>0</v>
      </c>
      <c r="C48" s="25">
        <v>0</v>
      </c>
      <c r="D48" s="25">
        <v>0</v>
      </c>
      <c r="E48" s="25">
        <v>0</v>
      </c>
      <c r="F48" s="26">
        <v>0</v>
      </c>
      <c r="I48" s="2">
        <v>44</v>
      </c>
      <c r="J48">
        <f t="shared" si="2"/>
        <v>-0.46852128566581813</v>
      </c>
      <c r="K48">
        <f t="shared" si="3"/>
        <v>-0.33333333333333337</v>
      </c>
      <c r="L48">
        <f t="shared" si="4"/>
        <v>-0.78288136125881269</v>
      </c>
      <c r="M48">
        <f t="shared" si="5"/>
        <v>-0.36927447293799814</v>
      </c>
      <c r="N48">
        <f t="shared" si="6"/>
        <v>-0.56195148694901631</v>
      </c>
    </row>
    <row r="49" spans="1:14" x14ac:dyDescent="0.25">
      <c r="A49" s="2">
        <v>45</v>
      </c>
      <c r="B49" s="25">
        <v>0</v>
      </c>
      <c r="C49" s="25">
        <v>0</v>
      </c>
      <c r="D49" s="25">
        <v>0</v>
      </c>
      <c r="E49" s="25">
        <v>1</v>
      </c>
      <c r="F49" s="26">
        <v>0</v>
      </c>
      <c r="I49" s="2">
        <v>45</v>
      </c>
      <c r="J49">
        <f t="shared" si="2"/>
        <v>-0.46852128566581813</v>
      </c>
      <c r="K49">
        <f t="shared" si="3"/>
        <v>-0.33333333333333337</v>
      </c>
      <c r="L49">
        <f t="shared" si="4"/>
        <v>-0.78288136125881269</v>
      </c>
      <c r="M49">
        <f t="shared" si="5"/>
        <v>2.70801280154532</v>
      </c>
      <c r="N49">
        <f t="shared" si="6"/>
        <v>-0.56195148694901631</v>
      </c>
    </row>
    <row r="50" spans="1:14" x14ac:dyDescent="0.25">
      <c r="A50" s="2">
        <v>46</v>
      </c>
      <c r="B50" s="25">
        <v>0</v>
      </c>
      <c r="C50" s="25">
        <v>0</v>
      </c>
      <c r="D50" s="25">
        <v>1</v>
      </c>
      <c r="E50" s="25">
        <v>0</v>
      </c>
      <c r="F50" s="26">
        <v>0</v>
      </c>
      <c r="I50" s="2">
        <v>46</v>
      </c>
      <c r="J50">
        <f t="shared" si="2"/>
        <v>-0.46852128566581813</v>
      </c>
      <c r="K50">
        <f t="shared" si="3"/>
        <v>-0.33333333333333337</v>
      </c>
      <c r="L50">
        <f t="shared" si="4"/>
        <v>1.2773327473170102</v>
      </c>
      <c r="M50">
        <f t="shared" si="5"/>
        <v>-0.36927447293799814</v>
      </c>
      <c r="N50">
        <f t="shared" si="6"/>
        <v>-0.56195148694901631</v>
      </c>
    </row>
    <row r="51" spans="1:14" x14ac:dyDescent="0.25">
      <c r="A51" s="2">
        <v>47</v>
      </c>
      <c r="B51" s="25">
        <v>0</v>
      </c>
      <c r="C51" s="25">
        <v>0</v>
      </c>
      <c r="D51" s="25">
        <v>0</v>
      </c>
      <c r="E51" s="25">
        <v>0</v>
      </c>
      <c r="F51" s="26">
        <v>0</v>
      </c>
      <c r="I51" s="2">
        <v>47</v>
      </c>
      <c r="J51">
        <f t="shared" si="2"/>
        <v>-0.46852128566581813</v>
      </c>
      <c r="K51">
        <f t="shared" si="3"/>
        <v>-0.33333333333333337</v>
      </c>
      <c r="L51">
        <f t="shared" si="4"/>
        <v>-0.78288136125881269</v>
      </c>
      <c r="M51">
        <f t="shared" si="5"/>
        <v>-0.36927447293799814</v>
      </c>
      <c r="N51">
        <f t="shared" si="6"/>
        <v>-0.56195148694901631</v>
      </c>
    </row>
    <row r="52" spans="1:14" x14ac:dyDescent="0.25">
      <c r="A52" s="2">
        <v>48</v>
      </c>
      <c r="B52" s="25">
        <v>0</v>
      </c>
      <c r="C52" s="25">
        <v>0</v>
      </c>
      <c r="D52" s="25">
        <v>0</v>
      </c>
      <c r="E52" s="25">
        <v>1</v>
      </c>
      <c r="F52" s="26">
        <v>0</v>
      </c>
      <c r="I52" s="2">
        <v>48</v>
      </c>
      <c r="J52">
        <f t="shared" si="2"/>
        <v>-0.46852128566581813</v>
      </c>
      <c r="K52">
        <f t="shared" si="3"/>
        <v>-0.33333333333333337</v>
      </c>
      <c r="L52">
        <f t="shared" si="4"/>
        <v>-0.78288136125881269</v>
      </c>
      <c r="M52">
        <f t="shared" si="5"/>
        <v>2.70801280154532</v>
      </c>
      <c r="N52">
        <f t="shared" si="6"/>
        <v>-0.56195148694901631</v>
      </c>
    </row>
    <row r="53" spans="1:14" x14ac:dyDescent="0.25">
      <c r="A53" s="2">
        <v>49</v>
      </c>
      <c r="B53" s="25">
        <v>0</v>
      </c>
      <c r="C53" s="25">
        <v>0</v>
      </c>
      <c r="D53" s="25">
        <v>0</v>
      </c>
      <c r="E53" s="25">
        <v>0</v>
      </c>
      <c r="F53" s="26">
        <v>0</v>
      </c>
      <c r="I53" s="2">
        <v>49</v>
      </c>
      <c r="J53">
        <f t="shared" si="2"/>
        <v>-0.46852128566581813</v>
      </c>
      <c r="K53">
        <f t="shared" si="3"/>
        <v>-0.33333333333333337</v>
      </c>
      <c r="L53">
        <f t="shared" si="4"/>
        <v>-0.78288136125881269</v>
      </c>
      <c r="M53">
        <f t="shared" si="5"/>
        <v>-0.36927447293799814</v>
      </c>
      <c r="N53">
        <f t="shared" si="6"/>
        <v>-0.56195148694901631</v>
      </c>
    </row>
    <row r="54" spans="1:14" ht="15.75" thickBot="1" x14ac:dyDescent="0.3">
      <c r="A54" s="3">
        <v>50</v>
      </c>
      <c r="B54" s="27">
        <v>0</v>
      </c>
      <c r="C54" s="27">
        <v>0</v>
      </c>
      <c r="D54" s="27">
        <v>0</v>
      </c>
      <c r="E54" s="27">
        <v>0</v>
      </c>
      <c r="F54" s="28">
        <v>0</v>
      </c>
      <c r="I54" s="3">
        <v>50</v>
      </c>
      <c r="J54">
        <f t="shared" si="2"/>
        <v>-0.46852128566581813</v>
      </c>
      <c r="K54">
        <f t="shared" si="3"/>
        <v>-0.33333333333333337</v>
      </c>
      <c r="L54">
        <f t="shared" si="4"/>
        <v>-0.78288136125881269</v>
      </c>
      <c r="M54">
        <f t="shared" si="5"/>
        <v>-0.36927447293799814</v>
      </c>
      <c r="N54">
        <f t="shared" si="6"/>
        <v>-0.56195148694901631</v>
      </c>
    </row>
  </sheetData>
  <mergeCells count="2">
    <mergeCell ref="A3:F3"/>
    <mergeCell ref="I3:N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ED722D-DAC7-4F46-92D5-DAC6D3B8F83F}">
  <sheetPr codeName="Sheet1"/>
  <dimension ref="A1:AA54"/>
  <sheetViews>
    <sheetView topLeftCell="N1" workbookViewId="0">
      <selection activeCell="V12" sqref="V12:AA21"/>
    </sheetView>
  </sheetViews>
  <sheetFormatPr defaultRowHeight="15" x14ac:dyDescent="0.25"/>
  <cols>
    <col min="20" max="20" width="15.140625" bestFit="1" customWidth="1"/>
  </cols>
  <sheetData>
    <row r="1" spans="1:27" ht="15.75" thickBot="1" x14ac:dyDescent="0.3">
      <c r="A1" s="117" t="s">
        <v>16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9"/>
    </row>
    <row r="2" spans="1:27" ht="15.75" thickBot="1" x14ac:dyDescent="0.3">
      <c r="A2" s="105" t="s">
        <v>11</v>
      </c>
      <c r="B2" s="106"/>
      <c r="C2" s="106"/>
      <c r="D2" s="106"/>
      <c r="E2" s="106"/>
      <c r="F2" s="107"/>
      <c r="H2" s="108" t="s">
        <v>12</v>
      </c>
      <c r="I2" s="109"/>
      <c r="J2" s="109"/>
      <c r="K2" s="109"/>
      <c r="L2" s="109"/>
      <c r="M2" s="110"/>
      <c r="O2" s="105" t="s">
        <v>13</v>
      </c>
      <c r="P2" s="106"/>
      <c r="Q2" s="106"/>
      <c r="R2" s="106"/>
      <c r="S2" s="106"/>
      <c r="T2" s="107"/>
    </row>
    <row r="3" spans="1:27" ht="30.75" thickBot="1" x14ac:dyDescent="0.3">
      <c r="A3" s="16" t="s">
        <v>9</v>
      </c>
      <c r="B3" s="17" t="s">
        <v>1</v>
      </c>
      <c r="C3" s="17" t="s">
        <v>2</v>
      </c>
      <c r="D3" s="17" t="s">
        <v>3</v>
      </c>
      <c r="E3" s="17" t="s">
        <v>4</v>
      </c>
      <c r="F3" s="18" t="s">
        <v>5</v>
      </c>
      <c r="G3" s="7"/>
      <c r="H3" s="120" t="s">
        <v>8</v>
      </c>
      <c r="I3" s="121"/>
      <c r="J3" s="121"/>
      <c r="K3" s="121"/>
      <c r="L3" s="122"/>
      <c r="M3" s="123"/>
      <c r="O3" s="13" t="s">
        <v>9</v>
      </c>
      <c r="P3" s="14">
        <v>1</v>
      </c>
      <c r="Q3" s="14">
        <v>2</v>
      </c>
      <c r="R3" s="14"/>
      <c r="S3" s="15" t="s">
        <v>6</v>
      </c>
      <c r="T3" s="9" t="s">
        <v>10</v>
      </c>
    </row>
    <row r="4" spans="1:27" x14ac:dyDescent="0.25">
      <c r="A4" s="11">
        <v>1</v>
      </c>
      <c r="B4" s="23">
        <v>-0.46852128566581813</v>
      </c>
      <c r="C4" s="23">
        <v>-0.33333333333333337</v>
      </c>
      <c r="D4" s="23">
        <v>1.2773327473170102</v>
      </c>
      <c r="E4" s="23">
        <v>-0.36927447293799814</v>
      </c>
      <c r="F4" s="24">
        <v>1.7795130420052183</v>
      </c>
      <c r="G4" s="6"/>
      <c r="H4" s="19">
        <v>40</v>
      </c>
      <c r="I4" s="29">
        <f>VLOOKUP($H4,$A:$F,2,FALSE)</f>
        <v>-0.46852128566581813</v>
      </c>
      <c r="J4" s="29">
        <f>VLOOKUP($H4,$A:$F,3,FALSE)</f>
        <v>-0.33333333333333337</v>
      </c>
      <c r="K4" s="29">
        <f>VLOOKUP($H4,$A:$F,4,FALSE)</f>
        <v>-0.78288136125881269</v>
      </c>
      <c r="L4" s="29">
        <f>VLOOKUP($H4,$A:$F,5,FALSE)</f>
        <v>-0.36927447293799814</v>
      </c>
      <c r="M4" s="30">
        <f>VLOOKUP($H4,$A:$F,6,FALSE)</f>
        <v>-0.56195148694901631</v>
      </c>
      <c r="O4" s="11">
        <v>1</v>
      </c>
      <c r="P4" s="35" t="s">
        <v>0</v>
      </c>
      <c r="Q4" s="35">
        <f>SUMXMY2(B4:F4,$I$5:$M$5)</f>
        <v>5.4824561403508749</v>
      </c>
      <c r="R4" s="35"/>
      <c r="S4" s="35">
        <f>MIN(P4:Q4)</f>
        <v>5.4824561403508749</v>
      </c>
      <c r="T4" s="21">
        <f>MATCH(S4,P4:R4,0)</f>
        <v>2</v>
      </c>
      <c r="X4" s="38"/>
    </row>
    <row r="5" spans="1:27" x14ac:dyDescent="0.25">
      <c r="A5" s="2">
        <v>2</v>
      </c>
      <c r="B5" s="25">
        <v>-0.46852128566581813</v>
      </c>
      <c r="C5" s="25">
        <v>-0.33333333333333337</v>
      </c>
      <c r="D5" s="25">
        <v>1.2773327473170102</v>
      </c>
      <c r="E5" s="25">
        <v>-0.36927447293799814</v>
      </c>
      <c r="F5" s="26">
        <v>1.7795130420052183</v>
      </c>
      <c r="G5" s="6"/>
      <c r="H5" s="19">
        <v>26</v>
      </c>
      <c r="I5" s="29">
        <f>VLOOKUP($H5,$A:$F,2,FALSE)</f>
        <v>-0.46852128566581813</v>
      </c>
      <c r="J5" s="29">
        <f>VLOOKUP($H5,$A:$F,3,FALSE)</f>
        <v>-0.33333333333333337</v>
      </c>
      <c r="K5" s="29">
        <f>VLOOKUP($H5,$A:$F,4,FALSE)</f>
        <v>1.2773327473170102</v>
      </c>
      <c r="L5" s="29">
        <f>VLOOKUP($H5,$A:$F,5,FALSE)</f>
        <v>-0.36927447293799814</v>
      </c>
      <c r="M5" s="30">
        <f>VLOOKUP($H5,$A:$F,6,FALSE)</f>
        <v>-0.56195148694901631</v>
      </c>
      <c r="O5" s="2">
        <v>2</v>
      </c>
      <c r="P5" s="36">
        <f>(SUMXMY2(B5:F5,$I$4:$M$4))</f>
        <v>9.7269383135257463</v>
      </c>
      <c r="Q5" s="35">
        <f t="shared" ref="Q5:Q53" si="0">SUMXMY2(B5:F5,$I$5:$M$5)</f>
        <v>5.4824561403508749</v>
      </c>
      <c r="R5" s="36"/>
      <c r="S5" s="35">
        <f t="shared" ref="S5:S53" si="1">MIN(P5:Q5)</f>
        <v>5.4824561403508749</v>
      </c>
      <c r="T5" s="21">
        <f t="shared" ref="T5:T35" si="2">MATCH(S5,P5:R5,0)</f>
        <v>2</v>
      </c>
      <c r="X5" s="38"/>
    </row>
    <row r="6" spans="1:27" ht="15.75" thickBot="1" x14ac:dyDescent="0.3">
      <c r="A6" s="2">
        <v>3</v>
      </c>
      <c r="B6" s="25">
        <v>-0.46852128566581813</v>
      </c>
      <c r="C6" s="25">
        <v>-0.33333333333333337</v>
      </c>
      <c r="D6" s="25">
        <v>-0.78288136125881269</v>
      </c>
      <c r="E6" s="25">
        <v>-0.36927447293799814</v>
      </c>
      <c r="F6" s="26">
        <v>1.7795130420052183</v>
      </c>
      <c r="G6" s="6"/>
      <c r="H6" s="114"/>
      <c r="I6" s="115"/>
      <c r="J6" s="115"/>
      <c r="K6" s="115"/>
      <c r="L6" s="115"/>
      <c r="M6" s="116"/>
      <c r="O6" s="2">
        <v>3</v>
      </c>
      <c r="P6" s="36">
        <f t="shared" ref="P6:P51" si="3">(SUMXMY2(B6:F6,$I$4:$M$4))</f>
        <v>5.4824561403508749</v>
      </c>
      <c r="Q6" s="35">
        <f t="shared" si="0"/>
        <v>9.7269383135257463</v>
      </c>
      <c r="R6" s="36"/>
      <c r="S6" s="35">
        <f t="shared" si="1"/>
        <v>5.4824561403508749</v>
      </c>
      <c r="T6" s="21">
        <f t="shared" si="2"/>
        <v>1</v>
      </c>
      <c r="X6" s="38"/>
    </row>
    <row r="7" spans="1:27" x14ac:dyDescent="0.25">
      <c r="A7" s="2">
        <v>4</v>
      </c>
      <c r="B7" s="25">
        <v>-0.46852128566581813</v>
      </c>
      <c r="C7" s="25">
        <v>-0.33333333333333337</v>
      </c>
      <c r="D7" s="25">
        <v>-0.78288136125881269</v>
      </c>
      <c r="E7" s="25">
        <v>-0.36927447293799814</v>
      </c>
      <c r="F7" s="26">
        <v>-0.56195148694901631</v>
      </c>
      <c r="G7" s="1"/>
      <c r="H7" s="1"/>
      <c r="I7" s="1"/>
      <c r="J7" s="1"/>
      <c r="K7" s="1"/>
      <c r="L7" s="1"/>
      <c r="M7" s="1"/>
      <c r="N7" s="1"/>
      <c r="O7" s="2">
        <v>4</v>
      </c>
      <c r="P7" s="36">
        <f t="shared" si="3"/>
        <v>0</v>
      </c>
      <c r="Q7" s="35">
        <f t="shared" si="0"/>
        <v>4.2444821731748723</v>
      </c>
      <c r="R7" s="36"/>
      <c r="S7" s="35">
        <f t="shared" si="1"/>
        <v>0</v>
      </c>
      <c r="T7" s="21">
        <f t="shared" si="2"/>
        <v>1</v>
      </c>
    </row>
    <row r="8" spans="1:27" x14ac:dyDescent="0.25">
      <c r="A8" s="2">
        <v>5</v>
      </c>
      <c r="B8" s="25">
        <v>-0.46852128566581813</v>
      </c>
      <c r="C8" s="25">
        <v>-0.33333333333333337</v>
      </c>
      <c r="D8" s="25">
        <v>-0.78288136125881269</v>
      </c>
      <c r="E8" s="25">
        <v>2.70801280154532</v>
      </c>
      <c r="F8" s="26">
        <v>-0.56195148694901631</v>
      </c>
      <c r="G8" s="1"/>
      <c r="H8" s="1"/>
      <c r="I8" s="1"/>
      <c r="J8" s="1"/>
      <c r="K8" s="1"/>
      <c r="L8" s="1"/>
      <c r="M8" s="1"/>
      <c r="N8" s="1"/>
      <c r="O8" s="2">
        <v>5</v>
      </c>
      <c r="P8" s="36">
        <f t="shared" si="3"/>
        <v>9.4696969696969671</v>
      </c>
      <c r="Q8" s="35">
        <f t="shared" si="0"/>
        <v>13.714179142871838</v>
      </c>
      <c r="R8" s="36"/>
      <c r="S8" s="35">
        <f t="shared" si="1"/>
        <v>9.4696969696969671</v>
      </c>
      <c r="T8" s="21">
        <f t="shared" si="2"/>
        <v>1</v>
      </c>
    </row>
    <row r="9" spans="1:27" x14ac:dyDescent="0.25">
      <c r="A9" s="2">
        <v>6</v>
      </c>
      <c r="B9" s="25">
        <v>-0.46852128566581813</v>
      </c>
      <c r="C9" s="25">
        <v>-0.33333333333333337</v>
      </c>
      <c r="D9" s="25">
        <v>1.2773327473170102</v>
      </c>
      <c r="E9" s="25">
        <v>-0.36927447293799814</v>
      </c>
      <c r="F9" s="26">
        <v>-0.56195148694901631</v>
      </c>
      <c r="G9" s="1"/>
      <c r="H9" s="1"/>
      <c r="I9" s="1"/>
      <c r="J9" s="1"/>
      <c r="K9" s="1"/>
      <c r="L9" s="1"/>
      <c r="M9" s="1"/>
      <c r="N9" s="1"/>
      <c r="O9" s="2">
        <v>6</v>
      </c>
      <c r="P9" s="36">
        <f t="shared" si="3"/>
        <v>4.2444821731748723</v>
      </c>
      <c r="Q9" s="35">
        <f t="shared" si="0"/>
        <v>0</v>
      </c>
      <c r="R9" s="36"/>
      <c r="S9" s="35">
        <f t="shared" si="1"/>
        <v>0</v>
      </c>
      <c r="T9" s="21">
        <f t="shared" si="2"/>
        <v>2</v>
      </c>
    </row>
    <row r="10" spans="1:27" x14ac:dyDescent="0.25">
      <c r="A10" s="2">
        <v>7</v>
      </c>
      <c r="B10" s="25">
        <v>2.1343747458109497</v>
      </c>
      <c r="C10" s="25">
        <v>-0.33333333333333337</v>
      </c>
      <c r="D10" s="25">
        <v>1.2773327473170102</v>
      </c>
      <c r="E10" s="25">
        <v>-0.36927447293799814</v>
      </c>
      <c r="F10" s="26">
        <v>-0.56195148694901631</v>
      </c>
      <c r="G10" s="1"/>
      <c r="H10" s="1"/>
      <c r="I10" s="1"/>
      <c r="J10" s="1"/>
      <c r="K10" s="1"/>
      <c r="L10" s="1"/>
      <c r="M10" s="1"/>
      <c r="N10" s="1"/>
      <c r="O10" s="2">
        <v>7</v>
      </c>
      <c r="P10" s="36">
        <f t="shared" si="3"/>
        <v>11.019549923852379</v>
      </c>
      <c r="Q10" s="35">
        <f t="shared" si="0"/>
        <v>6.7750677506775068</v>
      </c>
      <c r="R10" s="36"/>
      <c r="S10" s="35">
        <f t="shared" si="1"/>
        <v>6.7750677506775068</v>
      </c>
      <c r="T10" s="21">
        <f t="shared" si="2"/>
        <v>2</v>
      </c>
    </row>
    <row r="11" spans="1:27" ht="15.75" thickBot="1" x14ac:dyDescent="0.3">
      <c r="A11" s="2">
        <v>8</v>
      </c>
      <c r="B11" s="25">
        <v>-0.46852128566581813</v>
      </c>
      <c r="C11" s="25">
        <v>-0.33333333333333337</v>
      </c>
      <c r="D11" s="25">
        <v>-0.78288136125881269</v>
      </c>
      <c r="E11" s="25">
        <v>-0.36927447293799814</v>
      </c>
      <c r="F11" s="26">
        <v>1.7795130420052183</v>
      </c>
      <c r="G11" s="1"/>
      <c r="H11" s="1"/>
      <c r="I11" s="1"/>
      <c r="J11" s="1"/>
      <c r="K11" s="1"/>
      <c r="L11" s="1"/>
      <c r="M11" s="1"/>
      <c r="N11" s="1"/>
      <c r="O11" s="2">
        <v>8</v>
      </c>
      <c r="P11" s="36">
        <f t="shared" si="3"/>
        <v>5.4824561403508749</v>
      </c>
      <c r="Q11" s="35">
        <f t="shared" si="0"/>
        <v>9.7269383135257463</v>
      </c>
      <c r="R11" s="36"/>
      <c r="S11" s="35">
        <f t="shared" si="1"/>
        <v>5.4824561403508749</v>
      </c>
      <c r="T11" s="21">
        <f t="shared" si="2"/>
        <v>1</v>
      </c>
    </row>
    <row r="12" spans="1:27" x14ac:dyDescent="0.25">
      <c r="A12" s="2">
        <v>9</v>
      </c>
      <c r="B12" s="25">
        <v>2.1343747458109497</v>
      </c>
      <c r="C12" s="25">
        <v>-0.33333333333333337</v>
      </c>
      <c r="D12" s="25">
        <v>1.2773327473170102</v>
      </c>
      <c r="E12" s="25">
        <v>-0.36927447293799814</v>
      </c>
      <c r="F12" s="26">
        <v>-0.56195148694901631</v>
      </c>
      <c r="G12" s="1"/>
      <c r="H12" s="1"/>
      <c r="I12" s="1"/>
      <c r="J12" s="1"/>
      <c r="K12" s="1"/>
      <c r="L12" s="1"/>
      <c r="M12" s="1"/>
      <c r="N12" s="1"/>
      <c r="O12" s="2">
        <v>9</v>
      </c>
      <c r="P12" s="36">
        <f t="shared" si="3"/>
        <v>11.019549923852379</v>
      </c>
      <c r="Q12" s="35">
        <f t="shared" si="0"/>
        <v>6.7750677506775068</v>
      </c>
      <c r="R12" s="36"/>
      <c r="S12" s="35">
        <f t="shared" si="1"/>
        <v>6.7750677506775068</v>
      </c>
      <c r="T12" s="21">
        <f t="shared" si="2"/>
        <v>2</v>
      </c>
      <c r="V12" s="111" t="s">
        <v>23</v>
      </c>
      <c r="W12" s="112"/>
      <c r="X12" s="112"/>
      <c r="Y12" s="112"/>
      <c r="Z12" s="112"/>
      <c r="AA12" s="113"/>
    </row>
    <row r="13" spans="1:27" ht="15.75" thickBot="1" x14ac:dyDescent="0.3">
      <c r="A13" s="2">
        <v>10</v>
      </c>
      <c r="B13" s="25">
        <v>-0.46852128566581813</v>
      </c>
      <c r="C13" s="25">
        <v>-0.33333333333333337</v>
      </c>
      <c r="D13" s="25">
        <v>-0.78288136125881269</v>
      </c>
      <c r="E13" s="25">
        <v>-0.36927447293799814</v>
      </c>
      <c r="F13" s="26">
        <v>1.7795130420052183</v>
      </c>
      <c r="G13" s="1"/>
      <c r="H13" s="1"/>
      <c r="I13" s="1"/>
      <c r="J13" s="1"/>
      <c r="K13" s="1"/>
      <c r="L13" s="1"/>
      <c r="M13" s="1"/>
      <c r="N13" s="1"/>
      <c r="O13" s="2">
        <v>10</v>
      </c>
      <c r="P13" s="36">
        <f t="shared" si="3"/>
        <v>5.4824561403508749</v>
      </c>
      <c r="Q13" s="35">
        <f t="shared" si="0"/>
        <v>9.7269383135257463</v>
      </c>
      <c r="R13" s="36"/>
      <c r="S13" s="35">
        <f t="shared" si="1"/>
        <v>5.4824561403508749</v>
      </c>
      <c r="T13" s="21">
        <f t="shared" si="2"/>
        <v>1</v>
      </c>
      <c r="V13" s="20"/>
      <c r="W13" s="39" t="s">
        <v>1</v>
      </c>
      <c r="X13" s="39" t="s">
        <v>2</v>
      </c>
      <c r="Y13" s="39" t="s">
        <v>3</v>
      </c>
      <c r="Z13" s="39" t="s">
        <v>4</v>
      </c>
      <c r="AA13" s="40" t="s">
        <v>5</v>
      </c>
    </row>
    <row r="14" spans="1:27" x14ac:dyDescent="0.25">
      <c r="A14" s="2">
        <v>11</v>
      </c>
      <c r="B14" s="25">
        <v>2.1343747458109497</v>
      </c>
      <c r="C14" s="25">
        <v>-0.33333333333333337</v>
      </c>
      <c r="D14" s="25">
        <v>-0.78288136125881269</v>
      </c>
      <c r="E14" s="25">
        <v>-0.36927447293799814</v>
      </c>
      <c r="F14" s="26">
        <v>1.7795130420052183</v>
      </c>
      <c r="G14" s="1"/>
      <c r="H14" s="1"/>
      <c r="I14" s="1"/>
      <c r="J14" s="1"/>
      <c r="K14" s="1"/>
      <c r="L14" s="1"/>
      <c r="M14" s="1"/>
      <c r="N14" s="1"/>
      <c r="O14" s="2">
        <v>11</v>
      </c>
      <c r="P14" s="36">
        <f t="shared" si="3"/>
        <v>12.257523891028381</v>
      </c>
      <c r="Q14" s="35">
        <f t="shared" si="0"/>
        <v>16.502006064203254</v>
      </c>
      <c r="R14" s="36"/>
      <c r="S14" s="35">
        <f t="shared" si="1"/>
        <v>12.257523891028381</v>
      </c>
      <c r="T14" s="21">
        <f t="shared" si="2"/>
        <v>1</v>
      </c>
      <c r="V14" s="41"/>
      <c r="W14" s="42"/>
      <c r="X14" s="42"/>
      <c r="Y14" s="42"/>
      <c r="Z14" s="42"/>
      <c r="AA14" s="43"/>
    </row>
    <row r="15" spans="1:27" x14ac:dyDescent="0.25">
      <c r="A15" s="2">
        <v>12</v>
      </c>
      <c r="B15" s="25">
        <v>2.1343747458109497</v>
      </c>
      <c r="C15" s="25">
        <v>-0.33333333333333337</v>
      </c>
      <c r="D15" s="25">
        <v>1.2773327473170102</v>
      </c>
      <c r="E15" s="25">
        <v>-0.36927447293799814</v>
      </c>
      <c r="F15" s="26">
        <v>1.7795130420052183</v>
      </c>
      <c r="G15" s="1"/>
      <c r="H15" s="1"/>
      <c r="I15" s="1"/>
      <c r="J15" s="1"/>
      <c r="K15" s="1"/>
      <c r="L15" s="1"/>
      <c r="M15" s="1"/>
      <c r="N15" s="1"/>
      <c r="O15" s="2">
        <v>12</v>
      </c>
      <c r="P15" s="36">
        <f t="shared" si="3"/>
        <v>16.502006064203254</v>
      </c>
      <c r="Q15" s="35">
        <f t="shared" si="0"/>
        <v>12.257523891028381</v>
      </c>
      <c r="R15" s="36"/>
      <c r="S15" s="35">
        <f t="shared" si="1"/>
        <v>12.257523891028381</v>
      </c>
      <c r="T15" s="21">
        <f t="shared" si="2"/>
        <v>2</v>
      </c>
      <c r="V15" s="44" t="s">
        <v>24</v>
      </c>
      <c r="W15" s="8">
        <v>0.16129032258064516</v>
      </c>
      <c r="X15" s="8">
        <v>9.6774193548387094E-2</v>
      </c>
      <c r="Y15" s="8">
        <v>0</v>
      </c>
      <c r="Z15" s="8">
        <v>0.16129032258064516</v>
      </c>
      <c r="AA15" s="45">
        <v>0.29032258064516131</v>
      </c>
    </row>
    <row r="16" spans="1:27" ht="15.75" thickBot="1" x14ac:dyDescent="0.3">
      <c r="A16" s="2">
        <v>13</v>
      </c>
      <c r="B16" s="25">
        <v>-0.46852128566581813</v>
      </c>
      <c r="C16" s="25">
        <v>-0.33333333333333337</v>
      </c>
      <c r="D16" s="25">
        <v>1.2773327473170102</v>
      </c>
      <c r="E16" s="25">
        <v>-0.36927447293799814</v>
      </c>
      <c r="F16" s="26">
        <v>-0.56195148694901631</v>
      </c>
      <c r="G16" s="1"/>
      <c r="H16" s="1"/>
      <c r="I16" s="1"/>
      <c r="J16" s="1"/>
      <c r="K16" s="1"/>
      <c r="L16" s="1"/>
      <c r="M16" s="1"/>
      <c r="N16" s="1"/>
      <c r="O16" s="2">
        <v>13</v>
      </c>
      <c r="P16" s="36">
        <f t="shared" si="3"/>
        <v>4.2444821731748723</v>
      </c>
      <c r="Q16" s="35">
        <f t="shared" si="0"/>
        <v>0</v>
      </c>
      <c r="R16" s="36"/>
      <c r="S16" s="35">
        <f t="shared" si="1"/>
        <v>0</v>
      </c>
      <c r="T16" s="21">
        <f t="shared" si="2"/>
        <v>2</v>
      </c>
      <c r="V16" s="46" t="s">
        <v>25</v>
      </c>
      <c r="W16" s="47">
        <v>0.21052631578947367</v>
      </c>
      <c r="X16" s="10">
        <v>0.10526315789473684</v>
      </c>
      <c r="Y16" s="10">
        <v>1</v>
      </c>
      <c r="Z16" s="10">
        <v>5.2631578947368418E-2</v>
      </c>
      <c r="AA16" s="48">
        <v>0.15789473684210525</v>
      </c>
    </row>
    <row r="17" spans="1:27" ht="15.75" thickBot="1" x14ac:dyDescent="0.3">
      <c r="A17" s="2">
        <v>14</v>
      </c>
      <c r="B17" s="25">
        <v>-0.46852128566581813</v>
      </c>
      <c r="C17" s="25">
        <v>-0.33333333333333337</v>
      </c>
      <c r="D17" s="25">
        <v>-0.78288136125881269</v>
      </c>
      <c r="E17" s="25">
        <v>2.70801280154532</v>
      </c>
      <c r="F17" s="26">
        <v>-0.56195148694901631</v>
      </c>
      <c r="G17" s="1"/>
      <c r="H17" s="1"/>
      <c r="I17" s="1"/>
      <c r="J17" s="1"/>
      <c r="K17" s="1"/>
      <c r="L17" s="1"/>
      <c r="M17" s="1"/>
      <c r="N17" s="1"/>
      <c r="O17" s="2">
        <v>14</v>
      </c>
      <c r="P17" s="36">
        <f t="shared" si="3"/>
        <v>9.4696969696969671</v>
      </c>
      <c r="Q17" s="35">
        <f t="shared" si="0"/>
        <v>13.714179142871838</v>
      </c>
      <c r="R17" s="36"/>
      <c r="S17" s="35">
        <f t="shared" si="1"/>
        <v>9.4696969696969671</v>
      </c>
      <c r="T17" s="21">
        <f t="shared" si="2"/>
        <v>1</v>
      </c>
      <c r="V17" s="49"/>
      <c r="W17" s="50"/>
      <c r="X17" s="50"/>
      <c r="Y17" s="50"/>
      <c r="Z17" s="50"/>
      <c r="AA17" s="51"/>
    </row>
    <row r="18" spans="1:27" x14ac:dyDescent="0.25">
      <c r="A18" s="2">
        <v>15</v>
      </c>
      <c r="B18" s="25">
        <v>2.1343747458109497</v>
      </c>
      <c r="C18" s="25">
        <v>-0.33333333333333337</v>
      </c>
      <c r="D18" s="25">
        <v>-0.78288136125881269</v>
      </c>
      <c r="E18" s="25">
        <v>-0.36927447293799814</v>
      </c>
      <c r="F18" s="26">
        <v>1.7795130420052183</v>
      </c>
      <c r="G18" s="1"/>
      <c r="H18" s="1"/>
      <c r="I18" s="1"/>
      <c r="J18" s="1"/>
      <c r="K18" s="1"/>
      <c r="L18" s="1"/>
      <c r="M18" s="1"/>
      <c r="N18" s="1"/>
      <c r="O18" s="2">
        <v>15</v>
      </c>
      <c r="P18" s="36">
        <f t="shared" si="3"/>
        <v>12.257523891028381</v>
      </c>
      <c r="Q18" s="35">
        <f t="shared" si="0"/>
        <v>16.502006064203254</v>
      </c>
      <c r="R18" s="36"/>
      <c r="S18" s="35">
        <f t="shared" si="1"/>
        <v>12.257523891028381</v>
      </c>
      <c r="T18" s="21">
        <f t="shared" si="2"/>
        <v>1</v>
      </c>
      <c r="V18" s="52" t="s">
        <v>22</v>
      </c>
      <c r="W18" s="53" t="s">
        <v>26</v>
      </c>
      <c r="X18" s="53" t="s">
        <v>27</v>
      </c>
      <c r="Y18" s="53" t="s">
        <v>28</v>
      </c>
      <c r="Z18" s="54"/>
      <c r="AA18" s="55"/>
    </row>
    <row r="19" spans="1:27" x14ac:dyDescent="0.25">
      <c r="A19" s="2">
        <v>16</v>
      </c>
      <c r="B19" s="25">
        <v>-0.46852128566581813</v>
      </c>
      <c r="C19" s="25">
        <v>-0.33333333333333337</v>
      </c>
      <c r="D19" s="25">
        <v>-0.78288136125881269</v>
      </c>
      <c r="E19" s="25">
        <v>-0.36927447293799814</v>
      </c>
      <c r="F19" s="26">
        <v>1.7795130420052183</v>
      </c>
      <c r="G19" s="1"/>
      <c r="H19" s="1"/>
      <c r="I19" s="1"/>
      <c r="J19" s="1"/>
      <c r="K19" s="1"/>
      <c r="L19" s="1"/>
      <c r="M19" s="1"/>
      <c r="N19" s="1"/>
      <c r="O19" s="2">
        <v>16</v>
      </c>
      <c r="P19" s="36">
        <f t="shared" si="3"/>
        <v>5.4824561403508749</v>
      </c>
      <c r="Q19" s="35">
        <f t="shared" si="0"/>
        <v>9.7269383135257463</v>
      </c>
      <c r="R19" s="36"/>
      <c r="S19" s="35">
        <f t="shared" si="1"/>
        <v>5.4824561403508749</v>
      </c>
      <c r="T19" s="21">
        <f t="shared" si="2"/>
        <v>1</v>
      </c>
      <c r="V19" s="44" t="s">
        <v>24</v>
      </c>
      <c r="W19" s="56">
        <v>31</v>
      </c>
      <c r="X19" s="57">
        <v>0.62</v>
      </c>
      <c r="Y19" s="58">
        <v>17.483870967741943</v>
      </c>
      <c r="Z19" s="59" t="s">
        <v>29</v>
      </c>
      <c r="AA19" s="60">
        <v>25.904923599320888</v>
      </c>
    </row>
    <row r="20" spans="1:27" x14ac:dyDescent="0.25">
      <c r="A20" s="2">
        <v>17</v>
      </c>
      <c r="B20" s="25">
        <v>2.1343747458109497</v>
      </c>
      <c r="C20" s="25">
        <v>-0.33333333333333337</v>
      </c>
      <c r="D20" s="25">
        <v>-0.78288136125881269</v>
      </c>
      <c r="E20" s="25">
        <v>-0.36927447293799814</v>
      </c>
      <c r="F20" s="26">
        <v>-0.56195148694901631</v>
      </c>
      <c r="G20" s="1"/>
      <c r="H20" s="1"/>
      <c r="I20" s="1"/>
      <c r="J20" s="1"/>
      <c r="K20" s="1"/>
      <c r="L20" s="1"/>
      <c r="M20" s="1"/>
      <c r="N20" s="1"/>
      <c r="O20" s="2">
        <v>17</v>
      </c>
      <c r="P20" s="36">
        <f t="shared" si="3"/>
        <v>6.7750677506775068</v>
      </c>
      <c r="Q20" s="35">
        <f t="shared" si="0"/>
        <v>11.019549923852379</v>
      </c>
      <c r="R20" s="36"/>
      <c r="S20" s="35">
        <f t="shared" si="1"/>
        <v>6.7750677506775068</v>
      </c>
      <c r="T20" s="21">
        <f t="shared" si="2"/>
        <v>1</v>
      </c>
      <c r="V20" s="44" t="s">
        <v>25</v>
      </c>
      <c r="W20" s="56">
        <v>19</v>
      </c>
      <c r="X20" s="57">
        <v>0.38</v>
      </c>
      <c r="Y20" s="58">
        <v>8.4210526315789451</v>
      </c>
      <c r="Z20" s="61"/>
      <c r="AA20" s="62"/>
    </row>
    <row r="21" spans="1:27" ht="15.75" thickBot="1" x14ac:dyDescent="0.3">
      <c r="A21" s="2">
        <v>18</v>
      </c>
      <c r="B21" s="25">
        <v>-0.46852128566581813</v>
      </c>
      <c r="C21" s="25">
        <v>-0.33333333333333337</v>
      </c>
      <c r="D21" s="25">
        <v>1.2773327473170102</v>
      </c>
      <c r="E21" s="25">
        <v>-0.36927447293799814</v>
      </c>
      <c r="F21" s="26">
        <v>-0.56195148694901631</v>
      </c>
      <c r="G21" s="1"/>
      <c r="H21" s="1"/>
      <c r="I21" s="1"/>
      <c r="J21" s="1"/>
      <c r="K21" s="1"/>
      <c r="L21" s="1"/>
      <c r="M21" s="1"/>
      <c r="N21" s="1"/>
      <c r="O21" s="2">
        <v>18</v>
      </c>
      <c r="P21" s="36">
        <f t="shared" si="3"/>
        <v>4.2444821731748723</v>
      </c>
      <c r="Q21" s="35">
        <f t="shared" si="0"/>
        <v>0</v>
      </c>
      <c r="R21" s="36"/>
      <c r="S21" s="35">
        <f t="shared" si="1"/>
        <v>0</v>
      </c>
      <c r="T21" s="21">
        <f t="shared" si="2"/>
        <v>2</v>
      </c>
      <c r="V21" s="63" t="s">
        <v>30</v>
      </c>
      <c r="W21" s="64">
        <v>50</v>
      </c>
      <c r="X21" s="65">
        <v>1</v>
      </c>
      <c r="Y21" s="66"/>
      <c r="Z21" s="66"/>
      <c r="AA21" s="67"/>
    </row>
    <row r="22" spans="1:27" x14ac:dyDescent="0.25">
      <c r="A22" s="2">
        <v>19</v>
      </c>
      <c r="B22" s="25">
        <v>-0.46852128566581813</v>
      </c>
      <c r="C22" s="25">
        <v>3</v>
      </c>
      <c r="D22" s="25">
        <v>-0.78288136125881269</v>
      </c>
      <c r="E22" s="25">
        <v>-0.36927447293799814</v>
      </c>
      <c r="F22" s="26">
        <v>-0.56195148694901631</v>
      </c>
      <c r="G22" s="1"/>
      <c r="H22" s="1"/>
      <c r="I22" s="1"/>
      <c r="J22" s="1"/>
      <c r="K22" s="1"/>
      <c r="L22" s="1"/>
      <c r="M22" s="1"/>
      <c r="N22" s="1"/>
      <c r="O22" s="2">
        <v>19</v>
      </c>
      <c r="P22" s="36">
        <f t="shared" si="3"/>
        <v>11.111111111111112</v>
      </c>
      <c r="Q22" s="35">
        <f t="shared" si="0"/>
        <v>15.355593284285984</v>
      </c>
      <c r="R22" s="36"/>
      <c r="S22" s="35">
        <f t="shared" si="1"/>
        <v>11.111111111111112</v>
      </c>
      <c r="T22" s="21">
        <f t="shared" si="2"/>
        <v>1</v>
      </c>
    </row>
    <row r="23" spans="1:27" x14ac:dyDescent="0.25">
      <c r="A23" s="2">
        <v>20</v>
      </c>
      <c r="B23" s="25">
        <v>-0.46852128566581813</v>
      </c>
      <c r="C23" s="25">
        <v>-0.33333333333333337</v>
      </c>
      <c r="D23" s="25">
        <v>1.2773327473170102</v>
      </c>
      <c r="E23" s="25">
        <v>-0.36927447293799814</v>
      </c>
      <c r="F23" s="26">
        <v>-0.56195148694901631</v>
      </c>
      <c r="G23" s="1"/>
      <c r="H23" s="1"/>
      <c r="I23" s="1"/>
      <c r="J23" s="1"/>
      <c r="K23" s="1"/>
      <c r="L23" s="1"/>
      <c r="M23" s="1"/>
      <c r="N23" s="1"/>
      <c r="O23" s="2">
        <v>20</v>
      </c>
      <c r="P23" s="36">
        <f t="shared" si="3"/>
        <v>4.2444821731748723</v>
      </c>
      <c r="Q23" s="35">
        <f t="shared" si="0"/>
        <v>0</v>
      </c>
      <c r="R23" s="36"/>
      <c r="S23" s="35">
        <f t="shared" si="1"/>
        <v>0</v>
      </c>
      <c r="T23" s="21">
        <f t="shared" si="2"/>
        <v>2</v>
      </c>
    </row>
    <row r="24" spans="1:27" x14ac:dyDescent="0.25">
      <c r="A24" s="2">
        <v>21</v>
      </c>
      <c r="B24" s="25">
        <v>-0.46852128566581813</v>
      </c>
      <c r="C24" s="25">
        <v>3</v>
      </c>
      <c r="D24" s="25">
        <v>-0.78288136125881269</v>
      </c>
      <c r="E24" s="25">
        <v>-0.36927447293799814</v>
      </c>
      <c r="F24" s="26">
        <v>1.7795130420052183</v>
      </c>
      <c r="G24" s="1"/>
      <c r="H24" s="1"/>
      <c r="I24" s="1"/>
      <c r="J24" s="1"/>
      <c r="K24" s="1"/>
      <c r="L24" s="1"/>
      <c r="M24" s="1"/>
      <c r="N24" s="1"/>
      <c r="O24" s="2">
        <v>21</v>
      </c>
      <c r="P24" s="36">
        <f t="shared" si="3"/>
        <v>16.593567251461987</v>
      </c>
      <c r="Q24" s="35">
        <f t="shared" si="0"/>
        <v>20.838049424636857</v>
      </c>
      <c r="R24" s="36"/>
      <c r="S24" s="35">
        <f t="shared" si="1"/>
        <v>16.593567251461987</v>
      </c>
      <c r="T24" s="21">
        <f t="shared" si="2"/>
        <v>1</v>
      </c>
    </row>
    <row r="25" spans="1:27" x14ac:dyDescent="0.25">
      <c r="A25" s="2">
        <v>22</v>
      </c>
      <c r="B25" s="25">
        <v>-0.46852128566581813</v>
      </c>
      <c r="C25" s="25">
        <v>-0.33333333333333337</v>
      </c>
      <c r="D25" s="25">
        <v>-0.78288136125881269</v>
      </c>
      <c r="E25" s="25">
        <v>-0.36927447293799814</v>
      </c>
      <c r="F25" s="26">
        <v>1.7795130420052183</v>
      </c>
      <c r="G25" s="1"/>
      <c r="H25" s="1"/>
      <c r="I25" s="1"/>
      <c r="J25" s="1"/>
      <c r="K25" s="1"/>
      <c r="L25" s="1"/>
      <c r="M25" s="1"/>
      <c r="N25" s="1"/>
      <c r="O25" s="2">
        <v>22</v>
      </c>
      <c r="P25" s="36">
        <f t="shared" si="3"/>
        <v>5.4824561403508749</v>
      </c>
      <c r="Q25" s="35">
        <f t="shared" si="0"/>
        <v>9.7269383135257463</v>
      </c>
      <c r="R25" s="36"/>
      <c r="S25" s="35">
        <f t="shared" si="1"/>
        <v>5.4824561403508749</v>
      </c>
      <c r="T25" s="21">
        <f t="shared" si="2"/>
        <v>1</v>
      </c>
    </row>
    <row r="26" spans="1:27" x14ac:dyDescent="0.25">
      <c r="A26" s="2">
        <v>23</v>
      </c>
      <c r="B26" s="25">
        <v>-0.46852128566581813</v>
      </c>
      <c r="C26" s="25">
        <v>-0.33333333333333337</v>
      </c>
      <c r="D26" s="25">
        <v>1.2773327473170102</v>
      </c>
      <c r="E26" s="25">
        <v>-0.36927447293799814</v>
      </c>
      <c r="F26" s="26">
        <v>-0.56195148694901631</v>
      </c>
      <c r="G26" s="1"/>
      <c r="H26" s="1"/>
      <c r="I26" s="1"/>
      <c r="J26" s="1"/>
      <c r="K26" s="1"/>
      <c r="L26" s="1"/>
      <c r="M26" s="1"/>
      <c r="N26" s="1"/>
      <c r="O26" s="2">
        <v>23</v>
      </c>
      <c r="P26" s="36">
        <f t="shared" si="3"/>
        <v>4.2444821731748723</v>
      </c>
      <c r="Q26" s="35">
        <f t="shared" si="0"/>
        <v>0</v>
      </c>
      <c r="R26" s="36"/>
      <c r="S26" s="35">
        <f t="shared" si="1"/>
        <v>0</v>
      </c>
      <c r="T26" s="21">
        <f t="shared" si="2"/>
        <v>2</v>
      </c>
    </row>
    <row r="27" spans="1:27" x14ac:dyDescent="0.25">
      <c r="A27" s="2">
        <v>24</v>
      </c>
      <c r="B27" s="25">
        <v>-0.46852128566581813</v>
      </c>
      <c r="C27" s="25">
        <v>-0.33333333333333337</v>
      </c>
      <c r="D27" s="25">
        <v>1.2773327473170102</v>
      </c>
      <c r="E27" s="25">
        <v>-0.36927447293799814</v>
      </c>
      <c r="F27" s="26">
        <v>-0.56195148694901631</v>
      </c>
      <c r="G27" s="1"/>
      <c r="H27" s="1"/>
      <c r="I27" s="1"/>
      <c r="J27" s="1"/>
      <c r="K27" s="1"/>
      <c r="L27" s="1"/>
      <c r="M27" s="1"/>
      <c r="N27" s="1"/>
      <c r="O27" s="2">
        <v>24</v>
      </c>
      <c r="P27" s="36">
        <f t="shared" si="3"/>
        <v>4.2444821731748723</v>
      </c>
      <c r="Q27" s="35">
        <f t="shared" si="0"/>
        <v>0</v>
      </c>
      <c r="R27" s="36"/>
      <c r="S27" s="35">
        <f t="shared" si="1"/>
        <v>0</v>
      </c>
      <c r="T27" s="21">
        <f t="shared" si="2"/>
        <v>2</v>
      </c>
    </row>
    <row r="28" spans="1:27" x14ac:dyDescent="0.25">
      <c r="A28" s="2">
        <v>25</v>
      </c>
      <c r="B28" s="25">
        <v>2.1343747458109497</v>
      </c>
      <c r="C28" s="25">
        <v>-0.33333333333333337</v>
      </c>
      <c r="D28" s="25">
        <v>-0.78288136125881269</v>
      </c>
      <c r="E28" s="25">
        <v>-0.36927447293799814</v>
      </c>
      <c r="F28" s="26">
        <v>-0.56195148694901631</v>
      </c>
      <c r="G28" s="1"/>
      <c r="H28" s="1"/>
      <c r="I28" s="1"/>
      <c r="J28" s="1"/>
      <c r="K28" s="1"/>
      <c r="L28" s="1"/>
      <c r="M28" s="1"/>
      <c r="N28" s="1"/>
      <c r="O28" s="2">
        <v>25</v>
      </c>
      <c r="P28" s="36">
        <f t="shared" si="3"/>
        <v>6.7750677506775068</v>
      </c>
      <c r="Q28" s="35">
        <f t="shared" si="0"/>
        <v>11.019549923852379</v>
      </c>
      <c r="R28" s="36"/>
      <c r="S28" s="35">
        <f t="shared" si="1"/>
        <v>6.7750677506775068</v>
      </c>
      <c r="T28" s="21">
        <f t="shared" si="2"/>
        <v>1</v>
      </c>
    </row>
    <row r="29" spans="1:27" x14ac:dyDescent="0.25">
      <c r="A29" s="2">
        <v>26</v>
      </c>
      <c r="B29" s="25">
        <v>-0.46852128566581813</v>
      </c>
      <c r="C29" s="25">
        <v>-0.33333333333333337</v>
      </c>
      <c r="D29" s="25">
        <v>1.2773327473170102</v>
      </c>
      <c r="E29" s="25">
        <v>-0.36927447293799814</v>
      </c>
      <c r="F29" s="26">
        <v>-0.56195148694901631</v>
      </c>
      <c r="G29" s="1"/>
      <c r="H29" s="1"/>
      <c r="I29" s="1"/>
      <c r="J29" s="1"/>
      <c r="K29" s="1"/>
      <c r="L29" s="1"/>
      <c r="M29" s="1"/>
      <c r="N29" s="1"/>
      <c r="O29" s="2">
        <v>26</v>
      </c>
      <c r="P29" s="36">
        <f t="shared" si="3"/>
        <v>4.2444821731748723</v>
      </c>
      <c r="Q29" s="35">
        <f t="shared" si="0"/>
        <v>0</v>
      </c>
      <c r="R29" s="36"/>
      <c r="S29" s="35">
        <f t="shared" si="1"/>
        <v>0</v>
      </c>
      <c r="T29" s="21">
        <f t="shared" si="2"/>
        <v>2</v>
      </c>
    </row>
    <row r="30" spans="1:27" x14ac:dyDescent="0.25">
      <c r="A30" s="2">
        <v>27</v>
      </c>
      <c r="B30" s="25">
        <v>-0.46852128566581813</v>
      </c>
      <c r="C30" s="25">
        <v>-0.33333333333333337</v>
      </c>
      <c r="D30" s="25">
        <v>-0.78288136125881269</v>
      </c>
      <c r="E30" s="25">
        <v>-0.36927447293799814</v>
      </c>
      <c r="F30" s="26">
        <v>-0.56195148694901631</v>
      </c>
      <c r="G30" s="1"/>
      <c r="H30" s="1"/>
      <c r="I30" s="1"/>
      <c r="J30" s="1"/>
      <c r="K30" s="1"/>
      <c r="L30" s="1"/>
      <c r="M30" s="1"/>
      <c r="N30" s="1"/>
      <c r="O30" s="2">
        <v>27</v>
      </c>
      <c r="P30" s="36">
        <f t="shared" si="3"/>
        <v>0</v>
      </c>
      <c r="Q30" s="35">
        <f t="shared" si="0"/>
        <v>4.2444821731748723</v>
      </c>
      <c r="R30" s="36"/>
      <c r="S30" s="35">
        <f t="shared" si="1"/>
        <v>0</v>
      </c>
      <c r="T30" s="21">
        <f t="shared" si="2"/>
        <v>1</v>
      </c>
    </row>
    <row r="31" spans="1:27" x14ac:dyDescent="0.25">
      <c r="A31" s="2">
        <v>28</v>
      </c>
      <c r="B31" s="25">
        <v>-0.46852128566581813</v>
      </c>
      <c r="C31" s="25">
        <v>-0.33333333333333337</v>
      </c>
      <c r="D31" s="25">
        <v>-0.78288136125881269</v>
      </c>
      <c r="E31" s="25">
        <v>-0.36927447293799814</v>
      </c>
      <c r="F31" s="26">
        <v>-0.56195148694901631</v>
      </c>
      <c r="G31" s="1"/>
      <c r="H31" s="1"/>
      <c r="I31" s="1"/>
      <c r="J31" s="1"/>
      <c r="K31" s="1"/>
      <c r="L31" s="1"/>
      <c r="M31" s="1"/>
      <c r="N31" s="1"/>
      <c r="O31" s="2">
        <v>28</v>
      </c>
      <c r="P31" s="36">
        <f t="shared" si="3"/>
        <v>0</v>
      </c>
      <c r="Q31" s="35">
        <f t="shared" si="0"/>
        <v>4.2444821731748723</v>
      </c>
      <c r="R31" s="36"/>
      <c r="S31" s="35">
        <f t="shared" si="1"/>
        <v>0</v>
      </c>
      <c r="T31" s="21">
        <f t="shared" si="2"/>
        <v>1</v>
      </c>
    </row>
    <row r="32" spans="1:27" x14ac:dyDescent="0.25">
      <c r="A32" s="2">
        <v>29</v>
      </c>
      <c r="B32" s="25">
        <v>-0.46852128566581813</v>
      </c>
      <c r="C32" s="25">
        <v>-0.33333333333333337</v>
      </c>
      <c r="D32" s="25">
        <v>1.2773327473170102</v>
      </c>
      <c r="E32" s="25">
        <v>-0.36927447293799814</v>
      </c>
      <c r="F32" s="26">
        <v>-0.56195148694901631</v>
      </c>
      <c r="G32" s="1"/>
      <c r="H32" s="1"/>
      <c r="I32" s="1"/>
      <c r="J32" s="1"/>
      <c r="K32" s="1"/>
      <c r="L32" s="1"/>
      <c r="M32" s="1"/>
      <c r="N32" s="1"/>
      <c r="O32" s="2">
        <v>29</v>
      </c>
      <c r="P32" s="36">
        <f t="shared" si="3"/>
        <v>4.2444821731748723</v>
      </c>
      <c r="Q32" s="35">
        <f t="shared" si="0"/>
        <v>0</v>
      </c>
      <c r="R32" s="36"/>
      <c r="S32" s="35">
        <f t="shared" si="1"/>
        <v>0</v>
      </c>
      <c r="T32" s="21">
        <f t="shared" si="2"/>
        <v>2</v>
      </c>
    </row>
    <row r="33" spans="1:20" x14ac:dyDescent="0.25">
      <c r="A33" s="2">
        <v>30</v>
      </c>
      <c r="B33" s="25">
        <v>-0.46852128566581813</v>
      </c>
      <c r="C33" s="25">
        <v>-0.33333333333333337</v>
      </c>
      <c r="D33" s="25">
        <v>-0.78288136125881269</v>
      </c>
      <c r="E33" s="25">
        <v>-0.36927447293799814</v>
      </c>
      <c r="F33" s="26">
        <v>-0.56195148694901631</v>
      </c>
      <c r="G33" s="1"/>
      <c r="H33" s="1"/>
      <c r="I33" s="1"/>
      <c r="J33" s="1"/>
      <c r="K33" s="1"/>
      <c r="L33" s="1"/>
      <c r="M33" s="1"/>
      <c r="N33" s="1"/>
      <c r="O33" s="2">
        <v>30</v>
      </c>
      <c r="P33" s="36">
        <f t="shared" si="3"/>
        <v>0</v>
      </c>
      <c r="Q33" s="35">
        <f t="shared" si="0"/>
        <v>4.2444821731748723</v>
      </c>
      <c r="R33" s="36"/>
      <c r="S33" s="35">
        <f t="shared" si="1"/>
        <v>0</v>
      </c>
      <c r="T33" s="21">
        <f t="shared" si="2"/>
        <v>1</v>
      </c>
    </row>
    <row r="34" spans="1:20" x14ac:dyDescent="0.25">
      <c r="A34" s="2">
        <v>31</v>
      </c>
      <c r="B34" s="25">
        <v>-0.46852128566581813</v>
      </c>
      <c r="C34" s="25">
        <v>-0.33333333333333337</v>
      </c>
      <c r="D34" s="25">
        <v>1.2773327473170102</v>
      </c>
      <c r="E34" s="25">
        <v>2.70801280154532</v>
      </c>
      <c r="F34" s="26">
        <v>-0.56195148694901631</v>
      </c>
      <c r="G34" s="1"/>
      <c r="H34" s="1"/>
      <c r="I34" s="1"/>
      <c r="J34" s="1"/>
      <c r="K34" s="1"/>
      <c r="L34" s="1"/>
      <c r="M34" s="1"/>
      <c r="N34" s="1"/>
      <c r="O34" s="2">
        <v>31</v>
      </c>
      <c r="P34" s="36">
        <f t="shared" si="3"/>
        <v>13.714179142871838</v>
      </c>
      <c r="Q34" s="35">
        <f t="shared" si="0"/>
        <v>9.4696969696969671</v>
      </c>
      <c r="R34" s="36"/>
      <c r="S34" s="35">
        <f t="shared" si="1"/>
        <v>9.4696969696969671</v>
      </c>
      <c r="T34" s="21">
        <f t="shared" si="2"/>
        <v>2</v>
      </c>
    </row>
    <row r="35" spans="1:20" x14ac:dyDescent="0.25">
      <c r="A35" s="2">
        <v>32</v>
      </c>
      <c r="B35" s="25">
        <v>-0.46852128566581813</v>
      </c>
      <c r="C35" s="25">
        <v>-0.33333333333333337</v>
      </c>
      <c r="D35" s="25">
        <v>1.2773327473170102</v>
      </c>
      <c r="E35" s="25">
        <v>-0.36927447293799814</v>
      </c>
      <c r="F35" s="26">
        <v>-0.56195148694901631</v>
      </c>
      <c r="G35" s="1"/>
      <c r="H35" s="1"/>
      <c r="I35" s="1"/>
      <c r="J35" s="1"/>
      <c r="K35" s="1"/>
      <c r="L35" s="1"/>
      <c r="M35" s="1"/>
      <c r="N35" s="1"/>
      <c r="O35" s="2">
        <v>32</v>
      </c>
      <c r="P35" s="36">
        <f t="shared" si="3"/>
        <v>4.2444821731748723</v>
      </c>
      <c r="Q35" s="35">
        <f t="shared" si="0"/>
        <v>0</v>
      </c>
      <c r="R35" s="36"/>
      <c r="S35" s="35">
        <f t="shared" si="1"/>
        <v>0</v>
      </c>
      <c r="T35" s="21">
        <f t="shared" si="2"/>
        <v>2</v>
      </c>
    </row>
    <row r="36" spans="1:20" x14ac:dyDescent="0.25">
      <c r="A36" s="2">
        <v>33</v>
      </c>
      <c r="B36" s="25">
        <v>-0.46852128566581813</v>
      </c>
      <c r="C36" s="25">
        <v>-0.33333333333333337</v>
      </c>
      <c r="D36" s="25">
        <v>1.2773327473170102</v>
      </c>
      <c r="E36" s="25">
        <v>-0.36927447293799814</v>
      </c>
      <c r="F36" s="26">
        <v>-0.56195148694901631</v>
      </c>
      <c r="G36" s="1"/>
      <c r="H36" s="1"/>
      <c r="I36" s="1"/>
      <c r="J36" s="1"/>
      <c r="K36" s="1"/>
      <c r="L36" s="1"/>
      <c r="M36" s="1"/>
      <c r="N36" s="1"/>
      <c r="O36" s="2">
        <v>33</v>
      </c>
      <c r="P36" s="36">
        <f t="shared" si="3"/>
        <v>4.2444821731748723</v>
      </c>
      <c r="Q36" s="35">
        <f t="shared" si="0"/>
        <v>0</v>
      </c>
      <c r="R36" s="36"/>
      <c r="S36" s="35">
        <f t="shared" si="1"/>
        <v>0</v>
      </c>
      <c r="T36" s="21">
        <f t="shared" ref="T36:T53" si="4">MATCH(S36,P36:R36,0)</f>
        <v>2</v>
      </c>
    </row>
    <row r="37" spans="1:20" x14ac:dyDescent="0.25">
      <c r="A37" s="2">
        <v>34</v>
      </c>
      <c r="B37" s="25">
        <v>-0.46852128566581813</v>
      </c>
      <c r="C37" s="25">
        <v>-0.33333333333333337</v>
      </c>
      <c r="D37" s="25">
        <v>-0.78288136125881269</v>
      </c>
      <c r="E37" s="25">
        <v>-0.36927447293799814</v>
      </c>
      <c r="F37" s="26">
        <v>-0.56195148694901631</v>
      </c>
      <c r="G37" s="1"/>
      <c r="H37" s="1"/>
      <c r="I37" s="1"/>
      <c r="J37" s="1"/>
      <c r="K37" s="1"/>
      <c r="L37" s="1"/>
      <c r="M37" s="1"/>
      <c r="N37" s="1"/>
      <c r="O37" s="2">
        <v>34</v>
      </c>
      <c r="P37" s="36">
        <f t="shared" si="3"/>
        <v>0</v>
      </c>
      <c r="Q37" s="35">
        <f t="shared" si="0"/>
        <v>4.2444821731748723</v>
      </c>
      <c r="R37" s="36"/>
      <c r="S37" s="35">
        <f t="shared" si="1"/>
        <v>0</v>
      </c>
      <c r="T37" s="21">
        <f t="shared" si="4"/>
        <v>1</v>
      </c>
    </row>
    <row r="38" spans="1:20" x14ac:dyDescent="0.25">
      <c r="A38" s="2">
        <v>35</v>
      </c>
      <c r="B38" s="25">
        <v>-0.46852128566581813</v>
      </c>
      <c r="C38" s="25">
        <v>3</v>
      </c>
      <c r="D38" s="25">
        <v>-0.78288136125881269</v>
      </c>
      <c r="E38" s="25">
        <v>-0.36927447293799814</v>
      </c>
      <c r="F38" s="26">
        <v>-0.56195148694901631</v>
      </c>
      <c r="G38" s="1"/>
      <c r="H38" s="1"/>
      <c r="I38" s="1"/>
      <c r="J38" s="1"/>
      <c r="K38" s="1"/>
      <c r="L38" s="1"/>
      <c r="M38" s="1"/>
      <c r="N38" s="1"/>
      <c r="O38" s="2">
        <v>35</v>
      </c>
      <c r="P38" s="36">
        <f t="shared" si="3"/>
        <v>11.111111111111112</v>
      </c>
      <c r="Q38" s="35">
        <f t="shared" si="0"/>
        <v>15.355593284285984</v>
      </c>
      <c r="R38" s="36"/>
      <c r="S38" s="35">
        <f t="shared" si="1"/>
        <v>11.111111111111112</v>
      </c>
      <c r="T38" s="21">
        <f t="shared" si="4"/>
        <v>1</v>
      </c>
    </row>
    <row r="39" spans="1:20" x14ac:dyDescent="0.25">
      <c r="A39" s="2">
        <v>36</v>
      </c>
      <c r="B39" s="25">
        <v>2.1343747458109497</v>
      </c>
      <c r="C39" s="25">
        <v>3</v>
      </c>
      <c r="D39" s="25">
        <v>1.2773327473170102</v>
      </c>
      <c r="E39" s="25">
        <v>-0.36927447293799814</v>
      </c>
      <c r="F39" s="26">
        <v>-0.56195148694901631</v>
      </c>
      <c r="G39" s="1"/>
      <c r="H39" s="1"/>
      <c r="I39" s="1"/>
      <c r="J39" s="1"/>
      <c r="K39" s="1"/>
      <c r="L39" s="1"/>
      <c r="M39" s="1"/>
      <c r="N39" s="1"/>
      <c r="O39" s="2">
        <v>36</v>
      </c>
      <c r="P39" s="36">
        <f t="shared" si="3"/>
        <v>22.130661034963492</v>
      </c>
      <c r="Q39" s="35">
        <f t="shared" si="0"/>
        <v>17.886178861788618</v>
      </c>
      <c r="R39" s="36"/>
      <c r="S39" s="35">
        <f t="shared" si="1"/>
        <v>17.886178861788618</v>
      </c>
      <c r="T39" s="21">
        <f t="shared" si="4"/>
        <v>2</v>
      </c>
    </row>
    <row r="40" spans="1:20" x14ac:dyDescent="0.25">
      <c r="A40" s="2">
        <v>37</v>
      </c>
      <c r="B40" s="25">
        <v>-0.46852128566581813</v>
      </c>
      <c r="C40" s="25">
        <v>-0.33333333333333337</v>
      </c>
      <c r="D40" s="25">
        <v>-0.78288136125881269</v>
      </c>
      <c r="E40" s="25">
        <v>-0.36927447293799814</v>
      </c>
      <c r="F40" s="26">
        <v>-0.56195148694901631</v>
      </c>
      <c r="G40" s="1"/>
      <c r="H40" s="1"/>
      <c r="I40" s="1"/>
      <c r="J40" s="1"/>
      <c r="K40" s="1"/>
      <c r="L40" s="1"/>
      <c r="M40" s="1"/>
      <c r="N40" s="1"/>
      <c r="O40" s="2">
        <v>37</v>
      </c>
      <c r="P40" s="36">
        <f t="shared" si="3"/>
        <v>0</v>
      </c>
      <c r="Q40" s="35">
        <f t="shared" si="0"/>
        <v>4.2444821731748723</v>
      </c>
      <c r="R40" s="36"/>
      <c r="S40" s="35">
        <f t="shared" si="1"/>
        <v>0</v>
      </c>
      <c r="T40" s="21">
        <f t="shared" si="4"/>
        <v>1</v>
      </c>
    </row>
    <row r="41" spans="1:20" x14ac:dyDescent="0.25">
      <c r="A41" s="2">
        <v>38</v>
      </c>
      <c r="B41" s="25">
        <v>-0.46852128566581813</v>
      </c>
      <c r="C41" s="25">
        <v>3</v>
      </c>
      <c r="D41" s="25">
        <v>1.2773327473170102</v>
      </c>
      <c r="E41" s="25">
        <v>-0.36927447293799814</v>
      </c>
      <c r="F41" s="26">
        <v>-0.56195148694901631</v>
      </c>
      <c r="G41" s="1"/>
      <c r="H41" s="1"/>
      <c r="I41" s="1"/>
      <c r="J41" s="1"/>
      <c r="K41" s="1"/>
      <c r="L41" s="1"/>
      <c r="M41" s="1"/>
      <c r="N41" s="1"/>
      <c r="O41" s="2">
        <v>38</v>
      </c>
      <c r="P41" s="36">
        <f t="shared" si="3"/>
        <v>15.355593284285984</v>
      </c>
      <c r="Q41" s="35">
        <f t="shared" si="0"/>
        <v>11.111111111111112</v>
      </c>
      <c r="R41" s="36"/>
      <c r="S41" s="35">
        <f t="shared" si="1"/>
        <v>11.111111111111112</v>
      </c>
      <c r="T41" s="21">
        <f t="shared" si="4"/>
        <v>2</v>
      </c>
    </row>
    <row r="42" spans="1:20" x14ac:dyDescent="0.25">
      <c r="A42" s="2">
        <v>39</v>
      </c>
      <c r="B42" s="25">
        <v>2.1343747458109497</v>
      </c>
      <c r="C42" s="25">
        <v>-0.33333333333333337</v>
      </c>
      <c r="D42" s="25">
        <v>-0.78288136125881269</v>
      </c>
      <c r="E42" s="25">
        <v>-0.36927447293799814</v>
      </c>
      <c r="F42" s="26">
        <v>-0.56195148694901631</v>
      </c>
      <c r="G42" s="1"/>
      <c r="H42" s="1"/>
      <c r="I42" s="1"/>
      <c r="J42" s="1"/>
      <c r="K42" s="1"/>
      <c r="L42" s="1"/>
      <c r="M42" s="1"/>
      <c r="N42" s="1"/>
      <c r="O42" s="2">
        <v>39</v>
      </c>
      <c r="P42" s="36">
        <f t="shared" si="3"/>
        <v>6.7750677506775068</v>
      </c>
      <c r="Q42" s="35">
        <f t="shared" si="0"/>
        <v>11.019549923852379</v>
      </c>
      <c r="R42" s="36"/>
      <c r="S42" s="35">
        <f t="shared" si="1"/>
        <v>6.7750677506775068</v>
      </c>
      <c r="T42" s="21">
        <f t="shared" si="4"/>
        <v>1</v>
      </c>
    </row>
    <row r="43" spans="1:20" x14ac:dyDescent="0.25">
      <c r="A43" s="2">
        <v>40</v>
      </c>
      <c r="B43" s="25">
        <v>-0.46852128566581813</v>
      </c>
      <c r="C43" s="25">
        <v>-0.33333333333333337</v>
      </c>
      <c r="D43" s="25">
        <v>-0.78288136125881269</v>
      </c>
      <c r="E43" s="25">
        <v>-0.36927447293799814</v>
      </c>
      <c r="F43" s="26">
        <v>-0.56195148694901631</v>
      </c>
      <c r="G43" s="1"/>
      <c r="H43" s="1"/>
      <c r="I43" s="1"/>
      <c r="J43" s="1"/>
      <c r="K43" s="1"/>
      <c r="L43" s="1"/>
      <c r="M43" s="1"/>
      <c r="N43" s="1"/>
      <c r="O43" s="2">
        <v>40</v>
      </c>
      <c r="P43" s="36">
        <f t="shared" si="3"/>
        <v>0</v>
      </c>
      <c r="Q43" s="35">
        <f t="shared" si="0"/>
        <v>4.2444821731748723</v>
      </c>
      <c r="R43" s="36"/>
      <c r="S43" s="35">
        <f t="shared" si="1"/>
        <v>0</v>
      </c>
      <c r="T43" s="21">
        <f t="shared" si="4"/>
        <v>1</v>
      </c>
    </row>
    <row r="44" spans="1:20" x14ac:dyDescent="0.25">
      <c r="A44" s="2">
        <v>41</v>
      </c>
      <c r="B44" s="25">
        <v>-0.46852128566581813</v>
      </c>
      <c r="C44" s="25">
        <v>-0.33333333333333337</v>
      </c>
      <c r="D44" s="25">
        <v>-0.78288136125881269</v>
      </c>
      <c r="E44" s="25">
        <v>-0.36927447293799814</v>
      </c>
      <c r="F44" s="26">
        <v>-0.56195148694901631</v>
      </c>
      <c r="G44" s="1"/>
      <c r="H44" s="1"/>
      <c r="I44" s="1"/>
      <c r="J44" s="1"/>
      <c r="K44" s="1"/>
      <c r="L44" s="1"/>
      <c r="M44" s="1"/>
      <c r="N44" s="1"/>
      <c r="O44" s="2">
        <v>41</v>
      </c>
      <c r="P44" s="36">
        <f t="shared" si="3"/>
        <v>0</v>
      </c>
      <c r="Q44" s="35">
        <f t="shared" si="0"/>
        <v>4.2444821731748723</v>
      </c>
      <c r="R44" s="36"/>
      <c r="S44" s="35">
        <f t="shared" si="1"/>
        <v>0</v>
      </c>
      <c r="T44" s="21">
        <f t="shared" si="4"/>
        <v>1</v>
      </c>
    </row>
    <row r="45" spans="1:20" x14ac:dyDescent="0.25">
      <c r="A45" s="2">
        <v>42</v>
      </c>
      <c r="B45" s="25">
        <v>-0.46852128566581813</v>
      </c>
      <c r="C45" s="25">
        <v>-0.33333333333333337</v>
      </c>
      <c r="D45" s="25">
        <v>-0.78288136125881269</v>
      </c>
      <c r="E45" s="25">
        <v>2.70801280154532</v>
      </c>
      <c r="F45" s="26">
        <v>-0.56195148694901631</v>
      </c>
      <c r="G45" s="1"/>
      <c r="H45" s="1"/>
      <c r="I45" s="1"/>
      <c r="J45" s="1"/>
      <c r="K45" s="1"/>
      <c r="L45" s="1"/>
      <c r="M45" s="1"/>
      <c r="N45" s="1"/>
      <c r="O45" s="2">
        <v>42</v>
      </c>
      <c r="P45" s="36">
        <f t="shared" si="3"/>
        <v>9.4696969696969671</v>
      </c>
      <c r="Q45" s="35">
        <f t="shared" si="0"/>
        <v>13.714179142871838</v>
      </c>
      <c r="R45" s="36"/>
      <c r="S45" s="35">
        <f t="shared" si="1"/>
        <v>9.4696969696969671</v>
      </c>
      <c r="T45" s="21">
        <f t="shared" si="4"/>
        <v>1</v>
      </c>
    </row>
    <row r="46" spans="1:20" x14ac:dyDescent="0.25">
      <c r="A46" s="2">
        <v>43</v>
      </c>
      <c r="B46" s="25">
        <v>-0.46852128566581813</v>
      </c>
      <c r="C46" s="25">
        <v>-0.33333333333333337</v>
      </c>
      <c r="D46" s="25">
        <v>-0.78288136125881269</v>
      </c>
      <c r="E46" s="25">
        <v>-0.36927447293799814</v>
      </c>
      <c r="F46" s="26">
        <v>1.7795130420052183</v>
      </c>
      <c r="G46" s="1"/>
      <c r="H46" s="1"/>
      <c r="I46" s="1"/>
      <c r="J46" s="1"/>
      <c r="K46" s="1"/>
      <c r="L46" s="1"/>
      <c r="M46" s="1"/>
      <c r="N46" s="1"/>
      <c r="O46" s="2">
        <v>43</v>
      </c>
      <c r="P46" s="36">
        <f t="shared" si="3"/>
        <v>5.4824561403508749</v>
      </c>
      <c r="Q46" s="35">
        <f t="shared" si="0"/>
        <v>9.7269383135257463</v>
      </c>
      <c r="R46" s="36"/>
      <c r="S46" s="35">
        <f t="shared" si="1"/>
        <v>5.4824561403508749</v>
      </c>
      <c r="T46" s="21">
        <f t="shared" si="4"/>
        <v>1</v>
      </c>
    </row>
    <row r="47" spans="1:20" x14ac:dyDescent="0.25">
      <c r="A47" s="2">
        <v>44</v>
      </c>
      <c r="B47" s="25">
        <v>-0.46852128566581813</v>
      </c>
      <c r="C47" s="25">
        <v>-0.33333333333333337</v>
      </c>
      <c r="D47" s="25">
        <v>-0.78288136125881269</v>
      </c>
      <c r="E47" s="25">
        <v>-0.36927447293799814</v>
      </c>
      <c r="F47" s="26">
        <v>-0.56195148694901631</v>
      </c>
      <c r="G47" s="1"/>
      <c r="H47" s="1"/>
      <c r="I47" s="1"/>
      <c r="J47" s="1"/>
      <c r="K47" s="1"/>
      <c r="L47" s="1"/>
      <c r="M47" s="1"/>
      <c r="N47" s="1"/>
      <c r="O47" s="2">
        <v>44</v>
      </c>
      <c r="P47" s="36">
        <f t="shared" si="3"/>
        <v>0</v>
      </c>
      <c r="Q47" s="35">
        <f t="shared" si="0"/>
        <v>4.2444821731748723</v>
      </c>
      <c r="R47" s="36"/>
      <c r="S47" s="35">
        <f t="shared" si="1"/>
        <v>0</v>
      </c>
      <c r="T47" s="21">
        <f t="shared" si="4"/>
        <v>1</v>
      </c>
    </row>
    <row r="48" spans="1:20" x14ac:dyDescent="0.25">
      <c r="A48" s="2">
        <v>45</v>
      </c>
      <c r="B48" s="25">
        <v>-0.46852128566581813</v>
      </c>
      <c r="C48" s="25">
        <v>-0.33333333333333337</v>
      </c>
      <c r="D48" s="25">
        <v>-0.78288136125881269</v>
      </c>
      <c r="E48" s="25">
        <v>2.70801280154532</v>
      </c>
      <c r="F48" s="26">
        <v>-0.56195148694901631</v>
      </c>
      <c r="G48" s="1"/>
      <c r="H48" s="1"/>
      <c r="I48" s="1"/>
      <c r="J48" s="1"/>
      <c r="K48" s="1"/>
      <c r="L48" s="1"/>
      <c r="M48" s="1"/>
      <c r="N48" s="1"/>
      <c r="O48" s="2">
        <v>45</v>
      </c>
      <c r="P48" s="36">
        <f t="shared" si="3"/>
        <v>9.4696969696969671</v>
      </c>
      <c r="Q48" s="35">
        <f t="shared" si="0"/>
        <v>13.714179142871838</v>
      </c>
      <c r="R48" s="36"/>
      <c r="S48" s="35">
        <f t="shared" si="1"/>
        <v>9.4696969696969671</v>
      </c>
      <c r="T48" s="21">
        <f t="shared" si="4"/>
        <v>1</v>
      </c>
    </row>
    <row r="49" spans="1:20" x14ac:dyDescent="0.25">
      <c r="A49" s="2">
        <v>46</v>
      </c>
      <c r="B49" s="25">
        <v>-0.46852128566581813</v>
      </c>
      <c r="C49" s="25">
        <v>-0.33333333333333337</v>
      </c>
      <c r="D49" s="25">
        <v>1.2773327473170102</v>
      </c>
      <c r="E49" s="25">
        <v>-0.36927447293799814</v>
      </c>
      <c r="F49" s="26">
        <v>-0.56195148694901631</v>
      </c>
      <c r="G49" s="1"/>
      <c r="H49" s="1"/>
      <c r="I49" s="1"/>
      <c r="J49" s="1"/>
      <c r="K49" s="1"/>
      <c r="L49" s="1"/>
      <c r="M49" s="1"/>
      <c r="N49" s="1"/>
      <c r="O49" s="2">
        <v>46</v>
      </c>
      <c r="P49" s="36">
        <f t="shared" si="3"/>
        <v>4.2444821731748723</v>
      </c>
      <c r="Q49" s="35">
        <f t="shared" si="0"/>
        <v>0</v>
      </c>
      <c r="R49" s="36"/>
      <c r="S49" s="35">
        <f t="shared" si="1"/>
        <v>0</v>
      </c>
      <c r="T49" s="21">
        <f t="shared" si="4"/>
        <v>2</v>
      </c>
    </row>
    <row r="50" spans="1:20" x14ac:dyDescent="0.25">
      <c r="A50" s="2">
        <v>47</v>
      </c>
      <c r="B50" s="25">
        <v>-0.46852128566581813</v>
      </c>
      <c r="C50" s="25">
        <v>-0.33333333333333337</v>
      </c>
      <c r="D50" s="25">
        <v>-0.78288136125881269</v>
      </c>
      <c r="E50" s="25">
        <v>-0.36927447293799814</v>
      </c>
      <c r="F50" s="26">
        <v>-0.56195148694901631</v>
      </c>
      <c r="G50" s="1"/>
      <c r="H50" s="1"/>
      <c r="I50" s="1"/>
      <c r="J50" s="1"/>
      <c r="K50" s="1"/>
      <c r="L50" s="1"/>
      <c r="M50" s="1"/>
      <c r="N50" s="1"/>
      <c r="O50" s="2">
        <v>47</v>
      </c>
      <c r="P50" s="36">
        <f t="shared" si="3"/>
        <v>0</v>
      </c>
      <c r="Q50" s="35">
        <f t="shared" si="0"/>
        <v>4.2444821731748723</v>
      </c>
      <c r="R50" s="36"/>
      <c r="S50" s="35">
        <f t="shared" si="1"/>
        <v>0</v>
      </c>
      <c r="T50" s="21">
        <f t="shared" si="4"/>
        <v>1</v>
      </c>
    </row>
    <row r="51" spans="1:20" x14ac:dyDescent="0.25">
      <c r="A51" s="2">
        <v>48</v>
      </c>
      <c r="B51" s="25">
        <v>-0.46852128566581813</v>
      </c>
      <c r="C51" s="25">
        <v>-0.33333333333333337</v>
      </c>
      <c r="D51" s="25">
        <v>-0.78288136125881269</v>
      </c>
      <c r="E51" s="25">
        <v>2.70801280154532</v>
      </c>
      <c r="F51" s="26">
        <v>-0.56195148694901631</v>
      </c>
      <c r="G51" s="1"/>
      <c r="H51" s="1"/>
      <c r="I51" s="1"/>
      <c r="J51" s="1"/>
      <c r="K51" s="1"/>
      <c r="L51" s="1"/>
      <c r="M51" s="1"/>
      <c r="N51" s="1"/>
      <c r="O51" s="2">
        <v>48</v>
      </c>
      <c r="P51" s="36">
        <f t="shared" si="3"/>
        <v>9.4696969696969671</v>
      </c>
      <c r="Q51" s="35">
        <f t="shared" si="0"/>
        <v>13.714179142871838</v>
      </c>
      <c r="R51" s="36"/>
      <c r="S51" s="35">
        <f t="shared" si="1"/>
        <v>9.4696969696969671</v>
      </c>
      <c r="T51" s="21">
        <f t="shared" si="4"/>
        <v>1</v>
      </c>
    </row>
    <row r="52" spans="1:20" ht="15.75" thickBot="1" x14ac:dyDescent="0.3">
      <c r="A52" s="2">
        <v>49</v>
      </c>
      <c r="B52" s="25">
        <v>-0.46852128566581813</v>
      </c>
      <c r="C52" s="25">
        <v>-0.33333333333333337</v>
      </c>
      <c r="D52" s="25">
        <v>-0.78288136125881269</v>
      </c>
      <c r="E52" s="25">
        <v>-0.36927447293799814</v>
      </c>
      <c r="F52" s="26">
        <v>-0.56195148694901631</v>
      </c>
      <c r="G52" s="1"/>
      <c r="H52" s="1"/>
      <c r="I52" s="1"/>
      <c r="J52" s="1"/>
      <c r="K52" s="1"/>
      <c r="L52" s="1"/>
      <c r="M52" s="1"/>
      <c r="N52" s="1"/>
      <c r="O52" s="3">
        <v>49</v>
      </c>
      <c r="P52" s="36">
        <f>(SUMXMY2(B52:F52,$I$4:$M$4))</f>
        <v>0</v>
      </c>
      <c r="Q52" s="35">
        <f t="shared" si="0"/>
        <v>4.2444821731748723</v>
      </c>
      <c r="R52" s="37"/>
      <c r="S52" s="35">
        <f t="shared" si="1"/>
        <v>0</v>
      </c>
      <c r="T52" s="22">
        <f t="shared" si="4"/>
        <v>1</v>
      </c>
    </row>
    <row r="53" spans="1:20" ht="15.75" thickBot="1" x14ac:dyDescent="0.3">
      <c r="A53" s="3">
        <v>50</v>
      </c>
      <c r="B53" s="27">
        <v>-0.46852128566581813</v>
      </c>
      <c r="C53" s="27">
        <v>-0.33333333333333337</v>
      </c>
      <c r="D53" s="27">
        <v>-0.78288136125881269</v>
      </c>
      <c r="E53" s="27">
        <v>-0.36927447293799814</v>
      </c>
      <c r="F53" s="28">
        <v>-0.56195148694901631</v>
      </c>
      <c r="G53" s="1"/>
      <c r="H53" s="1"/>
      <c r="I53" s="1"/>
      <c r="J53" s="1"/>
      <c r="K53" s="1"/>
      <c r="L53" s="1"/>
      <c r="M53" s="1"/>
      <c r="N53" s="1"/>
      <c r="O53" s="3">
        <v>50</v>
      </c>
      <c r="P53" s="36">
        <f>(SUMXMY2(B53:F53,$I$4:$M$4))</f>
        <v>0</v>
      </c>
      <c r="Q53" s="35">
        <f t="shared" si="0"/>
        <v>4.2444821731748723</v>
      </c>
      <c r="R53" s="37"/>
      <c r="S53" s="35">
        <f t="shared" si="1"/>
        <v>0</v>
      </c>
      <c r="T53" s="22">
        <f t="shared" si="4"/>
        <v>1</v>
      </c>
    </row>
    <row r="54" spans="1:20" ht="15.75" thickBot="1" x14ac:dyDescent="0.3">
      <c r="O54" s="1"/>
      <c r="P54" s="4"/>
      <c r="Q54" s="4" t="s">
        <v>15</v>
      </c>
      <c r="R54" s="32" t="s">
        <v>7</v>
      </c>
      <c r="S54" s="33">
        <f>SUM(S4:S53)</f>
        <v>239.1388208140454</v>
      </c>
      <c r="T54" s="5"/>
    </row>
  </sheetData>
  <mergeCells count="7">
    <mergeCell ref="V12:AA12"/>
    <mergeCell ref="H6:M6"/>
    <mergeCell ref="A1:T1"/>
    <mergeCell ref="A2:F2"/>
    <mergeCell ref="H2:M2"/>
    <mergeCell ref="O2:T2"/>
    <mergeCell ref="H3:M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32ED5-531C-40AE-B13B-7B9742826B29}">
  <sheetPr codeName="Sheet2"/>
  <dimension ref="A1:AA210"/>
  <sheetViews>
    <sheetView topLeftCell="E1" workbookViewId="0">
      <selection activeCell="V5" sqref="V5:AA16"/>
    </sheetView>
  </sheetViews>
  <sheetFormatPr defaultRowHeight="15" x14ac:dyDescent="0.25"/>
  <cols>
    <col min="20" max="20" width="15.140625" style="5" bestFit="1" customWidth="1"/>
    <col min="22" max="22" width="9.42578125" bestFit="1" customWidth="1"/>
  </cols>
  <sheetData>
    <row r="1" spans="1:27" ht="15.75" thickBot="1" x14ac:dyDescent="0.3">
      <c r="A1" s="117" t="s">
        <v>14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9"/>
    </row>
    <row r="2" spans="1:27" ht="15.75" thickBot="1" x14ac:dyDescent="0.3">
      <c r="A2" s="105" t="s">
        <v>11</v>
      </c>
      <c r="B2" s="106"/>
      <c r="C2" s="106"/>
      <c r="D2" s="106"/>
      <c r="E2" s="106"/>
      <c r="F2" s="107"/>
      <c r="H2" s="105" t="s">
        <v>12</v>
      </c>
      <c r="I2" s="106"/>
      <c r="J2" s="106"/>
      <c r="K2" s="106"/>
      <c r="L2" s="106"/>
      <c r="M2" s="107"/>
      <c r="O2" s="105" t="s">
        <v>13</v>
      </c>
      <c r="P2" s="106"/>
      <c r="Q2" s="106"/>
      <c r="R2" s="106"/>
      <c r="S2" s="106"/>
      <c r="T2" s="107"/>
    </row>
    <row r="3" spans="1:27" ht="30.75" thickBot="1" x14ac:dyDescent="0.3">
      <c r="A3" s="16" t="s">
        <v>9</v>
      </c>
      <c r="B3" s="17" t="s">
        <v>1</v>
      </c>
      <c r="C3" s="17" t="s">
        <v>2</v>
      </c>
      <c r="D3" s="17" t="s">
        <v>3</v>
      </c>
      <c r="E3" s="17" t="s">
        <v>4</v>
      </c>
      <c r="F3" s="18" t="s">
        <v>5</v>
      </c>
      <c r="G3" s="7"/>
      <c r="H3" s="120" t="s">
        <v>8</v>
      </c>
      <c r="I3" s="121"/>
      <c r="J3" s="121"/>
      <c r="K3" s="121"/>
      <c r="L3" s="122"/>
      <c r="M3" s="123"/>
      <c r="O3" s="13"/>
      <c r="P3" s="14">
        <v>1</v>
      </c>
      <c r="Q3" s="14">
        <v>2</v>
      </c>
      <c r="R3" s="14">
        <v>3</v>
      </c>
      <c r="S3" s="15" t="s">
        <v>6</v>
      </c>
      <c r="T3" s="9" t="s">
        <v>10</v>
      </c>
    </row>
    <row r="4" spans="1:27" ht="15.75" thickBot="1" x14ac:dyDescent="0.3">
      <c r="A4" s="11">
        <v>1</v>
      </c>
      <c r="B4" s="23">
        <v>-0.46852128566581813</v>
      </c>
      <c r="C4" s="23">
        <v>-0.33333333333333337</v>
      </c>
      <c r="D4" s="23">
        <v>1.2773327473170102</v>
      </c>
      <c r="E4" s="23">
        <v>-0.36927447293799814</v>
      </c>
      <c r="F4" s="24">
        <v>1.7795130420052183</v>
      </c>
      <c r="G4" s="6"/>
      <c r="H4" s="19">
        <v>32</v>
      </c>
      <c r="I4" s="29">
        <f>VLOOKUP($H4,$A:$F,2,FALSE)</f>
        <v>-0.46852128566581813</v>
      </c>
      <c r="J4" s="29">
        <f>VLOOKUP($H4,$A:$F,3,FALSE)</f>
        <v>-0.33333333333333337</v>
      </c>
      <c r="K4" s="29">
        <f>VLOOKUP($H4,$A:$F,4,FALSE)</f>
        <v>1.2773327473170102</v>
      </c>
      <c r="L4" s="29">
        <f>VLOOKUP($H4,$A:$F,5,FALSE)</f>
        <v>-0.36927447293799814</v>
      </c>
      <c r="M4" s="29">
        <f>VLOOKUP($H4,$A:$F,6,FALSE)</f>
        <v>-0.56195148694901631</v>
      </c>
      <c r="O4" s="11">
        <v>1</v>
      </c>
      <c r="P4" s="12" t="s">
        <v>0</v>
      </c>
      <c r="Q4" s="12">
        <f>SUMXMY2(B4:F4,$I$5:$M$5)</f>
        <v>4.2444821731748723</v>
      </c>
      <c r="R4" s="12">
        <f>SUMXMY2(B4:F4,$I$6:$M$6)</f>
        <v>9.7269383135257463</v>
      </c>
      <c r="S4" s="12">
        <f>MIN(P4:R4)</f>
        <v>4.2444821731748723</v>
      </c>
      <c r="T4" s="21">
        <f t="shared" ref="T4:T35" si="0">MATCH(S4,P4:R4,0)</f>
        <v>2</v>
      </c>
    </row>
    <row r="5" spans="1:27" x14ac:dyDescent="0.25">
      <c r="A5" s="2">
        <v>2</v>
      </c>
      <c r="B5" s="25">
        <v>-0.46852128566581813</v>
      </c>
      <c r="C5" s="25">
        <v>-0.33333333333333337</v>
      </c>
      <c r="D5" s="25">
        <v>1.2773327473170102</v>
      </c>
      <c r="E5" s="25">
        <v>-0.36927447293799814</v>
      </c>
      <c r="F5" s="26">
        <v>1.7795130420052183</v>
      </c>
      <c r="G5" s="6"/>
      <c r="H5" s="19">
        <v>22</v>
      </c>
      <c r="I5" s="29">
        <f>VLOOKUP($H5,$A:$F,2,FALSE)</f>
        <v>-0.46852128566581813</v>
      </c>
      <c r="J5" s="29">
        <f>VLOOKUP($H5,$A:$F,3,FALSE)</f>
        <v>-0.33333333333333337</v>
      </c>
      <c r="K5" s="29">
        <f>VLOOKUP($H5,$A:$F,4,FALSE)</f>
        <v>-0.78288136125881269</v>
      </c>
      <c r="L5" s="29">
        <f>VLOOKUP($H5,$A:$F,5,FALSE)</f>
        <v>-0.36927447293799814</v>
      </c>
      <c r="M5" s="29">
        <f>VLOOKUP($H5,$A:$F,6,FALSE)</f>
        <v>1.7795130420052183</v>
      </c>
      <c r="O5" s="2">
        <v>2</v>
      </c>
      <c r="P5" s="8">
        <f>(SUMXMY2(B5:F5,$I$4:$M$4))</f>
        <v>5.4824561403508749</v>
      </c>
      <c r="Q5" s="12">
        <f t="shared" ref="Q5:Q53" si="1">SUMXMY2(B5:F5,$I$5:$M$5)</f>
        <v>4.2444821731748723</v>
      </c>
      <c r="R5" s="12">
        <f t="shared" ref="R5:R53" si="2">SUMXMY2(B5:F5,$I$6:$M$6)</f>
        <v>9.7269383135257463</v>
      </c>
      <c r="S5" s="8">
        <f t="shared" ref="S5:S53" si="3">MIN(P5:R5)</f>
        <v>4.2444821731748723</v>
      </c>
      <c r="T5" s="21">
        <f t="shared" si="0"/>
        <v>2</v>
      </c>
      <c r="V5" s="111" t="s">
        <v>31</v>
      </c>
      <c r="W5" s="112"/>
      <c r="X5" s="112"/>
      <c r="Y5" s="112"/>
      <c r="Z5" s="112"/>
      <c r="AA5" s="113"/>
    </row>
    <row r="6" spans="1:27" ht="15.75" thickBot="1" x14ac:dyDescent="0.3">
      <c r="A6" s="2">
        <v>3</v>
      </c>
      <c r="B6" s="25">
        <v>-0.46852128566581813</v>
      </c>
      <c r="C6" s="25">
        <v>-0.33333333333333337</v>
      </c>
      <c r="D6" s="25">
        <v>-0.78288136125881269</v>
      </c>
      <c r="E6" s="25">
        <v>-0.36927447293799814</v>
      </c>
      <c r="F6" s="26">
        <v>1.7795130420052183</v>
      </c>
      <c r="G6" s="6"/>
      <c r="H6" s="20">
        <v>30</v>
      </c>
      <c r="I6" s="31">
        <f>VLOOKUP($H6,$A:$F,2,FALSE)</f>
        <v>-0.46852128566581813</v>
      </c>
      <c r="J6" s="31">
        <f>VLOOKUP($H6,$A:$F,3,FALSE)</f>
        <v>-0.33333333333333337</v>
      </c>
      <c r="K6" s="31">
        <f>VLOOKUP($H6,$A:$F,4,FALSE)</f>
        <v>-0.78288136125881269</v>
      </c>
      <c r="L6" s="31">
        <f>VLOOKUP($H6,$A:$F,5,FALSE)</f>
        <v>-0.36927447293799814</v>
      </c>
      <c r="M6" s="31">
        <f>VLOOKUP($H6,$A:$F,6,FALSE)</f>
        <v>-0.56195148694901631</v>
      </c>
      <c r="O6" s="2">
        <v>3</v>
      </c>
      <c r="P6" s="8">
        <f t="shared" ref="P6:P53" si="4">(SUMXMY2(B6:F6,$I$4:$M$4))</f>
        <v>9.7269383135257463</v>
      </c>
      <c r="Q6" s="12">
        <f t="shared" si="1"/>
        <v>0</v>
      </c>
      <c r="R6" s="12">
        <f t="shared" si="2"/>
        <v>5.4824561403508749</v>
      </c>
      <c r="S6" s="8">
        <f t="shared" si="3"/>
        <v>0</v>
      </c>
      <c r="T6" s="21">
        <f t="shared" si="0"/>
        <v>2</v>
      </c>
      <c r="V6" s="20"/>
      <c r="W6" s="39" t="s">
        <v>1</v>
      </c>
      <c r="X6" s="39" t="s">
        <v>2</v>
      </c>
      <c r="Y6" s="39" t="s">
        <v>3</v>
      </c>
      <c r="Z6" s="39" t="s">
        <v>4</v>
      </c>
      <c r="AA6" s="40" t="s">
        <v>5</v>
      </c>
    </row>
    <row r="7" spans="1:27" x14ac:dyDescent="0.25">
      <c r="A7" s="2">
        <v>4</v>
      </c>
      <c r="B7" s="25">
        <v>-0.46852128566581813</v>
      </c>
      <c r="C7" s="25">
        <v>-0.33333333333333337</v>
      </c>
      <c r="D7" s="25">
        <v>-0.78288136125881269</v>
      </c>
      <c r="E7" s="25">
        <v>-0.36927447293799814</v>
      </c>
      <c r="F7" s="26">
        <v>-0.56195148694901631</v>
      </c>
      <c r="G7" s="1"/>
      <c r="H7" s="1"/>
      <c r="I7" s="1"/>
      <c r="J7" s="1"/>
      <c r="K7" s="1"/>
      <c r="L7" s="1"/>
      <c r="M7" s="1"/>
      <c r="N7" s="1"/>
      <c r="O7" s="2">
        <v>4</v>
      </c>
      <c r="P7" s="8">
        <f t="shared" si="4"/>
        <v>4.2444821731748723</v>
      </c>
      <c r="Q7" s="12">
        <f t="shared" si="1"/>
        <v>5.4824561403508749</v>
      </c>
      <c r="R7" s="12">
        <f t="shared" si="2"/>
        <v>0</v>
      </c>
      <c r="S7" s="8">
        <f t="shared" si="3"/>
        <v>0</v>
      </c>
      <c r="T7" s="21">
        <f t="shared" si="0"/>
        <v>3</v>
      </c>
      <c r="V7" s="41"/>
      <c r="W7" s="42"/>
      <c r="X7" s="42"/>
      <c r="Y7" s="42"/>
      <c r="Z7" s="42"/>
      <c r="AA7" s="43"/>
    </row>
    <row r="8" spans="1:27" x14ac:dyDescent="0.25">
      <c r="A8" s="2">
        <v>5</v>
      </c>
      <c r="B8" s="25">
        <v>-0.46852128566581813</v>
      </c>
      <c r="C8" s="25">
        <v>-0.33333333333333337</v>
      </c>
      <c r="D8" s="25">
        <v>-0.78288136125881269</v>
      </c>
      <c r="E8" s="25">
        <v>2.70801280154532</v>
      </c>
      <c r="F8" s="26">
        <v>-0.56195148694901631</v>
      </c>
      <c r="G8" s="1"/>
      <c r="H8" s="1"/>
      <c r="I8" s="1"/>
      <c r="J8" s="1"/>
      <c r="K8" s="1"/>
      <c r="L8" s="1"/>
      <c r="M8" s="1"/>
      <c r="N8" s="1"/>
      <c r="O8" s="2">
        <v>5</v>
      </c>
      <c r="P8" s="8">
        <f t="shared" si="4"/>
        <v>13.714179142871838</v>
      </c>
      <c r="Q8" s="12">
        <f t="shared" si="1"/>
        <v>14.952153110047842</v>
      </c>
      <c r="R8" s="12">
        <f t="shared" si="2"/>
        <v>9.4696969696969671</v>
      </c>
      <c r="S8" s="8">
        <f t="shared" si="3"/>
        <v>9.4696969696969671</v>
      </c>
      <c r="T8" s="21">
        <f t="shared" si="0"/>
        <v>3</v>
      </c>
      <c r="V8" s="44" t="s">
        <v>24</v>
      </c>
      <c r="W8" s="68">
        <v>0.25</v>
      </c>
      <c r="X8" s="8">
        <v>8.3333333333333329E-2</v>
      </c>
      <c r="Y8" s="68">
        <v>0.25</v>
      </c>
      <c r="Z8" s="8">
        <v>0</v>
      </c>
      <c r="AA8" s="69">
        <v>1</v>
      </c>
    </row>
    <row r="9" spans="1:27" x14ac:dyDescent="0.25">
      <c r="A9" s="2">
        <v>6</v>
      </c>
      <c r="B9" s="25">
        <v>-0.46852128566581813</v>
      </c>
      <c r="C9" s="25">
        <v>-0.33333333333333337</v>
      </c>
      <c r="D9" s="25">
        <v>1.2773327473170102</v>
      </c>
      <c r="E9" s="25">
        <v>-0.36927447293799814</v>
      </c>
      <c r="F9" s="26">
        <v>-0.56195148694901631</v>
      </c>
      <c r="G9" s="1"/>
      <c r="H9" s="1"/>
      <c r="I9" s="1"/>
      <c r="J9" s="1"/>
      <c r="K9" s="1"/>
      <c r="L9" s="1"/>
      <c r="M9" s="1"/>
      <c r="N9" s="1"/>
      <c r="O9" s="2">
        <v>6</v>
      </c>
      <c r="P9" s="8">
        <f t="shared" si="4"/>
        <v>0</v>
      </c>
      <c r="Q9" s="12">
        <f t="shared" si="1"/>
        <v>9.7269383135257463</v>
      </c>
      <c r="R9" s="12">
        <f t="shared" si="2"/>
        <v>4.2444821731748723</v>
      </c>
      <c r="S9" s="8">
        <f t="shared" si="3"/>
        <v>0</v>
      </c>
      <c r="T9" s="21">
        <f t="shared" si="0"/>
        <v>1</v>
      </c>
      <c r="V9" s="44" t="s">
        <v>25</v>
      </c>
      <c r="W9" s="8">
        <v>0.13636363636363635</v>
      </c>
      <c r="X9" s="8">
        <v>9.0909090909090912E-2</v>
      </c>
      <c r="Y9" s="8">
        <v>0</v>
      </c>
      <c r="Z9" s="68">
        <v>0.22727272727272727</v>
      </c>
      <c r="AA9" s="69">
        <v>0</v>
      </c>
    </row>
    <row r="10" spans="1:27" x14ac:dyDescent="0.25">
      <c r="A10" s="2">
        <v>7</v>
      </c>
      <c r="B10" s="25">
        <v>2.1343747458109497</v>
      </c>
      <c r="C10" s="25">
        <v>-0.33333333333333337</v>
      </c>
      <c r="D10" s="25">
        <v>1.2773327473170102</v>
      </c>
      <c r="E10" s="25">
        <v>-0.36927447293799814</v>
      </c>
      <c r="F10" s="26">
        <v>-0.56195148694901631</v>
      </c>
      <c r="G10" s="1"/>
      <c r="H10" s="1"/>
      <c r="I10" s="1"/>
      <c r="J10" s="1"/>
      <c r="K10" s="1"/>
      <c r="L10" s="1"/>
      <c r="M10" s="1"/>
      <c r="N10" s="1"/>
      <c r="O10" s="2">
        <v>7</v>
      </c>
      <c r="P10" s="8">
        <f t="shared" si="4"/>
        <v>6.7750677506775068</v>
      </c>
      <c r="Q10" s="12">
        <f t="shared" si="1"/>
        <v>16.502006064203254</v>
      </c>
      <c r="R10" s="12">
        <f t="shared" si="2"/>
        <v>11.019549923852379</v>
      </c>
      <c r="S10" s="8">
        <f t="shared" si="3"/>
        <v>6.7750677506775068</v>
      </c>
      <c r="T10" s="21">
        <f t="shared" si="0"/>
        <v>1</v>
      </c>
      <c r="V10" s="44" t="s">
        <v>32</v>
      </c>
      <c r="W10" s="68">
        <v>0.1875</v>
      </c>
      <c r="X10" s="8">
        <v>0.125</v>
      </c>
      <c r="Y10" s="8">
        <v>1</v>
      </c>
      <c r="Z10" s="8">
        <v>6.25E-2</v>
      </c>
      <c r="AA10" s="69">
        <v>0</v>
      </c>
    </row>
    <row r="11" spans="1:27" ht="15.75" thickBot="1" x14ac:dyDescent="0.3">
      <c r="A11" s="2">
        <v>8</v>
      </c>
      <c r="B11" s="25">
        <v>-0.46852128566581813</v>
      </c>
      <c r="C11" s="25">
        <v>-0.33333333333333337</v>
      </c>
      <c r="D11" s="25">
        <v>-0.78288136125881269</v>
      </c>
      <c r="E11" s="25">
        <v>-0.36927447293799814</v>
      </c>
      <c r="F11" s="26">
        <v>1.7795130420052183</v>
      </c>
      <c r="G11" s="1"/>
      <c r="H11" s="1"/>
      <c r="I11" s="1"/>
      <c r="J11" s="1"/>
      <c r="K11" s="1"/>
      <c r="L11" s="1"/>
      <c r="M11" s="1"/>
      <c r="N11" s="1"/>
      <c r="O11" s="2">
        <v>8</v>
      </c>
      <c r="P11" s="8">
        <f t="shared" si="4"/>
        <v>9.7269383135257463</v>
      </c>
      <c r="Q11" s="12">
        <f t="shared" si="1"/>
        <v>0</v>
      </c>
      <c r="R11" s="12">
        <f t="shared" si="2"/>
        <v>5.4824561403508749</v>
      </c>
      <c r="S11" s="8">
        <f t="shared" si="3"/>
        <v>0</v>
      </c>
      <c r="T11" s="21">
        <f t="shared" si="0"/>
        <v>2</v>
      </c>
      <c r="V11" s="70"/>
      <c r="W11" s="71"/>
      <c r="X11" s="71"/>
      <c r="Y11" s="71"/>
      <c r="Z11" s="71"/>
      <c r="AA11" s="72"/>
    </row>
    <row r="12" spans="1:27" x14ac:dyDescent="0.25">
      <c r="A12" s="2">
        <v>9</v>
      </c>
      <c r="B12" s="25">
        <v>2.1343747458109497</v>
      </c>
      <c r="C12" s="25">
        <v>-0.33333333333333337</v>
      </c>
      <c r="D12" s="25">
        <v>1.2773327473170102</v>
      </c>
      <c r="E12" s="25">
        <v>-0.36927447293799814</v>
      </c>
      <c r="F12" s="26">
        <v>-0.56195148694901631</v>
      </c>
      <c r="G12" s="1"/>
      <c r="H12" s="1"/>
      <c r="I12" s="1"/>
      <c r="J12" s="1"/>
      <c r="K12" s="1"/>
      <c r="L12" s="1"/>
      <c r="M12" s="1"/>
      <c r="N12" s="1"/>
      <c r="O12" s="2">
        <v>9</v>
      </c>
      <c r="P12" s="8">
        <f t="shared" si="4"/>
        <v>6.7750677506775068</v>
      </c>
      <c r="Q12" s="12">
        <f t="shared" si="1"/>
        <v>16.502006064203254</v>
      </c>
      <c r="R12" s="12">
        <f t="shared" si="2"/>
        <v>11.019549923852379</v>
      </c>
      <c r="S12" s="8">
        <f t="shared" si="3"/>
        <v>6.7750677506775068</v>
      </c>
      <c r="T12" s="21">
        <f t="shared" si="0"/>
        <v>1</v>
      </c>
      <c r="V12" s="52" t="s">
        <v>22</v>
      </c>
      <c r="W12" s="53" t="s">
        <v>26</v>
      </c>
      <c r="X12" s="53" t="s">
        <v>27</v>
      </c>
      <c r="Y12" s="53" t="s">
        <v>28</v>
      </c>
      <c r="Z12" s="54"/>
      <c r="AA12" s="55"/>
    </row>
    <row r="13" spans="1:27" x14ac:dyDescent="0.25">
      <c r="A13" s="2">
        <v>10</v>
      </c>
      <c r="B13" s="25">
        <v>-0.46852128566581813</v>
      </c>
      <c r="C13" s="25">
        <v>-0.33333333333333337</v>
      </c>
      <c r="D13" s="25">
        <v>-0.78288136125881269</v>
      </c>
      <c r="E13" s="25">
        <v>-0.36927447293799814</v>
      </c>
      <c r="F13" s="26">
        <v>1.7795130420052183</v>
      </c>
      <c r="G13" s="1"/>
      <c r="H13" s="1"/>
      <c r="I13" s="1"/>
      <c r="J13" s="1"/>
      <c r="K13" s="1"/>
      <c r="L13" s="1"/>
      <c r="M13" s="1"/>
      <c r="N13" s="1"/>
      <c r="O13" s="2">
        <v>10</v>
      </c>
      <c r="P13" s="8">
        <f t="shared" si="4"/>
        <v>9.7269383135257463</v>
      </c>
      <c r="Q13" s="12">
        <f t="shared" si="1"/>
        <v>0</v>
      </c>
      <c r="R13" s="12">
        <f t="shared" si="2"/>
        <v>5.4824561403508749</v>
      </c>
      <c r="S13" s="8">
        <f t="shared" si="3"/>
        <v>0</v>
      </c>
      <c r="T13" s="21">
        <f t="shared" si="0"/>
        <v>2</v>
      </c>
      <c r="V13" s="44" t="s">
        <v>24</v>
      </c>
      <c r="W13" s="56">
        <v>12</v>
      </c>
      <c r="X13" s="57">
        <v>0.24</v>
      </c>
      <c r="Y13" s="58">
        <v>5.416666666666667</v>
      </c>
      <c r="Z13" s="59"/>
      <c r="AA13" s="73"/>
    </row>
    <row r="14" spans="1:27" x14ac:dyDescent="0.25">
      <c r="A14" s="2">
        <v>11</v>
      </c>
      <c r="B14" s="25">
        <v>2.1343747458109497</v>
      </c>
      <c r="C14" s="25">
        <v>-0.33333333333333337</v>
      </c>
      <c r="D14" s="25">
        <v>-0.78288136125881269</v>
      </c>
      <c r="E14" s="25">
        <v>-0.36927447293799814</v>
      </c>
      <c r="F14" s="26">
        <v>1.7795130420052183</v>
      </c>
      <c r="G14" s="1"/>
      <c r="H14" s="1"/>
      <c r="I14" s="1"/>
      <c r="J14" s="1"/>
      <c r="K14" s="1"/>
      <c r="L14" s="1"/>
      <c r="M14" s="1"/>
      <c r="N14" s="1"/>
      <c r="O14" s="2">
        <v>11</v>
      </c>
      <c r="P14" s="8">
        <f t="shared" si="4"/>
        <v>16.502006064203254</v>
      </c>
      <c r="Q14" s="12">
        <f t="shared" si="1"/>
        <v>6.7750677506775068</v>
      </c>
      <c r="R14" s="12">
        <f t="shared" si="2"/>
        <v>12.257523891028381</v>
      </c>
      <c r="S14" s="8">
        <f t="shared" si="3"/>
        <v>6.7750677506775068</v>
      </c>
      <c r="T14" s="21">
        <f t="shared" si="0"/>
        <v>2</v>
      </c>
      <c r="V14" s="44" t="s">
        <v>25</v>
      </c>
      <c r="W14" s="56">
        <v>22</v>
      </c>
      <c r="X14" s="57">
        <v>0.44</v>
      </c>
      <c r="Y14" s="58">
        <v>8.2727272727272734</v>
      </c>
      <c r="Z14" s="59" t="s">
        <v>29</v>
      </c>
      <c r="AA14" s="60">
        <v>18.814393939393941</v>
      </c>
    </row>
    <row r="15" spans="1:27" x14ac:dyDescent="0.25">
      <c r="A15" s="2">
        <v>12</v>
      </c>
      <c r="B15" s="25">
        <v>2.1343747458109497</v>
      </c>
      <c r="C15" s="25">
        <v>-0.33333333333333337</v>
      </c>
      <c r="D15" s="25">
        <v>1.2773327473170102</v>
      </c>
      <c r="E15" s="25">
        <v>-0.36927447293799814</v>
      </c>
      <c r="F15" s="26">
        <v>1.7795130420052183</v>
      </c>
      <c r="G15" s="1"/>
      <c r="H15" s="1"/>
      <c r="I15" s="1"/>
      <c r="J15" s="1"/>
      <c r="K15" s="1"/>
      <c r="L15" s="1"/>
      <c r="M15" s="1"/>
      <c r="N15" s="1"/>
      <c r="O15" s="2">
        <v>12</v>
      </c>
      <c r="P15" s="8">
        <f t="shared" si="4"/>
        <v>12.257523891028381</v>
      </c>
      <c r="Q15" s="12">
        <f t="shared" si="1"/>
        <v>11.019549923852379</v>
      </c>
      <c r="R15" s="12">
        <f t="shared" si="2"/>
        <v>16.502006064203254</v>
      </c>
      <c r="S15" s="8">
        <f t="shared" si="3"/>
        <v>11.019549923852379</v>
      </c>
      <c r="T15" s="21">
        <f t="shared" si="0"/>
        <v>2</v>
      </c>
      <c r="V15" s="44" t="s">
        <v>32</v>
      </c>
      <c r="W15" s="56">
        <v>16</v>
      </c>
      <c r="X15" s="57">
        <v>0.32</v>
      </c>
      <c r="Y15" s="58">
        <v>5.125</v>
      </c>
      <c r="Z15" s="59"/>
      <c r="AA15" s="73"/>
    </row>
    <row r="16" spans="1:27" ht="15.75" thickBot="1" x14ac:dyDescent="0.3">
      <c r="A16" s="2">
        <v>13</v>
      </c>
      <c r="B16" s="25">
        <v>-0.46852128566581813</v>
      </c>
      <c r="C16" s="25">
        <v>-0.33333333333333337</v>
      </c>
      <c r="D16" s="25">
        <v>1.2773327473170102</v>
      </c>
      <c r="E16" s="25">
        <v>-0.36927447293799814</v>
      </c>
      <c r="F16" s="26">
        <v>-0.56195148694901631</v>
      </c>
      <c r="G16" s="1"/>
      <c r="H16" s="1"/>
      <c r="I16" s="1"/>
      <c r="J16" s="1"/>
      <c r="K16" s="1"/>
      <c r="L16" s="1"/>
      <c r="M16" s="1"/>
      <c r="N16" s="1"/>
      <c r="O16" s="2">
        <v>13</v>
      </c>
      <c r="P16" s="8">
        <f t="shared" si="4"/>
        <v>0</v>
      </c>
      <c r="Q16" s="12">
        <f t="shared" si="1"/>
        <v>9.7269383135257463</v>
      </c>
      <c r="R16" s="12">
        <f t="shared" si="2"/>
        <v>4.2444821731748723</v>
      </c>
      <c r="S16" s="8">
        <f t="shared" si="3"/>
        <v>0</v>
      </c>
      <c r="T16" s="21">
        <f t="shared" si="0"/>
        <v>1</v>
      </c>
      <c r="V16" s="63" t="s">
        <v>30</v>
      </c>
      <c r="W16" s="64">
        <v>50</v>
      </c>
      <c r="X16" s="65">
        <v>1</v>
      </c>
      <c r="Y16" s="74"/>
      <c r="Z16" s="74"/>
      <c r="AA16" s="75"/>
    </row>
    <row r="17" spans="1:20" x14ac:dyDescent="0.25">
      <c r="A17" s="2">
        <v>14</v>
      </c>
      <c r="B17" s="25">
        <v>-0.46852128566581813</v>
      </c>
      <c r="C17" s="25">
        <v>-0.33333333333333337</v>
      </c>
      <c r="D17" s="25">
        <v>-0.78288136125881269</v>
      </c>
      <c r="E17" s="25">
        <v>2.70801280154532</v>
      </c>
      <c r="F17" s="26">
        <v>-0.56195148694901631</v>
      </c>
      <c r="G17" s="1"/>
      <c r="H17" s="1"/>
      <c r="I17" s="1"/>
      <c r="J17" s="1"/>
      <c r="K17" s="1"/>
      <c r="L17" s="1"/>
      <c r="M17" s="1"/>
      <c r="N17" s="1"/>
      <c r="O17" s="2">
        <v>14</v>
      </c>
      <c r="P17" s="8">
        <f t="shared" si="4"/>
        <v>13.714179142871838</v>
      </c>
      <c r="Q17" s="12">
        <f t="shared" si="1"/>
        <v>14.952153110047842</v>
      </c>
      <c r="R17" s="12">
        <f t="shared" si="2"/>
        <v>9.4696969696969671</v>
      </c>
      <c r="S17" s="8">
        <f t="shared" si="3"/>
        <v>9.4696969696969671</v>
      </c>
      <c r="T17" s="21">
        <f t="shared" si="0"/>
        <v>3</v>
      </c>
    </row>
    <row r="18" spans="1:20" x14ac:dyDescent="0.25">
      <c r="A18" s="2">
        <v>15</v>
      </c>
      <c r="B18" s="25">
        <v>2.1343747458109497</v>
      </c>
      <c r="C18" s="25">
        <v>-0.33333333333333337</v>
      </c>
      <c r="D18" s="25">
        <v>-0.78288136125881269</v>
      </c>
      <c r="E18" s="25">
        <v>-0.36927447293799814</v>
      </c>
      <c r="F18" s="26">
        <v>1.7795130420052183</v>
      </c>
      <c r="G18" s="1"/>
      <c r="H18" s="1"/>
      <c r="I18" s="1"/>
      <c r="J18" s="1"/>
      <c r="K18" s="1"/>
      <c r="L18" s="1"/>
      <c r="M18" s="1"/>
      <c r="N18" s="1"/>
      <c r="O18" s="2">
        <v>15</v>
      </c>
      <c r="P18" s="8">
        <f t="shared" si="4"/>
        <v>16.502006064203254</v>
      </c>
      <c r="Q18" s="12">
        <f t="shared" si="1"/>
        <v>6.7750677506775068</v>
      </c>
      <c r="R18" s="12">
        <f t="shared" si="2"/>
        <v>12.257523891028381</v>
      </c>
      <c r="S18" s="8">
        <f t="shared" si="3"/>
        <v>6.7750677506775068</v>
      </c>
      <c r="T18" s="21">
        <f t="shared" si="0"/>
        <v>2</v>
      </c>
    </row>
    <row r="19" spans="1:20" x14ac:dyDescent="0.25">
      <c r="A19" s="2">
        <v>16</v>
      </c>
      <c r="B19" s="25">
        <v>-0.46852128566581813</v>
      </c>
      <c r="C19" s="25">
        <v>-0.33333333333333337</v>
      </c>
      <c r="D19" s="25">
        <v>-0.78288136125881269</v>
      </c>
      <c r="E19" s="25">
        <v>-0.36927447293799814</v>
      </c>
      <c r="F19" s="26">
        <v>1.7795130420052183</v>
      </c>
      <c r="G19" s="1"/>
      <c r="H19" s="1"/>
      <c r="I19" s="1"/>
      <c r="J19" s="1"/>
      <c r="K19" s="1"/>
      <c r="L19" s="1"/>
      <c r="M19" s="1"/>
      <c r="N19" s="1"/>
      <c r="O19" s="2">
        <v>16</v>
      </c>
      <c r="P19" s="8">
        <f t="shared" si="4"/>
        <v>9.7269383135257463</v>
      </c>
      <c r="Q19" s="12">
        <f t="shared" si="1"/>
        <v>0</v>
      </c>
      <c r="R19" s="12">
        <f t="shared" si="2"/>
        <v>5.4824561403508749</v>
      </c>
      <c r="S19" s="8">
        <f t="shared" si="3"/>
        <v>0</v>
      </c>
      <c r="T19" s="21">
        <f t="shared" si="0"/>
        <v>2</v>
      </c>
    </row>
    <row r="20" spans="1:20" x14ac:dyDescent="0.25">
      <c r="A20" s="2">
        <v>17</v>
      </c>
      <c r="B20" s="25">
        <v>2.1343747458109497</v>
      </c>
      <c r="C20" s="25">
        <v>-0.33333333333333337</v>
      </c>
      <c r="D20" s="25">
        <v>-0.78288136125881269</v>
      </c>
      <c r="E20" s="25">
        <v>-0.36927447293799814</v>
      </c>
      <c r="F20" s="26">
        <v>-0.56195148694901631</v>
      </c>
      <c r="G20" s="1"/>
      <c r="H20" s="1"/>
      <c r="I20" s="1"/>
      <c r="J20" s="1"/>
      <c r="K20" s="1"/>
      <c r="L20" s="1"/>
      <c r="M20" s="1"/>
      <c r="N20" s="1"/>
      <c r="O20" s="2">
        <v>17</v>
      </c>
      <c r="P20" s="8">
        <f t="shared" si="4"/>
        <v>11.019549923852379</v>
      </c>
      <c r="Q20" s="12">
        <f t="shared" si="1"/>
        <v>12.257523891028381</v>
      </c>
      <c r="R20" s="12">
        <f t="shared" si="2"/>
        <v>6.7750677506775068</v>
      </c>
      <c r="S20" s="8">
        <f t="shared" si="3"/>
        <v>6.7750677506775068</v>
      </c>
      <c r="T20" s="21">
        <f t="shared" si="0"/>
        <v>3</v>
      </c>
    </row>
    <row r="21" spans="1:20" x14ac:dyDescent="0.25">
      <c r="A21" s="2">
        <v>18</v>
      </c>
      <c r="B21" s="25">
        <v>-0.46852128566581813</v>
      </c>
      <c r="C21" s="25">
        <v>-0.33333333333333337</v>
      </c>
      <c r="D21" s="25">
        <v>1.2773327473170102</v>
      </c>
      <c r="E21" s="25">
        <v>-0.36927447293799814</v>
      </c>
      <c r="F21" s="26">
        <v>-0.56195148694901631</v>
      </c>
      <c r="G21" s="1"/>
      <c r="H21" s="1"/>
      <c r="I21" s="1"/>
      <c r="J21" s="1"/>
      <c r="K21" s="1"/>
      <c r="L21" s="1"/>
      <c r="M21" s="1"/>
      <c r="N21" s="1"/>
      <c r="O21" s="2">
        <v>18</v>
      </c>
      <c r="P21" s="8">
        <f t="shared" si="4"/>
        <v>0</v>
      </c>
      <c r="Q21" s="12">
        <f t="shared" si="1"/>
        <v>9.7269383135257463</v>
      </c>
      <c r="R21" s="12">
        <f t="shared" si="2"/>
        <v>4.2444821731748723</v>
      </c>
      <c r="S21" s="8">
        <f t="shared" si="3"/>
        <v>0</v>
      </c>
      <c r="T21" s="21">
        <f t="shared" si="0"/>
        <v>1</v>
      </c>
    </row>
    <row r="22" spans="1:20" x14ac:dyDescent="0.25">
      <c r="A22" s="2">
        <v>19</v>
      </c>
      <c r="B22" s="25">
        <v>-0.46852128566581813</v>
      </c>
      <c r="C22" s="25">
        <v>3</v>
      </c>
      <c r="D22" s="25">
        <v>-0.78288136125881269</v>
      </c>
      <c r="E22" s="25">
        <v>-0.36927447293799814</v>
      </c>
      <c r="F22" s="26">
        <v>-0.56195148694901631</v>
      </c>
      <c r="G22" s="1"/>
      <c r="H22" s="1"/>
      <c r="I22" s="1"/>
      <c r="J22" s="1"/>
      <c r="K22" s="1"/>
      <c r="L22" s="1"/>
      <c r="M22" s="1"/>
      <c r="N22" s="1"/>
      <c r="O22" s="2">
        <v>19</v>
      </c>
      <c r="P22" s="8">
        <f t="shared" si="4"/>
        <v>15.355593284285984</v>
      </c>
      <c r="Q22" s="12">
        <f t="shared" si="1"/>
        <v>16.593567251461987</v>
      </c>
      <c r="R22" s="12">
        <f t="shared" si="2"/>
        <v>11.111111111111112</v>
      </c>
      <c r="S22" s="8">
        <f t="shared" si="3"/>
        <v>11.111111111111112</v>
      </c>
      <c r="T22" s="21">
        <f t="shared" si="0"/>
        <v>3</v>
      </c>
    </row>
    <row r="23" spans="1:20" x14ac:dyDescent="0.25">
      <c r="A23" s="2">
        <v>20</v>
      </c>
      <c r="B23" s="25">
        <v>-0.46852128566581813</v>
      </c>
      <c r="C23" s="25">
        <v>-0.33333333333333337</v>
      </c>
      <c r="D23" s="25">
        <v>1.2773327473170102</v>
      </c>
      <c r="E23" s="25">
        <v>-0.36927447293799814</v>
      </c>
      <c r="F23" s="26">
        <v>-0.56195148694901631</v>
      </c>
      <c r="G23" s="1"/>
      <c r="H23" s="1"/>
      <c r="I23" s="1"/>
      <c r="J23" s="1"/>
      <c r="K23" s="1"/>
      <c r="L23" s="1"/>
      <c r="M23" s="1"/>
      <c r="N23" s="1"/>
      <c r="O23" s="2">
        <v>20</v>
      </c>
      <c r="P23" s="8">
        <f t="shared" si="4"/>
        <v>0</v>
      </c>
      <c r="Q23" s="12">
        <f t="shared" si="1"/>
        <v>9.7269383135257463</v>
      </c>
      <c r="R23" s="12">
        <f t="shared" si="2"/>
        <v>4.2444821731748723</v>
      </c>
      <c r="S23" s="8">
        <f t="shared" si="3"/>
        <v>0</v>
      </c>
      <c r="T23" s="21">
        <f t="shared" si="0"/>
        <v>1</v>
      </c>
    </row>
    <row r="24" spans="1:20" x14ac:dyDescent="0.25">
      <c r="A24" s="2">
        <v>21</v>
      </c>
      <c r="B24" s="25">
        <v>-0.46852128566581813</v>
      </c>
      <c r="C24" s="25">
        <v>3</v>
      </c>
      <c r="D24" s="25">
        <v>-0.78288136125881269</v>
      </c>
      <c r="E24" s="25">
        <v>-0.36927447293799814</v>
      </c>
      <c r="F24" s="26">
        <v>1.7795130420052183</v>
      </c>
      <c r="G24" s="1"/>
      <c r="H24" s="1"/>
      <c r="I24" s="1"/>
      <c r="J24" s="1"/>
      <c r="K24" s="1"/>
      <c r="L24" s="1"/>
      <c r="M24" s="1"/>
      <c r="N24" s="1"/>
      <c r="O24" s="2">
        <v>21</v>
      </c>
      <c r="P24" s="8">
        <f t="shared" si="4"/>
        <v>20.838049424636857</v>
      </c>
      <c r="Q24" s="12">
        <f t="shared" si="1"/>
        <v>11.111111111111112</v>
      </c>
      <c r="R24" s="12">
        <f t="shared" si="2"/>
        <v>16.593567251461987</v>
      </c>
      <c r="S24" s="8">
        <f t="shared" si="3"/>
        <v>11.111111111111112</v>
      </c>
      <c r="T24" s="21">
        <f t="shared" si="0"/>
        <v>2</v>
      </c>
    </row>
    <row r="25" spans="1:20" x14ac:dyDescent="0.25">
      <c r="A25" s="2">
        <v>22</v>
      </c>
      <c r="B25" s="25">
        <v>-0.46852128566581813</v>
      </c>
      <c r="C25" s="25">
        <v>-0.33333333333333337</v>
      </c>
      <c r="D25" s="25">
        <v>-0.78288136125881269</v>
      </c>
      <c r="E25" s="25">
        <v>-0.36927447293799814</v>
      </c>
      <c r="F25" s="26">
        <v>1.7795130420052183</v>
      </c>
      <c r="G25" s="1"/>
      <c r="H25" s="1"/>
      <c r="I25" s="1"/>
      <c r="J25" s="1"/>
      <c r="K25" s="1"/>
      <c r="L25" s="1"/>
      <c r="M25" s="1"/>
      <c r="N25" s="1"/>
      <c r="O25" s="2">
        <v>22</v>
      </c>
      <c r="P25" s="8">
        <f t="shared" si="4"/>
        <v>9.7269383135257463</v>
      </c>
      <c r="Q25" s="12">
        <f t="shared" si="1"/>
        <v>0</v>
      </c>
      <c r="R25" s="12">
        <f t="shared" si="2"/>
        <v>5.4824561403508749</v>
      </c>
      <c r="S25" s="8">
        <f t="shared" si="3"/>
        <v>0</v>
      </c>
      <c r="T25" s="21">
        <f t="shared" si="0"/>
        <v>2</v>
      </c>
    </row>
    <row r="26" spans="1:20" x14ac:dyDescent="0.25">
      <c r="A26" s="2">
        <v>23</v>
      </c>
      <c r="B26" s="25">
        <v>-0.46852128566581813</v>
      </c>
      <c r="C26" s="25">
        <v>-0.33333333333333337</v>
      </c>
      <c r="D26" s="25">
        <v>1.2773327473170102</v>
      </c>
      <c r="E26" s="25">
        <v>-0.36927447293799814</v>
      </c>
      <c r="F26" s="26">
        <v>-0.56195148694901631</v>
      </c>
      <c r="G26" s="1"/>
      <c r="H26" s="1"/>
      <c r="I26" s="1"/>
      <c r="J26" s="1"/>
      <c r="K26" s="1"/>
      <c r="L26" s="1"/>
      <c r="M26" s="1"/>
      <c r="N26" s="1"/>
      <c r="O26" s="2">
        <v>23</v>
      </c>
      <c r="P26" s="8">
        <f t="shared" si="4"/>
        <v>0</v>
      </c>
      <c r="Q26" s="12">
        <f t="shared" si="1"/>
        <v>9.7269383135257463</v>
      </c>
      <c r="R26" s="12">
        <f t="shared" si="2"/>
        <v>4.2444821731748723</v>
      </c>
      <c r="S26" s="8">
        <f t="shared" si="3"/>
        <v>0</v>
      </c>
      <c r="T26" s="21">
        <f t="shared" si="0"/>
        <v>1</v>
      </c>
    </row>
    <row r="27" spans="1:20" x14ac:dyDescent="0.25">
      <c r="A27" s="2">
        <v>24</v>
      </c>
      <c r="B27" s="25">
        <v>-0.46852128566581813</v>
      </c>
      <c r="C27" s="25">
        <v>-0.33333333333333337</v>
      </c>
      <c r="D27" s="25">
        <v>1.2773327473170102</v>
      </c>
      <c r="E27" s="25">
        <v>-0.36927447293799814</v>
      </c>
      <c r="F27" s="26">
        <v>-0.56195148694901631</v>
      </c>
      <c r="G27" s="1"/>
      <c r="H27" s="1"/>
      <c r="I27" s="1"/>
      <c r="J27" s="1"/>
      <c r="K27" s="1"/>
      <c r="L27" s="1"/>
      <c r="M27" s="1"/>
      <c r="N27" s="1"/>
      <c r="O27" s="2">
        <v>24</v>
      </c>
      <c r="P27" s="8">
        <f t="shared" si="4"/>
        <v>0</v>
      </c>
      <c r="Q27" s="12">
        <f t="shared" si="1"/>
        <v>9.7269383135257463</v>
      </c>
      <c r="R27" s="12">
        <f t="shared" si="2"/>
        <v>4.2444821731748723</v>
      </c>
      <c r="S27" s="8">
        <f t="shared" si="3"/>
        <v>0</v>
      </c>
      <c r="T27" s="21">
        <f t="shared" si="0"/>
        <v>1</v>
      </c>
    </row>
    <row r="28" spans="1:20" x14ac:dyDescent="0.25">
      <c r="A28" s="2">
        <v>25</v>
      </c>
      <c r="B28" s="25">
        <v>2.1343747458109497</v>
      </c>
      <c r="C28" s="25">
        <v>-0.33333333333333337</v>
      </c>
      <c r="D28" s="25">
        <v>-0.78288136125881269</v>
      </c>
      <c r="E28" s="25">
        <v>-0.36927447293799814</v>
      </c>
      <c r="F28" s="26">
        <v>-0.56195148694901631</v>
      </c>
      <c r="G28" s="1"/>
      <c r="H28" s="1"/>
      <c r="I28" s="1"/>
      <c r="J28" s="1"/>
      <c r="K28" s="1"/>
      <c r="L28" s="1"/>
      <c r="M28" s="1"/>
      <c r="N28" s="1"/>
      <c r="O28" s="2">
        <v>25</v>
      </c>
      <c r="P28" s="8">
        <f t="shared" si="4"/>
        <v>11.019549923852379</v>
      </c>
      <c r="Q28" s="12">
        <f t="shared" si="1"/>
        <v>12.257523891028381</v>
      </c>
      <c r="R28" s="12">
        <f t="shared" si="2"/>
        <v>6.7750677506775068</v>
      </c>
      <c r="S28" s="8">
        <f t="shared" si="3"/>
        <v>6.7750677506775068</v>
      </c>
      <c r="T28" s="21">
        <f t="shared" si="0"/>
        <v>3</v>
      </c>
    </row>
    <row r="29" spans="1:20" x14ac:dyDescent="0.25">
      <c r="A29" s="2">
        <v>26</v>
      </c>
      <c r="B29" s="25">
        <v>-0.46852128566581813</v>
      </c>
      <c r="C29" s="25">
        <v>-0.33333333333333337</v>
      </c>
      <c r="D29" s="25">
        <v>1.2773327473170102</v>
      </c>
      <c r="E29" s="25">
        <v>-0.36927447293799814</v>
      </c>
      <c r="F29" s="26">
        <v>-0.56195148694901631</v>
      </c>
      <c r="G29" s="1"/>
      <c r="H29" s="1"/>
      <c r="I29" s="1"/>
      <c r="J29" s="1"/>
      <c r="K29" s="1"/>
      <c r="L29" s="1"/>
      <c r="M29" s="1"/>
      <c r="N29" s="1"/>
      <c r="O29" s="2">
        <v>26</v>
      </c>
      <c r="P29" s="8">
        <f t="shared" si="4"/>
        <v>0</v>
      </c>
      <c r="Q29" s="12">
        <f t="shared" si="1"/>
        <v>9.7269383135257463</v>
      </c>
      <c r="R29" s="12">
        <f t="shared" si="2"/>
        <v>4.2444821731748723</v>
      </c>
      <c r="S29" s="8">
        <f t="shared" si="3"/>
        <v>0</v>
      </c>
      <c r="T29" s="21">
        <f t="shared" si="0"/>
        <v>1</v>
      </c>
    </row>
    <row r="30" spans="1:20" x14ac:dyDescent="0.25">
      <c r="A30" s="2">
        <v>27</v>
      </c>
      <c r="B30" s="25">
        <v>-0.46852128566581813</v>
      </c>
      <c r="C30" s="25">
        <v>-0.33333333333333337</v>
      </c>
      <c r="D30" s="25">
        <v>-0.78288136125881269</v>
      </c>
      <c r="E30" s="25">
        <v>-0.36927447293799814</v>
      </c>
      <c r="F30" s="26">
        <v>-0.56195148694901631</v>
      </c>
      <c r="G30" s="1"/>
      <c r="H30" s="1"/>
      <c r="I30" s="1"/>
      <c r="J30" s="1"/>
      <c r="K30" s="1"/>
      <c r="L30" s="1"/>
      <c r="M30" s="1"/>
      <c r="N30" s="1"/>
      <c r="O30" s="2">
        <v>27</v>
      </c>
      <c r="P30" s="8">
        <f t="shared" si="4"/>
        <v>4.2444821731748723</v>
      </c>
      <c r="Q30" s="12">
        <f t="shared" si="1"/>
        <v>5.4824561403508749</v>
      </c>
      <c r="R30" s="12">
        <f t="shared" si="2"/>
        <v>0</v>
      </c>
      <c r="S30" s="8">
        <f t="shared" si="3"/>
        <v>0</v>
      </c>
      <c r="T30" s="21">
        <f t="shared" si="0"/>
        <v>3</v>
      </c>
    </row>
    <row r="31" spans="1:20" x14ac:dyDescent="0.25">
      <c r="A31" s="2">
        <v>28</v>
      </c>
      <c r="B31" s="25">
        <v>-0.46852128566581813</v>
      </c>
      <c r="C31" s="25">
        <v>-0.33333333333333337</v>
      </c>
      <c r="D31" s="25">
        <v>-0.78288136125881269</v>
      </c>
      <c r="E31" s="25">
        <v>-0.36927447293799814</v>
      </c>
      <c r="F31" s="26">
        <v>-0.56195148694901631</v>
      </c>
      <c r="G31" s="1"/>
      <c r="H31" s="1"/>
      <c r="I31" s="1"/>
      <c r="J31" s="1"/>
      <c r="K31" s="1"/>
      <c r="L31" s="1"/>
      <c r="M31" s="1"/>
      <c r="N31" s="1"/>
      <c r="O31" s="2">
        <v>28</v>
      </c>
      <c r="P31" s="8">
        <f t="shared" si="4"/>
        <v>4.2444821731748723</v>
      </c>
      <c r="Q31" s="12">
        <f t="shared" si="1"/>
        <v>5.4824561403508749</v>
      </c>
      <c r="R31" s="12">
        <f t="shared" si="2"/>
        <v>0</v>
      </c>
      <c r="S31" s="8">
        <f t="shared" si="3"/>
        <v>0</v>
      </c>
      <c r="T31" s="21">
        <f t="shared" si="0"/>
        <v>3</v>
      </c>
    </row>
    <row r="32" spans="1:20" x14ac:dyDescent="0.25">
      <c r="A32" s="2">
        <v>29</v>
      </c>
      <c r="B32" s="25">
        <v>-0.46852128566581813</v>
      </c>
      <c r="C32" s="25">
        <v>-0.33333333333333337</v>
      </c>
      <c r="D32" s="25">
        <v>1.2773327473170102</v>
      </c>
      <c r="E32" s="25">
        <v>-0.36927447293799814</v>
      </c>
      <c r="F32" s="26">
        <v>-0.56195148694901631</v>
      </c>
      <c r="G32" s="1"/>
      <c r="H32" s="1"/>
      <c r="I32" s="1"/>
      <c r="J32" s="1"/>
      <c r="K32" s="1"/>
      <c r="L32" s="1"/>
      <c r="M32" s="1"/>
      <c r="N32" s="1"/>
      <c r="O32" s="2">
        <v>29</v>
      </c>
      <c r="P32" s="8">
        <f t="shared" si="4"/>
        <v>0</v>
      </c>
      <c r="Q32" s="12">
        <f t="shared" si="1"/>
        <v>9.7269383135257463</v>
      </c>
      <c r="R32" s="12">
        <f t="shared" si="2"/>
        <v>4.2444821731748723</v>
      </c>
      <c r="S32" s="8">
        <f t="shared" si="3"/>
        <v>0</v>
      </c>
      <c r="T32" s="21">
        <f t="shared" si="0"/>
        <v>1</v>
      </c>
    </row>
    <row r="33" spans="1:20" x14ac:dyDescent="0.25">
      <c r="A33" s="2">
        <v>30</v>
      </c>
      <c r="B33" s="25">
        <v>-0.46852128566581813</v>
      </c>
      <c r="C33" s="25">
        <v>-0.33333333333333337</v>
      </c>
      <c r="D33" s="25">
        <v>-0.78288136125881269</v>
      </c>
      <c r="E33" s="25">
        <v>-0.36927447293799814</v>
      </c>
      <c r="F33" s="26">
        <v>-0.56195148694901631</v>
      </c>
      <c r="G33" s="1"/>
      <c r="H33" s="1"/>
      <c r="I33" s="1"/>
      <c r="J33" s="1"/>
      <c r="K33" s="1"/>
      <c r="L33" s="1"/>
      <c r="M33" s="1"/>
      <c r="N33" s="1"/>
      <c r="O33" s="2">
        <v>30</v>
      </c>
      <c r="P33" s="8">
        <f t="shared" si="4"/>
        <v>4.2444821731748723</v>
      </c>
      <c r="Q33" s="12">
        <f t="shared" si="1"/>
        <v>5.4824561403508749</v>
      </c>
      <c r="R33" s="12">
        <f t="shared" si="2"/>
        <v>0</v>
      </c>
      <c r="S33" s="8">
        <f t="shared" si="3"/>
        <v>0</v>
      </c>
      <c r="T33" s="21">
        <f t="shared" si="0"/>
        <v>3</v>
      </c>
    </row>
    <row r="34" spans="1:20" x14ac:dyDescent="0.25">
      <c r="A34" s="2">
        <v>31</v>
      </c>
      <c r="B34" s="25">
        <v>-0.46852128566581813</v>
      </c>
      <c r="C34" s="25">
        <v>-0.33333333333333337</v>
      </c>
      <c r="D34" s="25">
        <v>1.2773327473170102</v>
      </c>
      <c r="E34" s="25">
        <v>2.70801280154532</v>
      </c>
      <c r="F34" s="26">
        <v>-0.56195148694901631</v>
      </c>
      <c r="G34" s="1"/>
      <c r="H34" s="1"/>
      <c r="I34" s="1"/>
      <c r="J34" s="1"/>
      <c r="K34" s="1"/>
      <c r="L34" s="1"/>
      <c r="M34" s="1"/>
      <c r="N34" s="1"/>
      <c r="O34" s="2">
        <v>31</v>
      </c>
      <c r="P34" s="8">
        <f t="shared" si="4"/>
        <v>9.4696969696969671</v>
      </c>
      <c r="Q34" s="12">
        <f t="shared" si="1"/>
        <v>19.196635283222712</v>
      </c>
      <c r="R34" s="12">
        <f t="shared" si="2"/>
        <v>13.714179142871838</v>
      </c>
      <c r="S34" s="8">
        <f t="shared" si="3"/>
        <v>9.4696969696969671</v>
      </c>
      <c r="T34" s="21">
        <f t="shared" si="0"/>
        <v>1</v>
      </c>
    </row>
    <row r="35" spans="1:20" x14ac:dyDescent="0.25">
      <c r="A35" s="2">
        <v>32</v>
      </c>
      <c r="B35" s="25">
        <v>-0.46852128566581813</v>
      </c>
      <c r="C35" s="25">
        <v>-0.33333333333333337</v>
      </c>
      <c r="D35" s="25">
        <v>1.2773327473170102</v>
      </c>
      <c r="E35" s="25">
        <v>-0.36927447293799814</v>
      </c>
      <c r="F35" s="26">
        <v>-0.56195148694901631</v>
      </c>
      <c r="G35" s="1"/>
      <c r="H35" s="1"/>
      <c r="I35" s="1"/>
      <c r="J35" s="1"/>
      <c r="K35" s="1"/>
      <c r="L35" s="1"/>
      <c r="M35" s="1"/>
      <c r="N35" s="1"/>
      <c r="O35" s="2">
        <v>32</v>
      </c>
      <c r="P35" s="8">
        <f t="shared" si="4"/>
        <v>0</v>
      </c>
      <c r="Q35" s="12">
        <f t="shared" si="1"/>
        <v>9.7269383135257463</v>
      </c>
      <c r="R35" s="12">
        <f t="shared" si="2"/>
        <v>4.2444821731748723</v>
      </c>
      <c r="S35" s="8">
        <f t="shared" si="3"/>
        <v>0</v>
      </c>
      <c r="T35" s="21">
        <f t="shared" si="0"/>
        <v>1</v>
      </c>
    </row>
    <row r="36" spans="1:20" x14ac:dyDescent="0.25">
      <c r="A36" s="2">
        <v>33</v>
      </c>
      <c r="B36" s="25">
        <v>-0.46852128566581813</v>
      </c>
      <c r="C36" s="25">
        <v>-0.33333333333333337</v>
      </c>
      <c r="D36" s="25">
        <v>1.2773327473170102</v>
      </c>
      <c r="E36" s="25">
        <v>-0.36927447293799814</v>
      </c>
      <c r="F36" s="26">
        <v>-0.56195148694901631</v>
      </c>
      <c r="G36" s="1"/>
      <c r="H36" s="1"/>
      <c r="I36" s="1"/>
      <c r="J36" s="1"/>
      <c r="K36" s="1"/>
      <c r="L36" s="1"/>
      <c r="M36" s="1"/>
      <c r="N36" s="1"/>
      <c r="O36" s="2">
        <v>33</v>
      </c>
      <c r="P36" s="8">
        <f t="shared" si="4"/>
        <v>0</v>
      </c>
      <c r="Q36" s="12">
        <f t="shared" si="1"/>
        <v>9.7269383135257463</v>
      </c>
      <c r="R36" s="12">
        <f t="shared" si="2"/>
        <v>4.2444821731748723</v>
      </c>
      <c r="S36" s="8">
        <f t="shared" si="3"/>
        <v>0</v>
      </c>
      <c r="T36" s="21">
        <f t="shared" ref="T36:T53" si="5">MATCH(S36,P36:R36,0)</f>
        <v>1</v>
      </c>
    </row>
    <row r="37" spans="1:20" x14ac:dyDescent="0.25">
      <c r="A37" s="2">
        <v>34</v>
      </c>
      <c r="B37" s="25">
        <v>-0.46852128566581813</v>
      </c>
      <c r="C37" s="25">
        <v>-0.33333333333333337</v>
      </c>
      <c r="D37" s="25">
        <v>-0.78288136125881269</v>
      </c>
      <c r="E37" s="25">
        <v>-0.36927447293799814</v>
      </c>
      <c r="F37" s="26">
        <v>-0.56195148694901631</v>
      </c>
      <c r="G37" s="1"/>
      <c r="H37" s="1"/>
      <c r="I37" s="1"/>
      <c r="J37" s="1"/>
      <c r="K37" s="1"/>
      <c r="L37" s="1"/>
      <c r="M37" s="1"/>
      <c r="N37" s="1"/>
      <c r="O37" s="2">
        <v>34</v>
      </c>
      <c r="P37" s="8">
        <f t="shared" si="4"/>
        <v>4.2444821731748723</v>
      </c>
      <c r="Q37" s="12">
        <f t="shared" si="1"/>
        <v>5.4824561403508749</v>
      </c>
      <c r="R37" s="12">
        <f t="shared" si="2"/>
        <v>0</v>
      </c>
      <c r="S37" s="8">
        <f t="shared" si="3"/>
        <v>0</v>
      </c>
      <c r="T37" s="21">
        <f t="shared" si="5"/>
        <v>3</v>
      </c>
    </row>
    <row r="38" spans="1:20" x14ac:dyDescent="0.25">
      <c r="A38" s="2">
        <v>35</v>
      </c>
      <c r="B38" s="25">
        <v>-0.46852128566581813</v>
      </c>
      <c r="C38" s="25">
        <v>3</v>
      </c>
      <c r="D38" s="25">
        <v>-0.78288136125881269</v>
      </c>
      <c r="E38" s="25">
        <v>-0.36927447293799814</v>
      </c>
      <c r="F38" s="26">
        <v>-0.56195148694901631</v>
      </c>
      <c r="G38" s="1"/>
      <c r="H38" s="1"/>
      <c r="I38" s="1"/>
      <c r="J38" s="1"/>
      <c r="K38" s="1"/>
      <c r="L38" s="1"/>
      <c r="M38" s="1"/>
      <c r="N38" s="1"/>
      <c r="O38" s="2">
        <v>35</v>
      </c>
      <c r="P38" s="8">
        <f t="shared" si="4"/>
        <v>15.355593284285984</v>
      </c>
      <c r="Q38" s="12">
        <f t="shared" si="1"/>
        <v>16.593567251461987</v>
      </c>
      <c r="R38" s="12">
        <f t="shared" si="2"/>
        <v>11.111111111111112</v>
      </c>
      <c r="S38" s="8">
        <f t="shared" si="3"/>
        <v>11.111111111111112</v>
      </c>
      <c r="T38" s="21">
        <f t="shared" si="5"/>
        <v>3</v>
      </c>
    </row>
    <row r="39" spans="1:20" x14ac:dyDescent="0.25">
      <c r="A39" s="2">
        <v>36</v>
      </c>
      <c r="B39" s="25">
        <v>2.1343747458109497</v>
      </c>
      <c r="C39" s="25">
        <v>3</v>
      </c>
      <c r="D39" s="25">
        <v>1.2773327473170102</v>
      </c>
      <c r="E39" s="25">
        <v>-0.36927447293799814</v>
      </c>
      <c r="F39" s="26">
        <v>-0.56195148694901631</v>
      </c>
      <c r="G39" s="1"/>
      <c r="H39" s="1"/>
      <c r="I39" s="1"/>
      <c r="J39" s="1"/>
      <c r="K39" s="1"/>
      <c r="L39" s="1"/>
      <c r="M39" s="1"/>
      <c r="N39" s="1"/>
      <c r="O39" s="2">
        <v>36</v>
      </c>
      <c r="P39" s="8">
        <f t="shared" si="4"/>
        <v>17.886178861788618</v>
      </c>
      <c r="Q39" s="12">
        <f t="shared" si="1"/>
        <v>27.613117175314365</v>
      </c>
      <c r="R39" s="12">
        <f t="shared" si="2"/>
        <v>22.130661034963492</v>
      </c>
      <c r="S39" s="8">
        <f t="shared" si="3"/>
        <v>17.886178861788618</v>
      </c>
      <c r="T39" s="21">
        <f t="shared" si="5"/>
        <v>1</v>
      </c>
    </row>
    <row r="40" spans="1:20" x14ac:dyDescent="0.25">
      <c r="A40" s="2">
        <v>37</v>
      </c>
      <c r="B40" s="25">
        <v>-0.46852128566581813</v>
      </c>
      <c r="C40" s="25">
        <v>-0.33333333333333337</v>
      </c>
      <c r="D40" s="25">
        <v>-0.78288136125881269</v>
      </c>
      <c r="E40" s="25">
        <v>-0.36927447293799814</v>
      </c>
      <c r="F40" s="26">
        <v>-0.56195148694901631</v>
      </c>
      <c r="G40" s="1"/>
      <c r="H40" s="1"/>
      <c r="I40" s="1"/>
      <c r="J40" s="1"/>
      <c r="K40" s="1"/>
      <c r="L40" s="1"/>
      <c r="M40" s="1"/>
      <c r="N40" s="1"/>
      <c r="O40" s="2">
        <v>37</v>
      </c>
      <c r="P40" s="8">
        <f t="shared" si="4"/>
        <v>4.2444821731748723</v>
      </c>
      <c r="Q40" s="12">
        <f t="shared" si="1"/>
        <v>5.4824561403508749</v>
      </c>
      <c r="R40" s="12">
        <f t="shared" si="2"/>
        <v>0</v>
      </c>
      <c r="S40" s="8">
        <f t="shared" si="3"/>
        <v>0</v>
      </c>
      <c r="T40" s="21">
        <f t="shared" si="5"/>
        <v>3</v>
      </c>
    </row>
    <row r="41" spans="1:20" x14ac:dyDescent="0.25">
      <c r="A41" s="2">
        <v>38</v>
      </c>
      <c r="B41" s="25">
        <v>-0.46852128566581813</v>
      </c>
      <c r="C41" s="25">
        <v>3</v>
      </c>
      <c r="D41" s="25">
        <v>1.2773327473170102</v>
      </c>
      <c r="E41" s="25">
        <v>-0.36927447293799814</v>
      </c>
      <c r="F41" s="26">
        <v>-0.56195148694901631</v>
      </c>
      <c r="G41" s="1"/>
      <c r="H41" s="1"/>
      <c r="I41" s="1"/>
      <c r="J41" s="1"/>
      <c r="K41" s="1"/>
      <c r="L41" s="1"/>
      <c r="M41" s="1"/>
      <c r="N41" s="1"/>
      <c r="O41" s="2">
        <v>38</v>
      </c>
      <c r="P41" s="8">
        <f t="shared" si="4"/>
        <v>11.111111111111112</v>
      </c>
      <c r="Q41" s="12">
        <f t="shared" si="1"/>
        <v>20.838049424636857</v>
      </c>
      <c r="R41" s="12">
        <f t="shared" si="2"/>
        <v>15.355593284285984</v>
      </c>
      <c r="S41" s="8">
        <f t="shared" si="3"/>
        <v>11.111111111111112</v>
      </c>
      <c r="T41" s="21">
        <f t="shared" si="5"/>
        <v>1</v>
      </c>
    </row>
    <row r="42" spans="1:20" x14ac:dyDescent="0.25">
      <c r="A42" s="2">
        <v>39</v>
      </c>
      <c r="B42" s="25">
        <v>2.1343747458109497</v>
      </c>
      <c r="C42" s="25">
        <v>-0.33333333333333337</v>
      </c>
      <c r="D42" s="25">
        <v>-0.78288136125881269</v>
      </c>
      <c r="E42" s="25">
        <v>-0.36927447293799814</v>
      </c>
      <c r="F42" s="26">
        <v>-0.56195148694901631</v>
      </c>
      <c r="G42" s="1"/>
      <c r="H42" s="1"/>
      <c r="I42" s="1"/>
      <c r="J42" s="1"/>
      <c r="K42" s="1"/>
      <c r="L42" s="1"/>
      <c r="M42" s="1"/>
      <c r="N42" s="1"/>
      <c r="O42" s="2">
        <v>39</v>
      </c>
      <c r="P42" s="8">
        <f t="shared" si="4"/>
        <v>11.019549923852379</v>
      </c>
      <c r="Q42" s="12">
        <f t="shared" si="1"/>
        <v>12.257523891028381</v>
      </c>
      <c r="R42" s="12">
        <f t="shared" si="2"/>
        <v>6.7750677506775068</v>
      </c>
      <c r="S42" s="8">
        <f t="shared" si="3"/>
        <v>6.7750677506775068</v>
      </c>
      <c r="T42" s="21">
        <f t="shared" si="5"/>
        <v>3</v>
      </c>
    </row>
    <row r="43" spans="1:20" x14ac:dyDescent="0.25">
      <c r="A43" s="2">
        <v>40</v>
      </c>
      <c r="B43" s="25">
        <v>-0.46852128566581813</v>
      </c>
      <c r="C43" s="25">
        <v>-0.33333333333333337</v>
      </c>
      <c r="D43" s="25">
        <v>-0.78288136125881269</v>
      </c>
      <c r="E43" s="25">
        <v>-0.36927447293799814</v>
      </c>
      <c r="F43" s="26">
        <v>-0.56195148694901631</v>
      </c>
      <c r="G43" s="1"/>
      <c r="H43" s="1"/>
      <c r="I43" s="1"/>
      <c r="J43" s="1"/>
      <c r="K43" s="1"/>
      <c r="L43" s="1"/>
      <c r="M43" s="1"/>
      <c r="N43" s="1"/>
      <c r="O43" s="2">
        <v>40</v>
      </c>
      <c r="P43" s="8">
        <f t="shared" si="4"/>
        <v>4.2444821731748723</v>
      </c>
      <c r="Q43" s="12">
        <f t="shared" si="1"/>
        <v>5.4824561403508749</v>
      </c>
      <c r="R43" s="12">
        <f t="shared" si="2"/>
        <v>0</v>
      </c>
      <c r="S43" s="8">
        <f t="shared" si="3"/>
        <v>0</v>
      </c>
      <c r="T43" s="21">
        <f t="shared" si="5"/>
        <v>3</v>
      </c>
    </row>
    <row r="44" spans="1:20" x14ac:dyDescent="0.25">
      <c r="A44" s="2">
        <v>41</v>
      </c>
      <c r="B44" s="25">
        <v>-0.46852128566581813</v>
      </c>
      <c r="C44" s="25">
        <v>-0.33333333333333337</v>
      </c>
      <c r="D44" s="25">
        <v>-0.78288136125881269</v>
      </c>
      <c r="E44" s="25">
        <v>-0.36927447293799814</v>
      </c>
      <c r="F44" s="26">
        <v>-0.56195148694901631</v>
      </c>
      <c r="G44" s="1"/>
      <c r="H44" s="1"/>
      <c r="I44" s="1"/>
      <c r="J44" s="1"/>
      <c r="K44" s="1"/>
      <c r="L44" s="1"/>
      <c r="M44" s="1"/>
      <c r="N44" s="1"/>
      <c r="O44" s="2">
        <v>41</v>
      </c>
      <c r="P44" s="8">
        <f t="shared" si="4"/>
        <v>4.2444821731748723</v>
      </c>
      <c r="Q44" s="12">
        <f t="shared" si="1"/>
        <v>5.4824561403508749</v>
      </c>
      <c r="R44" s="12">
        <f t="shared" si="2"/>
        <v>0</v>
      </c>
      <c r="S44" s="8">
        <f t="shared" si="3"/>
        <v>0</v>
      </c>
      <c r="T44" s="21">
        <f t="shared" si="5"/>
        <v>3</v>
      </c>
    </row>
    <row r="45" spans="1:20" x14ac:dyDescent="0.25">
      <c r="A45" s="2">
        <v>42</v>
      </c>
      <c r="B45" s="25">
        <v>-0.46852128566581813</v>
      </c>
      <c r="C45" s="25">
        <v>-0.33333333333333337</v>
      </c>
      <c r="D45" s="25">
        <v>-0.78288136125881269</v>
      </c>
      <c r="E45" s="25">
        <v>2.70801280154532</v>
      </c>
      <c r="F45" s="26">
        <v>-0.56195148694901631</v>
      </c>
      <c r="G45" s="1"/>
      <c r="H45" s="1"/>
      <c r="I45" s="1"/>
      <c r="J45" s="1"/>
      <c r="K45" s="1"/>
      <c r="L45" s="1"/>
      <c r="M45" s="1"/>
      <c r="N45" s="1"/>
      <c r="O45" s="2">
        <v>42</v>
      </c>
      <c r="P45" s="8">
        <f t="shared" si="4"/>
        <v>13.714179142871838</v>
      </c>
      <c r="Q45" s="12">
        <f t="shared" si="1"/>
        <v>14.952153110047842</v>
      </c>
      <c r="R45" s="12">
        <f t="shared" si="2"/>
        <v>9.4696969696969671</v>
      </c>
      <c r="S45" s="8">
        <f t="shared" si="3"/>
        <v>9.4696969696969671</v>
      </c>
      <c r="T45" s="21">
        <f t="shared" si="5"/>
        <v>3</v>
      </c>
    </row>
    <row r="46" spans="1:20" x14ac:dyDescent="0.25">
      <c r="A46" s="2">
        <v>43</v>
      </c>
      <c r="B46" s="25">
        <v>-0.46852128566581813</v>
      </c>
      <c r="C46" s="25">
        <v>-0.33333333333333337</v>
      </c>
      <c r="D46" s="25">
        <v>-0.78288136125881269</v>
      </c>
      <c r="E46" s="25">
        <v>-0.36927447293799814</v>
      </c>
      <c r="F46" s="26">
        <v>1.7795130420052183</v>
      </c>
      <c r="G46" s="1"/>
      <c r="H46" s="1"/>
      <c r="I46" s="1"/>
      <c r="J46" s="1"/>
      <c r="K46" s="1"/>
      <c r="L46" s="1"/>
      <c r="M46" s="1"/>
      <c r="N46" s="1"/>
      <c r="O46" s="2">
        <v>43</v>
      </c>
      <c r="P46" s="8">
        <f t="shared" si="4"/>
        <v>9.7269383135257463</v>
      </c>
      <c r="Q46" s="12">
        <f t="shared" si="1"/>
        <v>0</v>
      </c>
      <c r="R46" s="12">
        <f t="shared" si="2"/>
        <v>5.4824561403508749</v>
      </c>
      <c r="S46" s="8">
        <f t="shared" si="3"/>
        <v>0</v>
      </c>
      <c r="T46" s="21">
        <f t="shared" si="5"/>
        <v>2</v>
      </c>
    </row>
    <row r="47" spans="1:20" x14ac:dyDescent="0.25">
      <c r="A47" s="2">
        <v>44</v>
      </c>
      <c r="B47" s="25">
        <v>-0.46852128566581813</v>
      </c>
      <c r="C47" s="25">
        <v>-0.33333333333333337</v>
      </c>
      <c r="D47" s="25">
        <v>-0.78288136125881269</v>
      </c>
      <c r="E47" s="25">
        <v>-0.36927447293799814</v>
      </c>
      <c r="F47" s="26">
        <v>-0.56195148694901631</v>
      </c>
      <c r="G47" s="1"/>
      <c r="H47" s="1"/>
      <c r="I47" s="1"/>
      <c r="J47" s="1"/>
      <c r="K47" s="1"/>
      <c r="L47" s="1"/>
      <c r="M47" s="1"/>
      <c r="N47" s="1"/>
      <c r="O47" s="2">
        <v>44</v>
      </c>
      <c r="P47" s="8">
        <f t="shared" si="4"/>
        <v>4.2444821731748723</v>
      </c>
      <c r="Q47" s="12">
        <f t="shared" si="1"/>
        <v>5.4824561403508749</v>
      </c>
      <c r="R47" s="12">
        <f t="shared" si="2"/>
        <v>0</v>
      </c>
      <c r="S47" s="8">
        <f t="shared" si="3"/>
        <v>0</v>
      </c>
      <c r="T47" s="21">
        <f t="shared" si="5"/>
        <v>3</v>
      </c>
    </row>
    <row r="48" spans="1:20" x14ac:dyDescent="0.25">
      <c r="A48" s="2">
        <v>45</v>
      </c>
      <c r="B48" s="25">
        <v>-0.46852128566581813</v>
      </c>
      <c r="C48" s="25">
        <v>-0.33333333333333337</v>
      </c>
      <c r="D48" s="25">
        <v>-0.78288136125881269</v>
      </c>
      <c r="E48" s="25">
        <v>2.70801280154532</v>
      </c>
      <c r="F48" s="26">
        <v>-0.56195148694901631</v>
      </c>
      <c r="G48" s="1"/>
      <c r="H48" s="1"/>
      <c r="I48" s="1"/>
      <c r="J48" s="1"/>
      <c r="K48" s="1"/>
      <c r="L48" s="1"/>
      <c r="M48" s="1"/>
      <c r="N48" s="1"/>
      <c r="O48" s="2">
        <v>45</v>
      </c>
      <c r="P48" s="8">
        <f t="shared" si="4"/>
        <v>13.714179142871838</v>
      </c>
      <c r="Q48" s="12">
        <f t="shared" si="1"/>
        <v>14.952153110047842</v>
      </c>
      <c r="R48" s="12">
        <f t="shared" si="2"/>
        <v>9.4696969696969671</v>
      </c>
      <c r="S48" s="8">
        <f t="shared" si="3"/>
        <v>9.4696969696969671</v>
      </c>
      <c r="T48" s="21">
        <f t="shared" si="5"/>
        <v>3</v>
      </c>
    </row>
    <row r="49" spans="1:20" x14ac:dyDescent="0.25">
      <c r="A49" s="2">
        <v>46</v>
      </c>
      <c r="B49" s="25">
        <v>-0.46852128566581813</v>
      </c>
      <c r="C49" s="25">
        <v>-0.33333333333333337</v>
      </c>
      <c r="D49" s="25">
        <v>1.2773327473170102</v>
      </c>
      <c r="E49" s="25">
        <v>-0.36927447293799814</v>
      </c>
      <c r="F49" s="26">
        <v>-0.56195148694901631</v>
      </c>
      <c r="G49" s="1"/>
      <c r="H49" s="1"/>
      <c r="I49" s="1"/>
      <c r="J49" s="1"/>
      <c r="K49" s="1"/>
      <c r="L49" s="1"/>
      <c r="M49" s="1"/>
      <c r="N49" s="1"/>
      <c r="O49" s="2">
        <v>46</v>
      </c>
      <c r="P49" s="8">
        <f t="shared" si="4"/>
        <v>0</v>
      </c>
      <c r="Q49" s="12">
        <f t="shared" si="1"/>
        <v>9.7269383135257463</v>
      </c>
      <c r="R49" s="12">
        <f t="shared" si="2"/>
        <v>4.2444821731748723</v>
      </c>
      <c r="S49" s="8">
        <f t="shared" si="3"/>
        <v>0</v>
      </c>
      <c r="T49" s="21">
        <f t="shared" si="5"/>
        <v>1</v>
      </c>
    </row>
    <row r="50" spans="1:20" x14ac:dyDescent="0.25">
      <c r="A50" s="2">
        <v>47</v>
      </c>
      <c r="B50" s="25">
        <v>-0.46852128566581813</v>
      </c>
      <c r="C50" s="25">
        <v>-0.33333333333333337</v>
      </c>
      <c r="D50" s="25">
        <v>-0.78288136125881269</v>
      </c>
      <c r="E50" s="25">
        <v>-0.36927447293799814</v>
      </c>
      <c r="F50" s="26">
        <v>-0.56195148694901631</v>
      </c>
      <c r="G50" s="1"/>
      <c r="H50" s="1"/>
      <c r="I50" s="1"/>
      <c r="J50" s="1"/>
      <c r="K50" s="1"/>
      <c r="L50" s="1"/>
      <c r="M50" s="1"/>
      <c r="N50" s="1"/>
      <c r="O50" s="2">
        <v>47</v>
      </c>
      <c r="P50" s="8">
        <f t="shared" si="4"/>
        <v>4.2444821731748723</v>
      </c>
      <c r="Q50" s="12">
        <f t="shared" si="1"/>
        <v>5.4824561403508749</v>
      </c>
      <c r="R50" s="12">
        <f t="shared" si="2"/>
        <v>0</v>
      </c>
      <c r="S50" s="8">
        <f t="shared" si="3"/>
        <v>0</v>
      </c>
      <c r="T50" s="21">
        <f t="shared" si="5"/>
        <v>3</v>
      </c>
    </row>
    <row r="51" spans="1:20" x14ac:dyDescent="0.25">
      <c r="A51" s="2">
        <v>48</v>
      </c>
      <c r="B51" s="25">
        <v>-0.46852128566581813</v>
      </c>
      <c r="C51" s="25">
        <v>-0.33333333333333337</v>
      </c>
      <c r="D51" s="25">
        <v>-0.78288136125881269</v>
      </c>
      <c r="E51" s="25">
        <v>2.70801280154532</v>
      </c>
      <c r="F51" s="26">
        <v>-0.56195148694901631</v>
      </c>
      <c r="G51" s="1"/>
      <c r="H51" s="1"/>
      <c r="I51" s="1"/>
      <c r="J51" s="1"/>
      <c r="K51" s="1"/>
      <c r="L51" s="1"/>
      <c r="M51" s="1"/>
      <c r="N51" s="1"/>
      <c r="O51" s="2">
        <v>48</v>
      </c>
      <c r="P51" s="8">
        <f t="shared" si="4"/>
        <v>13.714179142871838</v>
      </c>
      <c r="Q51" s="12">
        <f t="shared" si="1"/>
        <v>14.952153110047842</v>
      </c>
      <c r="R51" s="12">
        <f t="shared" si="2"/>
        <v>9.4696969696969671</v>
      </c>
      <c r="S51" s="8">
        <f t="shared" si="3"/>
        <v>9.4696969696969671</v>
      </c>
      <c r="T51" s="21">
        <f t="shared" si="5"/>
        <v>3</v>
      </c>
    </row>
    <row r="52" spans="1:20" ht="15.75" thickBot="1" x14ac:dyDescent="0.3">
      <c r="A52" s="2">
        <v>49</v>
      </c>
      <c r="B52" s="25">
        <v>-0.46852128566581813</v>
      </c>
      <c r="C52" s="25">
        <v>-0.33333333333333337</v>
      </c>
      <c r="D52" s="25">
        <v>-0.78288136125881269</v>
      </c>
      <c r="E52" s="25">
        <v>-0.36927447293799814</v>
      </c>
      <c r="F52" s="26">
        <v>-0.56195148694901631</v>
      </c>
      <c r="G52" s="1"/>
      <c r="H52" s="1"/>
      <c r="I52" s="1"/>
      <c r="J52" s="1"/>
      <c r="K52" s="1"/>
      <c r="L52" s="1"/>
      <c r="M52" s="1"/>
      <c r="N52" s="1"/>
      <c r="O52" s="3">
        <v>49</v>
      </c>
      <c r="P52" s="8">
        <f t="shared" si="4"/>
        <v>4.2444821731748723</v>
      </c>
      <c r="Q52" s="12">
        <f t="shared" si="1"/>
        <v>5.4824561403508749</v>
      </c>
      <c r="R52" s="12">
        <f t="shared" si="2"/>
        <v>0</v>
      </c>
      <c r="S52" s="10">
        <f t="shared" si="3"/>
        <v>0</v>
      </c>
      <c r="T52" s="22">
        <f t="shared" si="5"/>
        <v>3</v>
      </c>
    </row>
    <row r="53" spans="1:20" ht="15.75" thickBot="1" x14ac:dyDescent="0.3">
      <c r="A53" s="3">
        <v>50</v>
      </c>
      <c r="B53" s="27">
        <v>-0.46852128566581813</v>
      </c>
      <c r="C53" s="27">
        <v>-0.33333333333333337</v>
      </c>
      <c r="D53" s="27">
        <v>-0.78288136125881269</v>
      </c>
      <c r="E53" s="27">
        <v>-0.36927447293799814</v>
      </c>
      <c r="F53" s="28">
        <v>-0.56195148694901631</v>
      </c>
      <c r="G53" s="1"/>
      <c r="H53" s="1"/>
      <c r="I53" s="1"/>
      <c r="J53" s="1"/>
      <c r="K53" s="1"/>
      <c r="L53" s="1"/>
      <c r="M53" s="1"/>
      <c r="N53" s="1"/>
      <c r="O53" s="3">
        <v>50</v>
      </c>
      <c r="P53" s="8">
        <f t="shared" si="4"/>
        <v>4.2444821731748723</v>
      </c>
      <c r="Q53" s="12">
        <f t="shared" si="1"/>
        <v>5.4824561403508749</v>
      </c>
      <c r="R53" s="12">
        <f t="shared" si="2"/>
        <v>0</v>
      </c>
      <c r="S53" s="10">
        <f t="shared" si="3"/>
        <v>0</v>
      </c>
      <c r="T53" s="22">
        <f t="shared" si="5"/>
        <v>3</v>
      </c>
    </row>
    <row r="54" spans="1:20" ht="15.75" thickBot="1" x14ac:dyDescent="0.3">
      <c r="G54" s="1"/>
      <c r="H54" s="1"/>
      <c r="I54" s="1"/>
      <c r="J54" s="1"/>
      <c r="K54" s="1"/>
      <c r="L54" s="1"/>
      <c r="M54" s="1"/>
      <c r="N54" s="1"/>
      <c r="Q54" s="4" t="s">
        <v>15</v>
      </c>
      <c r="R54" s="32" t="s">
        <v>7</v>
      </c>
      <c r="S54" s="33">
        <f>SUM(S4:S53)</f>
        <v>186.08279364935953</v>
      </c>
      <c r="T54"/>
    </row>
    <row r="55" spans="1:20" x14ac:dyDescent="0.25">
      <c r="T55"/>
    </row>
    <row r="56" spans="1:20" x14ac:dyDescent="0.25">
      <c r="T56"/>
    </row>
    <row r="57" spans="1:20" x14ac:dyDescent="0.25">
      <c r="T57"/>
    </row>
    <row r="58" spans="1:20" x14ac:dyDescent="0.25">
      <c r="T58"/>
    </row>
    <row r="59" spans="1:20" x14ac:dyDescent="0.25">
      <c r="T59"/>
    </row>
    <row r="60" spans="1:20" x14ac:dyDescent="0.25">
      <c r="T60"/>
    </row>
    <row r="61" spans="1:20" x14ac:dyDescent="0.25">
      <c r="T61"/>
    </row>
    <row r="62" spans="1:20" x14ac:dyDescent="0.25">
      <c r="T62"/>
    </row>
    <row r="63" spans="1:20" x14ac:dyDescent="0.25">
      <c r="T63"/>
    </row>
    <row r="64" spans="1:20" x14ac:dyDescent="0.25">
      <c r="T64"/>
    </row>
    <row r="65" spans="20:20" x14ac:dyDescent="0.25">
      <c r="T65"/>
    </row>
    <row r="66" spans="20:20" x14ac:dyDescent="0.25">
      <c r="T66"/>
    </row>
    <row r="67" spans="20:20" x14ac:dyDescent="0.25">
      <c r="T67"/>
    </row>
    <row r="68" spans="20:20" x14ac:dyDescent="0.25">
      <c r="T68"/>
    </row>
    <row r="69" spans="20:20" x14ac:dyDescent="0.25">
      <c r="T69"/>
    </row>
    <row r="70" spans="20:20" x14ac:dyDescent="0.25">
      <c r="T70"/>
    </row>
    <row r="71" spans="20:20" x14ac:dyDescent="0.25">
      <c r="T71"/>
    </row>
    <row r="72" spans="20:20" x14ac:dyDescent="0.25">
      <c r="T72"/>
    </row>
    <row r="73" spans="20:20" x14ac:dyDescent="0.25">
      <c r="T73"/>
    </row>
    <row r="74" spans="20:20" x14ac:dyDescent="0.25">
      <c r="T74"/>
    </row>
    <row r="75" spans="20:20" x14ac:dyDescent="0.25">
      <c r="T75"/>
    </row>
    <row r="76" spans="20:20" x14ac:dyDescent="0.25">
      <c r="T76"/>
    </row>
    <row r="77" spans="20:20" x14ac:dyDescent="0.25">
      <c r="T77"/>
    </row>
    <row r="78" spans="20:20" x14ac:dyDescent="0.25">
      <c r="T78"/>
    </row>
    <row r="79" spans="20:20" x14ac:dyDescent="0.25">
      <c r="T79"/>
    </row>
    <row r="80" spans="20:20" x14ac:dyDescent="0.25">
      <c r="T80"/>
    </row>
    <row r="81" spans="20:20" x14ac:dyDescent="0.25">
      <c r="T81"/>
    </row>
    <row r="82" spans="20:20" x14ac:dyDescent="0.25">
      <c r="T82"/>
    </row>
    <row r="83" spans="20:20" x14ac:dyDescent="0.25">
      <c r="T83"/>
    </row>
    <row r="84" spans="20:20" x14ac:dyDescent="0.25">
      <c r="T84"/>
    </row>
    <row r="85" spans="20:20" x14ac:dyDescent="0.25">
      <c r="T85"/>
    </row>
    <row r="86" spans="20:20" x14ac:dyDescent="0.25">
      <c r="T86"/>
    </row>
    <row r="87" spans="20:20" x14ac:dyDescent="0.25">
      <c r="T87"/>
    </row>
    <row r="88" spans="20:20" x14ac:dyDescent="0.25">
      <c r="T88"/>
    </row>
    <row r="89" spans="20:20" x14ac:dyDescent="0.25">
      <c r="T89"/>
    </row>
    <row r="90" spans="20:20" x14ac:dyDescent="0.25">
      <c r="T90"/>
    </row>
    <row r="91" spans="20:20" x14ac:dyDescent="0.25">
      <c r="T91"/>
    </row>
    <row r="92" spans="20:20" x14ac:dyDescent="0.25">
      <c r="T92"/>
    </row>
    <row r="93" spans="20:20" x14ac:dyDescent="0.25">
      <c r="T93"/>
    </row>
    <row r="94" spans="20:20" x14ac:dyDescent="0.25">
      <c r="T94"/>
    </row>
    <row r="95" spans="20:20" x14ac:dyDescent="0.25">
      <c r="T95"/>
    </row>
    <row r="96" spans="20:20" x14ac:dyDescent="0.25">
      <c r="T96"/>
    </row>
    <row r="97" spans="20:20" x14ac:dyDescent="0.25">
      <c r="T97"/>
    </row>
    <row r="98" spans="20:20" x14ac:dyDescent="0.25">
      <c r="T98"/>
    </row>
    <row r="99" spans="20:20" x14ac:dyDescent="0.25">
      <c r="T99"/>
    </row>
    <row r="100" spans="20:20" x14ac:dyDescent="0.25">
      <c r="T100"/>
    </row>
    <row r="101" spans="20:20" x14ac:dyDescent="0.25">
      <c r="T101"/>
    </row>
    <row r="102" spans="20:20" x14ac:dyDescent="0.25">
      <c r="T102"/>
    </row>
    <row r="103" spans="20:20" x14ac:dyDescent="0.25">
      <c r="T103"/>
    </row>
    <row r="104" spans="20:20" x14ac:dyDescent="0.25">
      <c r="T104"/>
    </row>
    <row r="105" spans="20:20" x14ac:dyDescent="0.25">
      <c r="T105"/>
    </row>
    <row r="106" spans="20:20" x14ac:dyDescent="0.25">
      <c r="T106"/>
    </row>
    <row r="107" spans="20:20" x14ac:dyDescent="0.25">
      <c r="T107"/>
    </row>
    <row r="108" spans="20:20" x14ac:dyDescent="0.25">
      <c r="T108"/>
    </row>
    <row r="109" spans="20:20" x14ac:dyDescent="0.25">
      <c r="T109"/>
    </row>
    <row r="110" spans="20:20" x14ac:dyDescent="0.25">
      <c r="T110"/>
    </row>
    <row r="111" spans="20:20" x14ac:dyDescent="0.25">
      <c r="T111"/>
    </row>
    <row r="112" spans="20:20" x14ac:dyDescent="0.25">
      <c r="T112"/>
    </row>
    <row r="113" spans="20:20" x14ac:dyDescent="0.25">
      <c r="T113"/>
    </row>
    <row r="114" spans="20:20" x14ac:dyDescent="0.25">
      <c r="T114"/>
    </row>
    <row r="115" spans="20:20" x14ac:dyDescent="0.25">
      <c r="T115"/>
    </row>
    <row r="116" spans="20:20" x14ac:dyDescent="0.25">
      <c r="T116"/>
    </row>
    <row r="117" spans="20:20" x14ac:dyDescent="0.25">
      <c r="T117"/>
    </row>
    <row r="118" spans="20:20" x14ac:dyDescent="0.25">
      <c r="T118"/>
    </row>
    <row r="119" spans="20:20" x14ac:dyDescent="0.25">
      <c r="T119"/>
    </row>
    <row r="120" spans="20:20" x14ac:dyDescent="0.25">
      <c r="T120"/>
    </row>
    <row r="121" spans="20:20" x14ac:dyDescent="0.25">
      <c r="T121"/>
    </row>
    <row r="122" spans="20:20" x14ac:dyDescent="0.25">
      <c r="T122"/>
    </row>
    <row r="123" spans="20:20" x14ac:dyDescent="0.25">
      <c r="T123"/>
    </row>
    <row r="124" spans="20:20" x14ac:dyDescent="0.25">
      <c r="T124"/>
    </row>
    <row r="125" spans="20:20" x14ac:dyDescent="0.25">
      <c r="T125"/>
    </row>
    <row r="126" spans="20:20" x14ac:dyDescent="0.25">
      <c r="T126"/>
    </row>
    <row r="127" spans="20:20" x14ac:dyDescent="0.25">
      <c r="T127"/>
    </row>
    <row r="128" spans="20:20" x14ac:dyDescent="0.25">
      <c r="T128"/>
    </row>
    <row r="129" spans="20:20" x14ac:dyDescent="0.25">
      <c r="T129"/>
    </row>
    <row r="130" spans="20:20" x14ac:dyDescent="0.25">
      <c r="T130"/>
    </row>
    <row r="131" spans="20:20" x14ac:dyDescent="0.25">
      <c r="T131"/>
    </row>
    <row r="132" spans="20:20" x14ac:dyDescent="0.25">
      <c r="T132"/>
    </row>
    <row r="133" spans="20:20" x14ac:dyDescent="0.25">
      <c r="T133"/>
    </row>
    <row r="134" spans="20:20" x14ac:dyDescent="0.25">
      <c r="T134"/>
    </row>
    <row r="135" spans="20:20" x14ac:dyDescent="0.25">
      <c r="T135"/>
    </row>
    <row r="136" spans="20:20" x14ac:dyDescent="0.25">
      <c r="T136"/>
    </row>
    <row r="137" spans="20:20" x14ac:dyDescent="0.25">
      <c r="T137"/>
    </row>
    <row r="138" spans="20:20" x14ac:dyDescent="0.25">
      <c r="T138"/>
    </row>
    <row r="139" spans="20:20" x14ac:dyDescent="0.25">
      <c r="T139"/>
    </row>
    <row r="140" spans="20:20" x14ac:dyDescent="0.25">
      <c r="T140"/>
    </row>
    <row r="141" spans="20:20" x14ac:dyDescent="0.25">
      <c r="T141"/>
    </row>
    <row r="142" spans="20:20" x14ac:dyDescent="0.25">
      <c r="T142"/>
    </row>
    <row r="143" spans="20:20" x14ac:dyDescent="0.25">
      <c r="T143"/>
    </row>
    <row r="144" spans="20:20" x14ac:dyDescent="0.25">
      <c r="T144"/>
    </row>
    <row r="145" spans="20:20" x14ac:dyDescent="0.25">
      <c r="T145"/>
    </row>
    <row r="146" spans="20:20" x14ac:dyDescent="0.25">
      <c r="T146"/>
    </row>
    <row r="147" spans="20:20" x14ac:dyDescent="0.25">
      <c r="T147"/>
    </row>
    <row r="148" spans="20:20" x14ac:dyDescent="0.25">
      <c r="T148"/>
    </row>
    <row r="149" spans="20:20" x14ac:dyDescent="0.25">
      <c r="T149"/>
    </row>
    <row r="150" spans="20:20" x14ac:dyDescent="0.25">
      <c r="T150"/>
    </row>
    <row r="151" spans="20:20" x14ac:dyDescent="0.25">
      <c r="T151"/>
    </row>
    <row r="152" spans="20:20" x14ac:dyDescent="0.25">
      <c r="T152"/>
    </row>
    <row r="153" spans="20:20" x14ac:dyDescent="0.25">
      <c r="T153"/>
    </row>
    <row r="154" spans="20:20" x14ac:dyDescent="0.25">
      <c r="T154"/>
    </row>
    <row r="155" spans="20:20" x14ac:dyDescent="0.25">
      <c r="T155"/>
    </row>
    <row r="156" spans="20:20" x14ac:dyDescent="0.25">
      <c r="T156"/>
    </row>
    <row r="157" spans="20:20" x14ac:dyDescent="0.25">
      <c r="T157"/>
    </row>
    <row r="158" spans="20:20" x14ac:dyDescent="0.25">
      <c r="T158"/>
    </row>
    <row r="159" spans="20:20" x14ac:dyDescent="0.25">
      <c r="T159"/>
    </row>
    <row r="160" spans="20:20" x14ac:dyDescent="0.25">
      <c r="T160"/>
    </row>
    <row r="161" spans="20:20" x14ac:dyDescent="0.25">
      <c r="T161"/>
    </row>
    <row r="162" spans="20:20" x14ac:dyDescent="0.25">
      <c r="T162"/>
    </row>
    <row r="163" spans="20:20" x14ac:dyDescent="0.25">
      <c r="T163"/>
    </row>
    <row r="164" spans="20:20" x14ac:dyDescent="0.25">
      <c r="T164"/>
    </row>
    <row r="165" spans="20:20" x14ac:dyDescent="0.25">
      <c r="T165"/>
    </row>
    <row r="166" spans="20:20" x14ac:dyDescent="0.25">
      <c r="T166"/>
    </row>
    <row r="167" spans="20:20" x14ac:dyDescent="0.25">
      <c r="T167"/>
    </row>
    <row r="168" spans="20:20" x14ac:dyDescent="0.25">
      <c r="T168"/>
    </row>
    <row r="169" spans="20:20" x14ac:dyDescent="0.25">
      <c r="T169"/>
    </row>
    <row r="170" spans="20:20" x14ac:dyDescent="0.25">
      <c r="T170"/>
    </row>
    <row r="171" spans="20:20" x14ac:dyDescent="0.25">
      <c r="T171"/>
    </row>
    <row r="172" spans="20:20" x14ac:dyDescent="0.25">
      <c r="T172"/>
    </row>
    <row r="173" spans="20:20" x14ac:dyDescent="0.25">
      <c r="T173"/>
    </row>
    <row r="174" spans="20:20" x14ac:dyDescent="0.25">
      <c r="T174"/>
    </row>
    <row r="175" spans="20:20" x14ac:dyDescent="0.25">
      <c r="T175"/>
    </row>
    <row r="176" spans="20:20" x14ac:dyDescent="0.25">
      <c r="T176"/>
    </row>
    <row r="177" spans="20:20" x14ac:dyDescent="0.25">
      <c r="T177"/>
    </row>
    <row r="178" spans="20:20" x14ac:dyDescent="0.25">
      <c r="T178"/>
    </row>
    <row r="179" spans="20:20" x14ac:dyDescent="0.25">
      <c r="T179"/>
    </row>
    <row r="180" spans="20:20" x14ac:dyDescent="0.25">
      <c r="T180"/>
    </row>
    <row r="181" spans="20:20" x14ac:dyDescent="0.25">
      <c r="T181"/>
    </row>
    <row r="182" spans="20:20" x14ac:dyDescent="0.25">
      <c r="T182"/>
    </row>
    <row r="183" spans="20:20" x14ac:dyDescent="0.25">
      <c r="T183"/>
    </row>
    <row r="184" spans="20:20" x14ac:dyDescent="0.25">
      <c r="T184"/>
    </row>
    <row r="185" spans="20:20" x14ac:dyDescent="0.25">
      <c r="T185"/>
    </row>
    <row r="186" spans="20:20" x14ac:dyDescent="0.25">
      <c r="T186"/>
    </row>
    <row r="187" spans="20:20" x14ac:dyDescent="0.25">
      <c r="T187"/>
    </row>
    <row r="188" spans="20:20" x14ac:dyDescent="0.25">
      <c r="T188"/>
    </row>
    <row r="189" spans="20:20" x14ac:dyDescent="0.25">
      <c r="T189"/>
    </row>
    <row r="190" spans="20:20" x14ac:dyDescent="0.25">
      <c r="T190"/>
    </row>
    <row r="191" spans="20:20" x14ac:dyDescent="0.25">
      <c r="T191"/>
    </row>
    <row r="192" spans="20:20" x14ac:dyDescent="0.25">
      <c r="T192"/>
    </row>
    <row r="193" spans="20:20" x14ac:dyDescent="0.25">
      <c r="T193"/>
    </row>
    <row r="194" spans="20:20" x14ac:dyDescent="0.25">
      <c r="T194"/>
    </row>
    <row r="195" spans="20:20" x14ac:dyDescent="0.25">
      <c r="T195"/>
    </row>
    <row r="196" spans="20:20" x14ac:dyDescent="0.25">
      <c r="T196"/>
    </row>
    <row r="197" spans="20:20" x14ac:dyDescent="0.25">
      <c r="T197"/>
    </row>
    <row r="198" spans="20:20" x14ac:dyDescent="0.25">
      <c r="T198"/>
    </row>
    <row r="199" spans="20:20" x14ac:dyDescent="0.25">
      <c r="T199"/>
    </row>
    <row r="200" spans="20:20" x14ac:dyDescent="0.25">
      <c r="T200"/>
    </row>
    <row r="201" spans="20:20" x14ac:dyDescent="0.25">
      <c r="T201"/>
    </row>
    <row r="202" spans="20:20" x14ac:dyDescent="0.25">
      <c r="T202"/>
    </row>
    <row r="203" spans="20:20" x14ac:dyDescent="0.25">
      <c r="T203"/>
    </row>
    <row r="204" spans="20:20" x14ac:dyDescent="0.25">
      <c r="T204"/>
    </row>
    <row r="205" spans="20:20" x14ac:dyDescent="0.25">
      <c r="T205"/>
    </row>
    <row r="206" spans="20:20" x14ac:dyDescent="0.25">
      <c r="T206"/>
    </row>
    <row r="207" spans="20:20" x14ac:dyDescent="0.25">
      <c r="T207"/>
    </row>
    <row r="208" spans="20:20" x14ac:dyDescent="0.25">
      <c r="T208"/>
    </row>
    <row r="209" spans="19:20" x14ac:dyDescent="0.25">
      <c r="T209"/>
    </row>
    <row r="210" spans="19:20" x14ac:dyDescent="0.25">
      <c r="S210">
        <f>SUM(S4:S208)</f>
        <v>372.16558729871906</v>
      </c>
      <c r="T210"/>
    </row>
  </sheetData>
  <mergeCells count="6">
    <mergeCell ref="V5:AA5"/>
    <mergeCell ref="H3:M3"/>
    <mergeCell ref="A1:T1"/>
    <mergeCell ref="A2:F2"/>
    <mergeCell ref="H2:M2"/>
    <mergeCell ref="O2:T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45235B-7425-4300-B8EF-6D9757E83AC4}">
  <sheetPr codeName="Sheet3"/>
  <dimension ref="A1:AB71"/>
  <sheetViews>
    <sheetView workbookViewId="0">
      <selection activeCell="W5" sqref="W5:AB18"/>
    </sheetView>
  </sheetViews>
  <sheetFormatPr defaultRowHeight="15" x14ac:dyDescent="0.25"/>
  <cols>
    <col min="21" max="21" width="15.140625" bestFit="1" customWidth="1"/>
  </cols>
  <sheetData>
    <row r="1" spans="1:28" s="1" customFormat="1" ht="15.75" thickBot="1" x14ac:dyDescent="0.3">
      <c r="A1" s="117" t="s">
        <v>17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9"/>
    </row>
    <row r="2" spans="1:28" s="1" customFormat="1" ht="15.75" thickBot="1" x14ac:dyDescent="0.3">
      <c r="A2" s="105" t="s">
        <v>11</v>
      </c>
      <c r="B2" s="106"/>
      <c r="C2" s="106"/>
      <c r="D2" s="106"/>
      <c r="E2" s="106"/>
      <c r="F2" s="107"/>
      <c r="G2"/>
      <c r="H2" s="105" t="s">
        <v>12</v>
      </c>
      <c r="I2" s="106"/>
      <c r="J2" s="106"/>
      <c r="K2" s="106"/>
      <c r="L2" s="106"/>
      <c r="M2" s="107"/>
      <c r="N2"/>
      <c r="O2" s="105" t="s">
        <v>13</v>
      </c>
      <c r="P2" s="106"/>
      <c r="Q2" s="106"/>
      <c r="R2" s="106"/>
      <c r="S2" s="106"/>
      <c r="T2" s="106"/>
      <c r="U2" s="107"/>
    </row>
    <row r="3" spans="1:28" s="1" customFormat="1" ht="30.75" thickBot="1" x14ac:dyDescent="0.3">
      <c r="A3" s="16" t="s">
        <v>9</v>
      </c>
      <c r="B3" s="17" t="s">
        <v>1</v>
      </c>
      <c r="C3" s="17" t="s">
        <v>2</v>
      </c>
      <c r="D3" s="17" t="s">
        <v>3</v>
      </c>
      <c r="E3" s="17" t="s">
        <v>4</v>
      </c>
      <c r="F3" s="18" t="s">
        <v>5</v>
      </c>
      <c r="G3" s="7"/>
      <c r="H3" s="120" t="s">
        <v>8</v>
      </c>
      <c r="I3" s="121"/>
      <c r="J3" s="121"/>
      <c r="K3" s="121"/>
      <c r="L3" s="122"/>
      <c r="M3" s="123"/>
      <c r="N3"/>
      <c r="O3" s="13"/>
      <c r="P3" s="14">
        <v>1</v>
      </c>
      <c r="Q3" s="14">
        <v>2</v>
      </c>
      <c r="R3" s="14">
        <v>3</v>
      </c>
      <c r="S3" s="14">
        <v>4</v>
      </c>
      <c r="T3" s="15" t="s">
        <v>6</v>
      </c>
      <c r="U3" s="9" t="s">
        <v>10</v>
      </c>
    </row>
    <row r="4" spans="1:28" s="1" customFormat="1" ht="15.75" thickBot="1" x14ac:dyDescent="0.3">
      <c r="A4" s="11">
        <v>1</v>
      </c>
      <c r="B4" s="23">
        <v>-0.46852128566581813</v>
      </c>
      <c r="C4" s="23">
        <v>-0.33333333333333337</v>
      </c>
      <c r="D4" s="23">
        <v>1.2773327473170102</v>
      </c>
      <c r="E4" s="23">
        <v>-0.36927447293799814</v>
      </c>
      <c r="F4" s="24">
        <v>1.7795130420052183</v>
      </c>
      <c r="G4" s="6"/>
      <c r="H4" s="19">
        <v>48</v>
      </c>
      <c r="I4" s="29">
        <f>VLOOKUP($H4,$A:$F,2,FALSE)</f>
        <v>-0.46852128566581813</v>
      </c>
      <c r="J4" s="29">
        <f>VLOOKUP($H4,$A:$F,3,FALSE)</f>
        <v>-0.33333333333333337</v>
      </c>
      <c r="K4" s="29">
        <f>VLOOKUP($H4,$A:$F,4,FALSE)</f>
        <v>-0.78288136125881269</v>
      </c>
      <c r="L4" s="29">
        <f>VLOOKUP($H4,$A:$F,5,FALSE)</f>
        <v>2.70801280154532</v>
      </c>
      <c r="M4" s="29">
        <f>VLOOKUP($H4,$A:$F,6,FALSE)</f>
        <v>-0.56195148694901631</v>
      </c>
      <c r="N4"/>
      <c r="O4" s="11">
        <v>1</v>
      </c>
      <c r="P4" s="12" t="s">
        <v>0</v>
      </c>
      <c r="Q4" s="12">
        <f>SUMXMY2(B4:F4,$I$5:$M$5)</f>
        <v>4.2444821731748723</v>
      </c>
      <c r="R4" s="12">
        <f>SUMXMY2(C4:G4,$I$6:$M$6)</f>
        <v>7.4008794482556599</v>
      </c>
      <c r="S4" s="12">
        <f t="shared" ref="S4:S35" si="0">SUMXMY2(B4:F4,$I$7:$M$7)</f>
        <v>20.838049424636857</v>
      </c>
      <c r="T4" s="12">
        <f>MIN(P4:S4)</f>
        <v>4.2444821731748723</v>
      </c>
      <c r="U4" s="21">
        <f t="shared" ref="U4:U35" si="1">MATCH(T4,P4:S4,0)</f>
        <v>2</v>
      </c>
    </row>
    <row r="5" spans="1:28" s="1" customFormat="1" x14ac:dyDescent="0.25">
      <c r="A5" s="2">
        <v>2</v>
      </c>
      <c r="B5" s="25">
        <v>-0.46852128566581813</v>
      </c>
      <c r="C5" s="25">
        <v>-0.33333333333333337</v>
      </c>
      <c r="D5" s="25">
        <v>1.2773327473170102</v>
      </c>
      <c r="E5" s="25">
        <v>-0.36927447293799814</v>
      </c>
      <c r="F5" s="26">
        <v>1.7795130420052183</v>
      </c>
      <c r="G5" s="6"/>
      <c r="H5" s="19">
        <v>43</v>
      </c>
      <c r="I5" s="29">
        <f>VLOOKUP($H5,$A:$F,2,FALSE)</f>
        <v>-0.46852128566581813</v>
      </c>
      <c r="J5" s="29">
        <f>VLOOKUP($H5,$A:$F,3,FALSE)</f>
        <v>-0.33333333333333337</v>
      </c>
      <c r="K5" s="29">
        <f>VLOOKUP($H5,$A:$F,4,FALSE)</f>
        <v>-0.78288136125881269</v>
      </c>
      <c r="L5" s="29">
        <f>VLOOKUP($H5,$A:$F,5,FALSE)</f>
        <v>-0.36927447293799814</v>
      </c>
      <c r="M5" s="29">
        <f>VLOOKUP($H5,$A:$F,6,FALSE)</f>
        <v>1.7795130420052183</v>
      </c>
      <c r="N5"/>
      <c r="O5" s="2">
        <v>2</v>
      </c>
      <c r="P5" s="8">
        <f>(SUMXMY2(B5:F5,$I$4:$M$4))</f>
        <v>19.196635283222712</v>
      </c>
      <c r="Q5" s="12">
        <f t="shared" ref="Q5:Q53" si="2">SUMXMY2(B5:F5,$I$5:$M$5)</f>
        <v>4.2444821731748723</v>
      </c>
      <c r="R5" s="12">
        <f t="shared" ref="R5:R53" si="3">SUMXMY2(C5:G5,$I$6:$M$6)</f>
        <v>7.4008794482556599</v>
      </c>
      <c r="S5" s="12">
        <f t="shared" si="0"/>
        <v>20.838049424636857</v>
      </c>
      <c r="T5" s="8">
        <f t="shared" ref="T5:T53" si="4">MIN(P5:S5)</f>
        <v>4.2444821731748723</v>
      </c>
      <c r="U5" s="21">
        <f t="shared" si="1"/>
        <v>2</v>
      </c>
      <c r="W5" s="111" t="s">
        <v>33</v>
      </c>
      <c r="X5" s="112"/>
      <c r="Y5" s="112"/>
      <c r="Z5" s="112"/>
      <c r="AA5" s="112"/>
      <c r="AB5" s="113"/>
    </row>
    <row r="6" spans="1:28" s="1" customFormat="1" ht="15.75" thickBot="1" x14ac:dyDescent="0.3">
      <c r="A6" s="2">
        <v>3</v>
      </c>
      <c r="B6" s="25">
        <v>-0.46852128566581813</v>
      </c>
      <c r="C6" s="25">
        <v>-0.33333333333333337</v>
      </c>
      <c r="D6" s="25">
        <v>-0.78288136125881269</v>
      </c>
      <c r="E6" s="25">
        <v>-0.36927447293799814</v>
      </c>
      <c r="F6" s="26">
        <v>1.7795130420052183</v>
      </c>
      <c r="G6" s="6"/>
      <c r="H6" s="20">
        <v>50</v>
      </c>
      <c r="I6" s="31">
        <f>VLOOKUP($H6,$A:$F,2,FALSE)</f>
        <v>-0.46852128566581813</v>
      </c>
      <c r="J6" s="31">
        <f>VLOOKUP($H6,$A:$F,3,FALSE)</f>
        <v>-0.33333333333333337</v>
      </c>
      <c r="K6" s="31">
        <f>VLOOKUP($H6,$A:$F,4,FALSE)</f>
        <v>-0.78288136125881269</v>
      </c>
      <c r="L6" s="31">
        <f>VLOOKUP($H6,$A:$F,5,FALSE)</f>
        <v>-0.36927447293799814</v>
      </c>
      <c r="M6" s="31">
        <f>VLOOKUP($H6,$A:$F,6,FALSE)</f>
        <v>-0.56195148694901631</v>
      </c>
      <c r="N6"/>
      <c r="O6" s="2">
        <v>3</v>
      </c>
      <c r="P6" s="8">
        <f t="shared" ref="P6:P53" si="5">(SUMXMY2(B6:F6,$I$4:$M$4))</f>
        <v>14.952153110047842</v>
      </c>
      <c r="Q6" s="12">
        <f t="shared" si="2"/>
        <v>0</v>
      </c>
      <c r="R6" s="12">
        <f t="shared" si="3"/>
        <v>5.0087276543098085</v>
      </c>
      <c r="S6" s="12">
        <f t="shared" si="0"/>
        <v>16.593567251461987</v>
      </c>
      <c r="T6" s="8">
        <f t="shared" si="4"/>
        <v>0</v>
      </c>
      <c r="U6" s="21">
        <f t="shared" si="1"/>
        <v>2</v>
      </c>
      <c r="W6" s="76"/>
      <c r="X6" s="77" t="s">
        <v>1</v>
      </c>
      <c r="Y6" s="77" t="s">
        <v>2</v>
      </c>
      <c r="Z6" s="77" t="s">
        <v>3</v>
      </c>
      <c r="AA6" s="77" t="s">
        <v>4</v>
      </c>
      <c r="AB6" s="78" t="s">
        <v>5</v>
      </c>
    </row>
    <row r="7" spans="1:28" s="1" customFormat="1" ht="15.75" thickBot="1" x14ac:dyDescent="0.3">
      <c r="A7" s="2">
        <v>4</v>
      </c>
      <c r="B7" s="25">
        <v>-0.46852128566581813</v>
      </c>
      <c r="C7" s="25">
        <v>-0.33333333333333337</v>
      </c>
      <c r="D7" s="25">
        <v>-0.78288136125881269</v>
      </c>
      <c r="E7" s="25">
        <v>-0.36927447293799814</v>
      </c>
      <c r="F7" s="26">
        <v>-0.56195148694901631</v>
      </c>
      <c r="H7" s="20">
        <v>35</v>
      </c>
      <c r="I7" s="31">
        <f>VLOOKUP($H7,$A:$F,2,FALSE)</f>
        <v>-0.46852128566581813</v>
      </c>
      <c r="J7" s="31">
        <f>VLOOKUP($H7,$A:$F,3,FALSE)</f>
        <v>3</v>
      </c>
      <c r="K7" s="31">
        <f>VLOOKUP($H7,$A:$F,4,FALSE)</f>
        <v>-0.78288136125881269</v>
      </c>
      <c r="L7" s="31">
        <f>VLOOKUP($H7,$A:$F,5,FALSE)</f>
        <v>-0.36927447293799814</v>
      </c>
      <c r="M7" s="31">
        <f>VLOOKUP($H7,$A:$F,6,FALSE)</f>
        <v>-0.56195148694901631</v>
      </c>
      <c r="O7" s="2">
        <v>4</v>
      </c>
      <c r="P7" s="8">
        <f t="shared" si="5"/>
        <v>9.4696969696969671</v>
      </c>
      <c r="Q7" s="12">
        <f t="shared" si="2"/>
        <v>5.4824561403508749</v>
      </c>
      <c r="R7" s="12">
        <f t="shared" si="3"/>
        <v>0.42856430166216658</v>
      </c>
      <c r="S7" s="12">
        <f t="shared" si="0"/>
        <v>11.111111111111112</v>
      </c>
      <c r="T7" s="8">
        <f t="shared" si="4"/>
        <v>0.42856430166216658</v>
      </c>
      <c r="U7" s="21">
        <f t="shared" si="1"/>
        <v>3</v>
      </c>
      <c r="W7" s="79"/>
      <c r="X7"/>
      <c r="Y7"/>
      <c r="Z7"/>
      <c r="AA7"/>
      <c r="AB7" s="80"/>
    </row>
    <row r="8" spans="1:28" s="1" customFormat="1" x14ac:dyDescent="0.25">
      <c r="A8" s="2">
        <v>5</v>
      </c>
      <c r="B8" s="25">
        <v>-0.46852128566581813</v>
      </c>
      <c r="C8" s="25">
        <v>-0.33333333333333337</v>
      </c>
      <c r="D8" s="25">
        <v>-0.78288136125881269</v>
      </c>
      <c r="E8" s="25">
        <v>2.70801280154532</v>
      </c>
      <c r="F8" s="26">
        <v>-0.56195148694901631</v>
      </c>
      <c r="O8" s="2">
        <v>5</v>
      </c>
      <c r="P8" s="8">
        <f t="shared" si="5"/>
        <v>0</v>
      </c>
      <c r="Q8" s="12">
        <f t="shared" si="2"/>
        <v>14.952153110047842</v>
      </c>
      <c r="R8" s="12">
        <f t="shared" si="3"/>
        <v>12.443835699495708</v>
      </c>
      <c r="S8" s="12">
        <f t="shared" si="0"/>
        <v>20.58080808080808</v>
      </c>
      <c r="T8" s="8">
        <f t="shared" si="4"/>
        <v>0</v>
      </c>
      <c r="U8" s="21">
        <f t="shared" si="1"/>
        <v>1</v>
      </c>
      <c r="W8" s="79" t="s">
        <v>24</v>
      </c>
      <c r="X8" s="81">
        <v>1</v>
      </c>
      <c r="Y8" s="4">
        <v>0.1111111111111111</v>
      </c>
      <c r="Z8" s="4">
        <v>0.44444444444444442</v>
      </c>
      <c r="AA8" s="4">
        <v>0</v>
      </c>
      <c r="AB8" s="82">
        <v>0.33333333333333331</v>
      </c>
    </row>
    <row r="9" spans="1:28" s="1" customFormat="1" x14ac:dyDescent="0.25">
      <c r="A9" s="2">
        <v>6</v>
      </c>
      <c r="B9" s="25">
        <v>-0.46852128566581813</v>
      </c>
      <c r="C9" s="25">
        <v>-0.33333333333333337</v>
      </c>
      <c r="D9" s="25">
        <v>1.2773327473170102</v>
      </c>
      <c r="E9" s="25">
        <v>-0.36927447293799814</v>
      </c>
      <c r="F9" s="26">
        <v>-0.56195148694901631</v>
      </c>
      <c r="O9" s="2">
        <v>6</v>
      </c>
      <c r="P9" s="8">
        <f t="shared" si="5"/>
        <v>13.714179142871838</v>
      </c>
      <c r="Q9" s="12">
        <f t="shared" si="2"/>
        <v>9.7269383135257463</v>
      </c>
      <c r="R9" s="12">
        <f t="shared" si="3"/>
        <v>2.8207160956080179</v>
      </c>
      <c r="S9" s="12">
        <f t="shared" si="0"/>
        <v>15.355593284285984</v>
      </c>
      <c r="T9" s="8">
        <f t="shared" si="4"/>
        <v>2.8207160956080179</v>
      </c>
      <c r="U9" s="21">
        <f t="shared" si="1"/>
        <v>3</v>
      </c>
      <c r="W9" s="79" t="s">
        <v>25</v>
      </c>
      <c r="X9" s="4">
        <v>0</v>
      </c>
      <c r="Y9" s="4">
        <v>0</v>
      </c>
      <c r="Z9" s="4">
        <v>0.16666666666666666</v>
      </c>
      <c r="AA9" s="81">
        <v>1</v>
      </c>
      <c r="AB9" s="82">
        <v>0</v>
      </c>
    </row>
    <row r="10" spans="1:28" s="1" customFormat="1" x14ac:dyDescent="0.25">
      <c r="A10" s="2">
        <v>7</v>
      </c>
      <c r="B10" s="25">
        <v>2.1343747458109497</v>
      </c>
      <c r="C10" s="25">
        <v>-0.33333333333333337</v>
      </c>
      <c r="D10" s="25">
        <v>1.2773327473170102</v>
      </c>
      <c r="E10" s="25">
        <v>-0.36927447293799814</v>
      </c>
      <c r="F10" s="26">
        <v>-0.56195148694901631</v>
      </c>
      <c r="O10" s="2">
        <v>7</v>
      </c>
      <c r="P10" s="8">
        <f t="shared" si="5"/>
        <v>20.489246893549346</v>
      </c>
      <c r="Q10" s="12">
        <f t="shared" si="2"/>
        <v>16.502006064203254</v>
      </c>
      <c r="R10" s="12">
        <f t="shared" si="3"/>
        <v>2.8207160956080179</v>
      </c>
      <c r="S10" s="12">
        <f t="shared" si="0"/>
        <v>22.130661034963492</v>
      </c>
      <c r="T10" s="8">
        <f t="shared" si="4"/>
        <v>2.8207160956080179</v>
      </c>
      <c r="U10" s="21">
        <f t="shared" si="1"/>
        <v>3</v>
      </c>
      <c r="W10" s="79" t="s">
        <v>32</v>
      </c>
      <c r="X10" s="4">
        <v>0</v>
      </c>
      <c r="Y10" s="4">
        <v>0.14285714285714285</v>
      </c>
      <c r="Z10" s="4">
        <v>0</v>
      </c>
      <c r="AA10" s="4">
        <v>0</v>
      </c>
      <c r="AB10" s="83">
        <v>0.33333333333333331</v>
      </c>
    </row>
    <row r="11" spans="1:28" s="1" customFormat="1" ht="15.75" thickBot="1" x14ac:dyDescent="0.3">
      <c r="A11" s="2">
        <v>8</v>
      </c>
      <c r="B11" s="25">
        <v>-0.46852128566581813</v>
      </c>
      <c r="C11" s="25">
        <v>-0.33333333333333337</v>
      </c>
      <c r="D11" s="25">
        <v>-0.78288136125881269</v>
      </c>
      <c r="E11" s="25">
        <v>-0.36927447293799814</v>
      </c>
      <c r="F11" s="26">
        <v>1.7795130420052183</v>
      </c>
      <c r="O11" s="2">
        <v>8</v>
      </c>
      <c r="P11" s="8">
        <f t="shared" si="5"/>
        <v>14.952153110047842</v>
      </c>
      <c r="Q11" s="12">
        <f t="shared" si="2"/>
        <v>0</v>
      </c>
      <c r="R11" s="12">
        <f t="shared" si="3"/>
        <v>5.0087276543098085</v>
      </c>
      <c r="S11" s="12">
        <f t="shared" si="0"/>
        <v>16.593567251461987</v>
      </c>
      <c r="T11" s="8">
        <f t="shared" si="4"/>
        <v>0</v>
      </c>
      <c r="U11" s="21">
        <f t="shared" si="1"/>
        <v>2</v>
      </c>
      <c r="W11" s="84" t="s">
        <v>34</v>
      </c>
      <c r="X11" s="85">
        <v>0</v>
      </c>
      <c r="Y11" s="85">
        <v>7.1428571428571425E-2</v>
      </c>
      <c r="Z11" s="86">
        <v>1</v>
      </c>
      <c r="AA11" s="85">
        <v>0</v>
      </c>
      <c r="AB11" s="87">
        <v>0.14285714285714285</v>
      </c>
    </row>
    <row r="12" spans="1:28" s="1" customFormat="1" ht="15.75" thickBot="1" x14ac:dyDescent="0.3">
      <c r="A12" s="2">
        <v>9</v>
      </c>
      <c r="B12" s="25">
        <v>2.1343747458109497</v>
      </c>
      <c r="C12" s="25">
        <v>-0.33333333333333337</v>
      </c>
      <c r="D12" s="25">
        <v>1.2773327473170102</v>
      </c>
      <c r="E12" s="25">
        <v>-0.36927447293799814</v>
      </c>
      <c r="F12" s="26">
        <v>-0.56195148694901631</v>
      </c>
      <c r="O12" s="2">
        <v>9</v>
      </c>
      <c r="P12" s="8">
        <f t="shared" si="5"/>
        <v>20.489246893549346</v>
      </c>
      <c r="Q12" s="12">
        <f t="shared" si="2"/>
        <v>16.502006064203254</v>
      </c>
      <c r="R12" s="12">
        <f t="shared" si="3"/>
        <v>2.8207160956080179</v>
      </c>
      <c r="S12" s="12">
        <f t="shared" si="0"/>
        <v>22.130661034963492</v>
      </c>
      <c r="T12" s="8">
        <f t="shared" si="4"/>
        <v>2.8207160956080179</v>
      </c>
      <c r="U12" s="21">
        <f t="shared" si="1"/>
        <v>3</v>
      </c>
      <c r="W12" s="79"/>
      <c r="X12" s="4"/>
      <c r="Y12" s="4"/>
      <c r="Z12" s="4"/>
      <c r="AA12" s="4"/>
      <c r="AB12" s="82"/>
    </row>
    <row r="13" spans="1:28" s="1" customFormat="1" x14ac:dyDescent="0.25">
      <c r="A13" s="2">
        <v>10</v>
      </c>
      <c r="B13" s="25">
        <v>-0.46852128566581813</v>
      </c>
      <c r="C13" s="25">
        <v>-0.33333333333333337</v>
      </c>
      <c r="D13" s="25">
        <v>-0.78288136125881269</v>
      </c>
      <c r="E13" s="25">
        <v>-0.36927447293799814</v>
      </c>
      <c r="F13" s="26">
        <v>1.7795130420052183</v>
      </c>
      <c r="O13" s="2">
        <v>10</v>
      </c>
      <c r="P13" s="8">
        <f t="shared" si="5"/>
        <v>14.952153110047842</v>
      </c>
      <c r="Q13" s="12">
        <f t="shared" si="2"/>
        <v>0</v>
      </c>
      <c r="R13" s="12">
        <f t="shared" si="3"/>
        <v>5.0087276543098085</v>
      </c>
      <c r="S13" s="12">
        <f t="shared" si="0"/>
        <v>16.593567251461987</v>
      </c>
      <c r="T13" s="8">
        <f t="shared" si="4"/>
        <v>0</v>
      </c>
      <c r="U13" s="21">
        <f t="shared" si="1"/>
        <v>2</v>
      </c>
      <c r="W13" s="88" t="s">
        <v>22</v>
      </c>
      <c r="X13" s="89" t="s">
        <v>26</v>
      </c>
      <c r="Y13" s="89" t="s">
        <v>27</v>
      </c>
      <c r="Z13" s="89" t="s">
        <v>28</v>
      </c>
      <c r="AA13" s="90"/>
      <c r="AB13" s="91"/>
    </row>
    <row r="14" spans="1:28" s="1" customFormat="1" x14ac:dyDescent="0.25">
      <c r="A14" s="2">
        <v>11</v>
      </c>
      <c r="B14" s="25">
        <v>2.1343747458109497</v>
      </c>
      <c r="C14" s="25">
        <v>-0.33333333333333337</v>
      </c>
      <c r="D14" s="25">
        <v>-0.78288136125881269</v>
      </c>
      <c r="E14" s="25">
        <v>-0.36927447293799814</v>
      </c>
      <c r="F14" s="26">
        <v>1.7795130420052183</v>
      </c>
      <c r="O14" s="2">
        <v>11</v>
      </c>
      <c r="P14" s="8">
        <f t="shared" si="5"/>
        <v>21.727220860725346</v>
      </c>
      <c r="Q14" s="12">
        <f t="shared" si="2"/>
        <v>6.7750677506775068</v>
      </c>
      <c r="R14" s="12">
        <f t="shared" si="3"/>
        <v>5.0087276543098085</v>
      </c>
      <c r="S14" s="12">
        <f t="shared" si="0"/>
        <v>23.368635002139492</v>
      </c>
      <c r="T14" s="8">
        <f t="shared" si="4"/>
        <v>5.0087276543098085</v>
      </c>
      <c r="U14" s="21">
        <f t="shared" si="1"/>
        <v>3</v>
      </c>
      <c r="W14" s="79" t="s">
        <v>24</v>
      </c>
      <c r="X14" s="92">
        <v>9</v>
      </c>
      <c r="Y14" s="93">
        <v>0.18</v>
      </c>
      <c r="Z14" s="94">
        <v>5.1111111111111116</v>
      </c>
      <c r="AA14"/>
      <c r="AB14" s="80"/>
    </row>
    <row r="15" spans="1:28" s="1" customFormat="1" x14ac:dyDescent="0.25">
      <c r="A15" s="2">
        <v>12</v>
      </c>
      <c r="B15" s="25">
        <v>2.1343747458109497</v>
      </c>
      <c r="C15" s="25">
        <v>-0.33333333333333337</v>
      </c>
      <c r="D15" s="25">
        <v>1.2773327473170102</v>
      </c>
      <c r="E15" s="25">
        <v>-0.36927447293799814</v>
      </c>
      <c r="F15" s="26">
        <v>1.7795130420052183</v>
      </c>
      <c r="O15" s="2">
        <v>12</v>
      </c>
      <c r="P15" s="8">
        <f t="shared" si="5"/>
        <v>25.971703033900219</v>
      </c>
      <c r="Q15" s="12">
        <f t="shared" si="2"/>
        <v>11.019549923852379</v>
      </c>
      <c r="R15" s="12">
        <f t="shared" si="3"/>
        <v>7.4008794482556599</v>
      </c>
      <c r="S15" s="12">
        <f t="shared" si="0"/>
        <v>27.613117175314365</v>
      </c>
      <c r="T15" s="8">
        <f t="shared" si="4"/>
        <v>7.4008794482556599</v>
      </c>
      <c r="U15" s="21">
        <f t="shared" si="1"/>
        <v>3</v>
      </c>
      <c r="W15" s="79" t="s">
        <v>25</v>
      </c>
      <c r="X15" s="92">
        <v>6</v>
      </c>
      <c r="Y15" s="93">
        <v>0.12</v>
      </c>
      <c r="Z15" s="94">
        <v>0.83333333333333348</v>
      </c>
      <c r="AA15" t="s">
        <v>29</v>
      </c>
      <c r="AB15" s="95">
        <v>15.82539682539683</v>
      </c>
    </row>
    <row r="16" spans="1:28" s="1" customFormat="1" x14ac:dyDescent="0.25">
      <c r="A16" s="2">
        <v>13</v>
      </c>
      <c r="B16" s="25">
        <v>-0.46852128566581813</v>
      </c>
      <c r="C16" s="25">
        <v>-0.33333333333333337</v>
      </c>
      <c r="D16" s="25">
        <v>1.2773327473170102</v>
      </c>
      <c r="E16" s="25">
        <v>-0.36927447293799814</v>
      </c>
      <c r="F16" s="26">
        <v>-0.56195148694901631</v>
      </c>
      <c r="O16" s="2">
        <v>13</v>
      </c>
      <c r="P16" s="8">
        <f t="shared" si="5"/>
        <v>13.714179142871838</v>
      </c>
      <c r="Q16" s="12">
        <f t="shared" si="2"/>
        <v>9.7269383135257463</v>
      </c>
      <c r="R16" s="12">
        <f t="shared" si="3"/>
        <v>2.8207160956080179</v>
      </c>
      <c r="S16" s="12">
        <f t="shared" si="0"/>
        <v>15.355593284285984</v>
      </c>
      <c r="T16" s="8">
        <f t="shared" si="4"/>
        <v>2.8207160956080179</v>
      </c>
      <c r="U16" s="21">
        <f t="shared" si="1"/>
        <v>3</v>
      </c>
      <c r="W16" s="79" t="s">
        <v>32</v>
      </c>
      <c r="X16" s="92">
        <v>21</v>
      </c>
      <c r="Y16" s="93">
        <v>0.42</v>
      </c>
      <c r="Z16" s="94">
        <v>7.2380952380952426</v>
      </c>
      <c r="AA16"/>
      <c r="AB16" s="80"/>
    </row>
    <row r="17" spans="1:28" s="1" customFormat="1" x14ac:dyDescent="0.25">
      <c r="A17" s="2">
        <v>14</v>
      </c>
      <c r="B17" s="25">
        <v>-0.46852128566581813</v>
      </c>
      <c r="C17" s="25">
        <v>-0.33333333333333337</v>
      </c>
      <c r="D17" s="25">
        <v>-0.78288136125881269</v>
      </c>
      <c r="E17" s="25">
        <v>2.70801280154532</v>
      </c>
      <c r="F17" s="26">
        <v>-0.56195148694901631</v>
      </c>
      <c r="O17" s="2">
        <v>14</v>
      </c>
      <c r="P17" s="8">
        <f t="shared" si="5"/>
        <v>0</v>
      </c>
      <c r="Q17" s="12">
        <f t="shared" si="2"/>
        <v>14.952153110047842</v>
      </c>
      <c r="R17" s="12">
        <f t="shared" si="3"/>
        <v>12.443835699495708</v>
      </c>
      <c r="S17" s="12">
        <f t="shared" si="0"/>
        <v>20.58080808080808</v>
      </c>
      <c r="T17" s="8">
        <f t="shared" si="4"/>
        <v>0</v>
      </c>
      <c r="U17" s="21">
        <f t="shared" si="1"/>
        <v>1</v>
      </c>
      <c r="W17" s="79" t="s">
        <v>34</v>
      </c>
      <c r="X17" s="92">
        <v>14</v>
      </c>
      <c r="Y17" s="93">
        <v>0.28000000000000003</v>
      </c>
      <c r="Z17" s="94">
        <v>2.6428571428571428</v>
      </c>
      <c r="AA17"/>
      <c r="AB17" s="80"/>
    </row>
    <row r="18" spans="1:28" s="1" customFormat="1" ht="15.75" thickBot="1" x14ac:dyDescent="0.3">
      <c r="A18" s="2">
        <v>15</v>
      </c>
      <c r="B18" s="25">
        <v>2.1343747458109497</v>
      </c>
      <c r="C18" s="25">
        <v>-0.33333333333333337</v>
      </c>
      <c r="D18" s="25">
        <v>-0.78288136125881269</v>
      </c>
      <c r="E18" s="25">
        <v>-0.36927447293799814</v>
      </c>
      <c r="F18" s="26">
        <v>1.7795130420052183</v>
      </c>
      <c r="O18" s="2">
        <v>15</v>
      </c>
      <c r="P18" s="8">
        <f t="shared" si="5"/>
        <v>21.727220860725346</v>
      </c>
      <c r="Q18" s="12">
        <f t="shared" si="2"/>
        <v>6.7750677506775068</v>
      </c>
      <c r="R18" s="12">
        <f t="shared" si="3"/>
        <v>5.0087276543098085</v>
      </c>
      <c r="S18" s="12">
        <f t="shared" si="0"/>
        <v>23.368635002139492</v>
      </c>
      <c r="T18" s="8">
        <f t="shared" si="4"/>
        <v>5.0087276543098085</v>
      </c>
      <c r="U18" s="21">
        <f t="shared" si="1"/>
        <v>3</v>
      </c>
      <c r="W18" s="84" t="s">
        <v>30</v>
      </c>
      <c r="X18" s="96">
        <v>50</v>
      </c>
      <c r="Y18" s="97">
        <v>1</v>
      </c>
      <c r="Z18" s="98"/>
      <c r="AA18" s="98"/>
      <c r="AB18" s="99"/>
    </row>
    <row r="19" spans="1:28" s="1" customFormat="1" x14ac:dyDescent="0.25">
      <c r="A19" s="2">
        <v>16</v>
      </c>
      <c r="B19" s="25">
        <v>-0.46852128566581813</v>
      </c>
      <c r="C19" s="25">
        <v>-0.33333333333333337</v>
      </c>
      <c r="D19" s="25">
        <v>-0.78288136125881269</v>
      </c>
      <c r="E19" s="25">
        <v>-0.36927447293799814</v>
      </c>
      <c r="F19" s="26">
        <v>1.7795130420052183</v>
      </c>
      <c r="O19" s="2">
        <v>16</v>
      </c>
      <c r="P19" s="8">
        <f t="shared" si="5"/>
        <v>14.952153110047842</v>
      </c>
      <c r="Q19" s="12">
        <f t="shared" si="2"/>
        <v>0</v>
      </c>
      <c r="R19" s="12">
        <f t="shared" si="3"/>
        <v>5.0087276543098085</v>
      </c>
      <c r="S19" s="12">
        <f t="shared" si="0"/>
        <v>16.593567251461987</v>
      </c>
      <c r="T19" s="8">
        <f t="shared" si="4"/>
        <v>0</v>
      </c>
      <c r="U19" s="21">
        <f t="shared" si="1"/>
        <v>2</v>
      </c>
    </row>
    <row r="20" spans="1:28" s="1" customFormat="1" x14ac:dyDescent="0.25">
      <c r="A20" s="2">
        <v>17</v>
      </c>
      <c r="B20" s="25">
        <v>2.1343747458109497</v>
      </c>
      <c r="C20" s="25">
        <v>-0.33333333333333337</v>
      </c>
      <c r="D20" s="25">
        <v>-0.78288136125881269</v>
      </c>
      <c r="E20" s="25">
        <v>-0.36927447293799814</v>
      </c>
      <c r="F20" s="26">
        <v>-0.56195148694901631</v>
      </c>
      <c r="O20" s="2">
        <v>17</v>
      </c>
      <c r="P20" s="8">
        <f t="shared" si="5"/>
        <v>16.244764720374473</v>
      </c>
      <c r="Q20" s="12">
        <f t="shared" si="2"/>
        <v>12.257523891028381</v>
      </c>
      <c r="R20" s="12">
        <f t="shared" si="3"/>
        <v>0.42856430166216658</v>
      </c>
      <c r="S20" s="12">
        <f t="shared" si="0"/>
        <v>17.886178861788618</v>
      </c>
      <c r="T20" s="8">
        <f t="shared" si="4"/>
        <v>0.42856430166216658</v>
      </c>
      <c r="U20" s="21">
        <f t="shared" si="1"/>
        <v>3</v>
      </c>
    </row>
    <row r="21" spans="1:28" s="1" customFormat="1" x14ac:dyDescent="0.25">
      <c r="A21" s="2">
        <v>18</v>
      </c>
      <c r="B21" s="25">
        <v>-0.46852128566581813</v>
      </c>
      <c r="C21" s="25">
        <v>-0.33333333333333337</v>
      </c>
      <c r="D21" s="25">
        <v>1.2773327473170102</v>
      </c>
      <c r="E21" s="25">
        <v>-0.36927447293799814</v>
      </c>
      <c r="F21" s="26">
        <v>-0.56195148694901631</v>
      </c>
      <c r="O21" s="2">
        <v>18</v>
      </c>
      <c r="P21" s="8">
        <f t="shared" si="5"/>
        <v>13.714179142871838</v>
      </c>
      <c r="Q21" s="12">
        <f t="shared" si="2"/>
        <v>9.7269383135257463</v>
      </c>
      <c r="R21" s="12">
        <f t="shared" si="3"/>
        <v>2.8207160956080179</v>
      </c>
      <c r="S21" s="12">
        <f t="shared" si="0"/>
        <v>15.355593284285984</v>
      </c>
      <c r="T21" s="8">
        <f t="shared" si="4"/>
        <v>2.8207160956080179</v>
      </c>
      <c r="U21" s="21">
        <f t="shared" si="1"/>
        <v>3</v>
      </c>
    </row>
    <row r="22" spans="1:28" s="1" customFormat="1" x14ac:dyDescent="0.25">
      <c r="A22" s="2">
        <v>19</v>
      </c>
      <c r="B22" s="25">
        <v>-0.46852128566581813</v>
      </c>
      <c r="C22" s="25">
        <v>3</v>
      </c>
      <c r="D22" s="25">
        <v>-0.78288136125881269</v>
      </c>
      <c r="E22" s="25">
        <v>-0.36927447293799814</v>
      </c>
      <c r="F22" s="26">
        <v>-0.56195148694901631</v>
      </c>
      <c r="O22" s="2">
        <v>19</v>
      </c>
      <c r="P22" s="8">
        <f t="shared" si="5"/>
        <v>20.58080808080808</v>
      </c>
      <c r="Q22" s="12">
        <f t="shared" si="2"/>
        <v>16.593567251461987</v>
      </c>
      <c r="R22" s="12">
        <f t="shared" si="3"/>
        <v>12.440928428323176</v>
      </c>
      <c r="S22" s="12">
        <f t="shared" si="0"/>
        <v>0</v>
      </c>
      <c r="T22" s="8">
        <f t="shared" si="4"/>
        <v>0</v>
      </c>
      <c r="U22" s="21">
        <f t="shared" si="1"/>
        <v>4</v>
      </c>
    </row>
    <row r="23" spans="1:28" s="1" customFormat="1" x14ac:dyDescent="0.25">
      <c r="A23" s="2">
        <v>20</v>
      </c>
      <c r="B23" s="25">
        <v>-0.46852128566581813</v>
      </c>
      <c r="C23" s="25">
        <v>-0.33333333333333337</v>
      </c>
      <c r="D23" s="25">
        <v>1.2773327473170102</v>
      </c>
      <c r="E23" s="25">
        <v>-0.36927447293799814</v>
      </c>
      <c r="F23" s="26">
        <v>-0.56195148694901631</v>
      </c>
      <c r="O23" s="2">
        <v>20</v>
      </c>
      <c r="P23" s="8">
        <f t="shared" si="5"/>
        <v>13.714179142871838</v>
      </c>
      <c r="Q23" s="12">
        <f t="shared" si="2"/>
        <v>9.7269383135257463</v>
      </c>
      <c r="R23" s="12">
        <f t="shared" si="3"/>
        <v>2.8207160956080179</v>
      </c>
      <c r="S23" s="12">
        <f t="shared" si="0"/>
        <v>15.355593284285984</v>
      </c>
      <c r="T23" s="8">
        <f t="shared" si="4"/>
        <v>2.8207160956080179</v>
      </c>
      <c r="U23" s="21">
        <f t="shared" si="1"/>
        <v>3</v>
      </c>
    </row>
    <row r="24" spans="1:28" s="1" customFormat="1" x14ac:dyDescent="0.25">
      <c r="A24" s="2">
        <v>21</v>
      </c>
      <c r="B24" s="25">
        <v>-0.46852128566581813</v>
      </c>
      <c r="C24" s="25">
        <v>3</v>
      </c>
      <c r="D24" s="25">
        <v>-0.78288136125881269</v>
      </c>
      <c r="E24" s="25">
        <v>-0.36927447293799814</v>
      </c>
      <c r="F24" s="26">
        <v>1.7795130420052183</v>
      </c>
      <c r="O24" s="2">
        <v>21</v>
      </c>
      <c r="P24" s="8">
        <f t="shared" si="5"/>
        <v>26.063264221158953</v>
      </c>
      <c r="Q24" s="12">
        <f t="shared" si="2"/>
        <v>11.111111111111112</v>
      </c>
      <c r="R24" s="12">
        <f t="shared" si="3"/>
        <v>17.021091780970817</v>
      </c>
      <c r="S24" s="12">
        <f t="shared" si="0"/>
        <v>5.4824561403508749</v>
      </c>
      <c r="T24" s="8">
        <f t="shared" si="4"/>
        <v>5.4824561403508749</v>
      </c>
      <c r="U24" s="21">
        <f t="shared" si="1"/>
        <v>4</v>
      </c>
    </row>
    <row r="25" spans="1:28" s="1" customFormat="1" x14ac:dyDescent="0.25">
      <c r="A25" s="2">
        <v>22</v>
      </c>
      <c r="B25" s="25">
        <v>-0.46852128566581813</v>
      </c>
      <c r="C25" s="25">
        <v>-0.33333333333333337</v>
      </c>
      <c r="D25" s="25">
        <v>-0.78288136125881269</v>
      </c>
      <c r="E25" s="25">
        <v>-0.36927447293799814</v>
      </c>
      <c r="F25" s="26">
        <v>1.7795130420052183</v>
      </c>
      <c r="O25" s="2">
        <v>22</v>
      </c>
      <c r="P25" s="8">
        <f t="shared" si="5"/>
        <v>14.952153110047842</v>
      </c>
      <c r="Q25" s="12">
        <f t="shared" si="2"/>
        <v>0</v>
      </c>
      <c r="R25" s="12">
        <f t="shared" si="3"/>
        <v>5.0087276543098085</v>
      </c>
      <c r="S25" s="12">
        <f t="shared" si="0"/>
        <v>16.593567251461987</v>
      </c>
      <c r="T25" s="8">
        <f t="shared" si="4"/>
        <v>0</v>
      </c>
      <c r="U25" s="21">
        <f t="shared" si="1"/>
        <v>2</v>
      </c>
    </row>
    <row r="26" spans="1:28" s="1" customFormat="1" x14ac:dyDescent="0.25">
      <c r="A26" s="2">
        <v>23</v>
      </c>
      <c r="B26" s="25">
        <v>-0.46852128566581813</v>
      </c>
      <c r="C26" s="25">
        <v>-0.33333333333333337</v>
      </c>
      <c r="D26" s="25">
        <v>1.2773327473170102</v>
      </c>
      <c r="E26" s="25">
        <v>-0.36927447293799814</v>
      </c>
      <c r="F26" s="26">
        <v>-0.56195148694901631</v>
      </c>
      <c r="O26" s="2">
        <v>23</v>
      </c>
      <c r="P26" s="8">
        <f t="shared" si="5"/>
        <v>13.714179142871838</v>
      </c>
      <c r="Q26" s="12">
        <f t="shared" si="2"/>
        <v>9.7269383135257463</v>
      </c>
      <c r="R26" s="12">
        <f t="shared" si="3"/>
        <v>2.8207160956080179</v>
      </c>
      <c r="S26" s="12">
        <f t="shared" si="0"/>
        <v>15.355593284285984</v>
      </c>
      <c r="T26" s="8">
        <f t="shared" si="4"/>
        <v>2.8207160956080179</v>
      </c>
      <c r="U26" s="21">
        <f t="shared" si="1"/>
        <v>3</v>
      </c>
    </row>
    <row r="27" spans="1:28" s="1" customFormat="1" x14ac:dyDescent="0.25">
      <c r="A27" s="2">
        <v>24</v>
      </c>
      <c r="B27" s="25">
        <v>-0.46852128566581813</v>
      </c>
      <c r="C27" s="25">
        <v>-0.33333333333333337</v>
      </c>
      <c r="D27" s="25">
        <v>1.2773327473170102</v>
      </c>
      <c r="E27" s="25">
        <v>-0.36927447293799814</v>
      </c>
      <c r="F27" s="26">
        <v>-0.56195148694901631</v>
      </c>
      <c r="O27" s="2">
        <v>24</v>
      </c>
      <c r="P27" s="8">
        <f t="shared" si="5"/>
        <v>13.714179142871838</v>
      </c>
      <c r="Q27" s="12">
        <f t="shared" si="2"/>
        <v>9.7269383135257463</v>
      </c>
      <c r="R27" s="12">
        <f t="shared" si="3"/>
        <v>2.8207160956080179</v>
      </c>
      <c r="S27" s="12">
        <f t="shared" si="0"/>
        <v>15.355593284285984</v>
      </c>
      <c r="T27" s="8">
        <f t="shared" si="4"/>
        <v>2.8207160956080179</v>
      </c>
      <c r="U27" s="21">
        <f t="shared" si="1"/>
        <v>3</v>
      </c>
    </row>
    <row r="28" spans="1:28" s="1" customFormat="1" x14ac:dyDescent="0.25">
      <c r="A28" s="2">
        <v>25</v>
      </c>
      <c r="B28" s="25">
        <v>2.1343747458109497</v>
      </c>
      <c r="C28" s="25">
        <v>-0.33333333333333337</v>
      </c>
      <c r="D28" s="25">
        <v>-0.78288136125881269</v>
      </c>
      <c r="E28" s="25">
        <v>-0.36927447293799814</v>
      </c>
      <c r="F28" s="26">
        <v>-0.56195148694901631</v>
      </c>
      <c r="O28" s="2">
        <v>25</v>
      </c>
      <c r="P28" s="8">
        <f t="shared" si="5"/>
        <v>16.244764720374473</v>
      </c>
      <c r="Q28" s="12">
        <f t="shared" si="2"/>
        <v>12.257523891028381</v>
      </c>
      <c r="R28" s="12">
        <f t="shared" si="3"/>
        <v>0.42856430166216658</v>
      </c>
      <c r="S28" s="12">
        <f t="shared" si="0"/>
        <v>17.886178861788618</v>
      </c>
      <c r="T28" s="8">
        <f t="shared" si="4"/>
        <v>0.42856430166216658</v>
      </c>
      <c r="U28" s="21">
        <f t="shared" si="1"/>
        <v>3</v>
      </c>
    </row>
    <row r="29" spans="1:28" s="1" customFormat="1" x14ac:dyDescent="0.25">
      <c r="A29" s="2">
        <v>26</v>
      </c>
      <c r="B29" s="25">
        <v>-0.46852128566581813</v>
      </c>
      <c r="C29" s="25">
        <v>-0.33333333333333337</v>
      </c>
      <c r="D29" s="25">
        <v>1.2773327473170102</v>
      </c>
      <c r="E29" s="25">
        <v>-0.36927447293799814</v>
      </c>
      <c r="F29" s="26">
        <v>-0.56195148694901631</v>
      </c>
      <c r="O29" s="2">
        <v>26</v>
      </c>
      <c r="P29" s="8">
        <f t="shared" si="5"/>
        <v>13.714179142871838</v>
      </c>
      <c r="Q29" s="12">
        <f t="shared" si="2"/>
        <v>9.7269383135257463</v>
      </c>
      <c r="R29" s="12">
        <f t="shared" si="3"/>
        <v>2.8207160956080179</v>
      </c>
      <c r="S29" s="12">
        <f t="shared" si="0"/>
        <v>15.355593284285984</v>
      </c>
      <c r="T29" s="8">
        <f t="shared" si="4"/>
        <v>2.8207160956080179</v>
      </c>
      <c r="U29" s="21">
        <f t="shared" si="1"/>
        <v>3</v>
      </c>
    </row>
    <row r="30" spans="1:28" s="1" customFormat="1" x14ac:dyDescent="0.25">
      <c r="A30" s="2">
        <v>27</v>
      </c>
      <c r="B30" s="25">
        <v>-0.46852128566581813</v>
      </c>
      <c r="C30" s="25">
        <v>-0.33333333333333337</v>
      </c>
      <c r="D30" s="25">
        <v>-0.78288136125881269</v>
      </c>
      <c r="E30" s="25">
        <v>-0.36927447293799814</v>
      </c>
      <c r="F30" s="26">
        <v>-0.56195148694901631</v>
      </c>
      <c r="O30" s="2">
        <v>27</v>
      </c>
      <c r="P30" s="8">
        <f t="shared" si="5"/>
        <v>9.4696969696969671</v>
      </c>
      <c r="Q30" s="12">
        <f t="shared" si="2"/>
        <v>5.4824561403508749</v>
      </c>
      <c r="R30" s="12">
        <f t="shared" si="3"/>
        <v>0.42856430166216658</v>
      </c>
      <c r="S30" s="12">
        <f t="shared" si="0"/>
        <v>11.111111111111112</v>
      </c>
      <c r="T30" s="8">
        <f t="shared" si="4"/>
        <v>0.42856430166216658</v>
      </c>
      <c r="U30" s="21">
        <f t="shared" si="1"/>
        <v>3</v>
      </c>
    </row>
    <row r="31" spans="1:28" s="1" customFormat="1" x14ac:dyDescent="0.25">
      <c r="A31" s="2">
        <v>28</v>
      </c>
      <c r="B31" s="25">
        <v>-0.46852128566581813</v>
      </c>
      <c r="C31" s="25">
        <v>-0.33333333333333337</v>
      </c>
      <c r="D31" s="25">
        <v>-0.78288136125881269</v>
      </c>
      <c r="E31" s="25">
        <v>-0.36927447293799814</v>
      </c>
      <c r="F31" s="26">
        <v>-0.56195148694901631</v>
      </c>
      <c r="O31" s="2">
        <v>28</v>
      </c>
      <c r="P31" s="8">
        <f t="shared" si="5"/>
        <v>9.4696969696969671</v>
      </c>
      <c r="Q31" s="12">
        <f t="shared" si="2"/>
        <v>5.4824561403508749</v>
      </c>
      <c r="R31" s="12">
        <f t="shared" si="3"/>
        <v>0.42856430166216658</v>
      </c>
      <c r="S31" s="12">
        <f t="shared" si="0"/>
        <v>11.111111111111112</v>
      </c>
      <c r="T31" s="8">
        <f t="shared" si="4"/>
        <v>0.42856430166216658</v>
      </c>
      <c r="U31" s="21">
        <f t="shared" si="1"/>
        <v>3</v>
      </c>
    </row>
    <row r="32" spans="1:28" s="1" customFormat="1" x14ac:dyDescent="0.25">
      <c r="A32" s="2">
        <v>29</v>
      </c>
      <c r="B32" s="25">
        <v>-0.46852128566581813</v>
      </c>
      <c r="C32" s="25">
        <v>-0.33333333333333337</v>
      </c>
      <c r="D32" s="25">
        <v>1.2773327473170102</v>
      </c>
      <c r="E32" s="25">
        <v>-0.36927447293799814</v>
      </c>
      <c r="F32" s="26">
        <v>-0.56195148694901631</v>
      </c>
      <c r="O32" s="2">
        <v>29</v>
      </c>
      <c r="P32" s="8">
        <f t="shared" si="5"/>
        <v>13.714179142871838</v>
      </c>
      <c r="Q32" s="12">
        <f t="shared" si="2"/>
        <v>9.7269383135257463</v>
      </c>
      <c r="R32" s="12">
        <f t="shared" si="3"/>
        <v>2.8207160956080179</v>
      </c>
      <c r="S32" s="12">
        <f t="shared" si="0"/>
        <v>15.355593284285984</v>
      </c>
      <c r="T32" s="8">
        <f t="shared" si="4"/>
        <v>2.8207160956080179</v>
      </c>
      <c r="U32" s="21">
        <f t="shared" si="1"/>
        <v>3</v>
      </c>
    </row>
    <row r="33" spans="1:21" s="1" customFormat="1" x14ac:dyDescent="0.25">
      <c r="A33" s="2">
        <v>30</v>
      </c>
      <c r="B33" s="25">
        <v>-0.46852128566581813</v>
      </c>
      <c r="C33" s="25">
        <v>-0.33333333333333337</v>
      </c>
      <c r="D33" s="25">
        <v>-0.78288136125881269</v>
      </c>
      <c r="E33" s="25">
        <v>-0.36927447293799814</v>
      </c>
      <c r="F33" s="26">
        <v>-0.56195148694901631</v>
      </c>
      <c r="O33" s="2">
        <v>30</v>
      </c>
      <c r="P33" s="8">
        <f t="shared" si="5"/>
        <v>9.4696969696969671</v>
      </c>
      <c r="Q33" s="12">
        <f t="shared" si="2"/>
        <v>5.4824561403508749</v>
      </c>
      <c r="R33" s="12">
        <f t="shared" si="3"/>
        <v>0.42856430166216658</v>
      </c>
      <c r="S33" s="12">
        <f t="shared" si="0"/>
        <v>11.111111111111112</v>
      </c>
      <c r="T33" s="8">
        <f t="shared" si="4"/>
        <v>0.42856430166216658</v>
      </c>
      <c r="U33" s="21">
        <f t="shared" si="1"/>
        <v>3</v>
      </c>
    </row>
    <row r="34" spans="1:21" s="1" customFormat="1" x14ac:dyDescent="0.25">
      <c r="A34" s="2">
        <v>31</v>
      </c>
      <c r="B34" s="25">
        <v>-0.46852128566581813</v>
      </c>
      <c r="C34" s="25">
        <v>-0.33333333333333337</v>
      </c>
      <c r="D34" s="25">
        <v>1.2773327473170102</v>
      </c>
      <c r="E34" s="25">
        <v>2.70801280154532</v>
      </c>
      <c r="F34" s="26">
        <v>-0.56195148694901631</v>
      </c>
      <c r="O34" s="2">
        <v>31</v>
      </c>
      <c r="P34" s="8">
        <f t="shared" si="5"/>
        <v>4.2444821731748723</v>
      </c>
      <c r="Q34" s="12">
        <f t="shared" si="2"/>
        <v>19.196635283222712</v>
      </c>
      <c r="R34" s="12">
        <f t="shared" si="3"/>
        <v>14.835987493441557</v>
      </c>
      <c r="S34" s="12">
        <f t="shared" si="0"/>
        <v>24.825290253982949</v>
      </c>
      <c r="T34" s="8">
        <f t="shared" si="4"/>
        <v>4.2444821731748723</v>
      </c>
      <c r="U34" s="21">
        <f t="shared" si="1"/>
        <v>1</v>
      </c>
    </row>
    <row r="35" spans="1:21" s="1" customFormat="1" x14ac:dyDescent="0.25">
      <c r="A35" s="2">
        <v>32</v>
      </c>
      <c r="B35" s="25">
        <v>-0.46852128566581813</v>
      </c>
      <c r="C35" s="25">
        <v>-0.33333333333333337</v>
      </c>
      <c r="D35" s="25">
        <v>1.2773327473170102</v>
      </c>
      <c r="E35" s="25">
        <v>-0.36927447293799814</v>
      </c>
      <c r="F35" s="26">
        <v>-0.56195148694901631</v>
      </c>
      <c r="O35" s="2">
        <v>32</v>
      </c>
      <c r="P35" s="8">
        <f t="shared" si="5"/>
        <v>13.714179142871838</v>
      </c>
      <c r="Q35" s="12">
        <f t="shared" si="2"/>
        <v>9.7269383135257463</v>
      </c>
      <c r="R35" s="12">
        <f t="shared" si="3"/>
        <v>2.8207160956080179</v>
      </c>
      <c r="S35" s="12">
        <f t="shared" si="0"/>
        <v>15.355593284285984</v>
      </c>
      <c r="T35" s="8">
        <f t="shared" si="4"/>
        <v>2.8207160956080179</v>
      </c>
      <c r="U35" s="21">
        <f t="shared" si="1"/>
        <v>3</v>
      </c>
    </row>
    <row r="36" spans="1:21" s="1" customFormat="1" x14ac:dyDescent="0.25">
      <c r="A36" s="2">
        <v>33</v>
      </c>
      <c r="B36" s="25">
        <v>-0.46852128566581813</v>
      </c>
      <c r="C36" s="25">
        <v>-0.33333333333333337</v>
      </c>
      <c r="D36" s="25">
        <v>1.2773327473170102</v>
      </c>
      <c r="E36" s="25">
        <v>-0.36927447293799814</v>
      </c>
      <c r="F36" s="26">
        <v>-0.56195148694901631</v>
      </c>
      <c r="O36" s="2">
        <v>33</v>
      </c>
      <c r="P36" s="8">
        <f t="shared" si="5"/>
        <v>13.714179142871838</v>
      </c>
      <c r="Q36" s="12">
        <f t="shared" si="2"/>
        <v>9.7269383135257463</v>
      </c>
      <c r="R36" s="12">
        <f t="shared" si="3"/>
        <v>2.8207160956080179</v>
      </c>
      <c r="S36" s="12">
        <f t="shared" ref="S36:S53" si="6">SUMXMY2(B36:F36,$I$7:$M$7)</f>
        <v>15.355593284285984</v>
      </c>
      <c r="T36" s="8">
        <f t="shared" si="4"/>
        <v>2.8207160956080179</v>
      </c>
      <c r="U36" s="21">
        <f t="shared" ref="U36:U53" si="7">MATCH(T36,P36:S36,0)</f>
        <v>3</v>
      </c>
    </row>
    <row r="37" spans="1:21" s="1" customFormat="1" x14ac:dyDescent="0.25">
      <c r="A37" s="2">
        <v>34</v>
      </c>
      <c r="B37" s="25">
        <v>-0.46852128566581813</v>
      </c>
      <c r="C37" s="25">
        <v>-0.33333333333333337</v>
      </c>
      <c r="D37" s="25">
        <v>-0.78288136125881269</v>
      </c>
      <c r="E37" s="25">
        <v>-0.36927447293799814</v>
      </c>
      <c r="F37" s="26">
        <v>-0.56195148694901631</v>
      </c>
      <c r="O37" s="2">
        <v>34</v>
      </c>
      <c r="P37" s="8">
        <f t="shared" si="5"/>
        <v>9.4696969696969671</v>
      </c>
      <c r="Q37" s="12">
        <f t="shared" si="2"/>
        <v>5.4824561403508749</v>
      </c>
      <c r="R37" s="12">
        <f t="shared" si="3"/>
        <v>0.42856430166216658</v>
      </c>
      <c r="S37" s="12">
        <f t="shared" si="6"/>
        <v>11.111111111111112</v>
      </c>
      <c r="T37" s="8">
        <f t="shared" si="4"/>
        <v>0.42856430166216658</v>
      </c>
      <c r="U37" s="21">
        <f t="shared" si="7"/>
        <v>3</v>
      </c>
    </row>
    <row r="38" spans="1:21" s="1" customFormat="1" x14ac:dyDescent="0.25">
      <c r="A38" s="2">
        <v>35</v>
      </c>
      <c r="B38" s="25">
        <v>-0.46852128566581813</v>
      </c>
      <c r="C38" s="25">
        <v>3</v>
      </c>
      <c r="D38" s="25">
        <v>-0.78288136125881269</v>
      </c>
      <c r="E38" s="25">
        <v>-0.36927447293799814</v>
      </c>
      <c r="F38" s="26">
        <v>-0.56195148694901631</v>
      </c>
      <c r="O38" s="2">
        <v>35</v>
      </c>
      <c r="P38" s="8">
        <f t="shared" si="5"/>
        <v>20.58080808080808</v>
      </c>
      <c r="Q38" s="12">
        <f t="shared" si="2"/>
        <v>16.593567251461987</v>
      </c>
      <c r="R38" s="12">
        <f t="shared" si="3"/>
        <v>12.440928428323176</v>
      </c>
      <c r="S38" s="12">
        <f t="shared" si="6"/>
        <v>0</v>
      </c>
      <c r="T38" s="8">
        <f t="shared" si="4"/>
        <v>0</v>
      </c>
      <c r="U38" s="21">
        <f t="shared" si="7"/>
        <v>4</v>
      </c>
    </row>
    <row r="39" spans="1:21" s="1" customFormat="1" x14ac:dyDescent="0.25">
      <c r="A39" s="2">
        <v>36</v>
      </c>
      <c r="B39" s="25">
        <v>2.1343747458109497</v>
      </c>
      <c r="C39" s="25">
        <v>3</v>
      </c>
      <c r="D39" s="25">
        <v>1.2773327473170102</v>
      </c>
      <c r="E39" s="25">
        <v>-0.36927447293799814</v>
      </c>
      <c r="F39" s="26">
        <v>-0.56195148694901631</v>
      </c>
      <c r="O39" s="2">
        <v>36</v>
      </c>
      <c r="P39" s="8">
        <f t="shared" si="5"/>
        <v>31.600358004660457</v>
      </c>
      <c r="Q39" s="12">
        <f t="shared" si="2"/>
        <v>27.613117175314365</v>
      </c>
      <c r="R39" s="12">
        <f t="shared" si="3"/>
        <v>14.833080222269025</v>
      </c>
      <c r="S39" s="12">
        <f t="shared" si="6"/>
        <v>11.019549923852379</v>
      </c>
      <c r="T39" s="8">
        <f t="shared" si="4"/>
        <v>11.019549923852379</v>
      </c>
      <c r="U39" s="21">
        <f t="shared" si="7"/>
        <v>4</v>
      </c>
    </row>
    <row r="40" spans="1:21" s="1" customFormat="1" x14ac:dyDescent="0.25">
      <c r="A40" s="2">
        <v>37</v>
      </c>
      <c r="B40" s="25">
        <v>-0.46852128566581813</v>
      </c>
      <c r="C40" s="25">
        <v>-0.33333333333333337</v>
      </c>
      <c r="D40" s="25">
        <v>-0.78288136125881269</v>
      </c>
      <c r="E40" s="25">
        <v>-0.36927447293799814</v>
      </c>
      <c r="F40" s="26">
        <v>-0.56195148694901631</v>
      </c>
      <c r="O40" s="2">
        <v>37</v>
      </c>
      <c r="P40" s="8">
        <f t="shared" si="5"/>
        <v>9.4696969696969671</v>
      </c>
      <c r="Q40" s="12">
        <f t="shared" si="2"/>
        <v>5.4824561403508749</v>
      </c>
      <c r="R40" s="12">
        <f t="shared" si="3"/>
        <v>0.42856430166216658</v>
      </c>
      <c r="S40" s="12">
        <f t="shared" si="6"/>
        <v>11.111111111111112</v>
      </c>
      <c r="T40" s="8">
        <f t="shared" si="4"/>
        <v>0.42856430166216658</v>
      </c>
      <c r="U40" s="21">
        <f t="shared" si="7"/>
        <v>3</v>
      </c>
    </row>
    <row r="41" spans="1:21" s="1" customFormat="1" x14ac:dyDescent="0.25">
      <c r="A41" s="2">
        <v>38</v>
      </c>
      <c r="B41" s="25">
        <v>-0.46852128566581813</v>
      </c>
      <c r="C41" s="25">
        <v>3</v>
      </c>
      <c r="D41" s="25">
        <v>1.2773327473170102</v>
      </c>
      <c r="E41" s="25">
        <v>-0.36927447293799814</v>
      </c>
      <c r="F41" s="26">
        <v>-0.56195148694901631</v>
      </c>
      <c r="O41" s="2">
        <v>38</v>
      </c>
      <c r="P41" s="8">
        <f t="shared" si="5"/>
        <v>24.825290253982949</v>
      </c>
      <c r="Q41" s="12">
        <f t="shared" si="2"/>
        <v>20.838049424636857</v>
      </c>
      <c r="R41" s="12">
        <f t="shared" si="3"/>
        <v>14.833080222269025</v>
      </c>
      <c r="S41" s="12">
        <f t="shared" si="6"/>
        <v>4.2444821731748723</v>
      </c>
      <c r="T41" s="8">
        <f t="shared" si="4"/>
        <v>4.2444821731748723</v>
      </c>
      <c r="U41" s="21">
        <f t="shared" si="7"/>
        <v>4</v>
      </c>
    </row>
    <row r="42" spans="1:21" s="1" customFormat="1" x14ac:dyDescent="0.25">
      <c r="A42" s="2">
        <v>39</v>
      </c>
      <c r="B42" s="25">
        <v>2.1343747458109497</v>
      </c>
      <c r="C42" s="25">
        <v>-0.33333333333333337</v>
      </c>
      <c r="D42" s="25">
        <v>-0.78288136125881269</v>
      </c>
      <c r="E42" s="25">
        <v>-0.36927447293799814</v>
      </c>
      <c r="F42" s="26">
        <v>-0.56195148694901631</v>
      </c>
      <c r="O42" s="2">
        <v>39</v>
      </c>
      <c r="P42" s="8">
        <f t="shared" si="5"/>
        <v>16.244764720374473</v>
      </c>
      <c r="Q42" s="12">
        <f t="shared" si="2"/>
        <v>12.257523891028381</v>
      </c>
      <c r="R42" s="12">
        <f t="shared" si="3"/>
        <v>0.42856430166216658</v>
      </c>
      <c r="S42" s="12">
        <f t="shared" si="6"/>
        <v>17.886178861788618</v>
      </c>
      <c r="T42" s="8">
        <f t="shared" si="4"/>
        <v>0.42856430166216658</v>
      </c>
      <c r="U42" s="21">
        <f t="shared" si="7"/>
        <v>3</v>
      </c>
    </row>
    <row r="43" spans="1:21" s="1" customFormat="1" x14ac:dyDescent="0.25">
      <c r="A43" s="2">
        <v>40</v>
      </c>
      <c r="B43" s="25">
        <v>-0.46852128566581813</v>
      </c>
      <c r="C43" s="25">
        <v>-0.33333333333333337</v>
      </c>
      <c r="D43" s="25">
        <v>-0.78288136125881269</v>
      </c>
      <c r="E43" s="25">
        <v>-0.36927447293799814</v>
      </c>
      <c r="F43" s="26">
        <v>-0.56195148694901631</v>
      </c>
      <c r="O43" s="2">
        <v>40</v>
      </c>
      <c r="P43" s="8">
        <f t="shared" si="5"/>
        <v>9.4696969696969671</v>
      </c>
      <c r="Q43" s="12">
        <f t="shared" si="2"/>
        <v>5.4824561403508749</v>
      </c>
      <c r="R43" s="12">
        <f t="shared" si="3"/>
        <v>0.42856430166216658</v>
      </c>
      <c r="S43" s="12">
        <f t="shared" si="6"/>
        <v>11.111111111111112</v>
      </c>
      <c r="T43" s="8">
        <f t="shared" si="4"/>
        <v>0.42856430166216658</v>
      </c>
      <c r="U43" s="21">
        <f t="shared" si="7"/>
        <v>3</v>
      </c>
    </row>
    <row r="44" spans="1:21" s="1" customFormat="1" x14ac:dyDescent="0.25">
      <c r="A44" s="2">
        <v>41</v>
      </c>
      <c r="B44" s="25">
        <v>-0.46852128566581813</v>
      </c>
      <c r="C44" s="25">
        <v>-0.33333333333333337</v>
      </c>
      <c r="D44" s="25">
        <v>-0.78288136125881269</v>
      </c>
      <c r="E44" s="25">
        <v>-0.36927447293799814</v>
      </c>
      <c r="F44" s="26">
        <v>-0.56195148694901631</v>
      </c>
      <c r="O44" s="2">
        <v>41</v>
      </c>
      <c r="P44" s="8">
        <f t="shared" si="5"/>
        <v>9.4696969696969671</v>
      </c>
      <c r="Q44" s="12">
        <f t="shared" si="2"/>
        <v>5.4824561403508749</v>
      </c>
      <c r="R44" s="12">
        <f t="shared" si="3"/>
        <v>0.42856430166216658</v>
      </c>
      <c r="S44" s="12">
        <f t="shared" si="6"/>
        <v>11.111111111111112</v>
      </c>
      <c r="T44" s="8">
        <f t="shared" si="4"/>
        <v>0.42856430166216658</v>
      </c>
      <c r="U44" s="21">
        <f t="shared" si="7"/>
        <v>3</v>
      </c>
    </row>
    <row r="45" spans="1:21" s="1" customFormat="1" x14ac:dyDescent="0.25">
      <c r="A45" s="2">
        <v>42</v>
      </c>
      <c r="B45" s="25">
        <v>-0.46852128566581813</v>
      </c>
      <c r="C45" s="25">
        <v>-0.33333333333333337</v>
      </c>
      <c r="D45" s="25">
        <v>-0.78288136125881269</v>
      </c>
      <c r="E45" s="25">
        <v>2.70801280154532</v>
      </c>
      <c r="F45" s="26">
        <v>-0.56195148694901631</v>
      </c>
      <c r="O45" s="2">
        <v>42</v>
      </c>
      <c r="P45" s="8">
        <f t="shared" si="5"/>
        <v>0</v>
      </c>
      <c r="Q45" s="12">
        <f t="shared" si="2"/>
        <v>14.952153110047842</v>
      </c>
      <c r="R45" s="12">
        <f t="shared" si="3"/>
        <v>12.443835699495708</v>
      </c>
      <c r="S45" s="12">
        <f t="shared" si="6"/>
        <v>20.58080808080808</v>
      </c>
      <c r="T45" s="8">
        <f t="shared" si="4"/>
        <v>0</v>
      </c>
      <c r="U45" s="21">
        <f t="shared" si="7"/>
        <v>1</v>
      </c>
    </row>
    <row r="46" spans="1:21" s="1" customFormat="1" x14ac:dyDescent="0.25">
      <c r="A46" s="2">
        <v>43</v>
      </c>
      <c r="B46" s="25">
        <v>-0.46852128566581813</v>
      </c>
      <c r="C46" s="25">
        <v>-0.33333333333333337</v>
      </c>
      <c r="D46" s="25">
        <v>-0.78288136125881269</v>
      </c>
      <c r="E46" s="25">
        <v>-0.36927447293799814</v>
      </c>
      <c r="F46" s="26">
        <v>1.7795130420052183</v>
      </c>
      <c r="O46" s="2">
        <v>43</v>
      </c>
      <c r="P46" s="8">
        <f t="shared" si="5"/>
        <v>14.952153110047842</v>
      </c>
      <c r="Q46" s="12">
        <f t="shared" si="2"/>
        <v>0</v>
      </c>
      <c r="R46" s="12">
        <f t="shared" si="3"/>
        <v>5.0087276543098085</v>
      </c>
      <c r="S46" s="12">
        <f t="shared" si="6"/>
        <v>16.593567251461987</v>
      </c>
      <c r="T46" s="8">
        <f t="shared" si="4"/>
        <v>0</v>
      </c>
      <c r="U46" s="21">
        <f t="shared" si="7"/>
        <v>2</v>
      </c>
    </row>
    <row r="47" spans="1:21" s="1" customFormat="1" x14ac:dyDescent="0.25">
      <c r="A47" s="2">
        <v>44</v>
      </c>
      <c r="B47" s="25">
        <v>-0.46852128566581813</v>
      </c>
      <c r="C47" s="25">
        <v>-0.33333333333333337</v>
      </c>
      <c r="D47" s="25">
        <v>-0.78288136125881269</v>
      </c>
      <c r="E47" s="25">
        <v>-0.36927447293799814</v>
      </c>
      <c r="F47" s="26">
        <v>-0.56195148694901631</v>
      </c>
      <c r="O47" s="2">
        <v>44</v>
      </c>
      <c r="P47" s="8">
        <f t="shared" si="5"/>
        <v>9.4696969696969671</v>
      </c>
      <c r="Q47" s="12">
        <f t="shared" si="2"/>
        <v>5.4824561403508749</v>
      </c>
      <c r="R47" s="12">
        <f t="shared" si="3"/>
        <v>0.42856430166216658</v>
      </c>
      <c r="S47" s="12">
        <f t="shared" si="6"/>
        <v>11.111111111111112</v>
      </c>
      <c r="T47" s="8">
        <f t="shared" si="4"/>
        <v>0.42856430166216658</v>
      </c>
      <c r="U47" s="21">
        <f t="shared" si="7"/>
        <v>3</v>
      </c>
    </row>
    <row r="48" spans="1:21" s="1" customFormat="1" x14ac:dyDescent="0.25">
      <c r="A48" s="2">
        <v>45</v>
      </c>
      <c r="B48" s="25">
        <v>-0.46852128566581813</v>
      </c>
      <c r="C48" s="25">
        <v>-0.33333333333333337</v>
      </c>
      <c r="D48" s="25">
        <v>-0.78288136125881269</v>
      </c>
      <c r="E48" s="25">
        <v>2.70801280154532</v>
      </c>
      <c r="F48" s="26">
        <v>-0.56195148694901631</v>
      </c>
      <c r="O48" s="2">
        <v>45</v>
      </c>
      <c r="P48" s="8">
        <f t="shared" si="5"/>
        <v>0</v>
      </c>
      <c r="Q48" s="12">
        <f t="shared" si="2"/>
        <v>14.952153110047842</v>
      </c>
      <c r="R48" s="12">
        <f t="shared" si="3"/>
        <v>12.443835699495708</v>
      </c>
      <c r="S48" s="12">
        <f t="shared" si="6"/>
        <v>20.58080808080808</v>
      </c>
      <c r="T48" s="8">
        <f t="shared" si="4"/>
        <v>0</v>
      </c>
      <c r="U48" s="21">
        <f t="shared" si="7"/>
        <v>1</v>
      </c>
    </row>
    <row r="49" spans="1:21" s="1" customFormat="1" x14ac:dyDescent="0.25">
      <c r="A49" s="2">
        <v>46</v>
      </c>
      <c r="B49" s="25">
        <v>-0.46852128566581813</v>
      </c>
      <c r="C49" s="25">
        <v>-0.33333333333333337</v>
      </c>
      <c r="D49" s="25">
        <v>1.2773327473170102</v>
      </c>
      <c r="E49" s="25">
        <v>-0.36927447293799814</v>
      </c>
      <c r="F49" s="26">
        <v>-0.56195148694901631</v>
      </c>
      <c r="O49" s="2">
        <v>46</v>
      </c>
      <c r="P49" s="8">
        <f t="shared" si="5"/>
        <v>13.714179142871838</v>
      </c>
      <c r="Q49" s="12">
        <f t="shared" si="2"/>
        <v>9.7269383135257463</v>
      </c>
      <c r="R49" s="12">
        <f t="shared" si="3"/>
        <v>2.8207160956080179</v>
      </c>
      <c r="S49" s="12">
        <f t="shared" si="6"/>
        <v>15.355593284285984</v>
      </c>
      <c r="T49" s="8">
        <f t="shared" si="4"/>
        <v>2.8207160956080179</v>
      </c>
      <c r="U49" s="21">
        <f t="shared" si="7"/>
        <v>3</v>
      </c>
    </row>
    <row r="50" spans="1:21" s="1" customFormat="1" x14ac:dyDescent="0.25">
      <c r="A50" s="2">
        <v>47</v>
      </c>
      <c r="B50" s="25">
        <v>-0.46852128566581813</v>
      </c>
      <c r="C50" s="25">
        <v>-0.33333333333333337</v>
      </c>
      <c r="D50" s="25">
        <v>-0.78288136125881269</v>
      </c>
      <c r="E50" s="25">
        <v>-0.36927447293799814</v>
      </c>
      <c r="F50" s="26">
        <v>-0.56195148694901631</v>
      </c>
      <c r="O50" s="2">
        <v>47</v>
      </c>
      <c r="P50" s="8">
        <f t="shared" si="5"/>
        <v>9.4696969696969671</v>
      </c>
      <c r="Q50" s="12">
        <f t="shared" si="2"/>
        <v>5.4824561403508749</v>
      </c>
      <c r="R50" s="12">
        <f t="shared" si="3"/>
        <v>0.42856430166216658</v>
      </c>
      <c r="S50" s="12">
        <f t="shared" si="6"/>
        <v>11.111111111111112</v>
      </c>
      <c r="T50" s="8">
        <f t="shared" si="4"/>
        <v>0.42856430166216658</v>
      </c>
      <c r="U50" s="21">
        <f t="shared" si="7"/>
        <v>3</v>
      </c>
    </row>
    <row r="51" spans="1:21" s="1" customFormat="1" x14ac:dyDescent="0.25">
      <c r="A51" s="2">
        <v>48</v>
      </c>
      <c r="B51" s="25">
        <v>-0.46852128566581813</v>
      </c>
      <c r="C51" s="25">
        <v>-0.33333333333333337</v>
      </c>
      <c r="D51" s="25">
        <v>-0.78288136125881269</v>
      </c>
      <c r="E51" s="25">
        <v>2.70801280154532</v>
      </c>
      <c r="F51" s="26">
        <v>-0.56195148694901631</v>
      </c>
      <c r="O51" s="2">
        <v>48</v>
      </c>
      <c r="P51" s="8">
        <f t="shared" si="5"/>
        <v>0</v>
      </c>
      <c r="Q51" s="12">
        <f t="shared" si="2"/>
        <v>14.952153110047842</v>
      </c>
      <c r="R51" s="12">
        <f t="shared" si="3"/>
        <v>12.443835699495708</v>
      </c>
      <c r="S51" s="12">
        <f t="shared" si="6"/>
        <v>20.58080808080808</v>
      </c>
      <c r="T51" s="8">
        <f t="shared" si="4"/>
        <v>0</v>
      </c>
      <c r="U51" s="21">
        <f t="shared" si="7"/>
        <v>1</v>
      </c>
    </row>
    <row r="52" spans="1:21" s="1" customFormat="1" ht="15.75" thickBot="1" x14ac:dyDescent="0.3">
      <c r="A52" s="2">
        <v>49</v>
      </c>
      <c r="B52" s="25">
        <v>-0.46852128566581813</v>
      </c>
      <c r="C52" s="25">
        <v>-0.33333333333333337</v>
      </c>
      <c r="D52" s="25">
        <v>-0.78288136125881269</v>
      </c>
      <c r="E52" s="25">
        <v>-0.36927447293799814</v>
      </c>
      <c r="F52" s="26">
        <v>-0.56195148694901631</v>
      </c>
      <c r="O52" s="3">
        <v>49</v>
      </c>
      <c r="P52" s="8">
        <f t="shared" si="5"/>
        <v>9.4696969696969671</v>
      </c>
      <c r="Q52" s="12">
        <f t="shared" si="2"/>
        <v>5.4824561403508749</v>
      </c>
      <c r="R52" s="12">
        <f t="shared" si="3"/>
        <v>0.42856430166216658</v>
      </c>
      <c r="S52" s="12">
        <f t="shared" si="6"/>
        <v>11.111111111111112</v>
      </c>
      <c r="T52" s="10">
        <f t="shared" si="4"/>
        <v>0.42856430166216658</v>
      </c>
      <c r="U52" s="22">
        <f t="shared" si="7"/>
        <v>3</v>
      </c>
    </row>
    <row r="53" spans="1:21" s="1" customFormat="1" ht="15.75" thickBot="1" x14ac:dyDescent="0.3">
      <c r="A53" s="3">
        <v>50</v>
      </c>
      <c r="B53" s="27">
        <v>-0.46852128566581813</v>
      </c>
      <c r="C53" s="27">
        <v>-0.33333333333333337</v>
      </c>
      <c r="D53" s="27">
        <v>-0.78288136125881269</v>
      </c>
      <c r="E53" s="27">
        <v>-0.36927447293799814</v>
      </c>
      <c r="F53" s="28">
        <v>-0.56195148694901631</v>
      </c>
      <c r="O53" s="3">
        <v>50</v>
      </c>
      <c r="P53" s="8">
        <f t="shared" si="5"/>
        <v>9.4696969696969671</v>
      </c>
      <c r="Q53" s="12">
        <f t="shared" si="2"/>
        <v>5.4824561403508749</v>
      </c>
      <c r="R53" s="12">
        <f t="shared" si="3"/>
        <v>0.42856430166216658</v>
      </c>
      <c r="S53" s="12">
        <f t="shared" si="6"/>
        <v>11.111111111111112</v>
      </c>
      <c r="T53" s="10">
        <f t="shared" si="4"/>
        <v>0.42856430166216658</v>
      </c>
      <c r="U53" s="22">
        <f t="shared" si="7"/>
        <v>3</v>
      </c>
    </row>
    <row r="54" spans="1:21" s="1" customFormat="1" ht="15.75" thickBot="1" x14ac:dyDescent="0.3">
      <c r="A54"/>
      <c r="B54"/>
      <c r="C54"/>
      <c r="D54"/>
      <c r="E54"/>
      <c r="F54"/>
      <c r="O54"/>
      <c r="P54"/>
      <c r="Q54" s="4" t="s">
        <v>15</v>
      </c>
      <c r="R54" s="4"/>
      <c r="S54" s="32" t="s">
        <v>7</v>
      </c>
      <c r="T54" s="33">
        <f>SUM(T4:T53)</f>
        <v>93.996043281614732</v>
      </c>
      <c r="U54"/>
    </row>
    <row r="55" spans="1:21" s="1" customFormat="1" x14ac:dyDescent="0.25"/>
    <row r="56" spans="1:21" s="1" customFormat="1" x14ac:dyDescent="0.25"/>
    <row r="57" spans="1:21" s="1" customFormat="1" x14ac:dyDescent="0.25"/>
    <row r="58" spans="1:21" s="1" customFormat="1" x14ac:dyDescent="0.25"/>
    <row r="59" spans="1:21" s="1" customFormat="1" x14ac:dyDescent="0.25"/>
    <row r="60" spans="1:21" s="1" customFormat="1" x14ac:dyDescent="0.25"/>
    <row r="61" spans="1:21" s="1" customFormat="1" x14ac:dyDescent="0.25"/>
    <row r="62" spans="1:21" s="1" customFormat="1" x14ac:dyDescent="0.25"/>
    <row r="63" spans="1:21" s="1" customFormat="1" x14ac:dyDescent="0.25"/>
    <row r="64" spans="1:21" s="1" customFormat="1" x14ac:dyDescent="0.25"/>
    <row r="65" spans="8:13" s="1" customFormat="1" x14ac:dyDescent="0.25"/>
    <row r="66" spans="8:13" s="1" customFormat="1" x14ac:dyDescent="0.25"/>
    <row r="67" spans="8:13" s="1" customFormat="1" x14ac:dyDescent="0.25"/>
    <row r="68" spans="8:13" s="1" customFormat="1" x14ac:dyDescent="0.25"/>
    <row r="69" spans="8:13" s="1" customFormat="1" x14ac:dyDescent="0.25"/>
    <row r="70" spans="8:13" s="1" customFormat="1" x14ac:dyDescent="0.25"/>
    <row r="71" spans="8:13" x14ac:dyDescent="0.25">
      <c r="H71" s="1"/>
      <c r="I71" s="1"/>
      <c r="J71" s="1"/>
      <c r="K71" s="1"/>
      <c r="L71" s="1"/>
      <c r="M71" s="1"/>
    </row>
  </sheetData>
  <mergeCells count="6">
    <mergeCell ref="W5:AB5"/>
    <mergeCell ref="A2:F2"/>
    <mergeCell ref="H2:M2"/>
    <mergeCell ref="H3:M3"/>
    <mergeCell ref="A1:U1"/>
    <mergeCell ref="O2:U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C640A6-B570-452B-B1D1-D01077E2392F}">
  <sheetPr codeName="Sheet4"/>
  <dimension ref="A1:AC54"/>
  <sheetViews>
    <sheetView topLeftCell="G1" workbookViewId="0">
      <selection activeCell="X10" sqref="X10:AC25"/>
    </sheetView>
  </sheetViews>
  <sheetFormatPr defaultRowHeight="15" x14ac:dyDescent="0.25"/>
  <cols>
    <col min="22" max="22" width="15.140625" bestFit="1" customWidth="1"/>
  </cols>
  <sheetData>
    <row r="1" spans="1:29" ht="15.75" thickBot="1" x14ac:dyDescent="0.3">
      <c r="A1" s="117" t="s">
        <v>18</v>
      </c>
      <c r="B1" s="118"/>
      <c r="C1" s="118"/>
      <c r="D1" s="118"/>
      <c r="E1" s="118"/>
      <c r="F1" s="118"/>
      <c r="G1" s="118"/>
      <c r="H1" s="118"/>
      <c r="I1" s="118"/>
      <c r="J1" s="118"/>
      <c r="K1" s="118"/>
      <c r="L1" s="118"/>
      <c r="M1" s="118"/>
      <c r="N1" s="118"/>
      <c r="O1" s="118"/>
      <c r="P1" s="118"/>
      <c r="Q1" s="118"/>
      <c r="R1" s="118"/>
      <c r="S1" s="118"/>
      <c r="T1" s="118"/>
      <c r="U1" s="118"/>
      <c r="V1" s="119"/>
    </row>
    <row r="2" spans="1:29" ht="15.75" thickBot="1" x14ac:dyDescent="0.3">
      <c r="A2" s="105" t="s">
        <v>11</v>
      </c>
      <c r="B2" s="106"/>
      <c r="C2" s="106"/>
      <c r="D2" s="106"/>
      <c r="E2" s="106"/>
      <c r="F2" s="107"/>
      <c r="H2" s="105" t="s">
        <v>12</v>
      </c>
      <c r="I2" s="106"/>
      <c r="J2" s="106"/>
      <c r="K2" s="106"/>
      <c r="L2" s="106"/>
      <c r="M2" s="107"/>
      <c r="O2" s="105" t="s">
        <v>13</v>
      </c>
      <c r="P2" s="106"/>
      <c r="Q2" s="106"/>
      <c r="R2" s="106"/>
      <c r="S2" s="106"/>
      <c r="T2" s="106"/>
      <c r="U2" s="106"/>
      <c r="V2" s="107"/>
    </row>
    <row r="3" spans="1:29" ht="30.75" thickBot="1" x14ac:dyDescent="0.3">
      <c r="A3" s="16" t="s">
        <v>9</v>
      </c>
      <c r="B3" s="17" t="s">
        <v>1</v>
      </c>
      <c r="C3" s="17" t="s">
        <v>2</v>
      </c>
      <c r="D3" s="17" t="s">
        <v>3</v>
      </c>
      <c r="E3" s="17" t="s">
        <v>4</v>
      </c>
      <c r="F3" s="18" t="s">
        <v>5</v>
      </c>
      <c r="G3" s="7"/>
      <c r="H3" s="120" t="s">
        <v>8</v>
      </c>
      <c r="I3" s="121"/>
      <c r="J3" s="121"/>
      <c r="K3" s="121"/>
      <c r="L3" s="122"/>
      <c r="M3" s="123"/>
      <c r="O3" s="13"/>
      <c r="P3" s="14">
        <v>1</v>
      </c>
      <c r="Q3" s="14">
        <v>2</v>
      </c>
      <c r="R3" s="14">
        <v>3</v>
      </c>
      <c r="S3" s="14"/>
      <c r="T3" s="14">
        <v>4</v>
      </c>
      <c r="U3" s="15" t="s">
        <v>6</v>
      </c>
      <c r="V3" s="9" t="s">
        <v>10</v>
      </c>
    </row>
    <row r="4" spans="1:29" x14ac:dyDescent="0.25">
      <c r="A4" s="11">
        <v>1</v>
      </c>
      <c r="B4" s="23">
        <v>-0.46852128566581813</v>
      </c>
      <c r="C4" s="23">
        <v>-0.33333333333333337</v>
      </c>
      <c r="D4" s="23">
        <v>1.2773327473170102</v>
      </c>
      <c r="E4" s="23">
        <v>-0.36927447293799814</v>
      </c>
      <c r="F4" s="24">
        <v>1.7795130420052183</v>
      </c>
      <c r="G4" s="6"/>
      <c r="H4" s="19">
        <v>42</v>
      </c>
      <c r="I4" s="29">
        <f>VLOOKUP($H4,$A:$F,2,FALSE)</f>
        <v>-0.46852128566581813</v>
      </c>
      <c r="J4" s="29">
        <f>VLOOKUP($H4,$A:$F,3,FALSE)</f>
        <v>-0.33333333333333337</v>
      </c>
      <c r="K4" s="29">
        <f>VLOOKUP($H4,$A:$F,4,FALSE)</f>
        <v>-0.78288136125881269</v>
      </c>
      <c r="L4" s="29">
        <f>VLOOKUP($H4,$A:$F,5,FALSE)</f>
        <v>2.70801280154532</v>
      </c>
      <c r="M4" s="29">
        <f>VLOOKUP($H4,$A:$F,6,FALSE)</f>
        <v>-0.56195148694901631</v>
      </c>
      <c r="O4" s="11">
        <v>1</v>
      </c>
      <c r="P4" s="12" t="s">
        <v>0</v>
      </c>
      <c r="Q4" s="12">
        <f>SUMXMY2(B4:F4,$I$5:$M$5)</f>
        <v>5.4824561403508749</v>
      </c>
      <c r="R4" s="12">
        <f>SUMXMY2(B4:F4,$I$6:$M$6)</f>
        <v>20.838049424636857</v>
      </c>
      <c r="S4" s="12">
        <f>SUMXMY2(B4:F4,$I$7:$M$7)</f>
        <v>9.7269383135257463</v>
      </c>
      <c r="T4" s="12">
        <f t="shared" ref="T4:T35" si="0">SUMXMY2(B4:F4,$I$8:$M$8)</f>
        <v>4.2444821731748723</v>
      </c>
      <c r="U4" s="12">
        <f>MIN(P4:T4)</f>
        <v>4.2444821731748723</v>
      </c>
      <c r="V4" s="21">
        <f t="shared" ref="V4:V35" si="1">MATCH(U4,P4:T4,0)</f>
        <v>5</v>
      </c>
    </row>
    <row r="5" spans="1:29" x14ac:dyDescent="0.25">
      <c r="A5" s="2">
        <v>2</v>
      </c>
      <c r="B5" s="25">
        <v>-0.46852128566581813</v>
      </c>
      <c r="C5" s="25">
        <v>-0.33333333333333337</v>
      </c>
      <c r="D5" s="25">
        <v>1.2773327473170102</v>
      </c>
      <c r="E5" s="25">
        <v>-0.36927447293799814</v>
      </c>
      <c r="F5" s="26">
        <v>1.7795130420052183</v>
      </c>
      <c r="G5" s="6"/>
      <c r="H5" s="19">
        <v>29</v>
      </c>
      <c r="I5" s="29">
        <f>VLOOKUP($H5,$A:$F,2,FALSE)</f>
        <v>-0.46852128566581813</v>
      </c>
      <c r="J5" s="29">
        <f>VLOOKUP($H5,$A:$F,3,FALSE)</f>
        <v>-0.33333333333333337</v>
      </c>
      <c r="K5" s="29">
        <f>VLOOKUP($H5,$A:$F,4,FALSE)</f>
        <v>1.2773327473170102</v>
      </c>
      <c r="L5" s="29">
        <f>VLOOKUP($H5,$A:$F,5,FALSE)</f>
        <v>-0.36927447293799814</v>
      </c>
      <c r="M5" s="29">
        <f>VLOOKUP($H5,$A:$F,6,FALSE)</f>
        <v>-0.56195148694901631</v>
      </c>
      <c r="O5" s="2">
        <v>2</v>
      </c>
      <c r="P5" s="8">
        <f>(SUMXMY2(B5:F5,$I$4:$M$4))</f>
        <v>19.196635283222712</v>
      </c>
      <c r="Q5" s="12">
        <f t="shared" ref="Q5:Q53" si="2">SUMXMY2(B5:F5,$I$5:$M$5)</f>
        <v>5.4824561403508749</v>
      </c>
      <c r="R5" s="12">
        <f t="shared" ref="R5:R53" si="3">SUMXMY2(B5:F5,$I$6:$M$6)</f>
        <v>20.838049424636857</v>
      </c>
      <c r="S5" s="12">
        <f t="shared" ref="S5:S53" si="4">SUMXMY2(B5:F5,$I$7:$M$7)</f>
        <v>9.7269383135257463</v>
      </c>
      <c r="T5" s="12">
        <f t="shared" si="0"/>
        <v>4.2444821731748723</v>
      </c>
      <c r="U5" s="8">
        <f t="shared" ref="U5:U53" si="5">MIN(P5:T5)</f>
        <v>4.2444821731748723</v>
      </c>
      <c r="V5" s="21">
        <f t="shared" si="1"/>
        <v>5</v>
      </c>
    </row>
    <row r="6" spans="1:29" ht="15.75" thickBot="1" x14ac:dyDescent="0.3">
      <c r="A6" s="2">
        <v>3</v>
      </c>
      <c r="B6" s="25">
        <v>-0.46852128566581813</v>
      </c>
      <c r="C6" s="25">
        <v>-0.33333333333333337</v>
      </c>
      <c r="D6" s="25">
        <v>-0.78288136125881269</v>
      </c>
      <c r="E6" s="25">
        <v>-0.36927447293799814</v>
      </c>
      <c r="F6" s="26">
        <v>1.7795130420052183</v>
      </c>
      <c r="G6" s="6"/>
      <c r="H6" s="20">
        <v>19</v>
      </c>
      <c r="I6" s="31">
        <f>VLOOKUP($H6,$A:$F,2,FALSE)</f>
        <v>-0.46852128566581813</v>
      </c>
      <c r="J6" s="31">
        <f>VLOOKUP($H6,$A:$F,3,FALSE)</f>
        <v>3</v>
      </c>
      <c r="K6" s="31">
        <f>VLOOKUP($H6,$A:$F,4,FALSE)</f>
        <v>-0.78288136125881269</v>
      </c>
      <c r="L6" s="31">
        <f>VLOOKUP($H6,$A:$F,5,FALSE)</f>
        <v>-0.36927447293799814</v>
      </c>
      <c r="M6" s="31">
        <f>VLOOKUP($H6,$A:$F,6,FALSE)</f>
        <v>-0.56195148694901631</v>
      </c>
      <c r="O6" s="2">
        <v>3</v>
      </c>
      <c r="P6" s="8">
        <f t="shared" ref="P6:P51" si="6">(SUMXMY2(B6:F6,$I$4:$M$4))</f>
        <v>14.952153110047842</v>
      </c>
      <c r="Q6" s="12">
        <f t="shared" si="2"/>
        <v>9.7269383135257463</v>
      </c>
      <c r="R6" s="12">
        <f t="shared" si="3"/>
        <v>16.593567251461987</v>
      </c>
      <c r="S6" s="12">
        <f t="shared" si="4"/>
        <v>5.4824561403508749</v>
      </c>
      <c r="T6" s="12">
        <f t="shared" si="0"/>
        <v>0</v>
      </c>
      <c r="U6" s="8">
        <f t="shared" si="5"/>
        <v>0</v>
      </c>
      <c r="V6" s="21">
        <f t="shared" si="1"/>
        <v>5</v>
      </c>
    </row>
    <row r="7" spans="1:29" ht="15.75" thickBot="1" x14ac:dyDescent="0.3">
      <c r="A7" s="2">
        <v>4</v>
      </c>
      <c r="B7" s="25">
        <v>-0.46852128566581813</v>
      </c>
      <c r="C7" s="25">
        <v>-0.33333333333333337</v>
      </c>
      <c r="D7" s="25">
        <v>-0.78288136125881269</v>
      </c>
      <c r="E7" s="25">
        <v>-0.36927447293799814</v>
      </c>
      <c r="F7" s="26">
        <v>-0.56195148694901631</v>
      </c>
      <c r="G7" s="1"/>
      <c r="H7" s="20">
        <v>30</v>
      </c>
      <c r="I7" s="31">
        <f>VLOOKUP($H7,$A:$F,2,FALSE)</f>
        <v>-0.46852128566581813</v>
      </c>
      <c r="J7" s="31">
        <f>VLOOKUP($H7,$A:$F,3,FALSE)</f>
        <v>-0.33333333333333337</v>
      </c>
      <c r="K7" s="31">
        <f>VLOOKUP($H7,$A:$F,4,FALSE)</f>
        <v>-0.78288136125881269</v>
      </c>
      <c r="L7" s="31">
        <f>VLOOKUP($H7,$A:$F,5,FALSE)</f>
        <v>-0.36927447293799814</v>
      </c>
      <c r="M7" s="31">
        <f>VLOOKUP($H7,$A:$F,6,FALSE)</f>
        <v>-0.56195148694901631</v>
      </c>
      <c r="N7" s="1"/>
      <c r="O7" s="2">
        <v>4</v>
      </c>
      <c r="P7" s="8">
        <f t="shared" si="6"/>
        <v>9.4696969696969671</v>
      </c>
      <c r="Q7" s="12">
        <f t="shared" si="2"/>
        <v>4.2444821731748723</v>
      </c>
      <c r="R7" s="12">
        <f t="shared" si="3"/>
        <v>11.111111111111112</v>
      </c>
      <c r="S7" s="12">
        <f t="shared" si="4"/>
        <v>0</v>
      </c>
      <c r="T7" s="12">
        <f t="shared" si="0"/>
        <v>5.4824561403508749</v>
      </c>
      <c r="U7" s="8">
        <f t="shared" si="5"/>
        <v>0</v>
      </c>
      <c r="V7" s="21">
        <f t="shared" si="1"/>
        <v>4</v>
      </c>
    </row>
    <row r="8" spans="1:29" ht="15.75" thickBot="1" x14ac:dyDescent="0.3">
      <c r="A8" s="2">
        <v>5</v>
      </c>
      <c r="B8" s="25">
        <v>-0.46852128566581813</v>
      </c>
      <c r="C8" s="25">
        <v>-0.33333333333333337</v>
      </c>
      <c r="D8" s="25">
        <v>-0.78288136125881269</v>
      </c>
      <c r="E8" s="25">
        <v>2.70801280154532</v>
      </c>
      <c r="F8" s="26">
        <v>-0.56195148694901631</v>
      </c>
      <c r="G8" s="1"/>
      <c r="H8" s="20">
        <v>10</v>
      </c>
      <c r="I8" s="31">
        <f>VLOOKUP($H8,$A:$F,2,FALSE)</f>
        <v>-0.46852128566581813</v>
      </c>
      <c r="J8" s="31">
        <f>VLOOKUP($H8,$A:$F,3,FALSE)</f>
        <v>-0.33333333333333337</v>
      </c>
      <c r="K8" s="31">
        <f>VLOOKUP($H8,$A:$F,4,FALSE)</f>
        <v>-0.78288136125881269</v>
      </c>
      <c r="L8" s="31">
        <f>VLOOKUP($H8,$A:$F,5,FALSE)</f>
        <v>-0.36927447293799814</v>
      </c>
      <c r="M8" s="31">
        <f>VLOOKUP($H8,$A:$F,6,FALSE)</f>
        <v>1.7795130420052183</v>
      </c>
      <c r="N8" s="1"/>
      <c r="O8" s="2">
        <v>5</v>
      </c>
      <c r="P8" s="8">
        <f t="shared" si="6"/>
        <v>0</v>
      </c>
      <c r="Q8" s="12">
        <f t="shared" si="2"/>
        <v>13.714179142871838</v>
      </c>
      <c r="R8" s="12">
        <f t="shared" si="3"/>
        <v>20.58080808080808</v>
      </c>
      <c r="S8" s="12">
        <f t="shared" si="4"/>
        <v>9.4696969696969671</v>
      </c>
      <c r="T8" s="12">
        <f t="shared" si="0"/>
        <v>14.952153110047842</v>
      </c>
      <c r="U8" s="8">
        <f t="shared" si="5"/>
        <v>0</v>
      </c>
      <c r="V8" s="21">
        <f t="shared" si="1"/>
        <v>1</v>
      </c>
    </row>
    <row r="9" spans="1:29" ht="15.75" thickBot="1" x14ac:dyDescent="0.3">
      <c r="A9" s="2">
        <v>6</v>
      </c>
      <c r="B9" s="25">
        <v>-0.46852128566581813</v>
      </c>
      <c r="C9" s="25">
        <v>-0.33333333333333337</v>
      </c>
      <c r="D9" s="25">
        <v>1.2773327473170102</v>
      </c>
      <c r="E9" s="25">
        <v>-0.36927447293799814</v>
      </c>
      <c r="F9" s="26">
        <v>-0.56195148694901631</v>
      </c>
      <c r="G9" s="1"/>
      <c r="H9" s="1"/>
      <c r="I9" s="1"/>
      <c r="J9" s="1"/>
      <c r="K9" s="1"/>
      <c r="L9" s="1"/>
      <c r="M9" s="1"/>
      <c r="N9" s="1"/>
      <c r="O9" s="2">
        <v>6</v>
      </c>
      <c r="P9" s="8">
        <f t="shared" si="6"/>
        <v>13.714179142871838</v>
      </c>
      <c r="Q9" s="12">
        <f t="shared" si="2"/>
        <v>0</v>
      </c>
      <c r="R9" s="12">
        <f t="shared" si="3"/>
        <v>15.355593284285984</v>
      </c>
      <c r="S9" s="12">
        <f t="shared" si="4"/>
        <v>4.2444821731748723</v>
      </c>
      <c r="T9" s="12">
        <f t="shared" si="0"/>
        <v>9.7269383135257463</v>
      </c>
      <c r="U9" s="8">
        <f t="shared" si="5"/>
        <v>0</v>
      </c>
      <c r="V9" s="21">
        <f t="shared" si="1"/>
        <v>2</v>
      </c>
    </row>
    <row r="10" spans="1:29" x14ac:dyDescent="0.25">
      <c r="A10" s="2">
        <v>7</v>
      </c>
      <c r="B10" s="25">
        <v>2.1343747458109497</v>
      </c>
      <c r="C10" s="25">
        <v>-0.33333333333333337</v>
      </c>
      <c r="D10" s="25">
        <v>1.2773327473170102</v>
      </c>
      <c r="E10" s="25">
        <v>-0.36927447293799814</v>
      </c>
      <c r="F10" s="26">
        <v>-0.56195148694901631</v>
      </c>
      <c r="G10" s="1"/>
      <c r="H10" s="1"/>
      <c r="I10" s="1"/>
      <c r="J10" s="1"/>
      <c r="K10" s="1"/>
      <c r="L10" s="1"/>
      <c r="M10" s="1"/>
      <c r="N10" s="1"/>
      <c r="O10" s="2">
        <v>7</v>
      </c>
      <c r="P10" s="8">
        <f t="shared" si="6"/>
        <v>20.489246893549346</v>
      </c>
      <c r="Q10" s="12">
        <f t="shared" si="2"/>
        <v>6.7750677506775068</v>
      </c>
      <c r="R10" s="12">
        <f t="shared" si="3"/>
        <v>22.130661034963492</v>
      </c>
      <c r="S10" s="12">
        <f t="shared" si="4"/>
        <v>11.019549923852379</v>
      </c>
      <c r="T10" s="12">
        <f t="shared" si="0"/>
        <v>16.502006064203254</v>
      </c>
      <c r="U10" s="8">
        <f t="shared" si="5"/>
        <v>6.7750677506775068</v>
      </c>
      <c r="V10" s="21">
        <f t="shared" si="1"/>
        <v>2</v>
      </c>
      <c r="X10" s="111" t="s">
        <v>35</v>
      </c>
      <c r="Y10" s="112"/>
      <c r="Z10" s="112"/>
      <c r="AA10" s="112"/>
      <c r="AB10" s="112"/>
      <c r="AC10" s="113"/>
    </row>
    <row r="11" spans="1:29" ht="15.75" thickBot="1" x14ac:dyDescent="0.3">
      <c r="A11" s="2">
        <v>8</v>
      </c>
      <c r="B11" s="25">
        <v>-0.46852128566581813</v>
      </c>
      <c r="C11" s="25">
        <v>-0.33333333333333337</v>
      </c>
      <c r="D11" s="25">
        <v>-0.78288136125881269</v>
      </c>
      <c r="E11" s="25">
        <v>-0.36927447293799814</v>
      </c>
      <c r="F11" s="26">
        <v>1.7795130420052183</v>
      </c>
      <c r="G11" s="1"/>
      <c r="H11" s="1"/>
      <c r="I11" s="1"/>
      <c r="J11" s="1"/>
      <c r="K11" s="1"/>
      <c r="L11" s="1"/>
      <c r="M11" s="1"/>
      <c r="N11" s="1"/>
      <c r="O11" s="2">
        <v>8</v>
      </c>
      <c r="P11" s="8">
        <f t="shared" si="6"/>
        <v>14.952153110047842</v>
      </c>
      <c r="Q11" s="12">
        <f t="shared" si="2"/>
        <v>9.7269383135257463</v>
      </c>
      <c r="R11" s="12">
        <f t="shared" si="3"/>
        <v>16.593567251461987</v>
      </c>
      <c r="S11" s="12">
        <f t="shared" si="4"/>
        <v>5.4824561403508749</v>
      </c>
      <c r="T11" s="12">
        <f t="shared" si="0"/>
        <v>0</v>
      </c>
      <c r="U11" s="8">
        <f t="shared" si="5"/>
        <v>0</v>
      </c>
      <c r="V11" s="21">
        <f t="shared" si="1"/>
        <v>5</v>
      </c>
      <c r="X11" s="20"/>
      <c r="Y11" s="39" t="s">
        <v>1</v>
      </c>
      <c r="Z11" s="39" t="s">
        <v>2</v>
      </c>
      <c r="AA11" s="39" t="s">
        <v>3</v>
      </c>
      <c r="AB11" s="39" t="s">
        <v>4</v>
      </c>
      <c r="AC11" s="40" t="s">
        <v>5</v>
      </c>
    </row>
    <row r="12" spans="1:29" ht="15.75" thickBot="1" x14ac:dyDescent="0.3">
      <c r="A12" s="2">
        <v>9</v>
      </c>
      <c r="B12" s="25">
        <v>2.1343747458109497</v>
      </c>
      <c r="C12" s="25">
        <v>-0.33333333333333337</v>
      </c>
      <c r="D12" s="25">
        <v>1.2773327473170102</v>
      </c>
      <c r="E12" s="25">
        <v>-0.36927447293799814</v>
      </c>
      <c r="F12" s="26">
        <v>-0.56195148694901631</v>
      </c>
      <c r="G12" s="1"/>
      <c r="H12" s="1"/>
      <c r="I12" s="1"/>
      <c r="J12" s="1"/>
      <c r="K12" s="1"/>
      <c r="L12" s="1"/>
      <c r="M12" s="1"/>
      <c r="N12" s="1"/>
      <c r="O12" s="2">
        <v>9</v>
      </c>
      <c r="P12" s="8">
        <f t="shared" si="6"/>
        <v>20.489246893549346</v>
      </c>
      <c r="Q12" s="12">
        <f t="shared" si="2"/>
        <v>6.7750677506775068</v>
      </c>
      <c r="R12" s="12">
        <f t="shared" si="3"/>
        <v>22.130661034963492</v>
      </c>
      <c r="S12" s="12">
        <f t="shared" si="4"/>
        <v>11.019549923852379</v>
      </c>
      <c r="T12" s="12">
        <f t="shared" si="0"/>
        <v>16.502006064203254</v>
      </c>
      <c r="U12" s="8">
        <f t="shared" si="5"/>
        <v>6.7750677506775068</v>
      </c>
      <c r="V12" s="21">
        <f t="shared" si="1"/>
        <v>2</v>
      </c>
      <c r="X12" s="100"/>
      <c r="Y12" s="100"/>
      <c r="Z12" s="100"/>
      <c r="AA12" s="100"/>
      <c r="AB12" s="100"/>
      <c r="AC12" s="100"/>
    </row>
    <row r="13" spans="1:29" x14ac:dyDescent="0.25">
      <c r="A13" s="2">
        <v>10</v>
      </c>
      <c r="B13" s="25">
        <v>-0.46852128566581813</v>
      </c>
      <c r="C13" s="25">
        <v>-0.33333333333333337</v>
      </c>
      <c r="D13" s="25">
        <v>-0.78288136125881269</v>
      </c>
      <c r="E13" s="25">
        <v>-0.36927447293799814</v>
      </c>
      <c r="F13" s="26">
        <v>1.7795130420052183</v>
      </c>
      <c r="G13" s="1"/>
      <c r="H13" s="1"/>
      <c r="I13" s="1"/>
      <c r="J13" s="1"/>
      <c r="K13" s="1"/>
      <c r="L13" s="1"/>
      <c r="M13" s="1"/>
      <c r="N13" s="1"/>
      <c r="O13" s="2">
        <v>10</v>
      </c>
      <c r="P13" s="8">
        <f t="shared" si="6"/>
        <v>14.952153110047842</v>
      </c>
      <c r="Q13" s="12">
        <f t="shared" si="2"/>
        <v>9.7269383135257463</v>
      </c>
      <c r="R13" s="12">
        <f t="shared" si="3"/>
        <v>16.593567251461987</v>
      </c>
      <c r="S13" s="12">
        <f t="shared" si="4"/>
        <v>5.4824561403508749</v>
      </c>
      <c r="T13" s="12">
        <f t="shared" si="0"/>
        <v>0</v>
      </c>
      <c r="U13" s="8">
        <f t="shared" si="5"/>
        <v>0</v>
      </c>
      <c r="V13" s="21">
        <f t="shared" si="1"/>
        <v>5</v>
      </c>
      <c r="X13" s="101" t="s">
        <v>24</v>
      </c>
      <c r="Y13" s="102">
        <v>0.2</v>
      </c>
      <c r="Z13" s="103">
        <v>0</v>
      </c>
      <c r="AA13" s="103">
        <v>0</v>
      </c>
      <c r="AB13" s="103">
        <v>0</v>
      </c>
      <c r="AC13" s="104">
        <v>0</v>
      </c>
    </row>
    <row r="14" spans="1:29" x14ac:dyDescent="0.25">
      <c r="A14" s="2">
        <v>11</v>
      </c>
      <c r="B14" s="25">
        <v>2.1343747458109497</v>
      </c>
      <c r="C14" s="25">
        <v>-0.33333333333333337</v>
      </c>
      <c r="D14" s="25">
        <v>-0.78288136125881269</v>
      </c>
      <c r="E14" s="25">
        <v>-0.36927447293799814</v>
      </c>
      <c r="F14" s="26">
        <v>1.7795130420052183</v>
      </c>
      <c r="G14" s="1"/>
      <c r="H14" s="1"/>
      <c r="I14" s="1"/>
      <c r="J14" s="1"/>
      <c r="K14" s="1"/>
      <c r="L14" s="1"/>
      <c r="M14" s="1"/>
      <c r="N14" s="1"/>
      <c r="O14" s="2">
        <v>11</v>
      </c>
      <c r="P14" s="8">
        <f t="shared" si="6"/>
        <v>21.727220860725346</v>
      </c>
      <c r="Q14" s="12">
        <f t="shared" si="2"/>
        <v>16.502006064203254</v>
      </c>
      <c r="R14" s="12">
        <f t="shared" si="3"/>
        <v>23.368635002139492</v>
      </c>
      <c r="S14" s="12">
        <f t="shared" si="4"/>
        <v>12.257523891028381</v>
      </c>
      <c r="T14" s="12">
        <f t="shared" si="0"/>
        <v>6.7750677506775068</v>
      </c>
      <c r="U14" s="8">
        <f t="shared" si="5"/>
        <v>6.7750677506775068</v>
      </c>
      <c r="V14" s="21">
        <f t="shared" si="1"/>
        <v>5</v>
      </c>
      <c r="X14" s="44" t="s">
        <v>25</v>
      </c>
      <c r="Y14" s="8">
        <v>0.27272727272727271</v>
      </c>
      <c r="Z14" s="8">
        <v>0</v>
      </c>
      <c r="AA14" s="8">
        <v>0.27272727272727271</v>
      </c>
      <c r="AB14" s="8">
        <v>0</v>
      </c>
      <c r="AC14" s="45">
        <v>1</v>
      </c>
    </row>
    <row r="15" spans="1:29" x14ac:dyDescent="0.25">
      <c r="A15" s="2">
        <v>12</v>
      </c>
      <c r="B15" s="25">
        <v>2.1343747458109497</v>
      </c>
      <c r="C15" s="25">
        <v>-0.33333333333333337</v>
      </c>
      <c r="D15" s="25">
        <v>1.2773327473170102</v>
      </c>
      <c r="E15" s="25">
        <v>-0.36927447293799814</v>
      </c>
      <c r="F15" s="26">
        <v>1.7795130420052183</v>
      </c>
      <c r="G15" s="1"/>
      <c r="H15" s="1"/>
      <c r="I15" s="1"/>
      <c r="J15" s="1"/>
      <c r="K15" s="1"/>
      <c r="L15" s="1"/>
      <c r="M15" s="1"/>
      <c r="N15" s="1"/>
      <c r="O15" s="2">
        <v>12</v>
      </c>
      <c r="P15" s="8">
        <f t="shared" si="6"/>
        <v>25.971703033900219</v>
      </c>
      <c r="Q15" s="12">
        <f t="shared" si="2"/>
        <v>12.257523891028381</v>
      </c>
      <c r="R15" s="12">
        <f t="shared" si="3"/>
        <v>27.613117175314365</v>
      </c>
      <c r="S15" s="12">
        <f t="shared" si="4"/>
        <v>16.502006064203254</v>
      </c>
      <c r="T15" s="12">
        <f t="shared" si="0"/>
        <v>11.019549923852379</v>
      </c>
      <c r="U15" s="8">
        <f t="shared" si="5"/>
        <v>11.019549923852379</v>
      </c>
      <c r="V15" s="21">
        <f t="shared" si="1"/>
        <v>5</v>
      </c>
      <c r="X15" s="44" t="s">
        <v>32</v>
      </c>
      <c r="Y15" s="8">
        <v>0.2</v>
      </c>
      <c r="Z15" s="68">
        <v>1</v>
      </c>
      <c r="AA15" s="8">
        <v>0.4</v>
      </c>
      <c r="AB15" s="8">
        <v>0</v>
      </c>
      <c r="AC15" s="69">
        <v>0.2</v>
      </c>
    </row>
    <row r="16" spans="1:29" x14ac:dyDescent="0.25">
      <c r="A16" s="2">
        <v>13</v>
      </c>
      <c r="B16" s="25">
        <v>-0.46852128566581813</v>
      </c>
      <c r="C16" s="25">
        <v>-0.33333333333333337</v>
      </c>
      <c r="D16" s="25">
        <v>1.2773327473170102</v>
      </c>
      <c r="E16" s="25">
        <v>-0.36927447293799814</v>
      </c>
      <c r="F16" s="26">
        <v>-0.56195148694901631</v>
      </c>
      <c r="G16" s="1"/>
      <c r="H16" s="1"/>
      <c r="I16" s="1"/>
      <c r="J16" s="1"/>
      <c r="K16" s="1"/>
      <c r="L16" s="1"/>
      <c r="M16" s="1"/>
      <c r="N16" s="1"/>
      <c r="O16" s="2">
        <v>13</v>
      </c>
      <c r="P16" s="8">
        <f t="shared" si="6"/>
        <v>13.714179142871838</v>
      </c>
      <c r="Q16" s="12">
        <f t="shared" si="2"/>
        <v>0</v>
      </c>
      <c r="R16" s="12">
        <f t="shared" si="3"/>
        <v>15.355593284285984</v>
      </c>
      <c r="S16" s="12">
        <f t="shared" si="4"/>
        <v>4.2444821731748723</v>
      </c>
      <c r="T16" s="12">
        <f t="shared" si="0"/>
        <v>9.7269383135257463</v>
      </c>
      <c r="U16" s="8">
        <f t="shared" si="5"/>
        <v>0</v>
      </c>
      <c r="V16" s="21">
        <f t="shared" si="1"/>
        <v>2</v>
      </c>
      <c r="X16" s="44" t="s">
        <v>34</v>
      </c>
      <c r="Y16" s="8">
        <v>0</v>
      </c>
      <c r="Z16" s="8">
        <v>0</v>
      </c>
      <c r="AA16" s="8">
        <v>0.16666666666666666</v>
      </c>
      <c r="AB16" s="68">
        <v>1</v>
      </c>
      <c r="AC16" s="69">
        <v>0</v>
      </c>
    </row>
    <row r="17" spans="1:29" ht="15.75" thickBot="1" x14ac:dyDescent="0.3">
      <c r="A17" s="2">
        <v>14</v>
      </c>
      <c r="B17" s="25">
        <v>-0.46852128566581813</v>
      </c>
      <c r="C17" s="25">
        <v>-0.33333333333333337</v>
      </c>
      <c r="D17" s="25">
        <v>-0.78288136125881269</v>
      </c>
      <c r="E17" s="25">
        <v>2.70801280154532</v>
      </c>
      <c r="F17" s="26">
        <v>-0.56195148694901631</v>
      </c>
      <c r="G17" s="1"/>
      <c r="H17" s="1"/>
      <c r="I17" s="1"/>
      <c r="J17" s="1"/>
      <c r="K17" s="1"/>
      <c r="L17" s="1"/>
      <c r="M17" s="1"/>
      <c r="N17" s="1"/>
      <c r="O17" s="2">
        <v>14</v>
      </c>
      <c r="P17" s="8">
        <f t="shared" si="6"/>
        <v>0</v>
      </c>
      <c r="Q17" s="12">
        <f t="shared" si="2"/>
        <v>13.714179142871838</v>
      </c>
      <c r="R17" s="12">
        <f t="shared" si="3"/>
        <v>20.58080808080808</v>
      </c>
      <c r="S17" s="12">
        <f t="shared" si="4"/>
        <v>9.4696969696969671</v>
      </c>
      <c r="T17" s="12">
        <f t="shared" si="0"/>
        <v>14.952153110047842</v>
      </c>
      <c r="U17" s="8">
        <f t="shared" si="5"/>
        <v>0</v>
      </c>
      <c r="V17" s="21">
        <f t="shared" si="1"/>
        <v>1</v>
      </c>
      <c r="X17" s="46" t="s">
        <v>36</v>
      </c>
      <c r="Y17" s="10">
        <v>0.15384615384615385</v>
      </c>
      <c r="Z17" s="10">
        <v>0</v>
      </c>
      <c r="AA17" s="47">
        <v>1</v>
      </c>
      <c r="AB17" s="10">
        <v>0</v>
      </c>
      <c r="AC17" s="48">
        <v>0</v>
      </c>
    </row>
    <row r="18" spans="1:29" ht="15.75" thickBot="1" x14ac:dyDescent="0.3">
      <c r="A18" s="2">
        <v>15</v>
      </c>
      <c r="B18" s="25">
        <v>2.1343747458109497</v>
      </c>
      <c r="C18" s="25">
        <v>-0.33333333333333337</v>
      </c>
      <c r="D18" s="25">
        <v>-0.78288136125881269</v>
      </c>
      <c r="E18" s="25">
        <v>-0.36927447293799814</v>
      </c>
      <c r="F18" s="26">
        <v>1.7795130420052183</v>
      </c>
      <c r="G18" s="1"/>
      <c r="H18" s="1"/>
      <c r="I18" s="1"/>
      <c r="J18" s="1"/>
      <c r="K18" s="1"/>
      <c r="L18" s="1"/>
      <c r="M18" s="1"/>
      <c r="N18" s="1"/>
      <c r="O18" s="2">
        <v>15</v>
      </c>
      <c r="P18" s="8">
        <f t="shared" si="6"/>
        <v>21.727220860725346</v>
      </c>
      <c r="Q18" s="12">
        <f t="shared" si="2"/>
        <v>16.502006064203254</v>
      </c>
      <c r="R18" s="12">
        <f t="shared" si="3"/>
        <v>23.368635002139492</v>
      </c>
      <c r="S18" s="12">
        <f t="shared" si="4"/>
        <v>12.257523891028381</v>
      </c>
      <c r="T18" s="12">
        <f t="shared" si="0"/>
        <v>6.7750677506775068</v>
      </c>
      <c r="U18" s="8">
        <f t="shared" si="5"/>
        <v>6.7750677506775068</v>
      </c>
      <c r="V18" s="21">
        <f t="shared" si="1"/>
        <v>5</v>
      </c>
      <c r="X18" s="100"/>
      <c r="Y18" s="50"/>
      <c r="Z18" s="50"/>
      <c r="AA18" s="50"/>
      <c r="AB18" s="50"/>
      <c r="AC18" s="50"/>
    </row>
    <row r="19" spans="1:29" x14ac:dyDescent="0.25">
      <c r="A19" s="2">
        <v>16</v>
      </c>
      <c r="B19" s="25">
        <v>-0.46852128566581813</v>
      </c>
      <c r="C19" s="25">
        <v>-0.33333333333333337</v>
      </c>
      <c r="D19" s="25">
        <v>-0.78288136125881269</v>
      </c>
      <c r="E19" s="25">
        <v>-0.36927447293799814</v>
      </c>
      <c r="F19" s="26">
        <v>1.7795130420052183</v>
      </c>
      <c r="G19" s="1"/>
      <c r="H19" s="1"/>
      <c r="I19" s="1"/>
      <c r="J19" s="1"/>
      <c r="K19" s="1"/>
      <c r="L19" s="1"/>
      <c r="M19" s="1"/>
      <c r="N19" s="1"/>
      <c r="O19" s="2">
        <v>16</v>
      </c>
      <c r="P19" s="8">
        <f t="shared" si="6"/>
        <v>14.952153110047842</v>
      </c>
      <c r="Q19" s="12">
        <f t="shared" si="2"/>
        <v>9.7269383135257463</v>
      </c>
      <c r="R19" s="12">
        <f t="shared" si="3"/>
        <v>16.593567251461987</v>
      </c>
      <c r="S19" s="12">
        <f t="shared" si="4"/>
        <v>5.4824561403508749</v>
      </c>
      <c r="T19" s="12">
        <f t="shared" si="0"/>
        <v>0</v>
      </c>
      <c r="U19" s="8">
        <f t="shared" si="5"/>
        <v>0</v>
      </c>
      <c r="V19" s="21">
        <f t="shared" si="1"/>
        <v>5</v>
      </c>
      <c r="X19" s="52" t="s">
        <v>22</v>
      </c>
      <c r="Y19" s="53" t="s">
        <v>26</v>
      </c>
      <c r="Z19" s="53" t="s">
        <v>27</v>
      </c>
      <c r="AA19" s="53" t="s">
        <v>28</v>
      </c>
      <c r="AB19" s="54"/>
      <c r="AC19" s="55"/>
    </row>
    <row r="20" spans="1:29" x14ac:dyDescent="0.25">
      <c r="A20" s="2">
        <v>17</v>
      </c>
      <c r="B20" s="25">
        <v>2.1343747458109497</v>
      </c>
      <c r="C20" s="25">
        <v>-0.33333333333333337</v>
      </c>
      <c r="D20" s="25">
        <v>-0.78288136125881269</v>
      </c>
      <c r="E20" s="25">
        <v>-0.36927447293799814</v>
      </c>
      <c r="F20" s="26">
        <v>-0.56195148694901631</v>
      </c>
      <c r="G20" s="1"/>
      <c r="H20" s="1"/>
      <c r="I20" s="1"/>
      <c r="J20" s="1"/>
      <c r="K20" s="1"/>
      <c r="L20" s="1"/>
      <c r="M20" s="1"/>
      <c r="N20" s="1"/>
      <c r="O20" s="2">
        <v>17</v>
      </c>
      <c r="P20" s="8">
        <f t="shared" si="6"/>
        <v>16.244764720374473</v>
      </c>
      <c r="Q20" s="12">
        <f t="shared" si="2"/>
        <v>11.019549923852379</v>
      </c>
      <c r="R20" s="12">
        <f t="shared" si="3"/>
        <v>17.886178861788618</v>
      </c>
      <c r="S20" s="12">
        <f t="shared" si="4"/>
        <v>6.7750677506775068</v>
      </c>
      <c r="T20" s="12">
        <f t="shared" si="0"/>
        <v>12.257523891028381</v>
      </c>
      <c r="U20" s="8">
        <f t="shared" si="5"/>
        <v>6.7750677506775068</v>
      </c>
      <c r="V20" s="21">
        <f t="shared" si="1"/>
        <v>4</v>
      </c>
      <c r="X20" s="44" t="s">
        <v>24</v>
      </c>
      <c r="Y20" s="56">
        <v>15</v>
      </c>
      <c r="Z20" s="57">
        <v>0.3</v>
      </c>
      <c r="AA20" s="58">
        <v>2.4000000000000008</v>
      </c>
      <c r="AB20" s="59"/>
      <c r="AC20" s="73"/>
    </row>
    <row r="21" spans="1:29" x14ac:dyDescent="0.25">
      <c r="A21" s="2">
        <v>18</v>
      </c>
      <c r="B21" s="25">
        <v>-0.46852128566581813</v>
      </c>
      <c r="C21" s="25">
        <v>-0.33333333333333337</v>
      </c>
      <c r="D21" s="25">
        <v>1.2773327473170102</v>
      </c>
      <c r="E21" s="25">
        <v>-0.36927447293799814</v>
      </c>
      <c r="F21" s="26">
        <v>-0.56195148694901631</v>
      </c>
      <c r="G21" s="1"/>
      <c r="H21" s="1"/>
      <c r="I21" s="1"/>
      <c r="J21" s="1"/>
      <c r="K21" s="1"/>
      <c r="L21" s="1"/>
      <c r="M21" s="1"/>
      <c r="N21" s="1"/>
      <c r="O21" s="2">
        <v>18</v>
      </c>
      <c r="P21" s="8">
        <f t="shared" si="6"/>
        <v>13.714179142871838</v>
      </c>
      <c r="Q21" s="12">
        <f t="shared" si="2"/>
        <v>0</v>
      </c>
      <c r="R21" s="12">
        <f t="shared" si="3"/>
        <v>15.355593284285984</v>
      </c>
      <c r="S21" s="12">
        <f t="shared" si="4"/>
        <v>4.2444821731748723</v>
      </c>
      <c r="T21" s="12">
        <f t="shared" si="0"/>
        <v>9.7269383135257463</v>
      </c>
      <c r="U21" s="8">
        <f t="shared" si="5"/>
        <v>0</v>
      </c>
      <c r="V21" s="21">
        <f t="shared" si="1"/>
        <v>2</v>
      </c>
      <c r="X21" s="44" t="s">
        <v>25</v>
      </c>
      <c r="Y21" s="56">
        <v>11</v>
      </c>
      <c r="Z21" s="57">
        <v>0.22</v>
      </c>
      <c r="AA21" s="58">
        <v>4.3636363636363633</v>
      </c>
      <c r="AB21" s="59" t="s">
        <v>29</v>
      </c>
      <c r="AC21" s="60">
        <v>12.08927738927739</v>
      </c>
    </row>
    <row r="22" spans="1:29" x14ac:dyDescent="0.25">
      <c r="A22" s="2">
        <v>19</v>
      </c>
      <c r="B22" s="25">
        <v>-0.46852128566581813</v>
      </c>
      <c r="C22" s="25">
        <v>3</v>
      </c>
      <c r="D22" s="25">
        <v>-0.78288136125881269</v>
      </c>
      <c r="E22" s="25">
        <v>-0.36927447293799814</v>
      </c>
      <c r="F22" s="26">
        <v>-0.56195148694901631</v>
      </c>
      <c r="G22" s="1"/>
      <c r="H22" s="1"/>
      <c r="I22" s="1"/>
      <c r="J22" s="1"/>
      <c r="K22" s="1"/>
      <c r="L22" s="1"/>
      <c r="M22" s="1"/>
      <c r="N22" s="1"/>
      <c r="O22" s="2">
        <v>19</v>
      </c>
      <c r="P22" s="8">
        <f t="shared" si="6"/>
        <v>20.58080808080808</v>
      </c>
      <c r="Q22" s="12">
        <f t="shared" si="2"/>
        <v>15.355593284285984</v>
      </c>
      <c r="R22" s="12">
        <f t="shared" si="3"/>
        <v>0</v>
      </c>
      <c r="S22" s="12">
        <f t="shared" si="4"/>
        <v>11.111111111111112</v>
      </c>
      <c r="T22" s="12">
        <f t="shared" si="0"/>
        <v>16.593567251461987</v>
      </c>
      <c r="U22" s="8">
        <f t="shared" si="5"/>
        <v>0</v>
      </c>
      <c r="V22" s="21">
        <f t="shared" si="1"/>
        <v>3</v>
      </c>
      <c r="X22" s="44" t="s">
        <v>32</v>
      </c>
      <c r="Y22" s="56">
        <v>5</v>
      </c>
      <c r="Z22" s="57">
        <v>0.1</v>
      </c>
      <c r="AA22" s="58">
        <v>2.8000000000000003</v>
      </c>
      <c r="AB22" s="59"/>
      <c r="AC22" s="73"/>
    </row>
    <row r="23" spans="1:29" x14ac:dyDescent="0.25">
      <c r="A23" s="2">
        <v>20</v>
      </c>
      <c r="B23" s="25">
        <v>-0.46852128566581813</v>
      </c>
      <c r="C23" s="25">
        <v>-0.33333333333333337</v>
      </c>
      <c r="D23" s="25">
        <v>1.2773327473170102</v>
      </c>
      <c r="E23" s="25">
        <v>-0.36927447293799814</v>
      </c>
      <c r="F23" s="26">
        <v>-0.56195148694901631</v>
      </c>
      <c r="G23" s="1"/>
      <c r="H23" s="1"/>
      <c r="I23" s="1"/>
      <c r="J23" s="1"/>
      <c r="K23" s="1"/>
      <c r="L23" s="1"/>
      <c r="M23" s="1"/>
      <c r="N23" s="1"/>
      <c r="O23" s="2">
        <v>20</v>
      </c>
      <c r="P23" s="8">
        <f t="shared" si="6"/>
        <v>13.714179142871838</v>
      </c>
      <c r="Q23" s="12">
        <f t="shared" si="2"/>
        <v>0</v>
      </c>
      <c r="R23" s="12">
        <f t="shared" si="3"/>
        <v>15.355593284285984</v>
      </c>
      <c r="S23" s="12">
        <f t="shared" si="4"/>
        <v>4.2444821731748723</v>
      </c>
      <c r="T23" s="12">
        <f t="shared" si="0"/>
        <v>9.7269383135257463</v>
      </c>
      <c r="U23" s="8">
        <f t="shared" si="5"/>
        <v>0</v>
      </c>
      <c r="V23" s="21">
        <f t="shared" si="1"/>
        <v>2</v>
      </c>
      <c r="X23" s="44" t="s">
        <v>34</v>
      </c>
      <c r="Y23" s="56">
        <v>6</v>
      </c>
      <c r="Z23" s="57">
        <v>0.12</v>
      </c>
      <c r="AA23" s="58">
        <v>0.83333333333333348</v>
      </c>
      <c r="AB23" s="59"/>
      <c r="AC23" s="73"/>
    </row>
    <row r="24" spans="1:29" x14ac:dyDescent="0.25">
      <c r="A24" s="2">
        <v>21</v>
      </c>
      <c r="B24" s="25">
        <v>-0.46852128566581813</v>
      </c>
      <c r="C24" s="25">
        <v>3</v>
      </c>
      <c r="D24" s="25">
        <v>-0.78288136125881269</v>
      </c>
      <c r="E24" s="25">
        <v>-0.36927447293799814</v>
      </c>
      <c r="F24" s="26">
        <v>1.7795130420052183</v>
      </c>
      <c r="G24" s="1"/>
      <c r="H24" s="1"/>
      <c r="I24" s="1"/>
      <c r="J24" s="1"/>
      <c r="K24" s="1"/>
      <c r="L24" s="1"/>
      <c r="M24" s="1"/>
      <c r="N24" s="1"/>
      <c r="O24" s="2">
        <v>21</v>
      </c>
      <c r="P24" s="8">
        <f t="shared" si="6"/>
        <v>26.063264221158953</v>
      </c>
      <c r="Q24" s="12">
        <f t="shared" si="2"/>
        <v>20.838049424636857</v>
      </c>
      <c r="R24" s="12">
        <f t="shared" si="3"/>
        <v>5.4824561403508749</v>
      </c>
      <c r="S24" s="12">
        <f t="shared" si="4"/>
        <v>16.593567251461987</v>
      </c>
      <c r="T24" s="12">
        <f t="shared" si="0"/>
        <v>11.111111111111112</v>
      </c>
      <c r="U24" s="8">
        <f t="shared" si="5"/>
        <v>5.4824561403508749</v>
      </c>
      <c r="V24" s="21">
        <f t="shared" si="1"/>
        <v>3</v>
      </c>
      <c r="X24" s="44" t="s">
        <v>36</v>
      </c>
      <c r="Y24" s="56">
        <v>13</v>
      </c>
      <c r="Z24" s="57">
        <v>0.26</v>
      </c>
      <c r="AA24" s="58">
        <v>1.6923076923076912</v>
      </c>
      <c r="AB24" s="59"/>
      <c r="AC24" s="73"/>
    </row>
    <row r="25" spans="1:29" ht="15.75" thickBot="1" x14ac:dyDescent="0.3">
      <c r="A25" s="2">
        <v>22</v>
      </c>
      <c r="B25" s="25">
        <v>-0.46852128566581813</v>
      </c>
      <c r="C25" s="25">
        <v>-0.33333333333333337</v>
      </c>
      <c r="D25" s="25">
        <v>-0.78288136125881269</v>
      </c>
      <c r="E25" s="25">
        <v>-0.36927447293799814</v>
      </c>
      <c r="F25" s="26">
        <v>1.7795130420052183</v>
      </c>
      <c r="G25" s="1"/>
      <c r="H25" s="1"/>
      <c r="I25" s="1"/>
      <c r="J25" s="1"/>
      <c r="K25" s="1"/>
      <c r="L25" s="1"/>
      <c r="M25" s="1"/>
      <c r="N25" s="1"/>
      <c r="O25" s="2">
        <v>22</v>
      </c>
      <c r="P25" s="8">
        <f t="shared" si="6"/>
        <v>14.952153110047842</v>
      </c>
      <c r="Q25" s="12">
        <f t="shared" si="2"/>
        <v>9.7269383135257463</v>
      </c>
      <c r="R25" s="12">
        <f t="shared" si="3"/>
        <v>16.593567251461987</v>
      </c>
      <c r="S25" s="12">
        <f t="shared" si="4"/>
        <v>5.4824561403508749</v>
      </c>
      <c r="T25" s="12">
        <f t="shared" si="0"/>
        <v>0</v>
      </c>
      <c r="U25" s="8">
        <f t="shared" si="5"/>
        <v>0</v>
      </c>
      <c r="V25" s="21">
        <f t="shared" si="1"/>
        <v>5</v>
      </c>
      <c r="X25" s="46" t="s">
        <v>30</v>
      </c>
      <c r="Y25" s="64">
        <v>50</v>
      </c>
      <c r="Z25" s="65">
        <v>1</v>
      </c>
      <c r="AA25" s="74"/>
      <c r="AB25" s="74"/>
      <c r="AC25" s="75"/>
    </row>
    <row r="26" spans="1:29" x14ac:dyDescent="0.25">
      <c r="A26" s="2">
        <v>23</v>
      </c>
      <c r="B26" s="25">
        <v>-0.46852128566581813</v>
      </c>
      <c r="C26" s="25">
        <v>-0.33333333333333337</v>
      </c>
      <c r="D26" s="25">
        <v>1.2773327473170102</v>
      </c>
      <c r="E26" s="25">
        <v>-0.36927447293799814</v>
      </c>
      <c r="F26" s="26">
        <v>-0.56195148694901631</v>
      </c>
      <c r="G26" s="1"/>
      <c r="H26" s="1"/>
      <c r="I26" s="1"/>
      <c r="J26" s="1"/>
      <c r="K26" s="1"/>
      <c r="L26" s="1"/>
      <c r="M26" s="1"/>
      <c r="N26" s="1"/>
      <c r="O26" s="2">
        <v>23</v>
      </c>
      <c r="P26" s="8">
        <f t="shared" si="6"/>
        <v>13.714179142871838</v>
      </c>
      <c r="Q26" s="12">
        <f t="shared" si="2"/>
        <v>0</v>
      </c>
      <c r="R26" s="12">
        <f t="shared" si="3"/>
        <v>15.355593284285984</v>
      </c>
      <c r="S26" s="12">
        <f t="shared" si="4"/>
        <v>4.2444821731748723</v>
      </c>
      <c r="T26" s="12">
        <f t="shared" si="0"/>
        <v>9.7269383135257463</v>
      </c>
      <c r="U26" s="8">
        <f t="shared" si="5"/>
        <v>0</v>
      </c>
      <c r="V26" s="21">
        <f t="shared" si="1"/>
        <v>2</v>
      </c>
    </row>
    <row r="27" spans="1:29" x14ac:dyDescent="0.25">
      <c r="A27" s="2">
        <v>24</v>
      </c>
      <c r="B27" s="25">
        <v>-0.46852128566581813</v>
      </c>
      <c r="C27" s="25">
        <v>-0.33333333333333337</v>
      </c>
      <c r="D27" s="25">
        <v>1.2773327473170102</v>
      </c>
      <c r="E27" s="25">
        <v>-0.36927447293799814</v>
      </c>
      <c r="F27" s="26">
        <v>-0.56195148694901631</v>
      </c>
      <c r="G27" s="1"/>
      <c r="H27" s="1"/>
      <c r="I27" s="1"/>
      <c r="J27" s="1"/>
      <c r="K27" s="1"/>
      <c r="L27" s="1"/>
      <c r="M27" s="1"/>
      <c r="N27" s="1"/>
      <c r="O27" s="2">
        <v>24</v>
      </c>
      <c r="P27" s="8">
        <f t="shared" si="6"/>
        <v>13.714179142871838</v>
      </c>
      <c r="Q27" s="12">
        <f t="shared" si="2"/>
        <v>0</v>
      </c>
      <c r="R27" s="12">
        <f t="shared" si="3"/>
        <v>15.355593284285984</v>
      </c>
      <c r="S27" s="12">
        <f t="shared" si="4"/>
        <v>4.2444821731748723</v>
      </c>
      <c r="T27" s="12">
        <f t="shared" si="0"/>
        <v>9.7269383135257463</v>
      </c>
      <c r="U27" s="8">
        <f t="shared" si="5"/>
        <v>0</v>
      </c>
      <c r="V27" s="21">
        <f t="shared" si="1"/>
        <v>2</v>
      </c>
    </row>
    <row r="28" spans="1:29" x14ac:dyDescent="0.25">
      <c r="A28" s="2">
        <v>25</v>
      </c>
      <c r="B28" s="25">
        <v>2.1343747458109497</v>
      </c>
      <c r="C28" s="25">
        <v>-0.33333333333333337</v>
      </c>
      <c r="D28" s="25">
        <v>-0.78288136125881269</v>
      </c>
      <c r="E28" s="25">
        <v>-0.36927447293799814</v>
      </c>
      <c r="F28" s="26">
        <v>-0.56195148694901631</v>
      </c>
      <c r="G28" s="1"/>
      <c r="H28" s="1"/>
      <c r="I28" s="1"/>
      <c r="J28" s="1"/>
      <c r="K28" s="1"/>
      <c r="L28" s="1"/>
      <c r="M28" s="1"/>
      <c r="N28" s="1"/>
      <c r="O28" s="2">
        <v>25</v>
      </c>
      <c r="P28" s="8">
        <f t="shared" si="6"/>
        <v>16.244764720374473</v>
      </c>
      <c r="Q28" s="12">
        <f t="shared" si="2"/>
        <v>11.019549923852379</v>
      </c>
      <c r="R28" s="12">
        <f t="shared" si="3"/>
        <v>17.886178861788618</v>
      </c>
      <c r="S28" s="12">
        <f t="shared" si="4"/>
        <v>6.7750677506775068</v>
      </c>
      <c r="T28" s="12">
        <f t="shared" si="0"/>
        <v>12.257523891028381</v>
      </c>
      <c r="U28" s="8">
        <f t="shared" si="5"/>
        <v>6.7750677506775068</v>
      </c>
      <c r="V28" s="21">
        <f t="shared" si="1"/>
        <v>4</v>
      </c>
    </row>
    <row r="29" spans="1:29" x14ac:dyDescent="0.25">
      <c r="A29" s="2">
        <v>26</v>
      </c>
      <c r="B29" s="25">
        <v>-0.46852128566581813</v>
      </c>
      <c r="C29" s="25">
        <v>-0.33333333333333337</v>
      </c>
      <c r="D29" s="25">
        <v>1.2773327473170102</v>
      </c>
      <c r="E29" s="25">
        <v>-0.36927447293799814</v>
      </c>
      <c r="F29" s="26">
        <v>-0.56195148694901631</v>
      </c>
      <c r="G29" s="1"/>
      <c r="H29" s="1"/>
      <c r="I29" s="1"/>
      <c r="J29" s="1"/>
      <c r="K29" s="1"/>
      <c r="L29" s="1"/>
      <c r="M29" s="1"/>
      <c r="N29" s="1"/>
      <c r="O29" s="2">
        <v>26</v>
      </c>
      <c r="P29" s="8">
        <f t="shared" si="6"/>
        <v>13.714179142871838</v>
      </c>
      <c r="Q29" s="12">
        <f t="shared" si="2"/>
        <v>0</v>
      </c>
      <c r="R29" s="12">
        <f t="shared" si="3"/>
        <v>15.355593284285984</v>
      </c>
      <c r="S29" s="12">
        <f t="shared" si="4"/>
        <v>4.2444821731748723</v>
      </c>
      <c r="T29" s="12">
        <f t="shared" si="0"/>
        <v>9.7269383135257463</v>
      </c>
      <c r="U29" s="8">
        <f t="shared" si="5"/>
        <v>0</v>
      </c>
      <c r="V29" s="21">
        <f t="shared" si="1"/>
        <v>2</v>
      </c>
    </row>
    <row r="30" spans="1:29" x14ac:dyDescent="0.25">
      <c r="A30" s="2">
        <v>27</v>
      </c>
      <c r="B30" s="25">
        <v>-0.46852128566581813</v>
      </c>
      <c r="C30" s="25">
        <v>-0.33333333333333337</v>
      </c>
      <c r="D30" s="25">
        <v>-0.78288136125881269</v>
      </c>
      <c r="E30" s="25">
        <v>-0.36927447293799814</v>
      </c>
      <c r="F30" s="26">
        <v>-0.56195148694901631</v>
      </c>
      <c r="G30" s="1"/>
      <c r="H30" s="1"/>
      <c r="I30" s="1"/>
      <c r="J30" s="1"/>
      <c r="K30" s="1"/>
      <c r="L30" s="1"/>
      <c r="M30" s="1"/>
      <c r="N30" s="1"/>
      <c r="O30" s="2">
        <v>27</v>
      </c>
      <c r="P30" s="8">
        <f t="shared" si="6"/>
        <v>9.4696969696969671</v>
      </c>
      <c r="Q30" s="12">
        <f t="shared" si="2"/>
        <v>4.2444821731748723</v>
      </c>
      <c r="R30" s="12">
        <f t="shared" si="3"/>
        <v>11.111111111111112</v>
      </c>
      <c r="S30" s="12">
        <f t="shared" si="4"/>
        <v>0</v>
      </c>
      <c r="T30" s="12">
        <f t="shared" si="0"/>
        <v>5.4824561403508749</v>
      </c>
      <c r="U30" s="8">
        <f t="shared" si="5"/>
        <v>0</v>
      </c>
      <c r="V30" s="21">
        <f t="shared" si="1"/>
        <v>4</v>
      </c>
    </row>
    <row r="31" spans="1:29" x14ac:dyDescent="0.25">
      <c r="A31" s="2">
        <v>28</v>
      </c>
      <c r="B31" s="25">
        <v>-0.46852128566581813</v>
      </c>
      <c r="C31" s="25">
        <v>-0.33333333333333337</v>
      </c>
      <c r="D31" s="25">
        <v>-0.78288136125881269</v>
      </c>
      <c r="E31" s="25">
        <v>-0.36927447293799814</v>
      </c>
      <c r="F31" s="26">
        <v>-0.56195148694901631</v>
      </c>
      <c r="G31" s="1"/>
      <c r="H31" s="1"/>
      <c r="I31" s="1"/>
      <c r="J31" s="1"/>
      <c r="K31" s="1"/>
      <c r="L31" s="1"/>
      <c r="M31" s="1"/>
      <c r="N31" s="1"/>
      <c r="O31" s="2">
        <v>28</v>
      </c>
      <c r="P31" s="8">
        <f t="shared" si="6"/>
        <v>9.4696969696969671</v>
      </c>
      <c r="Q31" s="12">
        <f t="shared" si="2"/>
        <v>4.2444821731748723</v>
      </c>
      <c r="R31" s="12">
        <f t="shared" si="3"/>
        <v>11.111111111111112</v>
      </c>
      <c r="S31" s="12">
        <f t="shared" si="4"/>
        <v>0</v>
      </c>
      <c r="T31" s="12">
        <f t="shared" si="0"/>
        <v>5.4824561403508749</v>
      </c>
      <c r="U31" s="8">
        <f t="shared" si="5"/>
        <v>0</v>
      </c>
      <c r="V31" s="21">
        <f t="shared" si="1"/>
        <v>4</v>
      </c>
    </row>
    <row r="32" spans="1:29" x14ac:dyDescent="0.25">
      <c r="A32" s="2">
        <v>29</v>
      </c>
      <c r="B32" s="25">
        <v>-0.46852128566581813</v>
      </c>
      <c r="C32" s="25">
        <v>-0.33333333333333337</v>
      </c>
      <c r="D32" s="25">
        <v>1.2773327473170102</v>
      </c>
      <c r="E32" s="25">
        <v>-0.36927447293799814</v>
      </c>
      <c r="F32" s="26">
        <v>-0.56195148694901631</v>
      </c>
      <c r="G32" s="1"/>
      <c r="H32" s="1"/>
      <c r="I32" s="1"/>
      <c r="J32" s="1"/>
      <c r="K32" s="1"/>
      <c r="L32" s="1"/>
      <c r="M32" s="1"/>
      <c r="N32" s="1"/>
      <c r="O32" s="2">
        <v>29</v>
      </c>
      <c r="P32" s="8">
        <f t="shared" si="6"/>
        <v>13.714179142871838</v>
      </c>
      <c r="Q32" s="12">
        <f t="shared" si="2"/>
        <v>0</v>
      </c>
      <c r="R32" s="12">
        <f t="shared" si="3"/>
        <v>15.355593284285984</v>
      </c>
      <c r="S32" s="12">
        <f t="shared" si="4"/>
        <v>4.2444821731748723</v>
      </c>
      <c r="T32" s="12">
        <f t="shared" si="0"/>
        <v>9.7269383135257463</v>
      </c>
      <c r="U32" s="8">
        <f t="shared" si="5"/>
        <v>0</v>
      </c>
      <c r="V32" s="21">
        <f t="shared" si="1"/>
        <v>2</v>
      </c>
    </row>
    <row r="33" spans="1:22" x14ac:dyDescent="0.25">
      <c r="A33" s="2">
        <v>30</v>
      </c>
      <c r="B33" s="25">
        <v>-0.46852128566581813</v>
      </c>
      <c r="C33" s="25">
        <v>-0.33333333333333337</v>
      </c>
      <c r="D33" s="25">
        <v>-0.78288136125881269</v>
      </c>
      <c r="E33" s="25">
        <v>-0.36927447293799814</v>
      </c>
      <c r="F33" s="26">
        <v>-0.56195148694901631</v>
      </c>
      <c r="G33" s="1"/>
      <c r="H33" s="1"/>
      <c r="I33" s="1"/>
      <c r="J33" s="1"/>
      <c r="K33" s="1"/>
      <c r="L33" s="1"/>
      <c r="M33" s="1"/>
      <c r="N33" s="1"/>
      <c r="O33" s="2">
        <v>30</v>
      </c>
      <c r="P33" s="8">
        <f t="shared" si="6"/>
        <v>9.4696969696969671</v>
      </c>
      <c r="Q33" s="12">
        <f t="shared" si="2"/>
        <v>4.2444821731748723</v>
      </c>
      <c r="R33" s="12">
        <f t="shared" si="3"/>
        <v>11.111111111111112</v>
      </c>
      <c r="S33" s="12">
        <f t="shared" si="4"/>
        <v>0</v>
      </c>
      <c r="T33" s="12">
        <f t="shared" si="0"/>
        <v>5.4824561403508749</v>
      </c>
      <c r="U33" s="8">
        <f t="shared" si="5"/>
        <v>0</v>
      </c>
      <c r="V33" s="21">
        <f t="shared" si="1"/>
        <v>4</v>
      </c>
    </row>
    <row r="34" spans="1:22" x14ac:dyDescent="0.25">
      <c r="A34" s="2">
        <v>31</v>
      </c>
      <c r="B34" s="25">
        <v>-0.46852128566581813</v>
      </c>
      <c r="C34" s="25">
        <v>-0.33333333333333337</v>
      </c>
      <c r="D34" s="25">
        <v>1.2773327473170102</v>
      </c>
      <c r="E34" s="25">
        <v>2.70801280154532</v>
      </c>
      <c r="F34" s="26">
        <v>-0.56195148694901631</v>
      </c>
      <c r="G34" s="1"/>
      <c r="H34" s="1"/>
      <c r="I34" s="1"/>
      <c r="J34" s="1"/>
      <c r="K34" s="1"/>
      <c r="L34" s="1"/>
      <c r="M34" s="1"/>
      <c r="N34" s="1"/>
      <c r="O34" s="2">
        <v>31</v>
      </c>
      <c r="P34" s="8">
        <f t="shared" si="6"/>
        <v>4.2444821731748723</v>
      </c>
      <c r="Q34" s="12">
        <f t="shared" si="2"/>
        <v>9.4696969696969671</v>
      </c>
      <c r="R34" s="12">
        <f t="shared" si="3"/>
        <v>24.825290253982949</v>
      </c>
      <c r="S34" s="12">
        <f t="shared" si="4"/>
        <v>13.714179142871838</v>
      </c>
      <c r="T34" s="12">
        <f t="shared" si="0"/>
        <v>19.196635283222712</v>
      </c>
      <c r="U34" s="8">
        <f t="shared" si="5"/>
        <v>4.2444821731748723</v>
      </c>
      <c r="V34" s="21">
        <f t="shared" si="1"/>
        <v>1</v>
      </c>
    </row>
    <row r="35" spans="1:22" x14ac:dyDescent="0.25">
      <c r="A35" s="2">
        <v>32</v>
      </c>
      <c r="B35" s="25">
        <v>-0.46852128566581813</v>
      </c>
      <c r="C35" s="25">
        <v>-0.33333333333333337</v>
      </c>
      <c r="D35" s="25">
        <v>1.2773327473170102</v>
      </c>
      <c r="E35" s="25">
        <v>-0.36927447293799814</v>
      </c>
      <c r="F35" s="26">
        <v>-0.56195148694901631</v>
      </c>
      <c r="G35" s="1"/>
      <c r="H35" s="1"/>
      <c r="I35" s="1"/>
      <c r="J35" s="1"/>
      <c r="K35" s="1"/>
      <c r="L35" s="1"/>
      <c r="M35" s="1"/>
      <c r="N35" s="1"/>
      <c r="O35" s="2">
        <v>32</v>
      </c>
      <c r="P35" s="8">
        <f t="shared" si="6"/>
        <v>13.714179142871838</v>
      </c>
      <c r="Q35" s="12">
        <f t="shared" si="2"/>
        <v>0</v>
      </c>
      <c r="R35" s="12">
        <f t="shared" si="3"/>
        <v>15.355593284285984</v>
      </c>
      <c r="S35" s="12">
        <f t="shared" si="4"/>
        <v>4.2444821731748723</v>
      </c>
      <c r="T35" s="12">
        <f t="shared" si="0"/>
        <v>9.7269383135257463</v>
      </c>
      <c r="U35" s="8">
        <f t="shared" si="5"/>
        <v>0</v>
      </c>
      <c r="V35" s="21">
        <f t="shared" si="1"/>
        <v>2</v>
      </c>
    </row>
    <row r="36" spans="1:22" x14ac:dyDescent="0.25">
      <c r="A36" s="2">
        <v>33</v>
      </c>
      <c r="B36" s="25">
        <v>-0.46852128566581813</v>
      </c>
      <c r="C36" s="25">
        <v>-0.33333333333333337</v>
      </c>
      <c r="D36" s="25">
        <v>1.2773327473170102</v>
      </c>
      <c r="E36" s="25">
        <v>-0.36927447293799814</v>
      </c>
      <c r="F36" s="26">
        <v>-0.56195148694901631</v>
      </c>
      <c r="G36" s="1"/>
      <c r="H36" s="1"/>
      <c r="I36" s="1"/>
      <c r="J36" s="1"/>
      <c r="K36" s="1"/>
      <c r="L36" s="1"/>
      <c r="M36" s="1"/>
      <c r="N36" s="1"/>
      <c r="O36" s="2">
        <v>33</v>
      </c>
      <c r="P36" s="8">
        <f t="shared" si="6"/>
        <v>13.714179142871838</v>
      </c>
      <c r="Q36" s="12">
        <f t="shared" si="2"/>
        <v>0</v>
      </c>
      <c r="R36" s="12">
        <f t="shared" si="3"/>
        <v>15.355593284285984</v>
      </c>
      <c r="S36" s="12">
        <f t="shared" si="4"/>
        <v>4.2444821731748723</v>
      </c>
      <c r="T36" s="12">
        <f t="shared" ref="T36:T53" si="7">SUMXMY2(B36:F36,$I$8:$M$8)</f>
        <v>9.7269383135257463</v>
      </c>
      <c r="U36" s="8">
        <f t="shared" si="5"/>
        <v>0</v>
      </c>
      <c r="V36" s="21">
        <f t="shared" ref="V36:V53" si="8">MATCH(U36,P36:T36,0)</f>
        <v>2</v>
      </c>
    </row>
    <row r="37" spans="1:22" x14ac:dyDescent="0.25">
      <c r="A37" s="2">
        <v>34</v>
      </c>
      <c r="B37" s="25">
        <v>-0.46852128566581813</v>
      </c>
      <c r="C37" s="25">
        <v>-0.33333333333333337</v>
      </c>
      <c r="D37" s="25">
        <v>-0.78288136125881269</v>
      </c>
      <c r="E37" s="25">
        <v>-0.36927447293799814</v>
      </c>
      <c r="F37" s="26">
        <v>-0.56195148694901631</v>
      </c>
      <c r="G37" s="1"/>
      <c r="H37" s="1"/>
      <c r="I37" s="1"/>
      <c r="J37" s="1"/>
      <c r="K37" s="1"/>
      <c r="L37" s="1"/>
      <c r="M37" s="1"/>
      <c r="N37" s="1"/>
      <c r="O37" s="2">
        <v>34</v>
      </c>
      <c r="P37" s="8">
        <f t="shared" si="6"/>
        <v>9.4696969696969671</v>
      </c>
      <c r="Q37" s="12">
        <f t="shared" si="2"/>
        <v>4.2444821731748723</v>
      </c>
      <c r="R37" s="12">
        <f t="shared" si="3"/>
        <v>11.111111111111112</v>
      </c>
      <c r="S37" s="12">
        <f t="shared" si="4"/>
        <v>0</v>
      </c>
      <c r="T37" s="12">
        <f t="shared" si="7"/>
        <v>5.4824561403508749</v>
      </c>
      <c r="U37" s="8">
        <f t="shared" si="5"/>
        <v>0</v>
      </c>
      <c r="V37" s="21">
        <f t="shared" si="8"/>
        <v>4</v>
      </c>
    </row>
    <row r="38" spans="1:22" x14ac:dyDescent="0.25">
      <c r="A38" s="2">
        <v>35</v>
      </c>
      <c r="B38" s="25">
        <v>-0.46852128566581813</v>
      </c>
      <c r="C38" s="25">
        <v>3</v>
      </c>
      <c r="D38" s="25">
        <v>-0.78288136125881269</v>
      </c>
      <c r="E38" s="25">
        <v>-0.36927447293799814</v>
      </c>
      <c r="F38" s="26">
        <v>-0.56195148694901631</v>
      </c>
      <c r="G38" s="1"/>
      <c r="H38" s="1"/>
      <c r="I38" s="1"/>
      <c r="J38" s="1"/>
      <c r="K38" s="1"/>
      <c r="L38" s="1"/>
      <c r="M38" s="1"/>
      <c r="N38" s="1"/>
      <c r="O38" s="2">
        <v>35</v>
      </c>
      <c r="P38" s="8">
        <f t="shared" si="6"/>
        <v>20.58080808080808</v>
      </c>
      <c r="Q38" s="12">
        <f t="shared" si="2"/>
        <v>15.355593284285984</v>
      </c>
      <c r="R38" s="12">
        <f t="shared" si="3"/>
        <v>0</v>
      </c>
      <c r="S38" s="12">
        <f t="shared" si="4"/>
        <v>11.111111111111112</v>
      </c>
      <c r="T38" s="12">
        <f t="shared" si="7"/>
        <v>16.593567251461987</v>
      </c>
      <c r="U38" s="8">
        <f t="shared" si="5"/>
        <v>0</v>
      </c>
      <c r="V38" s="21">
        <f t="shared" si="8"/>
        <v>3</v>
      </c>
    </row>
    <row r="39" spans="1:22" x14ac:dyDescent="0.25">
      <c r="A39" s="2">
        <v>36</v>
      </c>
      <c r="B39" s="25">
        <v>2.1343747458109497</v>
      </c>
      <c r="C39" s="25">
        <v>3</v>
      </c>
      <c r="D39" s="25">
        <v>1.2773327473170102</v>
      </c>
      <c r="E39" s="25">
        <v>-0.36927447293799814</v>
      </c>
      <c r="F39" s="26">
        <v>-0.56195148694901631</v>
      </c>
      <c r="G39" s="1"/>
      <c r="H39" s="1"/>
      <c r="I39" s="1"/>
      <c r="J39" s="1"/>
      <c r="K39" s="1"/>
      <c r="L39" s="1"/>
      <c r="M39" s="1"/>
      <c r="N39" s="1"/>
      <c r="O39" s="2">
        <v>36</v>
      </c>
      <c r="P39" s="8">
        <f t="shared" si="6"/>
        <v>31.600358004660457</v>
      </c>
      <c r="Q39" s="12">
        <f t="shared" si="2"/>
        <v>17.886178861788618</v>
      </c>
      <c r="R39" s="12">
        <f t="shared" si="3"/>
        <v>11.019549923852379</v>
      </c>
      <c r="S39" s="12">
        <f t="shared" si="4"/>
        <v>22.130661034963492</v>
      </c>
      <c r="T39" s="12">
        <f t="shared" si="7"/>
        <v>27.613117175314365</v>
      </c>
      <c r="U39" s="8">
        <f t="shared" si="5"/>
        <v>11.019549923852379</v>
      </c>
      <c r="V39" s="21">
        <f t="shared" si="8"/>
        <v>3</v>
      </c>
    </row>
    <row r="40" spans="1:22" x14ac:dyDescent="0.25">
      <c r="A40" s="2">
        <v>37</v>
      </c>
      <c r="B40" s="25">
        <v>-0.46852128566581813</v>
      </c>
      <c r="C40" s="25">
        <v>-0.33333333333333337</v>
      </c>
      <c r="D40" s="25">
        <v>-0.78288136125881269</v>
      </c>
      <c r="E40" s="25">
        <v>-0.36927447293799814</v>
      </c>
      <c r="F40" s="26">
        <v>-0.56195148694901631</v>
      </c>
      <c r="G40" s="1"/>
      <c r="H40" s="1"/>
      <c r="I40" s="1"/>
      <c r="J40" s="1"/>
      <c r="K40" s="1"/>
      <c r="L40" s="1"/>
      <c r="M40" s="1"/>
      <c r="N40" s="1"/>
      <c r="O40" s="2">
        <v>37</v>
      </c>
      <c r="P40" s="8">
        <f t="shared" si="6"/>
        <v>9.4696969696969671</v>
      </c>
      <c r="Q40" s="12">
        <f t="shared" si="2"/>
        <v>4.2444821731748723</v>
      </c>
      <c r="R40" s="12">
        <f t="shared" si="3"/>
        <v>11.111111111111112</v>
      </c>
      <c r="S40" s="12">
        <f t="shared" si="4"/>
        <v>0</v>
      </c>
      <c r="T40" s="12">
        <f t="shared" si="7"/>
        <v>5.4824561403508749</v>
      </c>
      <c r="U40" s="8">
        <f t="shared" si="5"/>
        <v>0</v>
      </c>
      <c r="V40" s="21">
        <f t="shared" si="8"/>
        <v>4</v>
      </c>
    </row>
    <row r="41" spans="1:22" x14ac:dyDescent="0.25">
      <c r="A41" s="2">
        <v>38</v>
      </c>
      <c r="B41" s="25">
        <v>-0.46852128566581813</v>
      </c>
      <c r="C41" s="25">
        <v>3</v>
      </c>
      <c r="D41" s="25">
        <v>1.2773327473170102</v>
      </c>
      <c r="E41" s="25">
        <v>-0.36927447293799814</v>
      </c>
      <c r="F41" s="26">
        <v>-0.56195148694901631</v>
      </c>
      <c r="G41" s="1"/>
      <c r="H41" s="1"/>
      <c r="I41" s="1"/>
      <c r="J41" s="1"/>
      <c r="K41" s="1"/>
      <c r="L41" s="1"/>
      <c r="M41" s="1"/>
      <c r="N41" s="1"/>
      <c r="O41" s="2">
        <v>38</v>
      </c>
      <c r="P41" s="8">
        <f t="shared" si="6"/>
        <v>24.825290253982949</v>
      </c>
      <c r="Q41" s="12">
        <f t="shared" si="2"/>
        <v>11.111111111111112</v>
      </c>
      <c r="R41" s="12">
        <f t="shared" si="3"/>
        <v>4.2444821731748723</v>
      </c>
      <c r="S41" s="12">
        <f t="shared" si="4"/>
        <v>15.355593284285984</v>
      </c>
      <c r="T41" s="12">
        <f t="shared" si="7"/>
        <v>20.838049424636857</v>
      </c>
      <c r="U41" s="8">
        <f t="shared" si="5"/>
        <v>4.2444821731748723</v>
      </c>
      <c r="V41" s="21">
        <f t="shared" si="8"/>
        <v>3</v>
      </c>
    </row>
    <row r="42" spans="1:22" x14ac:dyDescent="0.25">
      <c r="A42" s="2">
        <v>39</v>
      </c>
      <c r="B42" s="25">
        <v>2.1343747458109497</v>
      </c>
      <c r="C42" s="25">
        <v>-0.33333333333333337</v>
      </c>
      <c r="D42" s="25">
        <v>-0.78288136125881269</v>
      </c>
      <c r="E42" s="25">
        <v>-0.36927447293799814</v>
      </c>
      <c r="F42" s="26">
        <v>-0.56195148694901631</v>
      </c>
      <c r="G42" s="1"/>
      <c r="H42" s="1"/>
      <c r="I42" s="1"/>
      <c r="J42" s="1"/>
      <c r="K42" s="1"/>
      <c r="L42" s="1"/>
      <c r="M42" s="1"/>
      <c r="N42" s="1"/>
      <c r="O42" s="2">
        <v>39</v>
      </c>
      <c r="P42" s="8">
        <f t="shared" si="6"/>
        <v>16.244764720374473</v>
      </c>
      <c r="Q42" s="12">
        <f t="shared" si="2"/>
        <v>11.019549923852379</v>
      </c>
      <c r="R42" s="12">
        <f t="shared" si="3"/>
        <v>17.886178861788618</v>
      </c>
      <c r="S42" s="12">
        <f t="shared" si="4"/>
        <v>6.7750677506775068</v>
      </c>
      <c r="T42" s="12">
        <f t="shared" si="7"/>
        <v>12.257523891028381</v>
      </c>
      <c r="U42" s="8">
        <f t="shared" si="5"/>
        <v>6.7750677506775068</v>
      </c>
      <c r="V42" s="21">
        <f t="shared" si="8"/>
        <v>4</v>
      </c>
    </row>
    <row r="43" spans="1:22" x14ac:dyDescent="0.25">
      <c r="A43" s="2">
        <v>40</v>
      </c>
      <c r="B43" s="25">
        <v>-0.46852128566581813</v>
      </c>
      <c r="C43" s="25">
        <v>-0.33333333333333337</v>
      </c>
      <c r="D43" s="25">
        <v>-0.78288136125881269</v>
      </c>
      <c r="E43" s="25">
        <v>-0.36927447293799814</v>
      </c>
      <c r="F43" s="26">
        <v>-0.56195148694901631</v>
      </c>
      <c r="G43" s="1"/>
      <c r="H43" s="1"/>
      <c r="I43" s="1"/>
      <c r="J43" s="1"/>
      <c r="K43" s="1"/>
      <c r="L43" s="1"/>
      <c r="M43" s="1"/>
      <c r="N43" s="1"/>
      <c r="O43" s="2">
        <v>40</v>
      </c>
      <c r="P43" s="8">
        <f t="shared" si="6"/>
        <v>9.4696969696969671</v>
      </c>
      <c r="Q43" s="12">
        <f t="shared" si="2"/>
        <v>4.2444821731748723</v>
      </c>
      <c r="R43" s="12">
        <f t="shared" si="3"/>
        <v>11.111111111111112</v>
      </c>
      <c r="S43" s="12">
        <f t="shared" si="4"/>
        <v>0</v>
      </c>
      <c r="T43" s="12">
        <f t="shared" si="7"/>
        <v>5.4824561403508749</v>
      </c>
      <c r="U43" s="8">
        <f t="shared" si="5"/>
        <v>0</v>
      </c>
      <c r="V43" s="21">
        <f t="shared" si="8"/>
        <v>4</v>
      </c>
    </row>
    <row r="44" spans="1:22" x14ac:dyDescent="0.25">
      <c r="A44" s="2">
        <v>41</v>
      </c>
      <c r="B44" s="25">
        <v>-0.46852128566581813</v>
      </c>
      <c r="C44" s="25">
        <v>-0.33333333333333337</v>
      </c>
      <c r="D44" s="25">
        <v>-0.78288136125881269</v>
      </c>
      <c r="E44" s="25">
        <v>-0.36927447293799814</v>
      </c>
      <c r="F44" s="26">
        <v>-0.56195148694901631</v>
      </c>
      <c r="G44" s="1"/>
      <c r="H44" s="1"/>
      <c r="I44" s="1"/>
      <c r="J44" s="1"/>
      <c r="K44" s="1"/>
      <c r="L44" s="1"/>
      <c r="M44" s="1"/>
      <c r="N44" s="1"/>
      <c r="O44" s="2">
        <v>41</v>
      </c>
      <c r="P44" s="8">
        <f t="shared" si="6"/>
        <v>9.4696969696969671</v>
      </c>
      <c r="Q44" s="12">
        <f t="shared" si="2"/>
        <v>4.2444821731748723</v>
      </c>
      <c r="R44" s="12">
        <f t="shared" si="3"/>
        <v>11.111111111111112</v>
      </c>
      <c r="S44" s="12">
        <f t="shared" si="4"/>
        <v>0</v>
      </c>
      <c r="T44" s="12">
        <f t="shared" si="7"/>
        <v>5.4824561403508749</v>
      </c>
      <c r="U44" s="8">
        <f t="shared" si="5"/>
        <v>0</v>
      </c>
      <c r="V44" s="21">
        <f t="shared" si="8"/>
        <v>4</v>
      </c>
    </row>
    <row r="45" spans="1:22" x14ac:dyDescent="0.25">
      <c r="A45" s="2">
        <v>42</v>
      </c>
      <c r="B45" s="25">
        <v>-0.46852128566581813</v>
      </c>
      <c r="C45" s="25">
        <v>-0.33333333333333337</v>
      </c>
      <c r="D45" s="25">
        <v>-0.78288136125881269</v>
      </c>
      <c r="E45" s="25">
        <v>2.70801280154532</v>
      </c>
      <c r="F45" s="26">
        <v>-0.56195148694901631</v>
      </c>
      <c r="G45" s="1"/>
      <c r="H45" s="1"/>
      <c r="I45" s="1"/>
      <c r="J45" s="1"/>
      <c r="K45" s="1"/>
      <c r="L45" s="1"/>
      <c r="M45" s="1"/>
      <c r="N45" s="1"/>
      <c r="O45" s="2">
        <v>42</v>
      </c>
      <c r="P45" s="8">
        <f t="shared" si="6"/>
        <v>0</v>
      </c>
      <c r="Q45" s="12">
        <f t="shared" si="2"/>
        <v>13.714179142871838</v>
      </c>
      <c r="R45" s="12">
        <f t="shared" si="3"/>
        <v>20.58080808080808</v>
      </c>
      <c r="S45" s="12">
        <f t="shared" si="4"/>
        <v>9.4696969696969671</v>
      </c>
      <c r="T45" s="12">
        <f t="shared" si="7"/>
        <v>14.952153110047842</v>
      </c>
      <c r="U45" s="8">
        <f t="shared" si="5"/>
        <v>0</v>
      </c>
      <c r="V45" s="21">
        <f t="shared" si="8"/>
        <v>1</v>
      </c>
    </row>
    <row r="46" spans="1:22" x14ac:dyDescent="0.25">
      <c r="A46" s="2">
        <v>43</v>
      </c>
      <c r="B46" s="25">
        <v>-0.46852128566581813</v>
      </c>
      <c r="C46" s="25">
        <v>-0.33333333333333337</v>
      </c>
      <c r="D46" s="25">
        <v>-0.78288136125881269</v>
      </c>
      <c r="E46" s="25">
        <v>-0.36927447293799814</v>
      </c>
      <c r="F46" s="26">
        <v>1.7795130420052183</v>
      </c>
      <c r="G46" s="1"/>
      <c r="H46" s="1"/>
      <c r="I46" s="1"/>
      <c r="J46" s="1"/>
      <c r="K46" s="1"/>
      <c r="L46" s="1"/>
      <c r="M46" s="1"/>
      <c r="N46" s="1"/>
      <c r="O46" s="2">
        <v>43</v>
      </c>
      <c r="P46" s="8">
        <f t="shared" si="6"/>
        <v>14.952153110047842</v>
      </c>
      <c r="Q46" s="12">
        <f t="shared" si="2"/>
        <v>9.7269383135257463</v>
      </c>
      <c r="R46" s="12">
        <f t="shared" si="3"/>
        <v>16.593567251461987</v>
      </c>
      <c r="S46" s="12">
        <f t="shared" si="4"/>
        <v>5.4824561403508749</v>
      </c>
      <c r="T46" s="12">
        <f t="shared" si="7"/>
        <v>0</v>
      </c>
      <c r="U46" s="8">
        <f t="shared" si="5"/>
        <v>0</v>
      </c>
      <c r="V46" s="21">
        <f t="shared" si="8"/>
        <v>5</v>
      </c>
    </row>
    <row r="47" spans="1:22" x14ac:dyDescent="0.25">
      <c r="A47" s="2">
        <v>44</v>
      </c>
      <c r="B47" s="25">
        <v>-0.46852128566581813</v>
      </c>
      <c r="C47" s="25">
        <v>-0.33333333333333337</v>
      </c>
      <c r="D47" s="25">
        <v>-0.78288136125881269</v>
      </c>
      <c r="E47" s="25">
        <v>-0.36927447293799814</v>
      </c>
      <c r="F47" s="26">
        <v>-0.56195148694901631</v>
      </c>
      <c r="G47" s="1"/>
      <c r="H47" s="1"/>
      <c r="I47" s="1"/>
      <c r="J47" s="1"/>
      <c r="K47" s="1"/>
      <c r="L47" s="1"/>
      <c r="M47" s="1"/>
      <c r="N47" s="1"/>
      <c r="O47" s="2">
        <v>44</v>
      </c>
      <c r="P47" s="8">
        <f t="shared" si="6"/>
        <v>9.4696969696969671</v>
      </c>
      <c r="Q47" s="12">
        <f t="shared" si="2"/>
        <v>4.2444821731748723</v>
      </c>
      <c r="R47" s="12">
        <f t="shared" si="3"/>
        <v>11.111111111111112</v>
      </c>
      <c r="S47" s="12">
        <f t="shared" si="4"/>
        <v>0</v>
      </c>
      <c r="T47" s="12">
        <f t="shared" si="7"/>
        <v>5.4824561403508749</v>
      </c>
      <c r="U47" s="8">
        <f t="shared" si="5"/>
        <v>0</v>
      </c>
      <c r="V47" s="21">
        <f t="shared" si="8"/>
        <v>4</v>
      </c>
    </row>
    <row r="48" spans="1:22" x14ac:dyDescent="0.25">
      <c r="A48" s="2">
        <v>45</v>
      </c>
      <c r="B48" s="25">
        <v>-0.46852128566581813</v>
      </c>
      <c r="C48" s="25">
        <v>-0.33333333333333337</v>
      </c>
      <c r="D48" s="25">
        <v>-0.78288136125881269</v>
      </c>
      <c r="E48" s="25">
        <v>2.70801280154532</v>
      </c>
      <c r="F48" s="26">
        <v>-0.56195148694901631</v>
      </c>
      <c r="G48" s="1"/>
      <c r="H48" s="1"/>
      <c r="I48" s="1"/>
      <c r="J48" s="1"/>
      <c r="K48" s="1"/>
      <c r="L48" s="1"/>
      <c r="M48" s="1"/>
      <c r="N48" s="1"/>
      <c r="O48" s="2">
        <v>45</v>
      </c>
      <c r="P48" s="8">
        <f t="shared" si="6"/>
        <v>0</v>
      </c>
      <c r="Q48" s="12">
        <f t="shared" si="2"/>
        <v>13.714179142871838</v>
      </c>
      <c r="R48" s="12">
        <f t="shared" si="3"/>
        <v>20.58080808080808</v>
      </c>
      <c r="S48" s="12">
        <f t="shared" si="4"/>
        <v>9.4696969696969671</v>
      </c>
      <c r="T48" s="12">
        <f t="shared" si="7"/>
        <v>14.952153110047842</v>
      </c>
      <c r="U48" s="8">
        <f t="shared" si="5"/>
        <v>0</v>
      </c>
      <c r="V48" s="21">
        <f t="shared" si="8"/>
        <v>1</v>
      </c>
    </row>
    <row r="49" spans="1:22" x14ac:dyDescent="0.25">
      <c r="A49" s="2">
        <v>46</v>
      </c>
      <c r="B49" s="25">
        <v>-0.46852128566581813</v>
      </c>
      <c r="C49" s="25">
        <v>-0.33333333333333337</v>
      </c>
      <c r="D49" s="25">
        <v>1.2773327473170102</v>
      </c>
      <c r="E49" s="25">
        <v>-0.36927447293799814</v>
      </c>
      <c r="F49" s="26">
        <v>-0.56195148694901631</v>
      </c>
      <c r="G49" s="1"/>
      <c r="H49" s="1"/>
      <c r="I49" s="1"/>
      <c r="J49" s="1"/>
      <c r="K49" s="1"/>
      <c r="L49" s="1"/>
      <c r="M49" s="1"/>
      <c r="N49" s="1"/>
      <c r="O49" s="2">
        <v>46</v>
      </c>
      <c r="P49" s="8">
        <f t="shared" si="6"/>
        <v>13.714179142871838</v>
      </c>
      <c r="Q49" s="12">
        <f t="shared" si="2"/>
        <v>0</v>
      </c>
      <c r="R49" s="12">
        <f t="shared" si="3"/>
        <v>15.355593284285984</v>
      </c>
      <c r="S49" s="12">
        <f t="shared" si="4"/>
        <v>4.2444821731748723</v>
      </c>
      <c r="T49" s="12">
        <f t="shared" si="7"/>
        <v>9.7269383135257463</v>
      </c>
      <c r="U49" s="8">
        <f t="shared" si="5"/>
        <v>0</v>
      </c>
      <c r="V49" s="21">
        <f t="shared" si="8"/>
        <v>2</v>
      </c>
    </row>
    <row r="50" spans="1:22" x14ac:dyDescent="0.25">
      <c r="A50" s="2">
        <v>47</v>
      </c>
      <c r="B50" s="25">
        <v>-0.46852128566581813</v>
      </c>
      <c r="C50" s="25">
        <v>-0.33333333333333337</v>
      </c>
      <c r="D50" s="25">
        <v>-0.78288136125881269</v>
      </c>
      <c r="E50" s="25">
        <v>-0.36927447293799814</v>
      </c>
      <c r="F50" s="26">
        <v>-0.56195148694901631</v>
      </c>
      <c r="G50" s="1"/>
      <c r="H50" s="1"/>
      <c r="I50" s="1"/>
      <c r="J50" s="1"/>
      <c r="K50" s="1"/>
      <c r="L50" s="1"/>
      <c r="M50" s="1"/>
      <c r="N50" s="1"/>
      <c r="O50" s="2">
        <v>47</v>
      </c>
      <c r="P50" s="8">
        <f t="shared" si="6"/>
        <v>9.4696969696969671</v>
      </c>
      <c r="Q50" s="12">
        <f t="shared" si="2"/>
        <v>4.2444821731748723</v>
      </c>
      <c r="R50" s="12">
        <f t="shared" si="3"/>
        <v>11.111111111111112</v>
      </c>
      <c r="S50" s="12">
        <f t="shared" si="4"/>
        <v>0</v>
      </c>
      <c r="T50" s="12">
        <f t="shared" si="7"/>
        <v>5.4824561403508749</v>
      </c>
      <c r="U50" s="8">
        <f t="shared" si="5"/>
        <v>0</v>
      </c>
      <c r="V50" s="21">
        <f t="shared" si="8"/>
        <v>4</v>
      </c>
    </row>
    <row r="51" spans="1:22" x14ac:dyDescent="0.25">
      <c r="A51" s="2">
        <v>48</v>
      </c>
      <c r="B51" s="25">
        <v>-0.46852128566581813</v>
      </c>
      <c r="C51" s="25">
        <v>-0.33333333333333337</v>
      </c>
      <c r="D51" s="25">
        <v>-0.78288136125881269</v>
      </c>
      <c r="E51" s="25">
        <v>2.70801280154532</v>
      </c>
      <c r="F51" s="26">
        <v>-0.56195148694901631</v>
      </c>
      <c r="G51" s="1"/>
      <c r="H51" s="1"/>
      <c r="I51" s="1"/>
      <c r="J51" s="1"/>
      <c r="K51" s="1"/>
      <c r="L51" s="1"/>
      <c r="M51" s="1"/>
      <c r="N51" s="1"/>
      <c r="O51" s="2">
        <v>48</v>
      </c>
      <c r="P51" s="8">
        <f t="shared" si="6"/>
        <v>0</v>
      </c>
      <c r="Q51" s="12">
        <f t="shared" si="2"/>
        <v>13.714179142871838</v>
      </c>
      <c r="R51" s="12">
        <f t="shared" si="3"/>
        <v>20.58080808080808</v>
      </c>
      <c r="S51" s="12">
        <f t="shared" si="4"/>
        <v>9.4696969696969671</v>
      </c>
      <c r="T51" s="12">
        <f t="shared" si="7"/>
        <v>14.952153110047842</v>
      </c>
      <c r="U51" s="8">
        <f t="shared" si="5"/>
        <v>0</v>
      </c>
      <c r="V51" s="21">
        <f t="shared" si="8"/>
        <v>1</v>
      </c>
    </row>
    <row r="52" spans="1:22" ht="15.75" thickBot="1" x14ac:dyDescent="0.3">
      <c r="A52" s="2">
        <v>49</v>
      </c>
      <c r="B52" s="25">
        <v>-0.46852128566581813</v>
      </c>
      <c r="C52" s="25">
        <v>-0.33333333333333337</v>
      </c>
      <c r="D52" s="25">
        <v>-0.78288136125881269</v>
      </c>
      <c r="E52" s="25">
        <v>-0.36927447293799814</v>
      </c>
      <c r="F52" s="26">
        <v>-0.56195148694901631</v>
      </c>
      <c r="G52" s="1"/>
      <c r="H52" s="1"/>
      <c r="I52" s="1"/>
      <c r="J52" s="1"/>
      <c r="K52" s="1"/>
      <c r="L52" s="1"/>
      <c r="M52" s="1"/>
      <c r="N52" s="1"/>
      <c r="O52" s="3">
        <v>49</v>
      </c>
      <c r="P52" s="8">
        <f>(SUMXMY2(B52:F52,$I$4:$M$4))</f>
        <v>9.4696969696969671</v>
      </c>
      <c r="Q52" s="12">
        <f t="shared" si="2"/>
        <v>4.2444821731748723</v>
      </c>
      <c r="R52" s="12">
        <f t="shared" si="3"/>
        <v>11.111111111111112</v>
      </c>
      <c r="S52" s="12">
        <f t="shared" si="4"/>
        <v>0</v>
      </c>
      <c r="T52" s="12">
        <f t="shared" si="7"/>
        <v>5.4824561403508749</v>
      </c>
      <c r="U52" s="10">
        <f t="shared" si="5"/>
        <v>0</v>
      </c>
      <c r="V52" s="22">
        <f t="shared" si="8"/>
        <v>4</v>
      </c>
    </row>
    <row r="53" spans="1:22" ht="15.75" thickBot="1" x14ac:dyDescent="0.3">
      <c r="A53" s="3">
        <v>50</v>
      </c>
      <c r="B53" s="27">
        <v>-0.46852128566581813</v>
      </c>
      <c r="C53" s="27">
        <v>-0.33333333333333337</v>
      </c>
      <c r="D53" s="27">
        <v>-0.78288136125881269</v>
      </c>
      <c r="E53" s="27">
        <v>-0.36927447293799814</v>
      </c>
      <c r="F53" s="28">
        <v>-0.56195148694901631</v>
      </c>
      <c r="G53" s="1"/>
      <c r="H53" s="1"/>
      <c r="I53" s="1"/>
      <c r="J53" s="1"/>
      <c r="K53" s="1"/>
      <c r="L53" s="1"/>
      <c r="M53" s="1"/>
      <c r="N53" s="1"/>
      <c r="O53" s="3">
        <v>50</v>
      </c>
      <c r="P53" s="8">
        <f>(SUMXMY2(B53:F53,$I$4:$M$4))</f>
        <v>9.4696969696969671</v>
      </c>
      <c r="Q53" s="12">
        <f t="shared" si="2"/>
        <v>4.2444821731748723</v>
      </c>
      <c r="R53" s="12">
        <f t="shared" si="3"/>
        <v>11.111111111111112</v>
      </c>
      <c r="S53" s="12">
        <f t="shared" si="4"/>
        <v>0</v>
      </c>
      <c r="T53" s="12">
        <f t="shared" si="7"/>
        <v>5.4824561403508749</v>
      </c>
      <c r="U53" s="10">
        <f t="shared" si="5"/>
        <v>0</v>
      </c>
      <c r="V53" s="22">
        <f t="shared" si="8"/>
        <v>4</v>
      </c>
    </row>
    <row r="54" spans="1:22" ht="15.75" thickBot="1" x14ac:dyDescent="0.3">
      <c r="H54" s="1"/>
      <c r="I54" s="1"/>
      <c r="J54" s="1"/>
      <c r="K54" s="1"/>
      <c r="L54" s="1"/>
      <c r="M54" s="1"/>
      <c r="Q54" s="4" t="s">
        <v>15</v>
      </c>
      <c r="R54" s="4"/>
      <c r="S54" s="4"/>
      <c r="T54" s="32" t="s">
        <v>7</v>
      </c>
      <c r="U54" s="33">
        <f>SUM(U4:U53)</f>
        <v>91.924958935497671</v>
      </c>
    </row>
  </sheetData>
  <mergeCells count="6">
    <mergeCell ref="X10:AC10"/>
    <mergeCell ref="A1:V1"/>
    <mergeCell ref="A2:F2"/>
    <mergeCell ref="H2:M2"/>
    <mergeCell ref="O2:V2"/>
    <mergeCell ref="H3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Input Norm</vt:lpstr>
      <vt:lpstr>K=2</vt:lpstr>
      <vt:lpstr>K=3</vt:lpstr>
      <vt:lpstr>K=4</vt:lpstr>
      <vt:lpstr>K=5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Sowmiya Muruganandam</dc:creator>
  <cp:lastModifiedBy>bragg_creek bragg_creek</cp:lastModifiedBy>
  <dcterms:created xsi:type="dcterms:W3CDTF">2020-11-26T00:34:48Z</dcterms:created>
  <dcterms:modified xsi:type="dcterms:W3CDTF">2020-12-06T20:46:50Z</dcterms:modified>
</cp:coreProperties>
</file>