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4E36CD9-56A9-4187-BA3F-8156602D5B53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Answer Report 1" sheetId="2" r:id="rId1"/>
    <sheet name="CH5-Q43" sheetId="1" r:id="rId2"/>
  </sheets>
  <definedNames>
    <definedName name="solver_adj" localSheetId="1" hidden="1">'CH5-Q43'!$E$15:$E$28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'CH5-Q43'!$E$15:$E$28</definedName>
    <definedName name="solver_lhs2" localSheetId="1" hidden="1">'CH5-Q43'!$H$4:$H$11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'CH5-Q43'!$H$15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hs1" localSheetId="1" hidden="1">binary</definedName>
    <definedName name="solver_rhs2" localSheetId="1" hidden="1">'CH5-Q43'!$J$4:$J$11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4" i="1"/>
  <c r="H15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<sst xmlns="http://schemas.openxmlformats.org/spreadsheetml/2006/main" count="150" uniqueCount="92">
  <si>
    <t>Inputs</t>
  </si>
  <si>
    <t>Decision variables</t>
  </si>
  <si>
    <t>Calculated Variables</t>
  </si>
  <si>
    <t>Constraints</t>
  </si>
  <si>
    <t>Objective</t>
  </si>
  <si>
    <t>Nodes</t>
  </si>
  <si>
    <t>City</t>
  </si>
  <si>
    <t>Index</t>
  </si>
  <si>
    <t>New York</t>
  </si>
  <si>
    <t>Cleveland</t>
  </si>
  <si>
    <t>St Louis</t>
  </si>
  <si>
    <t>Nashville</t>
  </si>
  <si>
    <t>Phoenix</t>
  </si>
  <si>
    <t>Dallas</t>
  </si>
  <si>
    <t>Salt Lake City</t>
  </si>
  <si>
    <t>Los Angeles</t>
  </si>
  <si>
    <t>Network:</t>
  </si>
  <si>
    <t>Origin</t>
  </si>
  <si>
    <t>Destination</t>
  </si>
  <si>
    <t>Fuel in Gallons</t>
  </si>
  <si>
    <t>Decision</t>
  </si>
  <si>
    <t>Node balance</t>
  </si>
  <si>
    <t>Required</t>
  </si>
  <si>
    <t>=</t>
  </si>
  <si>
    <t>Gallons Used</t>
  </si>
  <si>
    <t>Microsoft Excel 16.0 Answer Report</t>
  </si>
  <si>
    <t>Worksheet: [26(RA).xlsx]CH4-Q50</t>
  </si>
  <si>
    <t>Report Created: 2/7/2019 3:39:15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</si>
  <si>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</si>
  <si>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</si>
  <si>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</si>
  <si>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</si>
  <si>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</si>
  <si>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</si>
  <si>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</si>
  <si>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</si>
  <si>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</si>
  <si>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</si>
  <si>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</si>
  <si>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</si>
  <si>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</si>
  <si>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</si>
  <si>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</si>
  <si>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</si>
  <si>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</si>
  <si>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</si>
  <si>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</si>
  <si>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$H$15</t>
  </si>
  <si>
    <t>Gallons Used Node balance</t>
  </si>
  <si>
    <t>$E$15</t>
  </si>
  <si>
    <t>$E$16</t>
  </si>
  <si>
    <t>$E$17</t>
  </si>
  <si>
    <t>$E$18</t>
  </si>
  <si>
    <t>$E$19</t>
  </si>
  <si>
    <t>$E$20</t>
  </si>
  <si>
    <t>$E$21</t>
  </si>
  <si>
    <t>$E$22</t>
  </si>
  <si>
    <t>$E$23</t>
  </si>
  <si>
    <t>$E$24</t>
  </si>
  <si>
    <t>$E$25</t>
  </si>
  <si>
    <t>$E$26</t>
  </si>
  <si>
    <t>$E$27</t>
  </si>
  <si>
    <t>$E$28</t>
  </si>
  <si>
    <t>$H$4</t>
  </si>
  <si>
    <t>New York Node balance</t>
  </si>
  <si>
    <t>$H$4=$J$4</t>
  </si>
  <si>
    <t>Binding</t>
  </si>
  <si>
    <t>$H$5</t>
  </si>
  <si>
    <t>Cleveland Node balance</t>
  </si>
  <si>
    <t>$H$5=$J$5</t>
  </si>
  <si>
    <t>$H$6</t>
  </si>
  <si>
    <t>St Louis Node balance</t>
  </si>
  <si>
    <t>$H$6=$J$6</t>
  </si>
  <si>
    <t>$H$7</t>
  </si>
  <si>
    <t>Nashville Node balance</t>
  </si>
  <si>
    <t>$H$7=$J$7</t>
  </si>
  <si>
    <t>$H$8</t>
  </si>
  <si>
    <t>Phoenix Node balance</t>
  </si>
  <si>
    <t>$H$8=$J$8</t>
  </si>
  <si>
    <t>$H$9</t>
  </si>
  <si>
    <t>Dallas Node balance</t>
  </si>
  <si>
    <t>$H$9=$J$9</t>
  </si>
  <si>
    <t>$H$10</t>
  </si>
  <si>
    <t>Salt Lake City Node balance</t>
  </si>
  <si>
    <t>$H$10=$J$10</t>
  </si>
  <si>
    <t>$H$11</t>
  </si>
  <si>
    <t>Los Angeles Node balance</t>
  </si>
  <si>
    <t>$H$11=$J$11</t>
  </si>
  <si>
    <t>$E$15:$E$28=Binary</t>
  </si>
  <si>
    <t>Binary</t>
  </si>
  <si>
    <t>Optimized Path: 1 --&gt; 3 --&gt; 5 --&gt; 8</t>
  </si>
  <si>
    <t>Optimized Path: New York --&gt; St Louis --&gt; Phoenix --&gt;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</si>
</sst>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4" borderId="0" xfId="0" applyFill="1" applyBorder="1"/>
    <xf numFmtId="0" fontId="1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1" fillId="0" borderId="6" xfId="0" applyFont="1" applyBorder="1"/>
    <xf numFmtId="0" fontId="0" fillId="4" borderId="7" xfId="0" applyFill="1" applyBorder="1"/>
    <xf numFmtId="0" fontId="0" fillId="5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/>
    <xf numFmtId="0" fontId="0" fillId="2" borderId="12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4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 applyBorder="1"/>
    <xf numFmtId="0" fontId="0" fillId="0" borderId="0" xfId="0" applyBorder="1"/>
    <xf numFmtId="0" fontId="0" fillId="0" borderId="8" xfId="0" applyBorder="1"/>
    <xf numFmtId="0" fontId="1" fillId="0" borderId="0" xfId="0" applyFont="1" applyBorder="1"/>
    <xf numFmtId="0" fontId="1" fillId="6" borderId="0" xfId="0" applyFont="1" applyFill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667A-8716-4498-95FC-09388C6E3C8F}">
  <dimension ref="A1:G47"/>
  <sheetViews>
    <sheetView showGridLines="0" workbookViewId="0"/>
  </sheetViews>
  <sheetFormatPr defaultRowHeight="14.5" x14ac:dyDescent="0.35"/>
  <cols>
    <col min="1" max="1" width="2.1796875" customWidth="1"/>
    <col min="2" max="2" width="17.81640625" bestFit="1" customWidth="1"/>
    <col min="3" max="3" width="23.7265625" bestFit="1" customWidth="1"/>
    <col min="4" max="4" width="12.453125" bestFit="1" customWidth="1"/>
    <col min="5" max="5" width="11.7265625" bestFit="1" customWidth="1"/>
    <col min="6" max="6" width="7" bestFit="1" customWidth="1"/>
    <col min="7" max="7" width="5" bestFit="1" customWidth="1"/>
  </cols>
  <sheetData>
    <row r="1" spans="1:5" x14ac:dyDescent="0.35">
      <c r="A1" s="2" t="s">
        <v>25</v>
      </c>
    </row>
    <row r="2" spans="1:5" x14ac:dyDescent="0.35">
      <c r="A2" s="2" t="s">
        <v>26</v>
      </c>
    </row>
    <row r="3" spans="1:5" x14ac:dyDescent="0.35">
      <c r="A3" s="2" t="s">
        <v>27</v>
      </c>
    </row>
    <row r="4" spans="1:5" x14ac:dyDescent="0.35">
      <c r="A4" s="2" t="s">
        <v>28</v>
      </c>
    </row>
    <row r="5" spans="1:5" x14ac:dyDescent="0.35">
      <c r="A5" s="2" t="s">
        <v>29</v>
      </c>
    </row>
    <row r="6" spans="1:5" x14ac:dyDescent="0.35">
      <c r="A6" s="2"/>
      <c r="B6" t="s">
        <v>30</v>
      </c>
    </row>
    <row r="7" spans="1:5" x14ac:dyDescent="0.35">
      <c r="A7" s="2"/>
      <c r="B7" t="s">
        <v>31</v>
      </c>
    </row>
    <row r="8" spans="1:5" x14ac:dyDescent="0.35">
      <c r="A8" s="2"/>
      <c r="B8" t="s">
        <v>32</v>
      </c>
    </row>
    <row r="9" spans="1:5" x14ac:dyDescent="0.35">
      <c r="A9" s="2" t="s">
        <v>33</v>
      </c>
    </row>
    <row r="10" spans="1:5" x14ac:dyDescent="0.35">
      <c r="B10" t="s">
        <v>34</v>
      </c>
    </row>
    <row r="11" spans="1:5" x14ac:dyDescent="0.35">
      <c r="B11" t="s">
        <v>35</v>
      </c>
    </row>
    <row r="14" spans="1:5" ht="15" thickBot="1" x14ac:dyDescent="0.4">
      <c r="A14" t="s">
        <v>36</v>
      </c>
    </row>
    <row r="15" spans="1:5" ht="15" thickBot="1" x14ac:dyDescent="0.4">
      <c r="B15" s="4" t="s">
        <v>37</v>
      </c>
      <c r="C15" s="4" t="s">
        <v>38</v>
      </c>
      <c r="D15" s="4" t="s">
        <v>39</v>
      </c>
      <c r="E15" s="4" t="s">
        <v>40</v>
      </c>
    </row>
    <row r="16" spans="1:5" ht="15" thickBot="1" x14ac:dyDescent="0.4">
      <c r="B16" s="3" t="s">
        <v>47</v>
      </c>
      <c r="C16" s="3" t="s">
        <v>48</v>
      </c>
      <c r="D16" s="6">
        <v>0</v>
      </c>
      <c r="E16" s="6">
        <v>2450</v>
      </c>
    </row>
    <row r="19" spans="1:6" ht="15" thickBot="1" x14ac:dyDescent="0.4">
      <c r="A19" t="s">
        <v>41</v>
      </c>
    </row>
    <row r="20" spans="1:6" ht="15" thickBot="1" x14ac:dyDescent="0.4">
      <c r="B20" s="4" t="s">
        <v>37</v>
      </c>
      <c r="C20" s="4" t="s">
        <v>38</v>
      </c>
      <c r="D20" s="4" t="s">
        <v>39</v>
      </c>
      <c r="E20" s="4" t="s">
        <v>40</v>
      </c>
      <c r="F20" s="4" t="s">
        <v>42</v>
      </c>
    </row>
    <row r="21" spans="1:6" x14ac:dyDescent="0.35">
      <c r="B21" s="5" t="s">
        <v>49</v>
      </c>
      <c r="C21" s="5" t="s">
        <v>20</v>
      </c>
      <c r="D21" s="7">
        <v>0</v>
      </c>
      <c r="E21" s="7">
        <v>0</v>
      </c>
      <c r="F21" s="5" t="s">
        <v>89</v>
      </c>
    </row>
    <row r="22" spans="1:6" x14ac:dyDescent="0.35">
      <c r="B22" s="5" t="s">
        <v>50</v>
      </c>
      <c r="C22" s="5" t="s">
        <v>20</v>
      </c>
      <c r="D22" s="7">
        <v>0</v>
      </c>
      <c r="E22" s="7">
        <v>1</v>
      </c>
      <c r="F22" s="5" t="s">
        <v>89</v>
      </c>
    </row>
    <row r="23" spans="1:6" x14ac:dyDescent="0.35">
      <c r="B23" s="5" t="s">
        <v>51</v>
      </c>
      <c r="C23" s="5" t="s">
        <v>20</v>
      </c>
      <c r="D23" s="7">
        <v>0</v>
      </c>
      <c r="E23" s="7">
        <v>0</v>
      </c>
      <c r="F23" s="5" t="s">
        <v>89</v>
      </c>
    </row>
    <row r="24" spans="1:6" x14ac:dyDescent="0.35">
      <c r="B24" s="5" t="s">
        <v>52</v>
      </c>
      <c r="C24" s="5" t="s">
        <v>20</v>
      </c>
      <c r="D24" s="7">
        <v>0</v>
      </c>
      <c r="E24" s="7">
        <v>0</v>
      </c>
      <c r="F24" s="5" t="s">
        <v>89</v>
      </c>
    </row>
    <row r="25" spans="1:6" x14ac:dyDescent="0.35">
      <c r="B25" s="5" t="s">
        <v>53</v>
      </c>
      <c r="C25" s="5" t="s">
        <v>20</v>
      </c>
      <c r="D25" s="7">
        <v>0</v>
      </c>
      <c r="E25" s="7">
        <v>0</v>
      </c>
      <c r="F25" s="5" t="s">
        <v>89</v>
      </c>
    </row>
    <row r="26" spans="1:6" x14ac:dyDescent="0.35">
      <c r="B26" s="5" t="s">
        <v>54</v>
      </c>
      <c r="C26" s="5" t="s">
        <v>20</v>
      </c>
      <c r="D26" s="7">
        <v>0</v>
      </c>
      <c r="E26" s="7">
        <v>1</v>
      </c>
      <c r="F26" s="5" t="s">
        <v>89</v>
      </c>
    </row>
    <row r="27" spans="1:6" x14ac:dyDescent="0.35">
      <c r="B27" s="5" t="s">
        <v>55</v>
      </c>
      <c r="C27" s="5" t="s">
        <v>20</v>
      </c>
      <c r="D27" s="7">
        <v>0</v>
      </c>
      <c r="E27" s="7">
        <v>0</v>
      </c>
      <c r="F27" s="5" t="s">
        <v>89</v>
      </c>
    </row>
    <row r="28" spans="1:6" x14ac:dyDescent="0.35">
      <c r="B28" s="5" t="s">
        <v>56</v>
      </c>
      <c r="C28" s="5" t="s">
        <v>20</v>
      </c>
      <c r="D28" s="7">
        <v>0</v>
      </c>
      <c r="E28" s="7">
        <v>0</v>
      </c>
      <c r="F28" s="5" t="s">
        <v>89</v>
      </c>
    </row>
    <row r="29" spans="1:6" x14ac:dyDescent="0.35">
      <c r="B29" s="5" t="s">
        <v>57</v>
      </c>
      <c r="C29" s="5" t="s">
        <v>20</v>
      </c>
      <c r="D29" s="7">
        <v>0</v>
      </c>
      <c r="E29" s="7">
        <v>0</v>
      </c>
      <c r="F29" s="5" t="s">
        <v>89</v>
      </c>
    </row>
    <row r="30" spans="1:6" x14ac:dyDescent="0.35">
      <c r="B30" s="5" t="s">
        <v>58</v>
      </c>
      <c r="C30" s="5" t="s">
        <v>20</v>
      </c>
      <c r="D30" s="7">
        <v>0</v>
      </c>
      <c r="E30" s="7">
        <v>0</v>
      </c>
      <c r="F30" s="5" t="s">
        <v>89</v>
      </c>
    </row>
    <row r="31" spans="1:6" x14ac:dyDescent="0.35">
      <c r="B31" s="5" t="s">
        <v>59</v>
      </c>
      <c r="C31" s="5" t="s">
        <v>20</v>
      </c>
      <c r="D31" s="7">
        <v>0</v>
      </c>
      <c r="E31" s="7">
        <v>0</v>
      </c>
      <c r="F31" s="5" t="s">
        <v>89</v>
      </c>
    </row>
    <row r="32" spans="1:6" x14ac:dyDescent="0.35">
      <c r="B32" s="5" t="s">
        <v>60</v>
      </c>
      <c r="C32" s="5" t="s">
        <v>20</v>
      </c>
      <c r="D32" s="7">
        <v>0</v>
      </c>
      <c r="E32" s="7">
        <v>0</v>
      </c>
      <c r="F32" s="5" t="s">
        <v>89</v>
      </c>
    </row>
    <row r="33" spans="1:7" x14ac:dyDescent="0.35">
      <c r="B33" s="5" t="s">
        <v>61</v>
      </c>
      <c r="C33" s="5" t="s">
        <v>20</v>
      </c>
      <c r="D33" s="7">
        <v>0</v>
      </c>
      <c r="E33" s="7">
        <v>1</v>
      </c>
      <c r="F33" s="5" t="s">
        <v>89</v>
      </c>
    </row>
    <row r="34" spans="1:7" ht="15" thickBot="1" x14ac:dyDescent="0.4">
      <c r="B34" s="3" t="s">
        <v>62</v>
      </c>
      <c r="C34" s="3" t="s">
        <v>20</v>
      </c>
      <c r="D34" s="6">
        <v>0</v>
      </c>
      <c r="E34" s="6">
        <v>0</v>
      </c>
      <c r="F34" s="3" t="s">
        <v>89</v>
      </c>
    </row>
    <row r="37" spans="1:7" ht="15" thickBot="1" x14ac:dyDescent="0.4">
      <c r="A37" t="s">
        <v>3</v>
      </c>
    </row>
    <row r="38" spans="1:7" ht="15" thickBot="1" x14ac:dyDescent="0.4">
      <c r="B38" s="4" t="s">
        <v>37</v>
      </c>
      <c r="C38" s="4" t="s">
        <v>38</v>
      </c>
      <c r="D38" s="4" t="s">
        <v>43</v>
      </c>
      <c r="E38" s="4" t="s">
        <v>44</v>
      </c>
      <c r="F38" s="4" t="s">
        <v>45</v>
      </c>
      <c r="G38" s="4" t="s">
        <v>46</v>
      </c>
    </row>
    <row r="39" spans="1:7" x14ac:dyDescent="0.35">
      <c r="B39" s="5" t="s">
        <v>63</v>
      </c>
      <c r="C39" s="5" t="s">
        <v>64</v>
      </c>
      <c r="D39" s="7">
        <v>1</v>
      </c>
      <c r="E39" s="5" t="s">
        <v>65</v>
      </c>
      <c r="F39" s="5" t="s">
        <v>66</v>
      </c>
      <c r="G39" s="5">
        <v>0</v>
      </c>
    </row>
    <row r="40" spans="1:7" x14ac:dyDescent="0.35">
      <c r="B40" s="5" t="s">
        <v>67</v>
      </c>
      <c r="C40" s="5" t="s">
        <v>68</v>
      </c>
      <c r="D40" s="7">
        <v>0</v>
      </c>
      <c r="E40" s="5" t="s">
        <v>69</v>
      </c>
      <c r="F40" s="5" t="s">
        <v>66</v>
      </c>
      <c r="G40" s="5">
        <v>0</v>
      </c>
    </row>
    <row r="41" spans="1:7" x14ac:dyDescent="0.35">
      <c r="B41" s="5" t="s">
        <v>70</v>
      </c>
      <c r="C41" s="5" t="s">
        <v>71</v>
      </c>
      <c r="D41" s="7">
        <v>0</v>
      </c>
      <c r="E41" s="5" t="s">
        <v>72</v>
      </c>
      <c r="F41" s="5" t="s">
        <v>66</v>
      </c>
      <c r="G41" s="5">
        <v>0</v>
      </c>
    </row>
    <row r="42" spans="1:7" x14ac:dyDescent="0.35">
      <c r="B42" s="5" t="s">
        <v>73</v>
      </c>
      <c r="C42" s="5" t="s">
        <v>74</v>
      </c>
      <c r="D42" s="7">
        <v>0</v>
      </c>
      <c r="E42" s="5" t="s">
        <v>75</v>
      </c>
      <c r="F42" s="5" t="s">
        <v>66</v>
      </c>
      <c r="G42" s="5">
        <v>0</v>
      </c>
    </row>
    <row r="43" spans="1:7" x14ac:dyDescent="0.35">
      <c r="B43" s="5" t="s">
        <v>76</v>
      </c>
      <c r="C43" s="5" t="s">
        <v>77</v>
      </c>
      <c r="D43" s="7">
        <v>0</v>
      </c>
      <c r="E43" s="5" t="s">
        <v>78</v>
      </c>
      <c r="F43" s="5" t="s">
        <v>66</v>
      </c>
      <c r="G43" s="5">
        <v>0</v>
      </c>
    </row>
    <row r="44" spans="1:7" x14ac:dyDescent="0.35">
      <c r="B44" s="5" t="s">
        <v>79</v>
      </c>
      <c r="C44" s="5" t="s">
        <v>80</v>
      </c>
      <c r="D44" s="7">
        <v>0</v>
      </c>
      <c r="E44" s="5" t="s">
        <v>81</v>
      </c>
      <c r="F44" s="5" t="s">
        <v>66</v>
      </c>
      <c r="G44" s="5">
        <v>0</v>
      </c>
    </row>
    <row r="45" spans="1:7" x14ac:dyDescent="0.35">
      <c r="B45" s="5" t="s">
        <v>82</v>
      </c>
      <c r="C45" s="5" t="s">
        <v>83</v>
      </c>
      <c r="D45" s="7">
        <v>0</v>
      </c>
      <c r="E45" s="5" t="s">
        <v>84</v>
      </c>
      <c r="F45" s="5" t="s">
        <v>66</v>
      </c>
      <c r="G45" s="5">
        <v>0</v>
      </c>
    </row>
    <row r="46" spans="1:7" x14ac:dyDescent="0.35">
      <c r="B46" s="5" t="s">
        <v>85</v>
      </c>
      <c r="C46" s="5" t="s">
        <v>86</v>
      </c>
      <c r="D46" s="7">
        <v>1</v>
      </c>
      <c r="E46" s="5" t="s">
        <v>87</v>
      </c>
      <c r="F46" s="5" t="s">
        <v>66</v>
      </c>
      <c r="G46" s="5">
        <v>0</v>
      </c>
    </row>
    <row r="47" spans="1:7" ht="15" thickBot="1" x14ac:dyDescent="0.4">
      <c r="B47" s="3" t="s">
        <v>88</v>
      </c>
      <c r="C47" s="3"/>
      <c r="D47" s="3"/>
      <c r="E47" s="3"/>
      <c r="F47" s="3"/>
      <c r="G4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/>
  </sheetViews>
  <sheetFormatPr defaultRowHeight="14.5" x14ac:dyDescent="0.35"/>
  <cols>
    <col min="1" max="1" width="2.36328125" customWidth="1"/>
    <col min="2" max="2" width="11.54296875" bestFit="1" customWidth="1"/>
    <col min="3" max="3" width="10.36328125" bestFit="1" customWidth="1"/>
    <col min="4" max="4" width="13" bestFit="1" customWidth="1"/>
    <col min="6" max="6" width="11.54296875" bestFit="1" customWidth="1"/>
    <col min="7" max="7" width="11.54296875" customWidth="1"/>
    <col min="8" max="8" width="12.1796875" bestFit="1" customWidth="1"/>
    <col min="11" max="11" width="17.7265625" bestFit="1" customWidth="1"/>
    <col min="12" max="12" width="2.6328125" customWidth="1"/>
  </cols>
  <sheetData>
    <row r="1" spans="1:12" ht="16.5" customHeight="1" thickBot="1" x14ac:dyDescent="0.4">
      <c r="A1" s="32"/>
      <c r="B1" s="10"/>
      <c r="C1" s="10"/>
      <c r="D1" s="10"/>
      <c r="E1" s="10"/>
      <c r="F1" s="10"/>
      <c r="G1" s="10"/>
      <c r="H1" s="10"/>
      <c r="I1" s="10"/>
      <c r="J1" s="10"/>
      <c r="K1" s="10"/>
      <c r="L1" s="33"/>
    </row>
    <row r="2" spans="1:12" ht="15" thickBot="1" x14ac:dyDescent="0.4">
      <c r="A2" s="19"/>
      <c r="B2" s="34" t="s">
        <v>5</v>
      </c>
      <c r="C2" s="35"/>
      <c r="D2" s="35"/>
      <c r="E2" s="35"/>
      <c r="F2" s="35"/>
      <c r="G2" s="35"/>
      <c r="H2" s="35"/>
      <c r="I2" s="35"/>
      <c r="J2" s="35"/>
      <c r="K2" s="27" t="s">
        <v>0</v>
      </c>
      <c r="L2" s="36"/>
    </row>
    <row r="3" spans="1:12" x14ac:dyDescent="0.35">
      <c r="A3" s="19"/>
      <c r="B3" s="8" t="s">
        <v>6</v>
      </c>
      <c r="C3" s="11" t="s">
        <v>7</v>
      </c>
      <c r="D3" s="35"/>
      <c r="E3" s="35"/>
      <c r="F3" s="8" t="s">
        <v>6</v>
      </c>
      <c r="G3" s="9" t="s">
        <v>7</v>
      </c>
      <c r="H3" s="9" t="s">
        <v>21</v>
      </c>
      <c r="I3" s="10"/>
      <c r="J3" s="9" t="s">
        <v>22</v>
      </c>
      <c r="K3" s="28" t="s">
        <v>1</v>
      </c>
      <c r="L3" s="36"/>
    </row>
    <row r="4" spans="1:12" x14ac:dyDescent="0.35">
      <c r="A4" s="19"/>
      <c r="B4" s="19" t="s">
        <v>8</v>
      </c>
      <c r="C4" s="14">
        <v>1</v>
      </c>
      <c r="D4" s="35"/>
      <c r="E4" s="35"/>
      <c r="F4" s="12" t="s">
        <v>8</v>
      </c>
      <c r="G4" s="1">
        <v>1</v>
      </c>
      <c r="H4" s="1">
        <f>SUMIF($B$15:$B$28,G4,$E$15:$E$28)</f>
        <v>1</v>
      </c>
      <c r="I4" s="13" t="s">
        <v>23</v>
      </c>
      <c r="J4" s="22">
        <v>1</v>
      </c>
      <c r="K4" s="29" t="s">
        <v>2</v>
      </c>
      <c r="L4" s="36"/>
    </row>
    <row r="5" spans="1:12" x14ac:dyDescent="0.35">
      <c r="A5" s="19"/>
      <c r="B5" s="19" t="s">
        <v>9</v>
      </c>
      <c r="C5" s="14">
        <v>2</v>
      </c>
      <c r="D5" s="35"/>
      <c r="E5" s="35"/>
      <c r="F5" s="12" t="s">
        <v>9</v>
      </c>
      <c r="G5" s="1">
        <v>2</v>
      </c>
      <c r="H5" s="1">
        <f t="shared" ref="H5:H10" si="0">SUMIF($B$15:$B$28,G5,$E$15:$E$28)-SUMIF($C$15:$C$28,G5,$E$15:$E$28)</f>
        <v>0</v>
      </c>
      <c r="I5" s="13" t="s">
        <v>23</v>
      </c>
      <c r="J5" s="22">
        <v>0</v>
      </c>
      <c r="K5" s="30" t="s">
        <v>3</v>
      </c>
      <c r="L5" s="36"/>
    </row>
    <row r="6" spans="1:12" ht="15" thickBot="1" x14ac:dyDescent="0.4">
      <c r="A6" s="19"/>
      <c r="B6" s="19" t="s">
        <v>10</v>
      </c>
      <c r="C6" s="14">
        <v>3</v>
      </c>
      <c r="D6" s="35"/>
      <c r="E6" s="35"/>
      <c r="F6" s="12" t="s">
        <v>10</v>
      </c>
      <c r="G6" s="1">
        <v>3</v>
      </c>
      <c r="H6" s="1">
        <f t="shared" si="0"/>
        <v>0</v>
      </c>
      <c r="I6" s="13" t="s">
        <v>23</v>
      </c>
      <c r="J6" s="22">
        <v>0</v>
      </c>
      <c r="K6" s="31" t="s">
        <v>4</v>
      </c>
      <c r="L6" s="36"/>
    </row>
    <row r="7" spans="1:12" x14ac:dyDescent="0.35">
      <c r="A7" s="19"/>
      <c r="B7" s="19" t="s">
        <v>11</v>
      </c>
      <c r="C7" s="14">
        <v>4</v>
      </c>
      <c r="D7" s="35"/>
      <c r="E7" s="35"/>
      <c r="F7" s="12" t="s">
        <v>11</v>
      </c>
      <c r="G7" s="1">
        <v>4</v>
      </c>
      <c r="H7" s="1">
        <f t="shared" si="0"/>
        <v>0</v>
      </c>
      <c r="I7" s="13" t="s">
        <v>23</v>
      </c>
      <c r="J7" s="14">
        <v>0</v>
      </c>
      <c r="K7" s="35"/>
      <c r="L7" s="36"/>
    </row>
    <row r="8" spans="1:12" x14ac:dyDescent="0.35">
      <c r="A8" s="19"/>
      <c r="B8" s="19" t="s">
        <v>12</v>
      </c>
      <c r="C8" s="14">
        <v>5</v>
      </c>
      <c r="D8" s="35"/>
      <c r="E8" s="35"/>
      <c r="F8" s="12" t="s">
        <v>12</v>
      </c>
      <c r="G8" s="1">
        <v>5</v>
      </c>
      <c r="H8" s="1">
        <f t="shared" si="0"/>
        <v>0</v>
      </c>
      <c r="I8" s="13" t="s">
        <v>23</v>
      </c>
      <c r="J8" s="14">
        <v>0</v>
      </c>
      <c r="K8" s="35"/>
      <c r="L8" s="36"/>
    </row>
    <row r="9" spans="1:12" x14ac:dyDescent="0.35">
      <c r="A9" s="19"/>
      <c r="B9" s="19" t="s">
        <v>13</v>
      </c>
      <c r="C9" s="14">
        <v>6</v>
      </c>
      <c r="D9" s="35"/>
      <c r="E9" s="35"/>
      <c r="F9" s="12" t="s">
        <v>13</v>
      </c>
      <c r="G9" s="1">
        <v>6</v>
      </c>
      <c r="H9" s="1">
        <f t="shared" si="0"/>
        <v>0</v>
      </c>
      <c r="I9" s="13" t="s">
        <v>23</v>
      </c>
      <c r="J9" s="14">
        <v>0</v>
      </c>
      <c r="K9" s="35"/>
      <c r="L9" s="36"/>
    </row>
    <row r="10" spans="1:12" x14ac:dyDescent="0.35">
      <c r="A10" s="19"/>
      <c r="B10" s="19" t="s">
        <v>14</v>
      </c>
      <c r="C10" s="14">
        <v>7</v>
      </c>
      <c r="D10" s="35"/>
      <c r="E10" s="35"/>
      <c r="F10" s="12" t="s">
        <v>14</v>
      </c>
      <c r="G10" s="1">
        <v>7</v>
      </c>
      <c r="H10" s="1">
        <f t="shared" si="0"/>
        <v>0</v>
      </c>
      <c r="I10" s="13" t="s">
        <v>23</v>
      </c>
      <c r="J10" s="14">
        <v>0</v>
      </c>
      <c r="K10" s="35"/>
      <c r="L10" s="36"/>
    </row>
    <row r="11" spans="1:12" ht="15" thickBot="1" x14ac:dyDescent="0.4">
      <c r="A11" s="19"/>
      <c r="B11" s="20" t="s">
        <v>15</v>
      </c>
      <c r="C11" s="18">
        <v>8</v>
      </c>
      <c r="D11" s="35"/>
      <c r="E11" s="35"/>
      <c r="F11" s="15" t="s">
        <v>15</v>
      </c>
      <c r="G11" s="16">
        <v>8</v>
      </c>
      <c r="H11" s="16">
        <f>SUMIF($C$15:$C$28,G11,$E$15:$E$28)</f>
        <v>1</v>
      </c>
      <c r="I11" s="17" t="s">
        <v>23</v>
      </c>
      <c r="J11" s="18">
        <v>1</v>
      </c>
      <c r="K11" s="35"/>
      <c r="L11" s="36"/>
    </row>
    <row r="12" spans="1:12" x14ac:dyDescent="0.35">
      <c r="A12" s="19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6"/>
    </row>
    <row r="13" spans="1:12" ht="15" thickBot="1" x14ac:dyDescent="0.4">
      <c r="A13" s="19"/>
      <c r="B13" s="34" t="s">
        <v>16</v>
      </c>
      <c r="C13" s="35"/>
      <c r="D13" s="35"/>
      <c r="E13" s="35"/>
      <c r="F13" s="35"/>
      <c r="G13" s="35"/>
      <c r="H13" s="35"/>
      <c r="I13" s="35"/>
      <c r="J13" s="35"/>
      <c r="K13" s="35"/>
      <c r="L13" s="36"/>
    </row>
    <row r="14" spans="1:12" x14ac:dyDescent="0.35">
      <c r="A14" s="19"/>
      <c r="B14" s="8" t="s">
        <v>17</v>
      </c>
      <c r="C14" s="9" t="s">
        <v>18</v>
      </c>
      <c r="D14" s="9" t="s">
        <v>19</v>
      </c>
      <c r="E14" s="11" t="s">
        <v>20</v>
      </c>
      <c r="F14" s="35"/>
      <c r="G14" s="35"/>
      <c r="H14" s="35"/>
      <c r="I14" s="35"/>
      <c r="J14" s="35"/>
      <c r="K14" s="35"/>
      <c r="L14" s="36"/>
    </row>
    <row r="15" spans="1:12" x14ac:dyDescent="0.35">
      <c r="A15" s="19"/>
      <c r="B15" s="21">
        <v>1</v>
      </c>
      <c r="C15" s="22">
        <v>2</v>
      </c>
      <c r="D15" s="22">
        <v>400</v>
      </c>
      <c r="E15" s="23">
        <v>0</v>
      </c>
      <c r="F15" s="35"/>
      <c r="G15" s="37" t="s">
        <v>24</v>
      </c>
      <c r="H15" s="38">
        <f>SUMPRODUCT(D15:D28,E15:E28)</f>
        <v>2450</v>
      </c>
      <c r="I15" s="35"/>
      <c r="J15" s="35"/>
      <c r="K15" s="35"/>
      <c r="L15" s="36"/>
    </row>
    <row r="16" spans="1:12" x14ac:dyDescent="0.35">
      <c r="A16" s="19"/>
      <c r="B16" s="21">
        <v>1</v>
      </c>
      <c r="C16" s="22">
        <v>3</v>
      </c>
      <c r="D16" s="22">
        <v>950</v>
      </c>
      <c r="E16" s="23">
        <v>1</v>
      </c>
      <c r="F16" s="35"/>
      <c r="G16" s="35"/>
      <c r="H16" s="35"/>
      <c r="I16" s="35"/>
      <c r="J16" s="35"/>
      <c r="K16" s="35"/>
      <c r="L16" s="36"/>
    </row>
    <row r="17" spans="1:12" x14ac:dyDescent="0.35">
      <c r="A17" s="19"/>
      <c r="B17" s="21">
        <v>1</v>
      </c>
      <c r="C17" s="22">
        <v>4</v>
      </c>
      <c r="D17" s="22">
        <v>800</v>
      </c>
      <c r="E17" s="23">
        <v>0</v>
      </c>
      <c r="F17" s="35"/>
      <c r="G17" s="35"/>
      <c r="H17" s="35"/>
      <c r="I17" s="35"/>
      <c r="J17" s="35"/>
      <c r="K17" s="35"/>
      <c r="L17" s="36"/>
    </row>
    <row r="18" spans="1:12" x14ac:dyDescent="0.35">
      <c r="A18" s="19"/>
      <c r="B18" s="21">
        <v>2</v>
      </c>
      <c r="C18" s="22">
        <v>5</v>
      </c>
      <c r="D18" s="22">
        <v>1800</v>
      </c>
      <c r="E18" s="23">
        <v>0</v>
      </c>
      <c r="F18" s="35"/>
      <c r="G18" s="37" t="s">
        <v>90</v>
      </c>
      <c r="H18" s="35"/>
      <c r="I18" s="35"/>
      <c r="J18" s="35"/>
      <c r="K18" s="35"/>
      <c r="L18" s="36"/>
    </row>
    <row r="19" spans="1:12" x14ac:dyDescent="0.35">
      <c r="A19" s="19"/>
      <c r="B19" s="21">
        <v>2</v>
      </c>
      <c r="C19" s="22">
        <v>6</v>
      </c>
      <c r="D19" s="22">
        <v>900</v>
      </c>
      <c r="E19" s="23">
        <v>0</v>
      </c>
      <c r="F19" s="35"/>
      <c r="G19" s="37" t="s">
        <v>91</v>
      </c>
      <c r="H19" s="35"/>
      <c r="I19" s="35"/>
      <c r="J19" s="35"/>
      <c r="K19" s="35"/>
      <c r="L19" s="36"/>
    </row>
    <row r="20" spans="1:12" x14ac:dyDescent="0.35">
      <c r="A20" s="19"/>
      <c r="B20" s="21">
        <v>3</v>
      </c>
      <c r="C20" s="22">
        <v>5</v>
      </c>
      <c r="D20" s="22">
        <v>1100</v>
      </c>
      <c r="E20" s="23">
        <v>1</v>
      </c>
      <c r="F20" s="35"/>
      <c r="G20" s="35"/>
      <c r="H20" s="35"/>
      <c r="I20" s="35"/>
      <c r="J20" s="35"/>
      <c r="K20" s="35"/>
      <c r="L20" s="36"/>
    </row>
    <row r="21" spans="1:12" x14ac:dyDescent="0.35">
      <c r="A21" s="19"/>
      <c r="B21" s="21">
        <v>3</v>
      </c>
      <c r="C21" s="22">
        <v>6</v>
      </c>
      <c r="D21" s="22">
        <v>600</v>
      </c>
      <c r="E21" s="23">
        <v>0</v>
      </c>
      <c r="F21" s="35"/>
      <c r="G21" s="35"/>
      <c r="H21" s="35"/>
      <c r="I21" s="35"/>
      <c r="J21" s="35"/>
      <c r="K21" s="35"/>
      <c r="L21" s="36"/>
    </row>
    <row r="22" spans="1:12" x14ac:dyDescent="0.35">
      <c r="A22" s="19"/>
      <c r="B22" s="21">
        <v>4</v>
      </c>
      <c r="C22" s="22">
        <v>6</v>
      </c>
      <c r="D22" s="22">
        <v>600</v>
      </c>
      <c r="E22" s="23">
        <v>0</v>
      </c>
      <c r="F22" s="35"/>
      <c r="G22" s="35"/>
      <c r="H22" s="35"/>
      <c r="I22" s="35"/>
      <c r="J22" s="35"/>
      <c r="K22" s="35"/>
      <c r="L22" s="36"/>
    </row>
    <row r="23" spans="1:12" x14ac:dyDescent="0.35">
      <c r="A23" s="19"/>
      <c r="B23" s="21">
        <v>4</v>
      </c>
      <c r="C23" s="22">
        <v>7</v>
      </c>
      <c r="D23" s="22">
        <v>1200</v>
      </c>
      <c r="E23" s="23">
        <v>0</v>
      </c>
      <c r="F23" s="35"/>
      <c r="G23" s="35"/>
      <c r="H23" s="35"/>
      <c r="I23" s="35"/>
      <c r="J23" s="35"/>
      <c r="K23" s="35"/>
      <c r="L23" s="36"/>
    </row>
    <row r="24" spans="1:12" x14ac:dyDescent="0.35">
      <c r="A24" s="19"/>
      <c r="B24" s="21">
        <v>6</v>
      </c>
      <c r="C24" s="22">
        <v>5</v>
      </c>
      <c r="D24" s="22">
        <v>900</v>
      </c>
      <c r="E24" s="23">
        <v>0</v>
      </c>
      <c r="F24" s="35"/>
      <c r="G24" s="35"/>
      <c r="H24" s="35"/>
      <c r="I24" s="35"/>
      <c r="J24" s="35"/>
      <c r="K24" s="35"/>
      <c r="L24" s="36"/>
    </row>
    <row r="25" spans="1:12" x14ac:dyDescent="0.35">
      <c r="A25" s="19"/>
      <c r="B25" s="21">
        <v>6</v>
      </c>
      <c r="C25" s="22">
        <v>7</v>
      </c>
      <c r="D25" s="22">
        <v>1000</v>
      </c>
      <c r="E25" s="23">
        <v>0</v>
      </c>
      <c r="F25" s="35"/>
      <c r="G25" s="35"/>
      <c r="H25" s="35"/>
      <c r="I25" s="35"/>
      <c r="J25" s="35"/>
      <c r="K25" s="35"/>
      <c r="L25" s="36"/>
    </row>
    <row r="26" spans="1:12" x14ac:dyDescent="0.35">
      <c r="A26" s="19"/>
      <c r="B26" s="21">
        <v>6</v>
      </c>
      <c r="C26" s="22">
        <v>8</v>
      </c>
      <c r="D26" s="22">
        <v>1300</v>
      </c>
      <c r="E26" s="23">
        <v>0</v>
      </c>
      <c r="F26" s="35"/>
      <c r="G26" s="35"/>
      <c r="H26" s="35"/>
      <c r="I26" s="35"/>
      <c r="J26" s="35"/>
      <c r="K26" s="35"/>
      <c r="L26" s="36"/>
    </row>
    <row r="27" spans="1:12" x14ac:dyDescent="0.35">
      <c r="A27" s="19"/>
      <c r="B27" s="21">
        <v>5</v>
      </c>
      <c r="C27" s="22">
        <v>8</v>
      </c>
      <c r="D27" s="22">
        <v>400</v>
      </c>
      <c r="E27" s="23">
        <v>1</v>
      </c>
      <c r="F27" s="35"/>
      <c r="G27" s="35"/>
      <c r="H27" s="35"/>
      <c r="I27" s="35"/>
      <c r="J27" s="35"/>
      <c r="K27" s="35"/>
      <c r="L27" s="36"/>
    </row>
    <row r="28" spans="1:12" ht="15" thickBot="1" x14ac:dyDescent="0.4">
      <c r="A28" s="19"/>
      <c r="B28" s="24">
        <v>7</v>
      </c>
      <c r="C28" s="25">
        <v>8</v>
      </c>
      <c r="D28" s="25">
        <v>600</v>
      </c>
      <c r="E28" s="26">
        <v>0</v>
      </c>
      <c r="F28" s="35"/>
      <c r="G28" s="35"/>
      <c r="H28" s="35"/>
      <c r="I28" s="35"/>
      <c r="J28" s="35"/>
      <c r="K28" s="35"/>
      <c r="L28" s="36"/>
    </row>
    <row r="29" spans="1:12" ht="15" thickBot="1" x14ac:dyDescent="0.4">
      <c r="A29" s="20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CH5-Q43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2019-02-09T21:10:21Z</dcterms:modified>
</cp:coreProperties>
</file>