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CDCC7B1-6B8D-4B05-AC19-1AD341A2698E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Answer Report 1" sheetId="2" r:id="rId1"/>
    <sheet name="CH6-Q57" sheetId="1" r:id="rId2"/>
  </sheets>
  <definedNames>
    <definedName name="solver_adj" localSheetId="1" hidden="1">'CH6-Q57'!$D$13:$D$16,'CH6-Q57'!$C$19:$F$22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'CH6-Q57'!$C$19:$F$22</definedName>
    <definedName name="solver_lhs2" localSheetId="1" hidden="1">'CH6-Q57'!$C$23:$F$23</definedName>
    <definedName name="solver_lhs3" localSheetId="1" hidden="1">'CH6-Q57'!$D$13:$D$16</definedName>
    <definedName name="solver_lhs4" localSheetId="1" hidden="1">'CH6-Q57'!$E$19:$E$20</definedName>
    <definedName name="solver_lhs5" localSheetId="1" hidden="1">'CH6-Q57'!$G$19:$G$22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5</definedName>
    <definedName name="solver_nwt" localSheetId="1" hidden="1">1</definedName>
    <definedName name="solver_opt" localSheetId="1" hidden="1">'CH6-Q57'!$I$7</definedName>
    <definedName name="solver_pre" localSheetId="1" hidden="1">0.000001</definedName>
    <definedName name="solver_rbv" localSheetId="1" hidden="1">1</definedName>
    <definedName name="solver_rel1" localSheetId="1" hidden="1">3</definedName>
    <definedName name="solver_rel2" localSheetId="1" hidden="1">3</definedName>
    <definedName name="solver_rel3" localSheetId="1" hidden="1">5</definedName>
    <definedName name="solver_rel4" localSheetId="1" hidden="1">3</definedName>
    <definedName name="solver_rel5" localSheetId="1" hidden="1">1</definedName>
    <definedName name="solver_rhs1" localSheetId="1" hidden="1">0</definedName>
    <definedName name="solver_rhs2" localSheetId="1" hidden="1">'CH6-Q57'!$C$25:$F$25</definedName>
    <definedName name="solver_rhs3" localSheetId="1" hidden="1">binary</definedName>
    <definedName name="solver_rhs4" localSheetId="1" hidden="1">'CH6-Q57'!$I$13:$I$14</definedName>
    <definedName name="solver_rhs5" localSheetId="1" hidden="1">'CH6-Q57'!$I$19:$I$22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6" i="1" l="1"/>
  <c r="I5" i="1"/>
  <c r="D25" i="1"/>
  <c r="E25" i="1"/>
  <c r="F25" i="1"/>
  <c r="C25" i="1"/>
  <c r="D23" i="1"/>
  <c r="E23" i="1"/>
  <c r="F23" i="1"/>
  <c r="C23" i="1"/>
  <c r="I20" i="1"/>
  <c r="I21" i="1"/>
  <c r="I22" i="1"/>
  <c r="I19" i="1"/>
  <c r="G20" i="1"/>
  <c r="G21" i="1"/>
  <c r="G22" i="1"/>
  <c r="G19" i="1"/>
  <c r="I7" i="1" l="1"/>
</calcChain>
</file>

<file path=xl/sharedStrings.xml><?xml version="1.0" encoding="utf-8"?>
<sst xmlns="http://schemas.openxmlformats.org/spreadsheetml/2006/main" count="244" uniqueCount="128">
  <si>
    <t>Inputs</t>
  </si>
  <si>
    <t>Decision variables</t>
  </si>
  <si>
    <t>Calculated Variables</t>
  </si>
  <si>
    <t>Constraints</t>
  </si>
  <si>
    <t>Objective</t>
  </si>
  <si>
    <t>Air conditioner data</t>
  </si>
  <si>
    <t>Unit production and shipping costs</t>
  </si>
  <si>
    <t>From\To</t>
  </si>
  <si>
    <t>East</t>
  </si>
  <si>
    <t>South</t>
  </si>
  <si>
    <t>Midwest</t>
  </si>
  <si>
    <t>West</t>
  </si>
  <si>
    <t>NY</t>
  </si>
  <si>
    <t>Atlanta</t>
  </si>
  <si>
    <t>Chicago</t>
  </si>
  <si>
    <t>LA</t>
  </si>
  <si>
    <t>Annual fixed costs</t>
  </si>
  <si>
    <t>Demand</t>
  </si>
  <si>
    <t>Production Capacity</t>
  </si>
  <si>
    <t>Decision to produce</t>
  </si>
  <si>
    <t>&lt;=</t>
  </si>
  <si>
    <t>Constraint</t>
  </si>
  <si>
    <t>&gt;=</t>
  </si>
  <si>
    <t>Annual Fixed Cost</t>
  </si>
  <si>
    <t>Unit Production 
&amp; Shipping Cost</t>
  </si>
  <si>
    <t>Total Cost</t>
  </si>
  <si>
    <t>Microsoft Excel 16.0 Answer Report</t>
  </si>
  <si>
    <t>Worksheet: [43(RA).xlsx]CH6-Q57</t>
  </si>
  <si>
    <t>Report Created: 3/14/2019 3:01:43 PM</t>
  </si>
  <si>
    <t>Result: Solver found an integer solution within tolerance.  All Constraints are satisfied.</t>
  </si>
  <si>
    <t>Solver Engine</t>
  </si>
  <si>
    <t>Engine: Simplex LP</t>
  </si>
  <si>
    <t>Solution Time: 0.078 Seconds.</t>
  </si>
  <si>
    <t>Iterations: 0 Subproblems: 4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</si>
  <si>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</si>
  <si>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</si>
  <si>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</si>
  <si>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</si>
  <si>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</si>
  <si>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</si>
  <si>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</si>
  <si>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</si>
  <si>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</si>
  <si>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</si>
  <si>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Cell Value</t>
  </si>
  <si>
    <t>Formula</t>
  </si>
  <si>
    <t>Status</t>
  </si>
  <si>
    <t>Slack</t>
  </si>
  <si>
    <t>$I$7</t>
  </si>
  <si>
    <t>$D$13</t>
  </si>
  <si>
    <t>NY Decision to produce</t>
  </si>
  <si>
    <t>Contin</t>
  </si>
  <si>
    <t>$D$14</t>
  </si>
  <si>
    <t>Atlanta Decision to produce</t>
  </si>
  <si>
    <t>$D$15</t>
  </si>
  <si>
    <t>Chicago Decision to produce</t>
  </si>
  <si>
    <t>$D$16</t>
  </si>
  <si>
    <t>LA Decision to produce</t>
  </si>
  <si>
    <t>$C$19</t>
  </si>
  <si>
    <t>NY East</t>
  </si>
  <si>
    <t>$D$19</t>
  </si>
  <si>
    <t>NY South</t>
  </si>
  <si>
    <t>$E$19</t>
  </si>
  <si>
    <t>NY Midwest</t>
  </si>
  <si>
    <t>$F$19</t>
  </si>
  <si>
    <t>NY West</t>
  </si>
  <si>
    <t>$C$20</t>
  </si>
  <si>
    <t>Atlanta East</t>
  </si>
  <si>
    <t>$D$20</t>
  </si>
  <si>
    <t>Atlanta South</t>
  </si>
  <si>
    <t>$E$20</t>
  </si>
  <si>
    <t>Atlanta Midwest</t>
  </si>
  <si>
    <t>$F$20</t>
  </si>
  <si>
    <t>Atlanta West</t>
  </si>
  <si>
    <t>$C$21</t>
  </si>
  <si>
    <t>Chicago East</t>
  </si>
  <si>
    <t>$D$21</t>
  </si>
  <si>
    <t>Chicago South</t>
  </si>
  <si>
    <t>$E$21</t>
  </si>
  <si>
    <t>Chicago Midwest</t>
  </si>
  <si>
    <t>$F$21</t>
  </si>
  <si>
    <t>Chicago West</t>
  </si>
  <si>
    <t>$C$22</t>
  </si>
  <si>
    <t>LA East</t>
  </si>
  <si>
    <t>$D$22</t>
  </si>
  <si>
    <t>LA South</t>
  </si>
  <si>
    <t>$E$22</t>
  </si>
  <si>
    <t>LA Midwest</t>
  </si>
  <si>
    <t>$F$22</t>
  </si>
  <si>
    <t>LA West</t>
  </si>
  <si>
    <t>$C$23</t>
  </si>
  <si>
    <t>$C$23&gt;=$C$25</t>
  </si>
  <si>
    <t>Binding</t>
  </si>
  <si>
    <t>$D$23</t>
  </si>
  <si>
    <t>$D$23&gt;=$D$25</t>
  </si>
  <si>
    <t>$E$23</t>
  </si>
  <si>
    <t>$E$23&gt;=$E$25</t>
  </si>
  <si>
    <t>$F$23</t>
  </si>
  <si>
    <t>$F$23&gt;=$F$25</t>
  </si>
  <si>
    <t>$G$19</t>
  </si>
  <si>
    <t>$G$19&lt;=$I$19</t>
  </si>
  <si>
    <t>$G$20</t>
  </si>
  <si>
    <t>$G$20&lt;=$I$20</t>
  </si>
  <si>
    <t>$G$21</t>
  </si>
  <si>
    <t>$G$21&lt;=$I$21</t>
  </si>
  <si>
    <t>$G$22</t>
  </si>
  <si>
    <t>$G$22&lt;=$I$22</t>
  </si>
  <si>
    <t>$C$19&gt;=0</t>
  </si>
  <si>
    <t>Not Binding</t>
  </si>
  <si>
    <t>$D$19&gt;=0</t>
  </si>
  <si>
    <t>$E$19&gt;=0</t>
  </si>
  <si>
    <t>$F$19&gt;=0</t>
  </si>
  <si>
    <t>$C$20&gt;=0</t>
  </si>
  <si>
    <t>$D$20&gt;=0</t>
  </si>
  <si>
    <t>$E$20&gt;=0</t>
  </si>
  <si>
    <t>$F$20&gt;=0</t>
  </si>
  <si>
    <t>$C$21&gt;=0</t>
  </si>
  <si>
    <t>$D$21&gt;=0</t>
  </si>
  <si>
    <t>$E$21&gt;=0</t>
  </si>
  <si>
    <t>$F$21&gt;=0</t>
  </si>
  <si>
    <t>$C$22&gt;=0</t>
  </si>
  <si>
    <t>$D$22&gt;=0</t>
  </si>
  <si>
    <t>$E$22&gt;=0</t>
  </si>
  <si>
    <t>$F$22&gt;=0</t>
  </si>
  <si>
    <t>$E$19&gt;=$I$13</t>
  </si>
  <si>
    <t>$E$20&gt;=$I$14</t>
  </si>
  <si>
    <t>$D$13:$D$16=Binary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</si>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</sst>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&quot;$&quot;#,##0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3">
    <xf numFmtId="0" fontId="0" fillId="0" borderId="0" xfId="0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164" fontId="4" fillId="0" borderId="0" xfId="0" applyNumberFormat="1" applyFont="1" applyFill="1" applyBorder="1"/>
    <xf numFmtId="0" fontId="0" fillId="0" borderId="2" xfId="0" applyBorder="1"/>
    <xf numFmtId="0" fontId="0" fillId="0" borderId="3" xfId="0" applyBorder="1"/>
    <xf numFmtId="0" fontId="4" fillId="0" borderId="4" xfId="0" applyFont="1" applyBorder="1"/>
    <xf numFmtId="0" fontId="4" fillId="0" borderId="6" xfId="0" applyFont="1" applyBorder="1"/>
    <xf numFmtId="0" fontId="2" fillId="0" borderId="3" xfId="0" applyFont="1" applyBorder="1"/>
    <xf numFmtId="0" fontId="3" fillId="0" borderId="4" xfId="0" applyFont="1" applyBorder="1"/>
    <xf numFmtId="0" fontId="3" fillId="0" borderId="6" xfId="0" applyFont="1" applyBorder="1"/>
    <xf numFmtId="164" fontId="4" fillId="2" borderId="0" xfId="0" applyNumberFormat="1" applyFont="1" applyFill="1" applyBorder="1"/>
    <xf numFmtId="165" fontId="5" fillId="2" borderId="5" xfId="1" applyNumberFormat="1" applyFont="1" applyFill="1" applyBorder="1"/>
    <xf numFmtId="165" fontId="5" fillId="2" borderId="7" xfId="1" applyNumberFormat="1" applyFont="1" applyFill="1" applyBorder="1"/>
    <xf numFmtId="0" fontId="2" fillId="5" borderId="2" xfId="0" applyFont="1" applyFill="1" applyBorder="1"/>
    <xf numFmtId="0" fontId="0" fillId="4" borderId="3" xfId="0" applyFill="1" applyBorder="1"/>
    <xf numFmtId="0" fontId="4" fillId="0" borderId="4" xfId="0" applyFont="1" applyBorder="1" applyAlignment="1">
      <alignment wrapText="1"/>
    </xf>
    <xf numFmtId="0" fontId="0" fillId="4" borderId="5" xfId="0" applyFill="1" applyBorder="1"/>
    <xf numFmtId="165" fontId="2" fillId="6" borderId="1" xfId="1" applyNumberFormat="1" applyFont="1" applyFill="1" applyBorder="1"/>
    <xf numFmtId="0" fontId="2" fillId="0" borderId="0" xfId="0" applyFont="1"/>
    <xf numFmtId="0" fontId="0" fillId="0" borderId="9" xfId="0" applyFill="1" applyBorder="1" applyAlignment="1"/>
    <xf numFmtId="0" fontId="6" fillId="0" borderId="8" xfId="0" applyFont="1" applyFill="1" applyBorder="1" applyAlignment="1">
      <alignment horizontal="center"/>
    </xf>
    <xf numFmtId="0" fontId="0" fillId="0" borderId="10" xfId="0" applyFill="1" applyBorder="1" applyAlignment="1"/>
    <xf numFmtId="165" fontId="0" fillId="0" borderId="9" xfId="0" applyNumberFormat="1" applyFill="1" applyBorder="1" applyAlignment="1"/>
    <xf numFmtId="0" fontId="0" fillId="0" borderId="10" xfId="0" applyNumberFormat="1" applyFill="1" applyBorder="1" applyAlignment="1"/>
    <xf numFmtId="164" fontId="0" fillId="0" borderId="10" xfId="0" applyNumberFormat="1" applyFill="1" applyBorder="1" applyAlignment="1"/>
    <xf numFmtId="164" fontId="0" fillId="0" borderId="9" xfId="0" applyNumberFormat="1" applyFill="1" applyBorder="1" applyAlignment="1"/>
    <xf numFmtId="165" fontId="0" fillId="0" borderId="10" xfId="0" applyNumberFormat="1" applyFill="1" applyBorder="1" applyAlignment="1"/>
    <xf numFmtId="0" fontId="4" fillId="0" borderId="2" xfId="0" applyFont="1" applyBorder="1" applyAlignment="1">
      <alignment horizontal="left"/>
    </xf>
    <xf numFmtId="0" fontId="4" fillId="0" borderId="11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164" fontId="4" fillId="2" borderId="5" xfId="0" applyNumberFormat="1" applyFont="1" applyFill="1" applyBorder="1"/>
    <xf numFmtId="164" fontId="4" fillId="2" borderId="12" xfId="0" applyNumberFormat="1" applyFont="1" applyFill="1" applyBorder="1"/>
    <xf numFmtId="164" fontId="4" fillId="2" borderId="7" xfId="0" applyNumberFormat="1" applyFont="1" applyFill="1" applyBorder="1"/>
    <xf numFmtId="0" fontId="4" fillId="0" borderId="13" xfId="0" applyFont="1" applyBorder="1"/>
    <xf numFmtId="165" fontId="0" fillId="2" borderId="14" xfId="1" applyNumberFormat="1" applyFont="1" applyFill="1" applyBorder="1"/>
    <xf numFmtId="165" fontId="0" fillId="2" borderId="15" xfId="1" applyNumberFormat="1" applyFont="1" applyFill="1" applyBorder="1"/>
    <xf numFmtId="0" fontId="4" fillId="0" borderId="2" xfId="0" applyFont="1" applyBorder="1"/>
    <xf numFmtId="0" fontId="3" fillId="0" borderId="16" xfId="0" applyFont="1" applyBorder="1" applyAlignment="1">
      <alignment wrapText="1"/>
    </xf>
    <xf numFmtId="165" fontId="0" fillId="2" borderId="17" xfId="1" applyNumberFormat="1" applyFont="1" applyFill="1" applyBorder="1"/>
    <xf numFmtId="165" fontId="0" fillId="2" borderId="18" xfId="1" applyNumberFormat="1" applyFont="1" applyFill="1" applyBorder="1"/>
    <xf numFmtId="0" fontId="3" fillId="0" borderId="2" xfId="0" applyFont="1" applyBorder="1" applyAlignment="1">
      <alignment horizontal="left"/>
    </xf>
    <xf numFmtId="0" fontId="3" fillId="0" borderId="11" xfId="0" applyFont="1" applyBorder="1" applyAlignment="1">
      <alignment horizontal="right"/>
    </xf>
    <xf numFmtId="0" fontId="0" fillId="0" borderId="11" xfId="0" applyBorder="1"/>
    <xf numFmtId="165" fontId="0" fillId="4" borderId="0" xfId="1" applyNumberFormat="1" applyFont="1" applyFill="1" applyBorder="1"/>
    <xf numFmtId="165" fontId="0" fillId="4" borderId="5" xfId="0" applyNumberFormat="1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165" fontId="0" fillId="2" borderId="12" xfId="0" applyNumberFormat="1" applyFill="1" applyBorder="1"/>
    <xf numFmtId="0" fontId="0" fillId="0" borderId="12" xfId="0" applyBorder="1"/>
    <xf numFmtId="0" fontId="0" fillId="0" borderId="7" xfId="0" applyBorder="1"/>
    <xf numFmtId="165" fontId="0" fillId="3" borderId="0" xfId="1" applyNumberFormat="1" applyFont="1" applyFill="1" applyBorder="1"/>
    <xf numFmtId="0" fontId="3" fillId="0" borderId="0" xfId="0" applyFont="1" applyBorder="1"/>
    <xf numFmtId="0" fontId="4" fillId="0" borderId="0" xfId="0" applyFont="1" applyBorder="1"/>
    <xf numFmtId="165" fontId="0" fillId="0" borderId="0" xfId="1" applyNumberFormat="1" applyFont="1" applyBorder="1"/>
    <xf numFmtId="0" fontId="3" fillId="0" borderId="3" xfId="0" applyFont="1" applyBorder="1" applyAlignment="1">
      <alignment wrapText="1"/>
    </xf>
    <xf numFmtId="0" fontId="3" fillId="3" borderId="5" xfId="0" applyFont="1" applyFill="1" applyBorder="1"/>
    <xf numFmtId="0" fontId="3" fillId="3" borderId="7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E5229-B5E0-47B2-9395-A7B7D1214DEA}">
  <dimension ref="A1:G71"/>
  <sheetViews>
    <sheetView showGridLines="0" workbookViewId="0"/>
  </sheetViews>
  <sheetFormatPr defaultRowHeight="14.5" x14ac:dyDescent="0.35"/>
  <cols>
    <col min="1" max="1" width="2.1796875" customWidth="1"/>
    <col min="2" max="2" width="18.36328125" bestFit="1" customWidth="1"/>
    <col min="3" max="3" width="24.54296875" bestFit="1" customWidth="1"/>
    <col min="4" max="4" width="12.453125" bestFit="1" customWidth="1"/>
    <col min="5" max="5" width="13.453125" bestFit="1" customWidth="1"/>
    <col min="6" max="6" width="10.453125" bestFit="1" customWidth="1"/>
    <col min="7" max="7" width="8.26953125" bestFit="1" customWidth="1"/>
  </cols>
  <sheetData>
    <row r="1" spans="1:5" x14ac:dyDescent="0.35">
      <c r="A1" s="22" t="s">
        <v>26</v>
      </c>
    </row>
    <row r="2" spans="1:5" x14ac:dyDescent="0.35">
      <c r="A2" s="22" t="s">
        <v>27</v>
      </c>
    </row>
    <row r="3" spans="1:5" x14ac:dyDescent="0.35">
      <c r="A3" s="22" t="s">
        <v>28</v>
      </c>
    </row>
    <row r="4" spans="1:5" x14ac:dyDescent="0.35">
      <c r="A4" s="22" t="s">
        <v>29</v>
      </c>
    </row>
    <row r="5" spans="1:5" x14ac:dyDescent="0.35">
      <c r="A5" s="22" t="s">
        <v>30</v>
      </c>
    </row>
    <row r="6" spans="1:5" x14ac:dyDescent="0.35">
      <c r="A6" s="22"/>
      <c r="B6" t="s">
        <v>31</v>
      </c>
    </row>
    <row r="7" spans="1:5" x14ac:dyDescent="0.35">
      <c r="A7" s="22"/>
      <c r="B7" t="s">
        <v>32</v>
      </c>
    </row>
    <row r="8" spans="1:5" x14ac:dyDescent="0.35">
      <c r="A8" s="22"/>
      <c r="B8" t="s">
        <v>33</v>
      </c>
    </row>
    <row r="9" spans="1:5" x14ac:dyDescent="0.35">
      <c r="A9" s="22" t="s">
        <v>34</v>
      </c>
    </row>
    <row r="10" spans="1:5" x14ac:dyDescent="0.35">
      <c r="B10" t="s">
        <v>35</v>
      </c>
    </row>
    <row r="11" spans="1:5" x14ac:dyDescent="0.35">
      <c r="B11" t="s">
        <v>36</v>
      </c>
    </row>
    <row r="14" spans="1:5" ht="15" thickBot="1" x14ac:dyDescent="0.4">
      <c r="A14" t="s">
        <v>37</v>
      </c>
    </row>
    <row r="15" spans="1:5" ht="15" thickBot="1" x14ac:dyDescent="0.4">
      <c r="B15" s="24" t="s">
        <v>38</v>
      </c>
      <c r="C15" s="24" t="s">
        <v>39</v>
      </c>
      <c r="D15" s="24" t="s">
        <v>40</v>
      </c>
      <c r="E15" s="24" t="s">
        <v>41</v>
      </c>
    </row>
    <row r="16" spans="1:5" ht="15" thickBot="1" x14ac:dyDescent="0.4">
      <c r="B16" s="23" t="s">
        <v>48</v>
      </c>
      <c r="C16" s="23" t="s">
        <v>25</v>
      </c>
      <c r="D16" s="26">
        <v>0</v>
      </c>
      <c r="E16" s="26">
        <v>116919999.99999999</v>
      </c>
    </row>
    <row r="19" spans="1:6" ht="15" thickBot="1" x14ac:dyDescent="0.4">
      <c r="A19" t="s">
        <v>42</v>
      </c>
    </row>
    <row r="20" spans="1:6" ht="15" thickBot="1" x14ac:dyDescent="0.4">
      <c r="B20" s="24" t="s">
        <v>38</v>
      </c>
      <c r="C20" s="24" t="s">
        <v>39</v>
      </c>
      <c r="D20" s="24" t="s">
        <v>40</v>
      </c>
      <c r="E20" s="24" t="s">
        <v>41</v>
      </c>
      <c r="F20" s="24" t="s">
        <v>43</v>
      </c>
    </row>
    <row r="21" spans="1:6" x14ac:dyDescent="0.35">
      <c r="B21" s="25" t="s">
        <v>49</v>
      </c>
      <c r="C21" s="25" t="s">
        <v>50</v>
      </c>
      <c r="D21" s="27">
        <v>0</v>
      </c>
      <c r="E21" s="27">
        <v>1</v>
      </c>
      <c r="F21" s="25" t="s">
        <v>127</v>
      </c>
    </row>
    <row r="22" spans="1:6" x14ac:dyDescent="0.35">
      <c r="B22" s="25" t="s">
        <v>52</v>
      </c>
      <c r="C22" s="25" t="s">
        <v>53</v>
      </c>
      <c r="D22" s="27">
        <v>0</v>
      </c>
      <c r="E22" s="27">
        <v>1</v>
      </c>
      <c r="F22" s="25" t="s">
        <v>127</v>
      </c>
    </row>
    <row r="23" spans="1:6" x14ac:dyDescent="0.35">
      <c r="B23" s="25" t="s">
        <v>54</v>
      </c>
      <c r="C23" s="25" t="s">
        <v>55</v>
      </c>
      <c r="D23" s="27">
        <v>0</v>
      </c>
      <c r="E23" s="27">
        <v>0</v>
      </c>
      <c r="F23" s="25" t="s">
        <v>127</v>
      </c>
    </row>
    <row r="24" spans="1:6" x14ac:dyDescent="0.35">
      <c r="B24" s="25" t="s">
        <v>56</v>
      </c>
      <c r="C24" s="25" t="s">
        <v>57</v>
      </c>
      <c r="D24" s="27">
        <v>0</v>
      </c>
      <c r="E24" s="27">
        <v>1</v>
      </c>
      <c r="F24" s="25" t="s">
        <v>127</v>
      </c>
    </row>
    <row r="25" spans="1:6" x14ac:dyDescent="0.35">
      <c r="B25" s="25" t="s">
        <v>58</v>
      </c>
      <c r="C25" s="25" t="s">
        <v>59</v>
      </c>
      <c r="D25" s="28">
        <v>0</v>
      </c>
      <c r="E25" s="28">
        <v>100000</v>
      </c>
      <c r="F25" s="25" t="s">
        <v>51</v>
      </c>
    </row>
    <row r="26" spans="1:6" x14ac:dyDescent="0.35">
      <c r="B26" s="25" t="s">
        <v>60</v>
      </c>
      <c r="C26" s="25" t="s">
        <v>61</v>
      </c>
      <c r="D26" s="28">
        <v>0</v>
      </c>
      <c r="E26" s="28">
        <v>0</v>
      </c>
      <c r="F26" s="25" t="s">
        <v>51</v>
      </c>
    </row>
    <row r="27" spans="1:6" x14ac:dyDescent="0.35">
      <c r="B27" s="25" t="s">
        <v>62</v>
      </c>
      <c r="C27" s="25" t="s">
        <v>63</v>
      </c>
      <c r="D27" s="28">
        <v>0</v>
      </c>
      <c r="E27" s="28">
        <v>50000</v>
      </c>
      <c r="F27" s="25" t="s">
        <v>51</v>
      </c>
    </row>
    <row r="28" spans="1:6" x14ac:dyDescent="0.35">
      <c r="B28" s="25" t="s">
        <v>64</v>
      </c>
      <c r="C28" s="25" t="s">
        <v>65</v>
      </c>
      <c r="D28" s="28">
        <v>0</v>
      </c>
      <c r="E28" s="28">
        <v>0</v>
      </c>
      <c r="F28" s="25" t="s">
        <v>51</v>
      </c>
    </row>
    <row r="29" spans="1:6" x14ac:dyDescent="0.35">
      <c r="B29" s="25" t="s">
        <v>66</v>
      </c>
      <c r="C29" s="25" t="s">
        <v>67</v>
      </c>
      <c r="D29" s="28">
        <v>0</v>
      </c>
      <c r="E29" s="28">
        <v>0</v>
      </c>
      <c r="F29" s="25" t="s">
        <v>51</v>
      </c>
    </row>
    <row r="30" spans="1:6" x14ac:dyDescent="0.35">
      <c r="B30" s="25" t="s">
        <v>68</v>
      </c>
      <c r="C30" s="25" t="s">
        <v>69</v>
      </c>
      <c r="D30" s="28">
        <v>0</v>
      </c>
      <c r="E30" s="28">
        <v>100000</v>
      </c>
      <c r="F30" s="25" t="s">
        <v>51</v>
      </c>
    </row>
    <row r="31" spans="1:6" x14ac:dyDescent="0.35">
      <c r="B31" s="25" t="s">
        <v>70</v>
      </c>
      <c r="C31" s="25" t="s">
        <v>71</v>
      </c>
      <c r="D31" s="28">
        <v>0</v>
      </c>
      <c r="E31" s="28">
        <v>50000</v>
      </c>
      <c r="F31" s="25" t="s">
        <v>51</v>
      </c>
    </row>
    <row r="32" spans="1:6" x14ac:dyDescent="0.35">
      <c r="B32" s="25" t="s">
        <v>72</v>
      </c>
      <c r="C32" s="25" t="s">
        <v>73</v>
      </c>
      <c r="D32" s="28">
        <v>0</v>
      </c>
      <c r="E32" s="28">
        <v>0</v>
      </c>
      <c r="F32" s="25" t="s">
        <v>51</v>
      </c>
    </row>
    <row r="33" spans="1:7" x14ac:dyDescent="0.35">
      <c r="B33" s="25" t="s">
        <v>74</v>
      </c>
      <c r="C33" s="25" t="s">
        <v>75</v>
      </c>
      <c r="D33" s="28">
        <v>0</v>
      </c>
      <c r="E33" s="28">
        <v>0</v>
      </c>
      <c r="F33" s="25" t="s">
        <v>51</v>
      </c>
    </row>
    <row r="34" spans="1:7" x14ac:dyDescent="0.35">
      <c r="B34" s="25" t="s">
        <v>76</v>
      </c>
      <c r="C34" s="25" t="s">
        <v>77</v>
      </c>
      <c r="D34" s="28">
        <v>0</v>
      </c>
      <c r="E34" s="28">
        <v>0</v>
      </c>
      <c r="F34" s="25" t="s">
        <v>51</v>
      </c>
    </row>
    <row r="35" spans="1:7" x14ac:dyDescent="0.35">
      <c r="B35" s="25" t="s">
        <v>78</v>
      </c>
      <c r="C35" s="25" t="s">
        <v>79</v>
      </c>
      <c r="D35" s="28">
        <v>0</v>
      </c>
      <c r="E35" s="28">
        <v>0</v>
      </c>
      <c r="F35" s="25" t="s">
        <v>51</v>
      </c>
    </row>
    <row r="36" spans="1:7" x14ac:dyDescent="0.35">
      <c r="B36" s="25" t="s">
        <v>80</v>
      </c>
      <c r="C36" s="25" t="s">
        <v>81</v>
      </c>
      <c r="D36" s="28">
        <v>0</v>
      </c>
      <c r="E36" s="28">
        <v>0</v>
      </c>
      <c r="F36" s="25" t="s">
        <v>51</v>
      </c>
    </row>
    <row r="37" spans="1:7" x14ac:dyDescent="0.35">
      <c r="B37" s="25" t="s">
        <v>82</v>
      </c>
      <c r="C37" s="25" t="s">
        <v>83</v>
      </c>
      <c r="D37" s="28">
        <v>0</v>
      </c>
      <c r="E37" s="28">
        <v>0</v>
      </c>
      <c r="F37" s="25" t="s">
        <v>51</v>
      </c>
    </row>
    <row r="38" spans="1:7" x14ac:dyDescent="0.35">
      <c r="B38" s="25" t="s">
        <v>84</v>
      </c>
      <c r="C38" s="25" t="s">
        <v>85</v>
      </c>
      <c r="D38" s="28">
        <v>0</v>
      </c>
      <c r="E38" s="28">
        <v>50000</v>
      </c>
      <c r="F38" s="25" t="s">
        <v>51</v>
      </c>
    </row>
    <row r="39" spans="1:7" x14ac:dyDescent="0.35">
      <c r="B39" s="25" t="s">
        <v>86</v>
      </c>
      <c r="C39" s="25" t="s">
        <v>87</v>
      </c>
      <c r="D39" s="28">
        <v>0</v>
      </c>
      <c r="E39" s="28">
        <v>10000</v>
      </c>
      <c r="F39" s="25" t="s">
        <v>51</v>
      </c>
    </row>
    <row r="40" spans="1:7" ht="15" thickBot="1" x14ac:dyDescent="0.4">
      <c r="B40" s="23" t="s">
        <v>88</v>
      </c>
      <c r="C40" s="23" t="s">
        <v>89</v>
      </c>
      <c r="D40" s="29">
        <v>0</v>
      </c>
      <c r="E40" s="29">
        <v>90000</v>
      </c>
      <c r="F40" s="23" t="s">
        <v>51</v>
      </c>
    </row>
    <row r="43" spans="1:7" ht="15" thickBot="1" x14ac:dyDescent="0.4">
      <c r="A43" t="s">
        <v>3</v>
      </c>
    </row>
    <row r="44" spans="1:7" ht="15" thickBot="1" x14ac:dyDescent="0.4">
      <c r="B44" s="24" t="s">
        <v>38</v>
      </c>
      <c r="C44" s="24" t="s">
        <v>39</v>
      </c>
      <c r="D44" s="24" t="s">
        <v>44</v>
      </c>
      <c r="E44" s="24" t="s">
        <v>45</v>
      </c>
      <c r="F44" s="24" t="s">
        <v>46</v>
      </c>
      <c r="G44" s="24" t="s">
        <v>47</v>
      </c>
    </row>
    <row r="45" spans="1:7" x14ac:dyDescent="0.35">
      <c r="B45" s="25" t="s">
        <v>90</v>
      </c>
      <c r="C45" s="25" t="s">
        <v>8</v>
      </c>
      <c r="D45" s="30">
        <v>100000</v>
      </c>
      <c r="E45" s="25" t="s">
        <v>91</v>
      </c>
      <c r="F45" s="25" t="s">
        <v>92</v>
      </c>
      <c r="G45" s="30">
        <v>0</v>
      </c>
    </row>
    <row r="46" spans="1:7" x14ac:dyDescent="0.35">
      <c r="B46" s="25" t="s">
        <v>93</v>
      </c>
      <c r="C46" s="25" t="s">
        <v>9</v>
      </c>
      <c r="D46" s="30">
        <v>149999.99999999994</v>
      </c>
      <c r="E46" s="25" t="s">
        <v>94</v>
      </c>
      <c r="F46" s="25" t="s">
        <v>92</v>
      </c>
      <c r="G46" s="30">
        <v>0</v>
      </c>
    </row>
    <row r="47" spans="1:7" x14ac:dyDescent="0.35">
      <c r="B47" s="25" t="s">
        <v>95</v>
      </c>
      <c r="C47" s="25" t="s">
        <v>10</v>
      </c>
      <c r="D47" s="30">
        <v>110000.00000000001</v>
      </c>
      <c r="E47" s="25" t="s">
        <v>96</v>
      </c>
      <c r="F47" s="25" t="s">
        <v>92</v>
      </c>
      <c r="G47" s="30">
        <v>0</v>
      </c>
    </row>
    <row r="48" spans="1:7" x14ac:dyDescent="0.35">
      <c r="B48" s="25" t="s">
        <v>97</v>
      </c>
      <c r="C48" s="25" t="s">
        <v>11</v>
      </c>
      <c r="D48" s="30">
        <v>90000.000000000015</v>
      </c>
      <c r="E48" s="25" t="s">
        <v>98</v>
      </c>
      <c r="F48" s="25" t="s">
        <v>92</v>
      </c>
      <c r="G48" s="30">
        <v>0</v>
      </c>
    </row>
    <row r="49" spans="2:7" x14ac:dyDescent="0.35">
      <c r="B49" s="25" t="s">
        <v>99</v>
      </c>
      <c r="C49" s="25" t="s">
        <v>12</v>
      </c>
      <c r="D49" s="30">
        <v>150000.00000000003</v>
      </c>
      <c r="E49" s="25" t="s">
        <v>100</v>
      </c>
      <c r="F49" s="25" t="s">
        <v>92</v>
      </c>
      <c r="G49" s="25">
        <v>0</v>
      </c>
    </row>
    <row r="50" spans="2:7" x14ac:dyDescent="0.35">
      <c r="B50" s="25" t="s">
        <v>101</v>
      </c>
      <c r="C50" s="25" t="s">
        <v>13</v>
      </c>
      <c r="D50" s="30">
        <v>150000</v>
      </c>
      <c r="E50" s="25" t="s">
        <v>102</v>
      </c>
      <c r="F50" s="25" t="s">
        <v>92</v>
      </c>
      <c r="G50" s="25">
        <v>0</v>
      </c>
    </row>
    <row r="51" spans="2:7" x14ac:dyDescent="0.35">
      <c r="B51" s="25" t="s">
        <v>103</v>
      </c>
      <c r="C51" s="25" t="s">
        <v>14</v>
      </c>
      <c r="D51" s="30">
        <v>0</v>
      </c>
      <c r="E51" s="25" t="s">
        <v>104</v>
      </c>
      <c r="F51" s="25" t="s">
        <v>92</v>
      </c>
      <c r="G51" s="25">
        <v>0</v>
      </c>
    </row>
    <row r="52" spans="2:7" x14ac:dyDescent="0.35">
      <c r="B52" s="25" t="s">
        <v>105</v>
      </c>
      <c r="C52" s="25" t="s">
        <v>15</v>
      </c>
      <c r="D52" s="30">
        <v>149999.99999999997</v>
      </c>
      <c r="E52" s="25" t="s">
        <v>106</v>
      </c>
      <c r="F52" s="25" t="s">
        <v>92</v>
      </c>
      <c r="G52" s="25">
        <v>0</v>
      </c>
    </row>
    <row r="53" spans="2:7" x14ac:dyDescent="0.35">
      <c r="B53" s="25" t="s">
        <v>58</v>
      </c>
      <c r="C53" s="25" t="s">
        <v>59</v>
      </c>
      <c r="D53" s="28">
        <v>100000</v>
      </c>
      <c r="E53" s="25" t="s">
        <v>107</v>
      </c>
      <c r="F53" s="25" t="s">
        <v>108</v>
      </c>
      <c r="G53" s="28">
        <v>100000</v>
      </c>
    </row>
    <row r="54" spans="2:7" x14ac:dyDescent="0.35">
      <c r="B54" s="25" t="s">
        <v>60</v>
      </c>
      <c r="C54" s="25" t="s">
        <v>61</v>
      </c>
      <c r="D54" s="28">
        <v>0</v>
      </c>
      <c r="E54" s="25" t="s">
        <v>109</v>
      </c>
      <c r="F54" s="25" t="s">
        <v>92</v>
      </c>
      <c r="G54" s="28">
        <v>0</v>
      </c>
    </row>
    <row r="55" spans="2:7" x14ac:dyDescent="0.35">
      <c r="B55" s="25" t="s">
        <v>62</v>
      </c>
      <c r="C55" s="25" t="s">
        <v>63</v>
      </c>
      <c r="D55" s="28">
        <v>50000</v>
      </c>
      <c r="E55" s="25" t="s">
        <v>110</v>
      </c>
      <c r="F55" s="25" t="s">
        <v>92</v>
      </c>
      <c r="G55" s="28">
        <v>0</v>
      </c>
    </row>
    <row r="56" spans="2:7" x14ac:dyDescent="0.35">
      <c r="B56" s="25" t="s">
        <v>64</v>
      </c>
      <c r="C56" s="25" t="s">
        <v>65</v>
      </c>
      <c r="D56" s="28">
        <v>0</v>
      </c>
      <c r="E56" s="25" t="s">
        <v>111</v>
      </c>
      <c r="F56" s="25" t="s">
        <v>92</v>
      </c>
      <c r="G56" s="28">
        <v>0</v>
      </c>
    </row>
    <row r="57" spans="2:7" x14ac:dyDescent="0.35">
      <c r="B57" s="25" t="s">
        <v>66</v>
      </c>
      <c r="C57" s="25" t="s">
        <v>67</v>
      </c>
      <c r="D57" s="28">
        <v>0</v>
      </c>
      <c r="E57" s="25" t="s">
        <v>112</v>
      </c>
      <c r="F57" s="25" t="s">
        <v>92</v>
      </c>
      <c r="G57" s="28">
        <v>0</v>
      </c>
    </row>
    <row r="58" spans="2:7" x14ac:dyDescent="0.35">
      <c r="B58" s="25" t="s">
        <v>68</v>
      </c>
      <c r="C58" s="25" t="s">
        <v>69</v>
      </c>
      <c r="D58" s="28">
        <v>100000</v>
      </c>
      <c r="E58" s="25" t="s">
        <v>113</v>
      </c>
      <c r="F58" s="25" t="s">
        <v>108</v>
      </c>
      <c r="G58" s="28">
        <v>99999.999999999985</v>
      </c>
    </row>
    <row r="59" spans="2:7" x14ac:dyDescent="0.35">
      <c r="B59" s="25" t="s">
        <v>70</v>
      </c>
      <c r="C59" s="25" t="s">
        <v>71</v>
      </c>
      <c r="D59" s="28">
        <v>50000</v>
      </c>
      <c r="E59" s="25" t="s">
        <v>114</v>
      </c>
      <c r="F59" s="25" t="s">
        <v>92</v>
      </c>
      <c r="G59" s="28">
        <v>0</v>
      </c>
    </row>
    <row r="60" spans="2:7" x14ac:dyDescent="0.35">
      <c r="B60" s="25" t="s">
        <v>72</v>
      </c>
      <c r="C60" s="25" t="s">
        <v>73</v>
      </c>
      <c r="D60" s="28">
        <v>0</v>
      </c>
      <c r="E60" s="25" t="s">
        <v>115</v>
      </c>
      <c r="F60" s="25" t="s">
        <v>92</v>
      </c>
      <c r="G60" s="28">
        <v>0</v>
      </c>
    </row>
    <row r="61" spans="2:7" x14ac:dyDescent="0.35">
      <c r="B61" s="25" t="s">
        <v>74</v>
      </c>
      <c r="C61" s="25" t="s">
        <v>75</v>
      </c>
      <c r="D61" s="28">
        <v>0</v>
      </c>
      <c r="E61" s="25" t="s">
        <v>116</v>
      </c>
      <c r="F61" s="25" t="s">
        <v>92</v>
      </c>
      <c r="G61" s="28">
        <v>0</v>
      </c>
    </row>
    <row r="62" spans="2:7" x14ac:dyDescent="0.35">
      <c r="B62" s="25" t="s">
        <v>76</v>
      </c>
      <c r="C62" s="25" t="s">
        <v>77</v>
      </c>
      <c r="D62" s="28">
        <v>0</v>
      </c>
      <c r="E62" s="25" t="s">
        <v>117</v>
      </c>
      <c r="F62" s="25" t="s">
        <v>92</v>
      </c>
      <c r="G62" s="28">
        <v>0</v>
      </c>
    </row>
    <row r="63" spans="2:7" x14ac:dyDescent="0.35">
      <c r="B63" s="25" t="s">
        <v>78</v>
      </c>
      <c r="C63" s="25" t="s">
        <v>79</v>
      </c>
      <c r="D63" s="28">
        <v>0</v>
      </c>
      <c r="E63" s="25" t="s">
        <v>118</v>
      </c>
      <c r="F63" s="25" t="s">
        <v>92</v>
      </c>
      <c r="G63" s="28">
        <v>0</v>
      </c>
    </row>
    <row r="64" spans="2:7" x14ac:dyDescent="0.35">
      <c r="B64" s="25" t="s">
        <v>80</v>
      </c>
      <c r="C64" s="25" t="s">
        <v>81</v>
      </c>
      <c r="D64" s="28">
        <v>0</v>
      </c>
      <c r="E64" s="25" t="s">
        <v>119</v>
      </c>
      <c r="F64" s="25" t="s">
        <v>92</v>
      </c>
      <c r="G64" s="28">
        <v>0</v>
      </c>
    </row>
    <row r="65" spans="2:7" x14ac:dyDescent="0.35">
      <c r="B65" s="25" t="s">
        <v>82</v>
      </c>
      <c r="C65" s="25" t="s">
        <v>83</v>
      </c>
      <c r="D65" s="28">
        <v>0</v>
      </c>
      <c r="E65" s="25" t="s">
        <v>120</v>
      </c>
      <c r="F65" s="25" t="s">
        <v>92</v>
      </c>
      <c r="G65" s="28">
        <v>0</v>
      </c>
    </row>
    <row r="66" spans="2:7" x14ac:dyDescent="0.35">
      <c r="B66" s="25" t="s">
        <v>84</v>
      </c>
      <c r="C66" s="25" t="s">
        <v>85</v>
      </c>
      <c r="D66" s="28">
        <v>50000</v>
      </c>
      <c r="E66" s="25" t="s">
        <v>121</v>
      </c>
      <c r="F66" s="25" t="s">
        <v>108</v>
      </c>
      <c r="G66" s="28">
        <v>49999.999999999942</v>
      </c>
    </row>
    <row r="67" spans="2:7" x14ac:dyDescent="0.35">
      <c r="B67" s="25" t="s">
        <v>86</v>
      </c>
      <c r="C67" s="25" t="s">
        <v>87</v>
      </c>
      <c r="D67" s="28">
        <v>10000</v>
      </c>
      <c r="E67" s="25" t="s">
        <v>122</v>
      </c>
      <c r="F67" s="25" t="s">
        <v>108</v>
      </c>
      <c r="G67" s="28">
        <v>10000.000000000015</v>
      </c>
    </row>
    <row r="68" spans="2:7" x14ac:dyDescent="0.35">
      <c r="B68" s="25" t="s">
        <v>88</v>
      </c>
      <c r="C68" s="25" t="s">
        <v>89</v>
      </c>
      <c r="D68" s="28">
        <v>90000</v>
      </c>
      <c r="E68" s="25" t="s">
        <v>123</v>
      </c>
      <c r="F68" s="25" t="s">
        <v>108</v>
      </c>
      <c r="G68" s="28">
        <v>90000.000000000015</v>
      </c>
    </row>
    <row r="69" spans="2:7" x14ac:dyDescent="0.35">
      <c r="B69" s="25" t="s">
        <v>62</v>
      </c>
      <c r="C69" s="25" t="s">
        <v>63</v>
      </c>
      <c r="D69" s="28">
        <v>50000</v>
      </c>
      <c r="E69" s="25" t="s">
        <v>124</v>
      </c>
      <c r="F69" s="25" t="s">
        <v>92</v>
      </c>
      <c r="G69" s="28">
        <v>0</v>
      </c>
    </row>
    <row r="70" spans="2:7" x14ac:dyDescent="0.35">
      <c r="B70" s="25" t="s">
        <v>70</v>
      </c>
      <c r="C70" s="25" t="s">
        <v>71</v>
      </c>
      <c r="D70" s="28">
        <v>50000</v>
      </c>
      <c r="E70" s="25" t="s">
        <v>125</v>
      </c>
      <c r="F70" s="25" t="s">
        <v>92</v>
      </c>
      <c r="G70" s="28">
        <v>0</v>
      </c>
    </row>
    <row r="71" spans="2:7" ht="15" thickBot="1" x14ac:dyDescent="0.4">
      <c r="B71" s="23" t="s">
        <v>126</v>
      </c>
      <c r="C71" s="23"/>
      <c r="D71" s="23"/>
      <c r="E71" s="23"/>
      <c r="F71" s="23"/>
      <c r="G71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/>
  </sheetViews>
  <sheetFormatPr defaultRowHeight="14.5" x14ac:dyDescent="0.35"/>
  <cols>
    <col min="1" max="1" width="2.54296875" customWidth="1"/>
    <col min="2" max="2" width="30.08984375" bestFit="1" customWidth="1"/>
    <col min="3" max="5" width="11.08984375" bestFit="1" customWidth="1"/>
    <col min="6" max="6" width="10.08984375" bestFit="1" customWidth="1"/>
    <col min="8" max="8" width="17.54296875" bestFit="1" customWidth="1"/>
    <col min="9" max="9" width="12.1796875" bestFit="1" customWidth="1"/>
    <col min="10" max="10" width="2.54296875" customWidth="1"/>
    <col min="11" max="11" width="17.7265625" bestFit="1" customWidth="1"/>
    <col min="12" max="12" width="2.36328125" customWidth="1"/>
  </cols>
  <sheetData>
    <row r="1" spans="1:12" x14ac:dyDescent="0.35">
      <c r="A1" s="7"/>
      <c r="B1" s="46"/>
      <c r="C1" s="46"/>
      <c r="D1" s="46"/>
      <c r="E1" s="46"/>
      <c r="F1" s="46"/>
      <c r="G1" s="46"/>
      <c r="H1" s="46"/>
      <c r="I1" s="46"/>
      <c r="J1" s="46"/>
      <c r="K1" s="46"/>
      <c r="L1" s="8"/>
    </row>
    <row r="2" spans="1:12" x14ac:dyDescent="0.35">
      <c r="A2" s="49"/>
      <c r="B2" s="57" t="s">
        <v>5</v>
      </c>
      <c r="C2" s="58"/>
      <c r="D2" s="58"/>
      <c r="E2" s="58"/>
      <c r="F2" s="58"/>
      <c r="G2" s="58"/>
      <c r="H2" s="50"/>
      <c r="I2" s="50"/>
      <c r="J2" s="50"/>
      <c r="K2" s="1" t="s">
        <v>0</v>
      </c>
      <c r="L2" s="51"/>
    </row>
    <row r="3" spans="1:12" ht="15" thickBot="1" x14ac:dyDescent="0.4">
      <c r="A3" s="49"/>
      <c r="B3" s="58" t="s">
        <v>6</v>
      </c>
      <c r="C3" s="58"/>
      <c r="D3" s="58"/>
      <c r="E3" s="58"/>
      <c r="F3" s="58"/>
      <c r="G3" s="58"/>
      <c r="H3" s="50"/>
      <c r="I3" s="50"/>
      <c r="J3" s="50"/>
      <c r="K3" s="2" t="s">
        <v>1</v>
      </c>
      <c r="L3" s="51"/>
    </row>
    <row r="4" spans="1:12" ht="15" thickBot="1" x14ac:dyDescent="0.4">
      <c r="A4" s="49"/>
      <c r="B4" s="31" t="s">
        <v>7</v>
      </c>
      <c r="C4" s="32" t="s">
        <v>8</v>
      </c>
      <c r="D4" s="32" t="s">
        <v>9</v>
      </c>
      <c r="E4" s="32" t="s">
        <v>10</v>
      </c>
      <c r="F4" s="33" t="s">
        <v>11</v>
      </c>
      <c r="G4" s="58"/>
      <c r="H4" s="50"/>
      <c r="I4" s="50"/>
      <c r="J4" s="50"/>
      <c r="K4" s="3" t="s">
        <v>2</v>
      </c>
      <c r="L4" s="51"/>
    </row>
    <row r="5" spans="1:12" x14ac:dyDescent="0.35">
      <c r="A5" s="49"/>
      <c r="B5" s="9" t="s">
        <v>12</v>
      </c>
      <c r="C5" s="14">
        <v>206</v>
      </c>
      <c r="D5" s="14">
        <v>225</v>
      </c>
      <c r="E5" s="14">
        <v>230</v>
      </c>
      <c r="F5" s="34">
        <v>290</v>
      </c>
      <c r="G5" s="58"/>
      <c r="H5" s="7" t="s">
        <v>23</v>
      </c>
      <c r="I5" s="18">
        <f>SUMPRODUCT(C13:C16,D13:D16)</f>
        <v>17700000</v>
      </c>
      <c r="J5" s="50"/>
      <c r="K5" s="4" t="s">
        <v>3</v>
      </c>
      <c r="L5" s="51"/>
    </row>
    <row r="6" spans="1:12" ht="29.5" thickBot="1" x14ac:dyDescent="0.4">
      <c r="A6" s="49"/>
      <c r="B6" s="9" t="s">
        <v>13</v>
      </c>
      <c r="C6" s="14">
        <v>225</v>
      </c>
      <c r="D6" s="14">
        <v>206</v>
      </c>
      <c r="E6" s="14">
        <v>221</v>
      </c>
      <c r="F6" s="34">
        <v>270</v>
      </c>
      <c r="G6" s="58"/>
      <c r="H6" s="19" t="s">
        <v>24</v>
      </c>
      <c r="I6" s="20">
        <f>SUMPRODUCT(C19:F22,C5:F8)</f>
        <v>99219999.999999985</v>
      </c>
      <c r="J6" s="50"/>
      <c r="K6" s="5" t="s">
        <v>4</v>
      </c>
      <c r="L6" s="51"/>
    </row>
    <row r="7" spans="1:12" ht="15" thickBot="1" x14ac:dyDescent="0.4">
      <c r="A7" s="49"/>
      <c r="B7" s="9" t="s">
        <v>14</v>
      </c>
      <c r="C7" s="14">
        <v>230</v>
      </c>
      <c r="D7" s="14">
        <v>221</v>
      </c>
      <c r="E7" s="14">
        <v>208</v>
      </c>
      <c r="F7" s="34">
        <v>262</v>
      </c>
      <c r="G7" s="58"/>
      <c r="H7" s="10" t="s">
        <v>25</v>
      </c>
      <c r="I7" s="21">
        <f>I5+I6</f>
        <v>116919999.99999999</v>
      </c>
      <c r="J7" s="50"/>
      <c r="K7" s="50"/>
      <c r="L7" s="51"/>
    </row>
    <row r="8" spans="1:12" ht="15" thickBot="1" x14ac:dyDescent="0.4">
      <c r="A8" s="49"/>
      <c r="B8" s="10" t="s">
        <v>15</v>
      </c>
      <c r="C8" s="35">
        <v>290</v>
      </c>
      <c r="D8" s="35">
        <v>270</v>
      </c>
      <c r="E8" s="35">
        <v>262</v>
      </c>
      <c r="F8" s="36">
        <v>215</v>
      </c>
      <c r="G8" s="58"/>
      <c r="H8" s="59"/>
      <c r="I8" s="50"/>
      <c r="J8" s="50"/>
      <c r="K8" s="50"/>
      <c r="L8" s="51"/>
    </row>
    <row r="9" spans="1:12" ht="15" thickBot="1" x14ac:dyDescent="0.4">
      <c r="A9" s="49"/>
      <c r="B9" s="58"/>
      <c r="C9" s="6"/>
      <c r="D9" s="6"/>
      <c r="E9" s="6"/>
      <c r="F9" s="6"/>
      <c r="G9" s="58"/>
      <c r="H9" s="50"/>
      <c r="I9" s="50"/>
      <c r="J9" s="50"/>
      <c r="K9" s="50"/>
      <c r="L9" s="51"/>
    </row>
    <row r="10" spans="1:12" ht="15" thickBot="1" x14ac:dyDescent="0.4">
      <c r="A10" s="49"/>
      <c r="B10" s="37" t="s">
        <v>17</v>
      </c>
      <c r="C10" s="38">
        <v>100000</v>
      </c>
      <c r="D10" s="38">
        <v>150000</v>
      </c>
      <c r="E10" s="38">
        <v>110000</v>
      </c>
      <c r="F10" s="39">
        <v>90000</v>
      </c>
      <c r="G10" s="58"/>
      <c r="H10" s="50"/>
      <c r="I10" s="50"/>
      <c r="J10" s="50"/>
      <c r="K10" s="50"/>
      <c r="L10" s="51"/>
    </row>
    <row r="11" spans="1:12" ht="15" thickBot="1" x14ac:dyDescent="0.4">
      <c r="A11" s="49"/>
      <c r="B11" s="58"/>
      <c r="C11" s="59"/>
      <c r="D11" s="59"/>
      <c r="E11" s="59"/>
      <c r="F11" s="59"/>
      <c r="G11" s="58"/>
      <c r="H11" s="50"/>
      <c r="I11" s="50"/>
      <c r="J11" s="50"/>
      <c r="K11" s="50"/>
      <c r="L11" s="51"/>
    </row>
    <row r="12" spans="1:12" ht="29" x14ac:dyDescent="0.35">
      <c r="A12" s="49"/>
      <c r="B12" s="40"/>
      <c r="C12" s="60" t="s">
        <v>16</v>
      </c>
      <c r="D12" s="60" t="s">
        <v>19</v>
      </c>
      <c r="E12" s="58"/>
      <c r="F12" s="41" t="s">
        <v>18</v>
      </c>
      <c r="G12" s="58"/>
      <c r="H12" s="17" t="s">
        <v>21</v>
      </c>
      <c r="I12" s="11" t="s">
        <v>10</v>
      </c>
      <c r="J12" s="50"/>
      <c r="K12" s="50"/>
      <c r="L12" s="51"/>
    </row>
    <row r="13" spans="1:12" x14ac:dyDescent="0.35">
      <c r="A13" s="49"/>
      <c r="B13" s="9" t="s">
        <v>12</v>
      </c>
      <c r="C13" s="34">
        <v>6000000</v>
      </c>
      <c r="D13" s="61">
        <v>1</v>
      </c>
      <c r="E13" s="58"/>
      <c r="F13" s="42">
        <v>150000</v>
      </c>
      <c r="G13" s="58"/>
      <c r="H13" s="12" t="s">
        <v>12</v>
      </c>
      <c r="I13" s="15">
        <v>50000</v>
      </c>
      <c r="J13" s="50"/>
      <c r="K13" s="50"/>
      <c r="L13" s="51"/>
    </row>
    <row r="14" spans="1:12" ht="15" thickBot="1" x14ac:dyDescent="0.4">
      <c r="A14" s="49"/>
      <c r="B14" s="9" t="s">
        <v>13</v>
      </c>
      <c r="C14" s="34">
        <v>5500000</v>
      </c>
      <c r="D14" s="61">
        <v>1</v>
      </c>
      <c r="E14" s="58"/>
      <c r="F14" s="42">
        <v>150000</v>
      </c>
      <c r="G14" s="58"/>
      <c r="H14" s="13" t="s">
        <v>13</v>
      </c>
      <c r="I14" s="16">
        <v>50000</v>
      </c>
      <c r="J14" s="50"/>
      <c r="K14" s="50"/>
      <c r="L14" s="51"/>
    </row>
    <row r="15" spans="1:12" x14ac:dyDescent="0.35">
      <c r="A15" s="49"/>
      <c r="B15" s="9" t="s">
        <v>14</v>
      </c>
      <c r="C15" s="34">
        <v>5800000</v>
      </c>
      <c r="D15" s="61">
        <v>0</v>
      </c>
      <c r="E15" s="58"/>
      <c r="F15" s="42">
        <v>150000</v>
      </c>
      <c r="G15" s="58"/>
      <c r="H15" s="50"/>
      <c r="I15" s="50"/>
      <c r="J15" s="50"/>
      <c r="K15" s="50"/>
      <c r="L15" s="51"/>
    </row>
    <row r="16" spans="1:12" ht="15" thickBot="1" x14ac:dyDescent="0.4">
      <c r="A16" s="49"/>
      <c r="B16" s="10" t="s">
        <v>15</v>
      </c>
      <c r="C16" s="36">
        <v>6200000</v>
      </c>
      <c r="D16" s="62">
        <v>1</v>
      </c>
      <c r="E16" s="58"/>
      <c r="F16" s="43">
        <v>150000</v>
      </c>
      <c r="G16" s="58"/>
      <c r="H16" s="50"/>
      <c r="I16" s="50"/>
      <c r="J16" s="50"/>
      <c r="K16" s="50"/>
      <c r="L16" s="51"/>
    </row>
    <row r="17" spans="1:12" ht="15" thickBot="1" x14ac:dyDescent="0.4">
      <c r="A17" s="49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1"/>
    </row>
    <row r="18" spans="1:12" x14ac:dyDescent="0.35">
      <c r="A18" s="49"/>
      <c r="B18" s="44" t="s">
        <v>7</v>
      </c>
      <c r="C18" s="45" t="s">
        <v>8</v>
      </c>
      <c r="D18" s="45" t="s">
        <v>9</v>
      </c>
      <c r="E18" s="45" t="s">
        <v>10</v>
      </c>
      <c r="F18" s="45" t="s">
        <v>11</v>
      </c>
      <c r="G18" s="46"/>
      <c r="H18" s="46"/>
      <c r="I18" s="8"/>
      <c r="J18" s="50"/>
      <c r="K18" s="50"/>
      <c r="L18" s="51"/>
    </row>
    <row r="19" spans="1:12" x14ac:dyDescent="0.35">
      <c r="A19" s="49"/>
      <c r="B19" s="12" t="s">
        <v>12</v>
      </c>
      <c r="C19" s="56">
        <v>100000</v>
      </c>
      <c r="D19" s="56">
        <v>2.9103830456733704E-11</v>
      </c>
      <c r="E19" s="56">
        <v>50000</v>
      </c>
      <c r="F19" s="56">
        <v>0</v>
      </c>
      <c r="G19" s="47">
        <f>SUM(C19:F19)</f>
        <v>150000.00000000003</v>
      </c>
      <c r="H19" s="4" t="s">
        <v>20</v>
      </c>
      <c r="I19" s="48">
        <f>D13*F13</f>
        <v>150000</v>
      </c>
      <c r="J19" s="50"/>
      <c r="K19" s="50"/>
      <c r="L19" s="51"/>
    </row>
    <row r="20" spans="1:12" x14ac:dyDescent="0.35">
      <c r="A20" s="49"/>
      <c r="B20" s="12" t="s">
        <v>13</v>
      </c>
      <c r="C20" s="56">
        <v>0</v>
      </c>
      <c r="D20" s="56">
        <v>99999.999999999985</v>
      </c>
      <c r="E20" s="56">
        <v>50000</v>
      </c>
      <c r="F20" s="56">
        <v>0</v>
      </c>
      <c r="G20" s="47">
        <f t="shared" ref="G20:G22" si="0">SUM(C20:F20)</f>
        <v>150000</v>
      </c>
      <c r="H20" s="4" t="s">
        <v>20</v>
      </c>
      <c r="I20" s="48">
        <f t="shared" ref="I20:I22" si="1">D14*F14</f>
        <v>150000</v>
      </c>
      <c r="J20" s="50"/>
      <c r="K20" s="50"/>
      <c r="L20" s="51"/>
    </row>
    <row r="21" spans="1:12" x14ac:dyDescent="0.35">
      <c r="A21" s="49"/>
      <c r="B21" s="12" t="s">
        <v>14</v>
      </c>
      <c r="C21" s="56">
        <v>0</v>
      </c>
      <c r="D21" s="56">
        <v>0</v>
      </c>
      <c r="E21" s="56">
        <v>0</v>
      </c>
      <c r="F21" s="56">
        <v>0</v>
      </c>
      <c r="G21" s="47">
        <f t="shared" si="0"/>
        <v>0</v>
      </c>
      <c r="H21" s="4" t="s">
        <v>20</v>
      </c>
      <c r="I21" s="48">
        <f t="shared" si="1"/>
        <v>0</v>
      </c>
      <c r="J21" s="50"/>
      <c r="K21" s="50"/>
      <c r="L21" s="51"/>
    </row>
    <row r="22" spans="1:12" x14ac:dyDescent="0.35">
      <c r="A22" s="49"/>
      <c r="B22" s="12" t="s">
        <v>15</v>
      </c>
      <c r="C22" s="56">
        <v>0</v>
      </c>
      <c r="D22" s="56">
        <v>49999.999999999942</v>
      </c>
      <c r="E22" s="56">
        <v>10000.000000000015</v>
      </c>
      <c r="F22" s="56">
        <v>90000.000000000015</v>
      </c>
      <c r="G22" s="47">
        <f t="shared" si="0"/>
        <v>149999.99999999997</v>
      </c>
      <c r="H22" s="4" t="s">
        <v>20</v>
      </c>
      <c r="I22" s="48">
        <f t="shared" si="1"/>
        <v>150000</v>
      </c>
      <c r="J22" s="50"/>
      <c r="K22" s="50"/>
      <c r="L22" s="51"/>
    </row>
    <row r="23" spans="1:12" x14ac:dyDescent="0.35">
      <c r="A23" s="49"/>
      <c r="B23" s="49"/>
      <c r="C23" s="47">
        <f>SUM(C19:C22)</f>
        <v>100000</v>
      </c>
      <c r="D23" s="47">
        <f t="shared" ref="D23:F23" si="2">SUM(D19:D22)</f>
        <v>149999.99999999994</v>
      </c>
      <c r="E23" s="47">
        <f t="shared" si="2"/>
        <v>110000.00000000001</v>
      </c>
      <c r="F23" s="47">
        <f t="shared" si="2"/>
        <v>90000.000000000015</v>
      </c>
      <c r="G23" s="50"/>
      <c r="H23" s="50"/>
      <c r="I23" s="51"/>
      <c r="J23" s="50"/>
      <c r="K23" s="50"/>
      <c r="L23" s="51"/>
    </row>
    <row r="24" spans="1:12" x14ac:dyDescent="0.35">
      <c r="A24" s="49"/>
      <c r="B24" s="49"/>
      <c r="C24" s="4" t="s">
        <v>22</v>
      </c>
      <c r="D24" s="4" t="s">
        <v>22</v>
      </c>
      <c r="E24" s="4" t="s">
        <v>22</v>
      </c>
      <c r="F24" s="4" t="s">
        <v>22</v>
      </c>
      <c r="G24" s="50"/>
      <c r="H24" s="50"/>
      <c r="I24" s="51"/>
      <c r="J24" s="50"/>
      <c r="K24" s="50"/>
      <c r="L24" s="51"/>
    </row>
    <row r="25" spans="1:12" ht="15" thickBot="1" x14ac:dyDescent="0.4">
      <c r="A25" s="49"/>
      <c r="B25" s="52"/>
      <c r="C25" s="53">
        <f>C10</f>
        <v>100000</v>
      </c>
      <c r="D25" s="53">
        <f t="shared" ref="D25:F25" si="3">D10</f>
        <v>150000</v>
      </c>
      <c r="E25" s="53">
        <f t="shared" si="3"/>
        <v>110000</v>
      </c>
      <c r="F25" s="53">
        <f t="shared" si="3"/>
        <v>90000</v>
      </c>
      <c r="G25" s="54"/>
      <c r="H25" s="54"/>
      <c r="I25" s="55"/>
      <c r="J25" s="50"/>
      <c r="K25" s="50"/>
      <c r="L25" s="51"/>
    </row>
    <row r="26" spans="1:12" ht="15" thickBot="1" x14ac:dyDescent="0.4">
      <c r="A26" s="52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Answer Report 1</vt:lpstr>
      <vt:lpstr>CH6-Q57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2019-03-23T08:10:33Z</dcterms:modified>
</cp:coreProperties>
</file>