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00A7190-4824-452E-A1FE-B94C206F3E7D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Answer Report 1" sheetId="6" r:id="rId1"/>
    <sheet name="CH6-Q71" sheetId="1" r:id="rId2"/>
  </sheets>
  <definedNames>
    <definedName name="solver_adj" localSheetId="1" hidden="1">'CH6-Q71'!$C$11:$F$14,'CH6-Q71'!$K$11:$K$14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0" localSheetId="1" hidden="1">'CH6-Q71'!$C$15:$F$15</definedName>
    <definedName name="solver_lhs1" localSheetId="1" hidden="1">'CH6-Q71'!$C$11:$F$14</definedName>
    <definedName name="solver_lhs2" localSheetId="1" hidden="1">'CH6-Q71'!$C$15:$F$15</definedName>
    <definedName name="solver_lhs3" localSheetId="1" hidden="1">'CH6-Q71'!$G$11:$G$14</definedName>
    <definedName name="solver_lhs4" localSheetId="1" hidden="1">'CH6-Q71'!$K$11:$K$14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'CH6-Q71'!$K$5</definedName>
    <definedName name="solver_pre" localSheetId="1" hidden="1">0.000001</definedName>
    <definedName name="solver_rbv" localSheetId="1" hidden="1">1</definedName>
    <definedName name="solver_rel0" localSheetId="1" hidden="1">3</definedName>
    <definedName name="solver_rel1" localSheetId="1" hidden="1">5</definedName>
    <definedName name="solver_rel2" localSheetId="1" hidden="1">3</definedName>
    <definedName name="solver_rel3" localSheetId="1" hidden="1">1</definedName>
    <definedName name="solver_rel4" localSheetId="1" hidden="1">5</definedName>
    <definedName name="solver_rhs0" localSheetId="1" hidden="1">'CH6-Q71'!$C$17:$F$17</definedName>
    <definedName name="solver_rhs1" localSheetId="1" hidden="1">binary</definedName>
    <definedName name="solver_rhs2" localSheetId="1" hidden="1">'CH6-Q71'!$C$17:$F$17</definedName>
    <definedName name="solver_rhs3" localSheetId="1" hidden="1">'CH6-Q71'!$I$11:$I$14</definedName>
    <definedName name="solver_rhs4" localSheetId="1" hidden="1">binary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" i="1" l="1"/>
  <c r="D19" i="1" l="1"/>
  <c r="E19" i="1"/>
  <c r="F19" i="1"/>
  <c r="C19" i="1"/>
  <c r="I12" i="1"/>
  <c r="I13" i="1"/>
  <c r="I14" i="1"/>
  <c r="I11" i="1"/>
  <c r="G12" i="1" l="1"/>
  <c r="G13" i="1"/>
  <c r="G14" i="1"/>
  <c r="G11" i="1"/>
  <c r="D15" i="1"/>
  <c r="E15" i="1"/>
  <c r="F15" i="1"/>
  <c r="C15" i="1"/>
  <c r="K4" i="1" l="1"/>
  <c r="K5" i="1" s="1"/>
</calcChain>
</file>

<file path=xl/sharedStrings.xml><?xml version="1.0" encoding="utf-8"?>
<sst xmlns="http://schemas.openxmlformats.org/spreadsheetml/2006/main" count="164" uniqueCount="105">
  <si>
    <t>Inputs</t>
  </si>
  <si>
    <t>Decision variables</t>
  </si>
  <si>
    <t>Calculated Variables</t>
  </si>
  <si>
    <t>Constraints</t>
  </si>
  <si>
    <t>Objective</t>
  </si>
  <si>
    <t>Texas auditor data</t>
  </si>
  <si>
    <t>Northeast</t>
  </si>
  <si>
    <t>Midwest</t>
  </si>
  <si>
    <t>West</t>
  </si>
  <si>
    <t>South</t>
  </si>
  <si>
    <t>NY</t>
  </si>
  <si>
    <t>Chicago</t>
  </si>
  <si>
    <t>LA</t>
  </si>
  <si>
    <t>Atlanta</t>
  </si>
  <si>
    <t>From\To</t>
  </si>
  <si>
    <t>Num of Trips</t>
  </si>
  <si>
    <t>Annual Cost</t>
  </si>
  <si>
    <t>Annual Cost for basing Auditors</t>
  </si>
  <si>
    <t>Travelling Cost</t>
  </si>
  <si>
    <t>Total Cost</t>
  </si>
  <si>
    <t>&gt;=</t>
  </si>
  <si>
    <t>Worksheet: [45(RA).xlsx]CH6-Q71</t>
  </si>
  <si>
    <t>Objective Cell (Min)</t>
  </si>
  <si>
    <t>Cell</t>
  </si>
  <si>
    <t>Name</t>
  </si>
  <si>
    <t>Original Value</t>
  </si>
  <si>
    <t>Final Value</t>
  </si>
  <si>
    <t>Variable Cells</t>
  </si>
  <si>
    <t>Cell Value</t>
  </si>
  <si>
    <t>Formula</t>
  </si>
  <si>
    <t>$C$12</t>
  </si>
  <si>
    <t>NY Northeast</t>
  </si>
  <si>
    <t>$D$12</t>
  </si>
  <si>
    <t>NY Midwest</t>
  </si>
  <si>
    <t>$E$12</t>
  </si>
  <si>
    <t>NY West</t>
  </si>
  <si>
    <t>$F$12</t>
  </si>
  <si>
    <t>NY South</t>
  </si>
  <si>
    <t>$C$13</t>
  </si>
  <si>
    <t>Chicago Northeast</t>
  </si>
  <si>
    <t>$D$13</t>
  </si>
  <si>
    <t>Chicago Midwest</t>
  </si>
  <si>
    <t>$E$13</t>
  </si>
  <si>
    <t>Chicago West</t>
  </si>
  <si>
    <t>$F$13</t>
  </si>
  <si>
    <t>Chicago South</t>
  </si>
  <si>
    <t>$C$14</t>
  </si>
  <si>
    <t>LA Northeast</t>
  </si>
  <si>
    <t>$D$14</t>
  </si>
  <si>
    <t>LA Midwest</t>
  </si>
  <si>
    <t>$E$14</t>
  </si>
  <si>
    <t>LA West</t>
  </si>
  <si>
    <t>$F$14</t>
  </si>
  <si>
    <t>LA South</t>
  </si>
  <si>
    <t>$C$15</t>
  </si>
  <si>
    <t>Atlanta Northeast</t>
  </si>
  <si>
    <t>$D$15</t>
  </si>
  <si>
    <t>Atlanta Midwest</t>
  </si>
  <si>
    <t>$E$15</t>
  </si>
  <si>
    <t>Atlanta West</t>
  </si>
  <si>
    <t>$F$15</t>
  </si>
  <si>
    <t>Atlanta South</t>
  </si>
  <si>
    <t>Cost</t>
  </si>
  <si>
    <t>Microsoft Excel 16.0 Answer Report</t>
  </si>
  <si>
    <t>Solver Engine</t>
  </si>
  <si>
    <t>Engine: Simplex LP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</si>
  <si>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</si>
  <si>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</si>
  <si>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</si>
  <si>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Integer</t>
  </si>
  <si>
    <t>Status</t>
  </si>
  <si>
    <t>Slack</t>
  </si>
  <si>
    <t>$C$11</t>
  </si>
  <si>
    <t>$D$11</t>
  </si>
  <si>
    <t>$E$11</t>
  </si>
  <si>
    <t>$F$11</t>
  </si>
  <si>
    <t>$C$15&gt;=$C$17</t>
  </si>
  <si>
    <t>Binding</t>
  </si>
  <si>
    <t>$D$15&gt;=$D$17</t>
  </si>
  <si>
    <t>$E$15&gt;=$E$17</t>
  </si>
  <si>
    <t>$F$15&gt;=$F$17</t>
  </si>
  <si>
    <t>$C$11:$F$14=Binary</t>
  </si>
  <si>
    <t>Binary</t>
  </si>
  <si>
    <t>Based in City</t>
  </si>
  <si>
    <t>&lt;=</t>
  </si>
  <si>
    <t>Result: Solver found an integer solution within tolerance.  All Constraints are satisfied.</t>
  </si>
  <si>
    <t>Iterations: 4 Subproblems: 12</t>
  </si>
  <si>
    <t>$K$5</t>
  </si>
  <si>
    <t>$K$11</t>
  </si>
  <si>
    <t>&lt;= Based in City</t>
  </si>
  <si>
    <t>$K$12</t>
  </si>
  <si>
    <t>$K$13</t>
  </si>
  <si>
    <t>$K$14</t>
  </si>
  <si>
    <t>$G$11</t>
  </si>
  <si>
    <t>$G$11&lt;=$I$11</t>
  </si>
  <si>
    <t>$G$12</t>
  </si>
  <si>
    <t>$G$12&lt;=$I$12</t>
  </si>
  <si>
    <t>Not Binding</t>
  </si>
  <si>
    <t>$G$13</t>
  </si>
  <si>
    <t>$G$13&lt;=$I$13</t>
  </si>
  <si>
    <t>$G$14</t>
  </si>
  <si>
    <t>$G$14&lt;=$I$14</t>
  </si>
  <si>
    <t>$K$11:$K$14=Binary</t>
  </si>
  <si>
    <t>Report Created: 3/23/2019 1:38:24 AM</t>
  </si>
  <si>
    <t>Solution Time: 0.109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</si>
</sst>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164" fontId="3" fillId="2" borderId="0" xfId="0" applyNumberFormat="1" applyFont="1" applyFill="1" applyBorder="1"/>
    <xf numFmtId="0" fontId="1" fillId="0" borderId="0" xfId="0" applyFo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6" fillId="0" borderId="1" xfId="0" applyFont="1" applyFill="1" applyBorder="1" applyAlignment="1">
      <alignment horizontal="center"/>
    </xf>
    <xf numFmtId="44" fontId="0" fillId="0" borderId="2" xfId="0" applyNumberFormat="1" applyFill="1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0" borderId="8" xfId="0" applyBorder="1"/>
    <xf numFmtId="0" fontId="3" fillId="0" borderId="0" xfId="0" applyFont="1" applyBorder="1" applyAlignment="1">
      <alignment horizontal="right"/>
    </xf>
    <xf numFmtId="164" fontId="0" fillId="4" borderId="0" xfId="0" applyNumberFormat="1" applyFill="1" applyBorder="1"/>
    <xf numFmtId="44" fontId="1" fillId="6" borderId="0" xfId="1" applyFont="1" applyFill="1" applyBorder="1"/>
    <xf numFmtId="0" fontId="4" fillId="4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FF08-3AE8-4F83-B0EA-52E16E3ABEDC}">
  <dimension ref="A1:G54"/>
  <sheetViews>
    <sheetView showGridLines="0" workbookViewId="0"/>
  </sheetViews>
  <sheetFormatPr defaultRowHeight="14.5" x14ac:dyDescent="0.35"/>
  <cols>
    <col min="1" max="1" width="2.1796875" customWidth="1"/>
    <col min="2" max="2" width="17.81640625" bestFit="1" customWidth="1"/>
    <col min="3" max="3" width="16.08984375" bestFit="1" customWidth="1"/>
    <col min="4" max="4" width="12.453125" bestFit="1" customWidth="1"/>
    <col min="5" max="5" width="13.6328125" bestFit="1" customWidth="1"/>
    <col min="6" max="6" width="10.453125" bestFit="1" customWidth="1"/>
    <col min="7" max="7" width="5" bestFit="1" customWidth="1"/>
  </cols>
  <sheetData>
    <row r="1" spans="1:5" x14ac:dyDescent="0.35">
      <c r="A1" s="7" t="s">
        <v>63</v>
      </c>
    </row>
    <row r="2" spans="1:5" x14ac:dyDescent="0.35">
      <c r="A2" s="7" t="s">
        <v>21</v>
      </c>
    </row>
    <row r="3" spans="1:5" x14ac:dyDescent="0.35">
      <c r="A3" s="7" t="s">
        <v>103</v>
      </c>
    </row>
    <row r="4" spans="1:5" x14ac:dyDescent="0.35">
      <c r="A4" s="7" t="s">
        <v>85</v>
      </c>
    </row>
    <row r="5" spans="1:5" x14ac:dyDescent="0.35">
      <c r="A5" s="7" t="s">
        <v>64</v>
      </c>
    </row>
    <row r="6" spans="1:5" x14ac:dyDescent="0.35">
      <c r="A6" s="7"/>
      <c r="B6" t="s">
        <v>65</v>
      </c>
    </row>
    <row r="7" spans="1:5" x14ac:dyDescent="0.35">
      <c r="A7" s="7"/>
      <c r="B7" t="s">
        <v>104</v>
      </c>
    </row>
    <row r="8" spans="1:5" x14ac:dyDescent="0.35">
      <c r="A8" s="7"/>
      <c r="B8" t="s">
        <v>86</v>
      </c>
    </row>
    <row r="9" spans="1:5" x14ac:dyDescent="0.35">
      <c r="A9" s="7" t="s">
        <v>66</v>
      </c>
    </row>
    <row r="10" spans="1:5" x14ac:dyDescent="0.35">
      <c r="B10" t="s">
        <v>67</v>
      </c>
    </row>
    <row r="11" spans="1:5" x14ac:dyDescent="0.35">
      <c r="B11" t="s">
        <v>68</v>
      </c>
    </row>
    <row r="14" spans="1:5" ht="15" thickBot="1" x14ac:dyDescent="0.4">
      <c r="A14" t="s">
        <v>22</v>
      </c>
    </row>
    <row r="15" spans="1:5" ht="15" thickBot="1" x14ac:dyDescent="0.4">
      <c r="B15" s="12" t="s">
        <v>23</v>
      </c>
      <c r="C15" s="12" t="s">
        <v>24</v>
      </c>
      <c r="D15" s="12" t="s">
        <v>25</v>
      </c>
      <c r="E15" s="12" t="s">
        <v>26</v>
      </c>
    </row>
    <row r="16" spans="1:5" ht="15" thickBot="1" x14ac:dyDescent="0.4">
      <c r="B16" s="8" t="s">
        <v>87</v>
      </c>
      <c r="C16" s="8" t="s">
        <v>19</v>
      </c>
      <c r="D16" s="13">
        <v>0</v>
      </c>
      <c r="E16" s="13">
        <v>2010000</v>
      </c>
    </row>
    <row r="19" spans="1:6" ht="15" thickBot="1" x14ac:dyDescent="0.4">
      <c r="A19" t="s">
        <v>27</v>
      </c>
    </row>
    <row r="20" spans="1:6" ht="15" thickBot="1" x14ac:dyDescent="0.4">
      <c r="B20" s="12" t="s">
        <v>23</v>
      </c>
      <c r="C20" s="12" t="s">
        <v>24</v>
      </c>
      <c r="D20" s="12" t="s">
        <v>25</v>
      </c>
      <c r="E20" s="12" t="s">
        <v>26</v>
      </c>
      <c r="F20" s="12" t="s">
        <v>69</v>
      </c>
    </row>
    <row r="21" spans="1:6" x14ac:dyDescent="0.35">
      <c r="B21" s="9" t="s">
        <v>72</v>
      </c>
      <c r="C21" s="9" t="s">
        <v>31</v>
      </c>
      <c r="D21" s="11">
        <v>0</v>
      </c>
      <c r="E21" s="11">
        <v>0</v>
      </c>
      <c r="F21" s="9" t="s">
        <v>82</v>
      </c>
    </row>
    <row r="22" spans="1:6" x14ac:dyDescent="0.35">
      <c r="B22" s="9" t="s">
        <v>73</v>
      </c>
      <c r="C22" s="9" t="s">
        <v>33</v>
      </c>
      <c r="D22" s="11">
        <v>0</v>
      </c>
      <c r="E22" s="11">
        <v>0</v>
      </c>
      <c r="F22" s="9" t="s">
        <v>82</v>
      </c>
    </row>
    <row r="23" spans="1:6" x14ac:dyDescent="0.35">
      <c r="B23" s="9" t="s">
        <v>74</v>
      </c>
      <c r="C23" s="9" t="s">
        <v>35</v>
      </c>
      <c r="D23" s="11">
        <v>0</v>
      </c>
      <c r="E23" s="11">
        <v>0</v>
      </c>
      <c r="F23" s="9" t="s">
        <v>82</v>
      </c>
    </row>
    <row r="24" spans="1:6" x14ac:dyDescent="0.35">
      <c r="B24" s="9" t="s">
        <v>75</v>
      </c>
      <c r="C24" s="9" t="s">
        <v>37</v>
      </c>
      <c r="D24" s="11">
        <v>0</v>
      </c>
      <c r="E24" s="11">
        <v>0</v>
      </c>
      <c r="F24" s="9" t="s">
        <v>82</v>
      </c>
    </row>
    <row r="25" spans="1:6" x14ac:dyDescent="0.35">
      <c r="B25" s="9" t="s">
        <v>30</v>
      </c>
      <c r="C25" s="9" t="s">
        <v>39</v>
      </c>
      <c r="D25" s="11">
        <v>0</v>
      </c>
      <c r="E25" s="11">
        <v>1</v>
      </c>
      <c r="F25" s="9" t="s">
        <v>82</v>
      </c>
    </row>
    <row r="26" spans="1:6" x14ac:dyDescent="0.35">
      <c r="B26" s="9" t="s">
        <v>32</v>
      </c>
      <c r="C26" s="9" t="s">
        <v>41</v>
      </c>
      <c r="D26" s="11">
        <v>0</v>
      </c>
      <c r="E26" s="11">
        <v>1</v>
      </c>
      <c r="F26" s="9" t="s">
        <v>82</v>
      </c>
    </row>
    <row r="27" spans="1:6" x14ac:dyDescent="0.35">
      <c r="B27" s="9" t="s">
        <v>34</v>
      </c>
      <c r="C27" s="9" t="s">
        <v>43</v>
      </c>
      <c r="D27" s="11">
        <v>0</v>
      </c>
      <c r="E27" s="11">
        <v>0</v>
      </c>
      <c r="F27" s="9" t="s">
        <v>82</v>
      </c>
    </row>
    <row r="28" spans="1:6" x14ac:dyDescent="0.35">
      <c r="B28" s="9" t="s">
        <v>36</v>
      </c>
      <c r="C28" s="9" t="s">
        <v>45</v>
      </c>
      <c r="D28" s="11">
        <v>0</v>
      </c>
      <c r="E28" s="11">
        <v>1</v>
      </c>
      <c r="F28" s="9" t="s">
        <v>82</v>
      </c>
    </row>
    <row r="29" spans="1:6" x14ac:dyDescent="0.35">
      <c r="B29" s="9" t="s">
        <v>38</v>
      </c>
      <c r="C29" s="9" t="s">
        <v>47</v>
      </c>
      <c r="D29" s="11">
        <v>0</v>
      </c>
      <c r="E29" s="11">
        <v>0</v>
      </c>
      <c r="F29" s="9" t="s">
        <v>82</v>
      </c>
    </row>
    <row r="30" spans="1:6" x14ac:dyDescent="0.35">
      <c r="B30" s="9" t="s">
        <v>40</v>
      </c>
      <c r="C30" s="9" t="s">
        <v>49</v>
      </c>
      <c r="D30" s="11">
        <v>0</v>
      </c>
      <c r="E30" s="11">
        <v>0</v>
      </c>
      <c r="F30" s="9" t="s">
        <v>82</v>
      </c>
    </row>
    <row r="31" spans="1:6" x14ac:dyDescent="0.35">
      <c r="B31" s="9" t="s">
        <v>42</v>
      </c>
      <c r="C31" s="9" t="s">
        <v>51</v>
      </c>
      <c r="D31" s="11">
        <v>0</v>
      </c>
      <c r="E31" s="11">
        <v>1</v>
      </c>
      <c r="F31" s="9" t="s">
        <v>82</v>
      </c>
    </row>
    <row r="32" spans="1:6" x14ac:dyDescent="0.35">
      <c r="B32" s="9" t="s">
        <v>44</v>
      </c>
      <c r="C32" s="9" t="s">
        <v>53</v>
      </c>
      <c r="D32" s="11">
        <v>0</v>
      </c>
      <c r="E32" s="11">
        <v>0</v>
      </c>
      <c r="F32" s="9" t="s">
        <v>82</v>
      </c>
    </row>
    <row r="33" spans="1:7" x14ac:dyDescent="0.35">
      <c r="B33" s="9" t="s">
        <v>46</v>
      </c>
      <c r="C33" s="9" t="s">
        <v>55</v>
      </c>
      <c r="D33" s="11">
        <v>0</v>
      </c>
      <c r="E33" s="11">
        <v>0</v>
      </c>
      <c r="F33" s="9" t="s">
        <v>82</v>
      </c>
    </row>
    <row r="34" spans="1:7" x14ac:dyDescent="0.35">
      <c r="B34" s="9" t="s">
        <v>48</v>
      </c>
      <c r="C34" s="9" t="s">
        <v>57</v>
      </c>
      <c r="D34" s="11">
        <v>0</v>
      </c>
      <c r="E34" s="11">
        <v>0</v>
      </c>
      <c r="F34" s="9" t="s">
        <v>82</v>
      </c>
    </row>
    <row r="35" spans="1:7" x14ac:dyDescent="0.35">
      <c r="B35" s="9" t="s">
        <v>50</v>
      </c>
      <c r="C35" s="9" t="s">
        <v>59</v>
      </c>
      <c r="D35" s="11">
        <v>0</v>
      </c>
      <c r="E35" s="11">
        <v>0</v>
      </c>
      <c r="F35" s="9" t="s">
        <v>82</v>
      </c>
    </row>
    <row r="36" spans="1:7" x14ac:dyDescent="0.35">
      <c r="B36" s="9" t="s">
        <v>52</v>
      </c>
      <c r="C36" s="9" t="s">
        <v>61</v>
      </c>
      <c r="D36" s="11">
        <v>0</v>
      </c>
      <c r="E36" s="11">
        <v>0</v>
      </c>
      <c r="F36" s="9" t="s">
        <v>82</v>
      </c>
    </row>
    <row r="37" spans="1:7" x14ac:dyDescent="0.35">
      <c r="B37" s="9" t="s">
        <v>88</v>
      </c>
      <c r="C37" s="9" t="s">
        <v>89</v>
      </c>
      <c r="D37" s="11">
        <v>0</v>
      </c>
      <c r="E37" s="11">
        <v>0</v>
      </c>
      <c r="F37" s="9" t="s">
        <v>82</v>
      </c>
    </row>
    <row r="38" spans="1:7" x14ac:dyDescent="0.35">
      <c r="B38" s="9" t="s">
        <v>90</v>
      </c>
      <c r="C38" s="9" t="s">
        <v>89</v>
      </c>
      <c r="D38" s="11">
        <v>0</v>
      </c>
      <c r="E38" s="11">
        <v>1</v>
      </c>
      <c r="F38" s="9" t="s">
        <v>82</v>
      </c>
    </row>
    <row r="39" spans="1:7" x14ac:dyDescent="0.35">
      <c r="B39" s="9" t="s">
        <v>91</v>
      </c>
      <c r="C39" s="9" t="s">
        <v>89</v>
      </c>
      <c r="D39" s="11">
        <v>0</v>
      </c>
      <c r="E39" s="11">
        <v>1</v>
      </c>
      <c r="F39" s="9" t="s">
        <v>82</v>
      </c>
    </row>
    <row r="40" spans="1:7" ht="15" thickBot="1" x14ac:dyDescent="0.4">
      <c r="B40" s="8" t="s">
        <v>92</v>
      </c>
      <c r="C40" s="8" t="s">
        <v>89</v>
      </c>
      <c r="D40" s="10">
        <v>0</v>
      </c>
      <c r="E40" s="10">
        <v>0</v>
      </c>
      <c r="F40" s="8" t="s">
        <v>82</v>
      </c>
    </row>
    <row r="43" spans="1:7" ht="15" thickBot="1" x14ac:dyDescent="0.4">
      <c r="A43" t="s">
        <v>3</v>
      </c>
    </row>
    <row r="44" spans="1:7" ht="15" thickBot="1" x14ac:dyDescent="0.4">
      <c r="B44" s="12" t="s">
        <v>23</v>
      </c>
      <c r="C44" s="12" t="s">
        <v>24</v>
      </c>
      <c r="D44" s="12" t="s">
        <v>28</v>
      </c>
      <c r="E44" s="12" t="s">
        <v>29</v>
      </c>
      <c r="F44" s="12" t="s">
        <v>70</v>
      </c>
      <c r="G44" s="12" t="s">
        <v>71</v>
      </c>
    </row>
    <row r="45" spans="1:7" x14ac:dyDescent="0.35">
      <c r="B45" s="9" t="s">
        <v>54</v>
      </c>
      <c r="C45" s="9" t="s">
        <v>6</v>
      </c>
      <c r="D45" s="11">
        <v>1</v>
      </c>
      <c r="E45" s="9" t="s">
        <v>76</v>
      </c>
      <c r="F45" s="9" t="s">
        <v>77</v>
      </c>
      <c r="G45" s="11">
        <v>0</v>
      </c>
    </row>
    <row r="46" spans="1:7" x14ac:dyDescent="0.35">
      <c r="B46" s="9" t="s">
        <v>56</v>
      </c>
      <c r="C46" s="9" t="s">
        <v>7</v>
      </c>
      <c r="D46" s="11">
        <v>1</v>
      </c>
      <c r="E46" s="9" t="s">
        <v>78</v>
      </c>
      <c r="F46" s="9" t="s">
        <v>77</v>
      </c>
      <c r="G46" s="11">
        <v>0</v>
      </c>
    </row>
    <row r="47" spans="1:7" x14ac:dyDescent="0.35">
      <c r="B47" s="9" t="s">
        <v>58</v>
      </c>
      <c r="C47" s="9" t="s">
        <v>8</v>
      </c>
      <c r="D47" s="11">
        <v>1</v>
      </c>
      <c r="E47" s="9" t="s">
        <v>79</v>
      </c>
      <c r="F47" s="9" t="s">
        <v>77</v>
      </c>
      <c r="G47" s="11">
        <v>0</v>
      </c>
    </row>
    <row r="48" spans="1:7" x14ac:dyDescent="0.35">
      <c r="B48" s="9" t="s">
        <v>60</v>
      </c>
      <c r="C48" s="9" t="s">
        <v>9</v>
      </c>
      <c r="D48" s="11">
        <v>1</v>
      </c>
      <c r="E48" s="9" t="s">
        <v>80</v>
      </c>
      <c r="F48" s="9" t="s">
        <v>77</v>
      </c>
      <c r="G48" s="11">
        <v>0</v>
      </c>
    </row>
    <row r="49" spans="2:7" x14ac:dyDescent="0.35">
      <c r="B49" s="9" t="s">
        <v>93</v>
      </c>
      <c r="C49" s="9" t="s">
        <v>10</v>
      </c>
      <c r="D49" s="11">
        <v>0</v>
      </c>
      <c r="E49" s="9" t="s">
        <v>94</v>
      </c>
      <c r="F49" s="9" t="s">
        <v>77</v>
      </c>
      <c r="G49" s="9">
        <v>0</v>
      </c>
    </row>
    <row r="50" spans="2:7" x14ac:dyDescent="0.35">
      <c r="B50" s="9" t="s">
        <v>95</v>
      </c>
      <c r="C50" s="9" t="s">
        <v>11</v>
      </c>
      <c r="D50" s="11">
        <v>3</v>
      </c>
      <c r="E50" s="9" t="s">
        <v>96</v>
      </c>
      <c r="F50" s="9" t="s">
        <v>97</v>
      </c>
      <c r="G50" s="9">
        <v>1</v>
      </c>
    </row>
    <row r="51" spans="2:7" x14ac:dyDescent="0.35">
      <c r="B51" s="9" t="s">
        <v>98</v>
      </c>
      <c r="C51" s="9" t="s">
        <v>12</v>
      </c>
      <c r="D51" s="11">
        <v>1</v>
      </c>
      <c r="E51" s="9" t="s">
        <v>99</v>
      </c>
      <c r="F51" s="9" t="s">
        <v>97</v>
      </c>
      <c r="G51" s="9">
        <v>3</v>
      </c>
    </row>
    <row r="52" spans="2:7" x14ac:dyDescent="0.35">
      <c r="B52" s="9" t="s">
        <v>100</v>
      </c>
      <c r="C52" s="9" t="s">
        <v>13</v>
      </c>
      <c r="D52" s="11">
        <v>0</v>
      </c>
      <c r="E52" s="9" t="s">
        <v>101</v>
      </c>
      <c r="F52" s="9" t="s">
        <v>77</v>
      </c>
      <c r="G52" s="9">
        <v>0</v>
      </c>
    </row>
    <row r="53" spans="2:7" x14ac:dyDescent="0.35">
      <c r="B53" s="9" t="s">
        <v>81</v>
      </c>
      <c r="C53" s="9"/>
      <c r="D53" s="9"/>
      <c r="E53" s="9"/>
      <c r="F53" s="9"/>
      <c r="G53" s="9"/>
    </row>
    <row r="54" spans="2:7" ht="15" thickBot="1" x14ac:dyDescent="0.4">
      <c r="B54" s="8" t="s">
        <v>102</v>
      </c>
      <c r="C54" s="8"/>
      <c r="D54" s="8"/>
      <c r="E54" s="8"/>
      <c r="F54" s="8"/>
      <c r="G5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/>
  </sheetViews>
  <sheetFormatPr defaultRowHeight="14.5" x14ac:dyDescent="0.35"/>
  <cols>
    <col min="1" max="1" width="3.08984375" customWidth="1"/>
    <col min="2" max="2" width="19.36328125" bestFit="1" customWidth="1"/>
    <col min="7" max="8" width="10.81640625" bestFit="1" customWidth="1"/>
    <col min="10" max="10" width="27.453125" bestFit="1" customWidth="1"/>
    <col min="11" max="11" width="13.81640625" bestFit="1" customWidth="1"/>
    <col min="12" max="12" width="2" customWidth="1"/>
    <col min="13" max="13" width="17.7265625" bestFit="1" customWidth="1"/>
    <col min="14" max="14" width="2.6328125" customWidth="1"/>
  </cols>
  <sheetData>
    <row r="1" spans="1:14" x14ac:dyDescent="0.3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x14ac:dyDescent="0.35">
      <c r="A2" s="17"/>
      <c r="B2" s="18" t="s">
        <v>5</v>
      </c>
      <c r="C2" s="19"/>
      <c r="D2" s="19"/>
      <c r="E2" s="19"/>
      <c r="F2" s="19"/>
      <c r="G2" s="19"/>
      <c r="H2" s="20"/>
      <c r="I2" s="20"/>
      <c r="J2" s="20"/>
      <c r="K2" s="20"/>
      <c r="L2" s="20"/>
      <c r="M2" s="1" t="s">
        <v>0</v>
      </c>
      <c r="N2" s="21"/>
    </row>
    <row r="3" spans="1:14" x14ac:dyDescent="0.35">
      <c r="A3" s="17"/>
      <c r="B3" s="19" t="s">
        <v>14</v>
      </c>
      <c r="C3" s="22" t="s">
        <v>6</v>
      </c>
      <c r="D3" s="22" t="s">
        <v>7</v>
      </c>
      <c r="E3" s="22" t="s">
        <v>8</v>
      </c>
      <c r="F3" s="22" t="s">
        <v>9</v>
      </c>
      <c r="G3" s="20"/>
      <c r="H3" s="20" t="s">
        <v>16</v>
      </c>
      <c r="I3" s="20"/>
      <c r="J3" s="20" t="s">
        <v>17</v>
      </c>
      <c r="K3" s="23">
        <f>SUM(K11:K14)*H4</f>
        <v>200000</v>
      </c>
      <c r="L3" s="20"/>
      <c r="M3" s="2" t="s">
        <v>1</v>
      </c>
      <c r="N3" s="21"/>
    </row>
    <row r="4" spans="1:14" x14ac:dyDescent="0.35">
      <c r="A4" s="17"/>
      <c r="B4" s="19" t="s">
        <v>10</v>
      </c>
      <c r="C4" s="6">
        <v>1100</v>
      </c>
      <c r="D4" s="6">
        <v>1400</v>
      </c>
      <c r="E4" s="6">
        <v>1900</v>
      </c>
      <c r="F4" s="6">
        <v>1400</v>
      </c>
      <c r="G4" s="20"/>
      <c r="H4" s="6">
        <v>100000</v>
      </c>
      <c r="I4" s="20"/>
      <c r="J4" s="20" t="s">
        <v>18</v>
      </c>
      <c r="K4" s="23">
        <f>SUMPRODUCT(C19:F19,C9:F9)</f>
        <v>1810000</v>
      </c>
      <c r="L4" s="20"/>
      <c r="M4" s="3" t="s">
        <v>2</v>
      </c>
      <c r="N4" s="21"/>
    </row>
    <row r="5" spans="1:14" x14ac:dyDescent="0.35">
      <c r="A5" s="17"/>
      <c r="B5" s="19" t="s">
        <v>11</v>
      </c>
      <c r="C5" s="6">
        <v>1200</v>
      </c>
      <c r="D5" s="6">
        <v>1000</v>
      </c>
      <c r="E5" s="6">
        <v>1500</v>
      </c>
      <c r="F5" s="6">
        <v>1200</v>
      </c>
      <c r="G5" s="20"/>
      <c r="H5" s="20"/>
      <c r="I5" s="20"/>
      <c r="J5" s="20" t="s">
        <v>19</v>
      </c>
      <c r="K5" s="24">
        <f>K3+K4</f>
        <v>2010000</v>
      </c>
      <c r="L5" s="20"/>
      <c r="M5" s="4" t="s">
        <v>3</v>
      </c>
      <c r="N5" s="21"/>
    </row>
    <row r="6" spans="1:14" x14ac:dyDescent="0.35">
      <c r="A6" s="17"/>
      <c r="B6" s="19" t="s">
        <v>12</v>
      </c>
      <c r="C6" s="6">
        <v>1900</v>
      </c>
      <c r="D6" s="6">
        <v>1700</v>
      </c>
      <c r="E6" s="6">
        <v>1100</v>
      </c>
      <c r="F6" s="6">
        <v>1400</v>
      </c>
      <c r="G6" s="20"/>
      <c r="H6" s="20"/>
      <c r="I6" s="20"/>
      <c r="J6" s="20"/>
      <c r="K6" s="20"/>
      <c r="L6" s="20"/>
      <c r="M6" s="5" t="s">
        <v>4</v>
      </c>
      <c r="N6" s="21"/>
    </row>
    <row r="7" spans="1:14" x14ac:dyDescent="0.35">
      <c r="A7" s="17"/>
      <c r="B7" s="19" t="s">
        <v>13</v>
      </c>
      <c r="C7" s="6">
        <v>1300</v>
      </c>
      <c r="D7" s="6">
        <v>1300</v>
      </c>
      <c r="E7" s="6">
        <v>1500</v>
      </c>
      <c r="F7" s="6">
        <v>1050</v>
      </c>
      <c r="G7" s="20"/>
      <c r="H7" s="20"/>
      <c r="I7" s="20"/>
      <c r="J7" s="20"/>
      <c r="K7" s="20"/>
      <c r="L7" s="20"/>
      <c r="M7" s="20"/>
      <c r="N7" s="21"/>
    </row>
    <row r="8" spans="1:14" x14ac:dyDescent="0.35">
      <c r="A8" s="17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1:14" x14ac:dyDescent="0.35">
      <c r="A9" s="17"/>
      <c r="B9" s="19" t="s">
        <v>15</v>
      </c>
      <c r="C9" s="1">
        <v>500</v>
      </c>
      <c r="D9" s="1">
        <v>400</v>
      </c>
      <c r="E9" s="1">
        <v>300</v>
      </c>
      <c r="F9" s="1">
        <v>400</v>
      </c>
      <c r="G9" s="20"/>
      <c r="H9" s="20"/>
      <c r="I9" s="20"/>
      <c r="J9" s="20"/>
      <c r="K9" s="20"/>
      <c r="L9" s="20"/>
      <c r="M9" s="20"/>
      <c r="N9" s="21"/>
    </row>
    <row r="10" spans="1:14" x14ac:dyDescent="0.35">
      <c r="A10" s="17"/>
      <c r="B10" s="19" t="s">
        <v>14</v>
      </c>
      <c r="C10" s="22" t="s">
        <v>6</v>
      </c>
      <c r="D10" s="22" t="s">
        <v>7</v>
      </c>
      <c r="E10" s="22" t="s">
        <v>8</v>
      </c>
      <c r="F10" s="22" t="s">
        <v>9</v>
      </c>
      <c r="G10" s="20"/>
      <c r="H10" s="20"/>
      <c r="I10" s="20"/>
      <c r="J10" s="20"/>
      <c r="K10" s="20" t="s">
        <v>83</v>
      </c>
      <c r="L10" s="20"/>
      <c r="M10" s="20"/>
      <c r="N10" s="21"/>
    </row>
    <row r="11" spans="1:14" x14ac:dyDescent="0.35">
      <c r="A11" s="17"/>
      <c r="B11" s="19" t="s">
        <v>10</v>
      </c>
      <c r="C11" s="2">
        <v>0</v>
      </c>
      <c r="D11" s="2">
        <v>0</v>
      </c>
      <c r="E11" s="2">
        <v>0</v>
      </c>
      <c r="F11" s="2">
        <v>0</v>
      </c>
      <c r="G11" s="3">
        <f>SUM(C11:F11)</f>
        <v>0</v>
      </c>
      <c r="H11" s="4" t="s">
        <v>84</v>
      </c>
      <c r="I11" s="25">
        <f>K11*4</f>
        <v>0</v>
      </c>
      <c r="J11" s="20"/>
      <c r="K11" s="2">
        <v>0</v>
      </c>
      <c r="L11" s="20"/>
      <c r="M11" s="20"/>
      <c r="N11" s="21"/>
    </row>
    <row r="12" spans="1:14" x14ac:dyDescent="0.35">
      <c r="A12" s="17"/>
      <c r="B12" s="19" t="s">
        <v>11</v>
      </c>
      <c r="C12" s="2">
        <v>1</v>
      </c>
      <c r="D12" s="2">
        <v>1</v>
      </c>
      <c r="E12" s="2">
        <v>0</v>
      </c>
      <c r="F12" s="2">
        <v>1</v>
      </c>
      <c r="G12" s="3">
        <f t="shared" ref="G12:G14" si="0">SUM(C12:F12)</f>
        <v>3</v>
      </c>
      <c r="H12" s="4" t="s">
        <v>84</v>
      </c>
      <c r="I12" s="25">
        <f t="shared" ref="I12:I14" si="1">K12*4</f>
        <v>4</v>
      </c>
      <c r="J12" s="20"/>
      <c r="K12" s="2">
        <v>1</v>
      </c>
      <c r="L12" s="20"/>
      <c r="M12" s="20"/>
      <c r="N12" s="21"/>
    </row>
    <row r="13" spans="1:14" x14ac:dyDescent="0.35">
      <c r="A13" s="17"/>
      <c r="B13" s="19" t="s">
        <v>12</v>
      </c>
      <c r="C13" s="2">
        <v>0</v>
      </c>
      <c r="D13" s="2">
        <v>0</v>
      </c>
      <c r="E13" s="2">
        <v>1</v>
      </c>
      <c r="F13" s="2">
        <v>0</v>
      </c>
      <c r="G13" s="3">
        <f t="shared" si="0"/>
        <v>1</v>
      </c>
      <c r="H13" s="4" t="s">
        <v>84</v>
      </c>
      <c r="I13" s="25">
        <f t="shared" si="1"/>
        <v>4</v>
      </c>
      <c r="J13" s="20"/>
      <c r="K13" s="2">
        <v>1</v>
      </c>
      <c r="L13" s="20"/>
      <c r="M13" s="20"/>
      <c r="N13" s="21"/>
    </row>
    <row r="14" spans="1:14" x14ac:dyDescent="0.35">
      <c r="A14" s="17"/>
      <c r="B14" s="19" t="s">
        <v>13</v>
      </c>
      <c r="C14" s="2">
        <v>0</v>
      </c>
      <c r="D14" s="2">
        <v>0</v>
      </c>
      <c r="E14" s="2">
        <v>0</v>
      </c>
      <c r="F14" s="2">
        <v>0</v>
      </c>
      <c r="G14" s="3">
        <f t="shared" si="0"/>
        <v>0</v>
      </c>
      <c r="H14" s="4" t="s">
        <v>84</v>
      </c>
      <c r="I14" s="25">
        <f t="shared" si="1"/>
        <v>0</v>
      </c>
      <c r="J14" s="20"/>
      <c r="K14" s="2">
        <v>0</v>
      </c>
      <c r="L14" s="20"/>
      <c r="M14" s="20"/>
      <c r="N14" s="21"/>
    </row>
    <row r="15" spans="1:14" x14ac:dyDescent="0.35">
      <c r="A15" s="17"/>
      <c r="B15" s="20"/>
      <c r="C15" s="3">
        <f>SUM(C11:C14)</f>
        <v>1</v>
      </c>
      <c r="D15" s="3">
        <f t="shared" ref="D15:F15" si="2">SUM(D11:D14)</f>
        <v>1</v>
      </c>
      <c r="E15" s="3">
        <f t="shared" si="2"/>
        <v>1</v>
      </c>
      <c r="F15" s="3">
        <f t="shared" si="2"/>
        <v>1</v>
      </c>
      <c r="G15" s="20"/>
      <c r="H15" s="20"/>
      <c r="I15" s="20"/>
      <c r="J15" s="20"/>
      <c r="K15" s="20"/>
      <c r="L15" s="20"/>
      <c r="M15" s="20"/>
      <c r="N15" s="21"/>
    </row>
    <row r="16" spans="1:14" x14ac:dyDescent="0.35">
      <c r="A16" s="17"/>
      <c r="B16" s="20"/>
      <c r="C16" s="4" t="s">
        <v>20</v>
      </c>
      <c r="D16" s="4" t="s">
        <v>20</v>
      </c>
      <c r="E16" s="4" t="s">
        <v>20</v>
      </c>
      <c r="F16" s="4" t="s">
        <v>20</v>
      </c>
      <c r="G16" s="20"/>
      <c r="H16" s="20"/>
      <c r="I16" s="20"/>
      <c r="J16" s="20"/>
      <c r="K16" s="20"/>
      <c r="L16" s="20"/>
      <c r="M16" s="20"/>
      <c r="N16" s="21"/>
    </row>
    <row r="17" spans="1:14" x14ac:dyDescent="0.35">
      <c r="A17" s="17"/>
      <c r="B17" s="20"/>
      <c r="C17" s="3">
        <v>1</v>
      </c>
      <c r="D17" s="3">
        <v>1</v>
      </c>
      <c r="E17" s="3">
        <v>1</v>
      </c>
      <c r="F17" s="3">
        <v>1</v>
      </c>
      <c r="G17" s="20"/>
      <c r="H17" s="20"/>
      <c r="I17" s="20"/>
      <c r="J17" s="20"/>
      <c r="K17" s="20"/>
      <c r="L17" s="20"/>
      <c r="M17" s="20"/>
      <c r="N17" s="21"/>
    </row>
    <row r="18" spans="1:14" x14ac:dyDescent="0.35">
      <c r="A18" s="17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</row>
    <row r="19" spans="1:14" x14ac:dyDescent="0.35">
      <c r="A19" s="17"/>
      <c r="B19" s="20" t="s">
        <v>62</v>
      </c>
      <c r="C19" s="3">
        <f>SUMPRODUCT(C11:C14,C4:C7)</f>
        <v>1200</v>
      </c>
      <c r="D19" s="3">
        <f t="shared" ref="D19:F19" si="3">SUMPRODUCT(D11:D14,D4:D7)</f>
        <v>1000</v>
      </c>
      <c r="E19" s="3">
        <f t="shared" si="3"/>
        <v>1100</v>
      </c>
      <c r="F19" s="3">
        <f t="shared" si="3"/>
        <v>1200</v>
      </c>
      <c r="G19" s="20"/>
      <c r="H19" s="20"/>
      <c r="I19" s="20"/>
      <c r="J19" s="20"/>
      <c r="K19" s="20"/>
      <c r="L19" s="20"/>
      <c r="M19" s="20"/>
      <c r="N19" s="21"/>
    </row>
    <row r="20" spans="1:14" ht="15" thickBot="1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8"/>
    </row>
    <row r="22" spans="1:14" x14ac:dyDescent="0.35">
      <c r="C22" s="29"/>
      <c r="D22" s="29"/>
      <c r="E22" s="29"/>
      <c r="F22" s="29"/>
    </row>
    <row r="23" spans="1:14" x14ac:dyDescent="0.35">
      <c r="C23" s="29"/>
      <c r="D23" s="29"/>
      <c r="E23" s="29"/>
      <c r="F23" s="29"/>
    </row>
    <row r="24" spans="1:14" x14ac:dyDescent="0.35">
      <c r="C24" s="29"/>
      <c r="D24" s="29"/>
      <c r="E24" s="29"/>
      <c r="F24" s="29"/>
    </row>
    <row r="25" spans="1:14" x14ac:dyDescent="0.35">
      <c r="C25" s="29"/>
      <c r="D25" s="29"/>
      <c r="E25" s="29"/>
      <c r="F25" s="29"/>
    </row>
    <row r="26" spans="1:14" x14ac:dyDescent="0.35">
      <c r="C26" s="29"/>
      <c r="D26" s="29"/>
      <c r="E26" s="29"/>
      <c r="F2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CH6-Q71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2019-03-23T08:58:23Z</dcterms:modified>
</cp:coreProperties>
</file>