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2674143-33AE-4BDC-982D-DE256E6C552D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8" r:id="rId1"/>
    <sheet name="Sensitivity Report 1" sheetId="9" r:id="rId2"/>
    <sheet name="Limits Report 1" sheetId="10" r:id="rId3"/>
    <sheet name="CH7-Q63" sheetId="1" r:id="rId4"/>
  </sheets>
  <definedNames>
    <definedName name="solver_adj" localSheetId="3" hidden="1">'CH7-Q63'!$G$8:$G$10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'CH7-Q63'!$C$13</definedName>
    <definedName name="solver_lhs2" localSheetId="3" hidden="1">'CH7-Q63'!$G$11</definedName>
    <definedName name="solver_lhs3" localSheetId="3" hidden="1">'CH7-Q63'!$G$8:$G$10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'CH7-Q63'!$C$20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2</definedName>
    <definedName name="solver_rel3" localSheetId="3" hidden="1">1</definedName>
    <definedName name="solver_rhs1" localSheetId="3" hidden="1">'CH7-Q63'!$E$13</definedName>
    <definedName name="solver_rhs2" localSheetId="3" hidden="1">'CH7-Q63'!$G$13</definedName>
    <definedName name="solver_rhs3" localSheetId="3" hidden="1">'CH7-Q63'!$I$8:$I$10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6" i="1"/>
  <c r="G17" i="1"/>
  <c r="G15" i="1"/>
  <c r="C13" i="1"/>
  <c r="E19" i="1" l="1"/>
  <c r="D19" i="1"/>
  <c r="C19" i="1"/>
  <c r="I9" i="1"/>
  <c r="I10" i="1"/>
  <c r="I8" i="1"/>
  <c r="C20" i="1" l="1"/>
</calcChain>
</file>

<file path=xl/sharedStrings.xml><?xml version="1.0" encoding="utf-8"?>
<sst xmlns="http://schemas.openxmlformats.org/spreadsheetml/2006/main" count="153" uniqueCount="73">
  <si>
    <t>Inputs</t>
  </si>
  <si>
    <t>Decision variables</t>
  </si>
  <si>
    <t>Calculated Variables</t>
  </si>
  <si>
    <t>Constraints</t>
  </si>
  <si>
    <t>Objective</t>
  </si>
  <si>
    <t>Inv 1</t>
  </si>
  <si>
    <t>Inv 2</t>
  </si>
  <si>
    <t>Inv 3</t>
  </si>
  <si>
    <t>Mean</t>
  </si>
  <si>
    <t>S.D</t>
  </si>
  <si>
    <t>Correlation</t>
  </si>
  <si>
    <t>Decision</t>
  </si>
  <si>
    <t>Actual Return</t>
  </si>
  <si>
    <t>&gt;=</t>
  </si>
  <si>
    <t>Weighted S.D</t>
  </si>
  <si>
    <t>Variance</t>
  </si>
  <si>
    <t>=</t>
  </si>
  <si>
    <t>Microsoft Excel 16.0 Answer Report</t>
  </si>
  <si>
    <t>Worksheet: [52(RA).xlsx]CH7-Q63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</si>
  <si>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</si>
  <si>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</si>
  <si>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</si>
  <si>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</si>
  <si>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</si>
  <si>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</si>
  <si>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</si>
  <si>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</si>
  <si>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</si>
  <si>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</si>
  <si>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</si>
  <si>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</si>
  <si>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</si>
  <si>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</si>
  <si>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</si>
  <si>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</si>
  <si>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</si>
  <si>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</si>
  <si>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$C$20</t>
  </si>
  <si>
    <t>Variance Inv 1</t>
  </si>
  <si>
    <t>$G$8</t>
  </si>
  <si>
    <t>Inv 1 Decision</t>
  </si>
  <si>
    <t>Contin</t>
  </si>
  <si>
    <t>$G$9</t>
  </si>
  <si>
    <t>Inv 2 Decision</t>
  </si>
  <si>
    <t>$G$10</t>
  </si>
  <si>
    <t>Inv 3 Decision</t>
  </si>
  <si>
    <t>$C$13</t>
  </si>
  <si>
    <t>Actual Return Inv 1</t>
  </si>
  <si>
    <t>$C$13&gt;=$E$13</t>
  </si>
  <si>
    <t>Binding</t>
  </si>
  <si>
    <t>$G$11</t>
  </si>
  <si>
    <t>$G$11=$G$13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</si>
  <si>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</si>
  <si>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</si>
  <si>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</si>
  <si>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</si>
  <si>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</si>
  <si>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</si>
  <si>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</si>
  <si>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</si>
  <si>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Variable</t>
  </si>
  <si>
    <t>Lower</t>
  </si>
  <si>
    <t>Limit</t>
  </si>
  <si>
    <t>Result</t>
  </si>
  <si>
    <t>Upper</t>
  </si>
  <si>
    <t>&lt;=</t>
  </si>
  <si>
    <t>$G$8&lt;=$I$8</t>
  </si>
  <si>
    <t>$G$9&lt;=$I$9</t>
  </si>
  <si>
    <t>Not Binding</t>
  </si>
  <si>
    <t>$G$10&lt;=$I$10</t>
  </si>
  <si>
    <t>Report Created: 3/24/2019 11:10:46 PM</t>
  </si>
  <si>
    <t>Solution Time: 0.094 Seconds.</t>
  </si>
  <si>
    <t>Iterations: 4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</si>
</sst>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3" fontId="0" fillId="0" borderId="0" xfId="0" applyNumberFormat="1" applyBorder="1"/>
    <xf numFmtId="2" fontId="0" fillId="3" borderId="0" xfId="0" applyNumberFormat="1" applyFill="1" applyBorder="1"/>
    <xf numFmtId="0" fontId="0" fillId="5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2" fontId="0" fillId="4" borderId="0" xfId="0" applyNumberFormat="1" applyFill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CAC9-CFF0-445A-A20C-664DA482568E}">
  <dimension ref="A1:G32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6.6328125" bestFit="1" customWidth="1"/>
    <col min="4" max="4" width="12.453125" bestFit="1" customWidth="1"/>
    <col min="5" max="5" width="13" bestFit="1" customWidth="1"/>
    <col min="6" max="6" width="10.453125" bestFit="1" customWidth="1"/>
    <col min="7" max="7" width="9.81640625" bestFit="1" customWidth="1"/>
  </cols>
  <sheetData>
    <row r="1" spans="1:5" x14ac:dyDescent="0.35">
      <c r="A1" s="6" t="s">
        <v>17</v>
      </c>
    </row>
    <row r="2" spans="1:5" x14ac:dyDescent="0.35">
      <c r="A2" s="6" t="s">
        <v>18</v>
      </c>
    </row>
    <row r="3" spans="1:5" x14ac:dyDescent="0.35">
      <c r="A3" s="6" t="s">
        <v>70</v>
      </c>
    </row>
    <row r="4" spans="1:5" x14ac:dyDescent="0.35">
      <c r="A4" s="6" t="s">
        <v>19</v>
      </c>
    </row>
    <row r="5" spans="1:5" x14ac:dyDescent="0.35">
      <c r="A5" s="6" t="s">
        <v>20</v>
      </c>
    </row>
    <row r="6" spans="1:5" x14ac:dyDescent="0.35">
      <c r="A6" s="6"/>
      <c r="B6" t="s">
        <v>21</v>
      </c>
    </row>
    <row r="7" spans="1:5" x14ac:dyDescent="0.35">
      <c r="A7" s="6"/>
      <c r="B7" t="s">
        <v>71</v>
      </c>
    </row>
    <row r="8" spans="1:5" x14ac:dyDescent="0.35">
      <c r="A8" s="6"/>
      <c r="B8" t="s">
        <v>72</v>
      </c>
    </row>
    <row r="9" spans="1:5" x14ac:dyDescent="0.35">
      <c r="A9" s="6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2" spans="1:5" x14ac:dyDescent="0.35">
      <c r="B12" t="s">
        <v>25</v>
      </c>
    </row>
    <row r="14" spans="1:5" ht="15" thickBot="1" x14ac:dyDescent="0.4">
      <c r="A14" t="s">
        <v>26</v>
      </c>
    </row>
    <row r="15" spans="1:5" ht="15" thickBot="1" x14ac:dyDescent="0.4">
      <c r="B15" s="28" t="s">
        <v>27</v>
      </c>
      <c r="C15" s="28" t="s">
        <v>28</v>
      </c>
      <c r="D15" s="28" t="s">
        <v>29</v>
      </c>
      <c r="E15" s="28" t="s">
        <v>30</v>
      </c>
    </row>
    <row r="16" spans="1:5" ht="15" thickBot="1" x14ac:dyDescent="0.4">
      <c r="B16" s="7" t="s">
        <v>37</v>
      </c>
      <c r="C16" s="7" t="s">
        <v>38</v>
      </c>
      <c r="D16" s="9">
        <v>0</v>
      </c>
      <c r="E16" s="9">
        <v>5.1536073617210625E-2</v>
      </c>
    </row>
    <row r="19" spans="1:7" ht="15" thickBot="1" x14ac:dyDescent="0.4">
      <c r="A19" t="s">
        <v>31</v>
      </c>
    </row>
    <row r="20" spans="1:7" ht="15" thickBot="1" x14ac:dyDescent="0.4">
      <c r="B20" s="28" t="s">
        <v>27</v>
      </c>
      <c r="C20" s="28" t="s">
        <v>28</v>
      </c>
      <c r="D20" s="28" t="s">
        <v>29</v>
      </c>
      <c r="E20" s="28" t="s">
        <v>30</v>
      </c>
      <c r="F20" s="28" t="s">
        <v>32</v>
      </c>
    </row>
    <row r="21" spans="1:7" x14ac:dyDescent="0.35">
      <c r="B21" s="8" t="s">
        <v>39</v>
      </c>
      <c r="C21" s="8" t="s">
        <v>40</v>
      </c>
      <c r="D21" s="25">
        <v>0</v>
      </c>
      <c r="E21" s="25">
        <v>0.50000049999999996</v>
      </c>
      <c r="F21" s="8" t="s">
        <v>41</v>
      </c>
    </row>
    <row r="22" spans="1:7" x14ac:dyDescent="0.35">
      <c r="B22" s="8" t="s">
        <v>42</v>
      </c>
      <c r="C22" s="8" t="s">
        <v>43</v>
      </c>
      <c r="D22" s="25">
        <v>0</v>
      </c>
      <c r="E22" s="25">
        <v>0.4000031999999995</v>
      </c>
      <c r="F22" s="8" t="s">
        <v>41</v>
      </c>
    </row>
    <row r="23" spans="1:7" ht="15" thickBot="1" x14ac:dyDescent="0.4">
      <c r="B23" s="7" t="s">
        <v>44</v>
      </c>
      <c r="C23" s="7" t="s">
        <v>45</v>
      </c>
      <c r="D23" s="26">
        <v>0</v>
      </c>
      <c r="E23" s="26">
        <v>9.9997300000000455E-2</v>
      </c>
      <c r="F23" s="7" t="s">
        <v>41</v>
      </c>
    </row>
    <row r="26" spans="1:7" ht="15" thickBot="1" x14ac:dyDescent="0.4">
      <c r="A26" t="s">
        <v>3</v>
      </c>
    </row>
    <row r="27" spans="1:7" ht="15" thickBot="1" x14ac:dyDescent="0.4">
      <c r="B27" s="28" t="s">
        <v>27</v>
      </c>
      <c r="C27" s="28" t="s">
        <v>28</v>
      </c>
      <c r="D27" s="28" t="s">
        <v>33</v>
      </c>
      <c r="E27" s="28" t="s">
        <v>34</v>
      </c>
      <c r="F27" s="28" t="s">
        <v>35</v>
      </c>
      <c r="G27" s="28" t="s">
        <v>36</v>
      </c>
    </row>
    <row r="28" spans="1:7" x14ac:dyDescent="0.35">
      <c r="B28" s="8" t="s">
        <v>46</v>
      </c>
      <c r="C28" s="8" t="s">
        <v>47</v>
      </c>
      <c r="D28" s="10">
        <v>0.14000000000000001</v>
      </c>
      <c r="E28" s="8" t="s">
        <v>48</v>
      </c>
      <c r="F28" s="8" t="s">
        <v>49</v>
      </c>
      <c r="G28" s="10">
        <v>0</v>
      </c>
    </row>
    <row r="29" spans="1:7" x14ac:dyDescent="0.35">
      <c r="B29" s="8" t="s">
        <v>50</v>
      </c>
      <c r="C29" s="8" t="s">
        <v>11</v>
      </c>
      <c r="D29" s="25">
        <v>1.0000009999999999</v>
      </c>
      <c r="E29" s="8" t="s">
        <v>51</v>
      </c>
      <c r="F29" s="8" t="s">
        <v>49</v>
      </c>
      <c r="G29" s="8">
        <v>0</v>
      </c>
    </row>
    <row r="30" spans="1:7" x14ac:dyDescent="0.35">
      <c r="B30" s="8" t="s">
        <v>39</v>
      </c>
      <c r="C30" s="8" t="s">
        <v>40</v>
      </c>
      <c r="D30" s="25">
        <v>0.50000049999999996</v>
      </c>
      <c r="E30" s="8" t="s">
        <v>66</v>
      </c>
      <c r="F30" s="8" t="s">
        <v>49</v>
      </c>
      <c r="G30" s="8">
        <v>0</v>
      </c>
    </row>
    <row r="31" spans="1:7" x14ac:dyDescent="0.35">
      <c r="B31" s="8" t="s">
        <v>42</v>
      </c>
      <c r="C31" s="8" t="s">
        <v>43</v>
      </c>
      <c r="D31" s="25">
        <v>0.4000031999999995</v>
      </c>
      <c r="E31" s="8" t="s">
        <v>67</v>
      </c>
      <c r="F31" s="8" t="s">
        <v>68</v>
      </c>
      <c r="G31" s="8">
        <v>9.9997300000000455E-2</v>
      </c>
    </row>
    <row r="32" spans="1:7" ht="15" thickBot="1" x14ac:dyDescent="0.4">
      <c r="B32" s="7" t="s">
        <v>44</v>
      </c>
      <c r="C32" s="7" t="s">
        <v>45</v>
      </c>
      <c r="D32" s="26">
        <v>9.9997300000000455E-2</v>
      </c>
      <c r="E32" s="7" t="s">
        <v>69</v>
      </c>
      <c r="F32" s="7" t="s">
        <v>68</v>
      </c>
      <c r="G32" s="7">
        <v>0.4000031999999995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ED1A-AF93-4084-842A-52AFCA5756ED}">
  <dimension ref="A1:E20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6.6328125" bestFit="1" customWidth="1"/>
    <col min="4" max="4" width="9.81640625" bestFit="1" customWidth="1"/>
    <col min="5" max="5" width="12.453125" bestFit="1" customWidth="1"/>
  </cols>
  <sheetData>
    <row r="1" spans="1:5" x14ac:dyDescent="0.35">
      <c r="A1" s="6" t="s">
        <v>52</v>
      </c>
    </row>
    <row r="2" spans="1:5" x14ac:dyDescent="0.35">
      <c r="A2" s="6" t="s">
        <v>18</v>
      </c>
    </row>
    <row r="3" spans="1:5" x14ac:dyDescent="0.35">
      <c r="A3" s="6" t="s">
        <v>70</v>
      </c>
    </row>
    <row r="6" spans="1:5" ht="15" thickBot="1" x14ac:dyDescent="0.4">
      <c r="A6" t="s">
        <v>31</v>
      </c>
    </row>
    <row r="7" spans="1:5" x14ac:dyDescent="0.35">
      <c r="B7" s="29"/>
      <c r="C7" s="29"/>
      <c r="D7" s="29" t="s">
        <v>53</v>
      </c>
      <c r="E7" s="29" t="s">
        <v>55</v>
      </c>
    </row>
    <row r="8" spans="1:5" ht="15" thickBot="1" x14ac:dyDescent="0.4">
      <c r="B8" s="30" t="s">
        <v>27</v>
      </c>
      <c r="C8" s="30" t="s">
        <v>28</v>
      </c>
      <c r="D8" s="30" t="s">
        <v>54</v>
      </c>
      <c r="E8" s="30" t="s">
        <v>56</v>
      </c>
    </row>
    <row r="9" spans="1:5" x14ac:dyDescent="0.35">
      <c r="B9" s="8" t="s">
        <v>39</v>
      </c>
      <c r="C9" s="8" t="s">
        <v>40</v>
      </c>
      <c r="D9" s="8">
        <v>0.50000049999999996</v>
      </c>
      <c r="E9" s="8">
        <v>0</v>
      </c>
    </row>
    <row r="10" spans="1:5" x14ac:dyDescent="0.35">
      <c r="B10" s="8" t="s">
        <v>42</v>
      </c>
      <c r="C10" s="8" t="s">
        <v>43</v>
      </c>
      <c r="D10" s="8">
        <v>0.4000031999999995</v>
      </c>
      <c r="E10" s="8">
        <v>0</v>
      </c>
    </row>
    <row r="11" spans="1:5" ht="15" thickBot="1" x14ac:dyDescent="0.4">
      <c r="B11" s="7" t="s">
        <v>44</v>
      </c>
      <c r="C11" s="7" t="s">
        <v>45</v>
      </c>
      <c r="D11" s="7">
        <v>9.9997300000000455E-2</v>
      </c>
      <c r="E11" s="7">
        <v>0</v>
      </c>
    </row>
    <row r="13" spans="1:5" ht="15" thickBot="1" x14ac:dyDescent="0.4">
      <c r="A13" t="s">
        <v>3</v>
      </c>
    </row>
    <row r="14" spans="1:5" x14ac:dyDescent="0.35">
      <c r="B14" s="29"/>
      <c r="C14" s="29"/>
      <c r="D14" s="29" t="s">
        <v>53</v>
      </c>
      <c r="E14" s="29" t="s">
        <v>57</v>
      </c>
    </row>
    <row r="15" spans="1:5" ht="15" thickBot="1" x14ac:dyDescent="0.4">
      <c r="B15" s="30" t="s">
        <v>27</v>
      </c>
      <c r="C15" s="30" t="s">
        <v>28</v>
      </c>
      <c r="D15" s="30" t="s">
        <v>54</v>
      </c>
      <c r="E15" s="30" t="s">
        <v>58</v>
      </c>
    </row>
    <row r="16" spans="1:5" x14ac:dyDescent="0.35">
      <c r="B16" s="8" t="s">
        <v>46</v>
      </c>
      <c r="C16" s="8" t="s">
        <v>47</v>
      </c>
      <c r="D16" s="8">
        <v>0.14000000000000001</v>
      </c>
      <c r="E16" s="8">
        <v>0.21038414301777753</v>
      </c>
    </row>
    <row r="17" spans="2:5" x14ac:dyDescent="0.35">
      <c r="B17" s="8" t="s">
        <v>50</v>
      </c>
      <c r="C17" s="8" t="s">
        <v>11</v>
      </c>
      <c r="D17" s="8">
        <v>1.0000009999999999</v>
      </c>
      <c r="E17" s="8">
        <v>7.3618389118467353E-2</v>
      </c>
    </row>
    <row r="18" spans="2:5" x14ac:dyDescent="0.35">
      <c r="B18" s="8" t="s">
        <v>39</v>
      </c>
      <c r="C18" s="8" t="s">
        <v>40</v>
      </c>
      <c r="D18" s="8">
        <v>0.50000049999999996</v>
      </c>
      <c r="E18" s="8">
        <v>-3.1328926276133956E-2</v>
      </c>
    </row>
    <row r="19" spans="2:5" x14ac:dyDescent="0.35">
      <c r="B19" s="8" t="s">
        <v>42</v>
      </c>
      <c r="C19" s="8" t="s">
        <v>43</v>
      </c>
      <c r="D19" s="8">
        <v>0.4000031999999995</v>
      </c>
      <c r="E19" s="8">
        <v>0</v>
      </c>
    </row>
    <row r="20" spans="2:5" ht="15" thickBot="1" x14ac:dyDescent="0.4">
      <c r="B20" s="7" t="s">
        <v>44</v>
      </c>
      <c r="C20" s="7" t="s">
        <v>45</v>
      </c>
      <c r="D20" s="7">
        <v>9.9997300000000455E-2</v>
      </c>
      <c r="E20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5919-7E7A-4FF1-8129-0DBACE29BC00}">
  <dimension ref="A1:J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2.453125" bestFit="1" customWidth="1"/>
    <col min="4" max="4" width="11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6" t="s">
        <v>59</v>
      </c>
    </row>
    <row r="2" spans="1:10" x14ac:dyDescent="0.35">
      <c r="A2" s="6" t="s">
        <v>18</v>
      </c>
    </row>
    <row r="3" spans="1:10" x14ac:dyDescent="0.35">
      <c r="A3" s="6" t="s">
        <v>70</v>
      </c>
    </row>
    <row r="5" spans="1:10" ht="15" thickBot="1" x14ac:dyDescent="0.4"/>
    <row r="6" spans="1:10" x14ac:dyDescent="0.35">
      <c r="B6" s="29"/>
      <c r="C6" s="29" t="s">
        <v>4</v>
      </c>
      <c r="D6" s="29"/>
    </row>
    <row r="7" spans="1:10" ht="15" thickBot="1" x14ac:dyDescent="0.4">
      <c r="B7" s="30" t="s">
        <v>27</v>
      </c>
      <c r="C7" s="30" t="s">
        <v>28</v>
      </c>
      <c r="D7" s="30" t="s">
        <v>54</v>
      </c>
    </row>
    <row r="8" spans="1:10" ht="15" thickBot="1" x14ac:dyDescent="0.4">
      <c r="B8" s="7" t="s">
        <v>37</v>
      </c>
      <c r="C8" s="7" t="s">
        <v>38</v>
      </c>
      <c r="D8" s="9">
        <v>5.1536073617210625E-2</v>
      </c>
    </row>
    <row r="10" spans="1:10" ht="15" thickBot="1" x14ac:dyDescent="0.4"/>
    <row r="11" spans="1:10" x14ac:dyDescent="0.35">
      <c r="B11" s="29"/>
      <c r="C11" s="29" t="s">
        <v>60</v>
      </c>
      <c r="D11" s="29"/>
      <c r="F11" s="29" t="s">
        <v>61</v>
      </c>
      <c r="G11" s="29" t="s">
        <v>4</v>
      </c>
      <c r="I11" s="29" t="s">
        <v>64</v>
      </c>
      <c r="J11" s="29" t="s">
        <v>4</v>
      </c>
    </row>
    <row r="12" spans="1:10" ht="15" thickBot="1" x14ac:dyDescent="0.4">
      <c r="B12" s="30" t="s">
        <v>27</v>
      </c>
      <c r="C12" s="30" t="s">
        <v>28</v>
      </c>
      <c r="D12" s="30" t="s">
        <v>54</v>
      </c>
      <c r="F12" s="30" t="s">
        <v>62</v>
      </c>
      <c r="G12" s="30" t="s">
        <v>63</v>
      </c>
      <c r="I12" s="30" t="s">
        <v>62</v>
      </c>
      <c r="J12" s="30" t="s">
        <v>63</v>
      </c>
    </row>
    <row r="13" spans="1:10" x14ac:dyDescent="0.35">
      <c r="B13" s="8" t="s">
        <v>39</v>
      </c>
      <c r="C13" s="8" t="s">
        <v>40</v>
      </c>
      <c r="D13" s="25">
        <v>0.50000049999999996</v>
      </c>
      <c r="F13" s="25">
        <v>0.50000049999999996</v>
      </c>
      <c r="G13" s="25">
        <v>5.1536073617210625E-2</v>
      </c>
      <c r="I13" s="25">
        <v>0.50000049999999996</v>
      </c>
      <c r="J13" s="25">
        <v>5.1536073617210625E-2</v>
      </c>
    </row>
    <row r="14" spans="1:10" x14ac:dyDescent="0.35">
      <c r="B14" s="8" t="s">
        <v>42</v>
      </c>
      <c r="C14" s="8" t="s">
        <v>43</v>
      </c>
      <c r="D14" s="25">
        <v>0.4000031999999995</v>
      </c>
      <c r="F14" s="25">
        <v>0.4000031999999995</v>
      </c>
      <c r="G14" s="25">
        <v>5.1536073617210625E-2</v>
      </c>
      <c r="I14" s="25">
        <v>0.4000031999999995</v>
      </c>
      <c r="J14" s="25">
        <v>5.1536073617210625E-2</v>
      </c>
    </row>
    <row r="15" spans="1:10" ht="15" thickBot="1" x14ac:dyDescent="0.4">
      <c r="B15" s="7" t="s">
        <v>44</v>
      </c>
      <c r="C15" s="7" t="s">
        <v>45</v>
      </c>
      <c r="D15" s="26">
        <v>9.9997300000000455E-2</v>
      </c>
      <c r="F15" s="26">
        <v>9.9997300000000455E-2</v>
      </c>
      <c r="G15" s="26">
        <v>5.1536073617210625E-2</v>
      </c>
      <c r="I15" s="26">
        <v>9.9997300000000455E-2</v>
      </c>
      <c r="J15" s="26">
        <v>5.1536073617210625E-2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B1" sqref="B1"/>
    </sheetView>
  </sheetViews>
  <sheetFormatPr defaultRowHeight="14.5" x14ac:dyDescent="0.35"/>
  <cols>
    <col min="1" max="1" width="2.7265625" customWidth="1"/>
    <col min="2" max="2" width="14.1796875" bestFit="1" customWidth="1"/>
    <col min="3" max="3" width="8.81640625" customWidth="1"/>
    <col min="7" max="7" width="12" bestFit="1" customWidth="1"/>
    <col min="8" max="8" width="10.1796875" bestFit="1" customWidth="1"/>
    <col min="9" max="9" width="17.7265625" bestFit="1" customWidth="1"/>
    <col min="10" max="10" width="2.81640625" customWidth="1"/>
  </cols>
  <sheetData>
    <row r="1" spans="1:10" x14ac:dyDescent="0.35">
      <c r="A1" s="11"/>
      <c r="B1" s="12"/>
      <c r="C1" s="12"/>
      <c r="D1" s="12"/>
      <c r="E1" s="12"/>
      <c r="F1" s="12"/>
      <c r="G1" s="12"/>
      <c r="H1" s="12"/>
      <c r="I1" s="12"/>
      <c r="J1" s="13"/>
    </row>
    <row r="2" spans="1:10" x14ac:dyDescent="0.35">
      <c r="A2" s="14"/>
      <c r="B2" s="15"/>
      <c r="C2" s="15" t="s">
        <v>8</v>
      </c>
      <c r="D2" s="15" t="s">
        <v>9</v>
      </c>
      <c r="E2" s="15"/>
      <c r="F2" s="15"/>
      <c r="G2" s="15"/>
      <c r="H2" s="15"/>
      <c r="I2" s="1" t="s">
        <v>0</v>
      </c>
      <c r="J2" s="16"/>
    </row>
    <row r="3" spans="1:10" x14ac:dyDescent="0.35">
      <c r="A3" s="14"/>
      <c r="B3" s="15" t="s">
        <v>5</v>
      </c>
      <c r="C3" s="1">
        <v>0.12</v>
      </c>
      <c r="D3" s="1">
        <v>0.2</v>
      </c>
      <c r="E3" s="15"/>
      <c r="F3" s="15"/>
      <c r="G3" s="15"/>
      <c r="H3" s="17"/>
      <c r="I3" s="2" t="s">
        <v>1</v>
      </c>
      <c r="J3" s="16"/>
    </row>
    <row r="4" spans="1:10" x14ac:dyDescent="0.35">
      <c r="A4" s="14"/>
      <c r="B4" s="15" t="s">
        <v>6</v>
      </c>
      <c r="C4" s="1">
        <v>0.15</v>
      </c>
      <c r="D4" s="1">
        <v>0.3</v>
      </c>
      <c r="E4" s="15"/>
      <c r="F4" s="15"/>
      <c r="G4" s="15"/>
      <c r="H4" s="15"/>
      <c r="I4" s="3" t="s">
        <v>2</v>
      </c>
      <c r="J4" s="16"/>
    </row>
    <row r="5" spans="1:10" x14ac:dyDescent="0.35">
      <c r="A5" s="14"/>
      <c r="B5" s="15" t="s">
        <v>7</v>
      </c>
      <c r="C5" s="1">
        <v>0.2</v>
      </c>
      <c r="D5" s="1">
        <v>0.4</v>
      </c>
      <c r="E5" s="15"/>
      <c r="F5" s="15"/>
      <c r="G5" s="15"/>
      <c r="H5" s="15"/>
      <c r="I5" s="4" t="s">
        <v>3</v>
      </c>
      <c r="J5" s="16"/>
    </row>
    <row r="6" spans="1:10" x14ac:dyDescent="0.35">
      <c r="A6" s="14"/>
      <c r="B6" s="15"/>
      <c r="C6" s="15"/>
      <c r="D6" s="15"/>
      <c r="E6" s="15"/>
      <c r="F6" s="15"/>
      <c r="G6" s="15"/>
      <c r="H6" s="15"/>
      <c r="I6" s="5" t="s">
        <v>4</v>
      </c>
      <c r="J6" s="16"/>
    </row>
    <row r="7" spans="1:10" x14ac:dyDescent="0.35">
      <c r="A7" s="14"/>
      <c r="B7" s="15" t="s">
        <v>10</v>
      </c>
      <c r="C7" s="15" t="s">
        <v>5</v>
      </c>
      <c r="D7" s="15" t="s">
        <v>6</v>
      </c>
      <c r="E7" s="15" t="s">
        <v>7</v>
      </c>
      <c r="F7" s="15"/>
      <c r="G7" s="15" t="s">
        <v>11</v>
      </c>
      <c r="H7" s="15"/>
      <c r="I7" s="15"/>
      <c r="J7" s="16"/>
    </row>
    <row r="8" spans="1:10" x14ac:dyDescent="0.35">
      <c r="A8" s="14"/>
      <c r="B8" s="15" t="s">
        <v>5</v>
      </c>
      <c r="C8" s="1">
        <v>1</v>
      </c>
      <c r="D8" s="1">
        <v>0.65</v>
      </c>
      <c r="E8" s="1">
        <v>0.75</v>
      </c>
      <c r="F8" s="15"/>
      <c r="G8" s="18">
        <v>0.50000049999999996</v>
      </c>
      <c r="H8" s="4" t="s">
        <v>65</v>
      </c>
      <c r="I8" s="27">
        <f>$G$11/2</f>
        <v>0.50000049999999996</v>
      </c>
      <c r="J8" s="16"/>
    </row>
    <row r="9" spans="1:10" x14ac:dyDescent="0.35">
      <c r="A9" s="14"/>
      <c r="B9" s="15" t="s">
        <v>6</v>
      </c>
      <c r="C9" s="1">
        <v>0.65</v>
      </c>
      <c r="D9" s="1">
        <v>1</v>
      </c>
      <c r="E9" s="1">
        <v>0.41</v>
      </c>
      <c r="F9" s="15"/>
      <c r="G9" s="18">
        <v>0.4000031999999995</v>
      </c>
      <c r="H9" s="4" t="s">
        <v>65</v>
      </c>
      <c r="I9" s="27">
        <f t="shared" ref="I9:I10" si="0">$G$11/2</f>
        <v>0.50000049999999996</v>
      </c>
      <c r="J9" s="16"/>
    </row>
    <row r="10" spans="1:10" x14ac:dyDescent="0.35">
      <c r="A10" s="14"/>
      <c r="B10" s="15" t="s">
        <v>7</v>
      </c>
      <c r="C10" s="1">
        <v>0.75</v>
      </c>
      <c r="D10" s="1">
        <v>0.41</v>
      </c>
      <c r="E10" s="1">
        <v>1</v>
      </c>
      <c r="F10" s="15"/>
      <c r="G10" s="18">
        <v>9.9997300000000455E-2</v>
      </c>
      <c r="H10" s="4" t="s">
        <v>65</v>
      </c>
      <c r="I10" s="27">
        <f t="shared" si="0"/>
        <v>0.50000049999999996</v>
      </c>
      <c r="J10" s="16"/>
    </row>
    <row r="11" spans="1:10" x14ac:dyDescent="0.35">
      <c r="A11" s="14"/>
      <c r="B11" s="15"/>
      <c r="C11" s="15"/>
      <c r="D11" s="15"/>
      <c r="E11" s="15"/>
      <c r="F11" s="15"/>
      <c r="G11" s="27">
        <f>SUM(G8:G10)</f>
        <v>1.0000009999999999</v>
      </c>
      <c r="H11" s="15"/>
      <c r="I11" s="15"/>
      <c r="J11" s="16"/>
    </row>
    <row r="12" spans="1:10" x14ac:dyDescent="0.35">
      <c r="A12" s="14"/>
      <c r="B12" s="15"/>
      <c r="C12" s="15"/>
      <c r="D12" s="15"/>
      <c r="E12" s="15"/>
      <c r="F12" s="15"/>
      <c r="G12" s="19" t="s">
        <v>16</v>
      </c>
      <c r="H12" s="15"/>
      <c r="I12" s="15"/>
      <c r="J12" s="16"/>
    </row>
    <row r="13" spans="1:10" x14ac:dyDescent="0.35">
      <c r="A13" s="14"/>
      <c r="B13" s="15" t="s">
        <v>12</v>
      </c>
      <c r="C13" s="3">
        <f>SUMPRODUCT(C3:C5,G8:G10)</f>
        <v>0.14000000000000001</v>
      </c>
      <c r="D13" s="4" t="s">
        <v>13</v>
      </c>
      <c r="E13" s="1">
        <v>0.14000000000000001</v>
      </c>
      <c r="F13" s="15"/>
      <c r="G13" s="1">
        <v>1</v>
      </c>
      <c r="H13" s="15"/>
      <c r="I13" s="15"/>
      <c r="J13" s="16"/>
    </row>
    <row r="14" spans="1:10" x14ac:dyDescent="0.35">
      <c r="A14" s="14"/>
      <c r="B14" s="15"/>
      <c r="C14" s="15"/>
      <c r="D14" s="15"/>
      <c r="E14" s="15"/>
      <c r="F14" s="15"/>
      <c r="G14" s="15" t="s">
        <v>14</v>
      </c>
      <c r="H14" s="15"/>
      <c r="I14" s="15"/>
      <c r="J14" s="16"/>
    </row>
    <row r="15" spans="1:10" x14ac:dyDescent="0.35">
      <c r="A15" s="14"/>
      <c r="B15" s="15"/>
      <c r="C15" s="15"/>
      <c r="D15" s="15"/>
      <c r="E15" s="15"/>
      <c r="F15" s="15" t="s">
        <v>5</v>
      </c>
      <c r="G15" s="20">
        <f>G8*D3</f>
        <v>0.10000009999999999</v>
      </c>
      <c r="H15" s="15"/>
      <c r="I15" s="15"/>
      <c r="J15" s="16"/>
    </row>
    <row r="16" spans="1:10" x14ac:dyDescent="0.35">
      <c r="A16" s="14"/>
      <c r="B16" s="15"/>
      <c r="C16" s="21"/>
      <c r="D16" s="15"/>
      <c r="E16" s="15"/>
      <c r="F16" s="15" t="s">
        <v>6</v>
      </c>
      <c r="G16" s="20">
        <f>G9*D4</f>
        <v>0.12000095999999985</v>
      </c>
      <c r="H16" s="15"/>
      <c r="I16" s="15"/>
      <c r="J16" s="16"/>
    </row>
    <row r="17" spans="1:10" x14ac:dyDescent="0.35">
      <c r="A17" s="14"/>
      <c r="B17" s="15"/>
      <c r="C17" s="15"/>
      <c r="D17" s="15"/>
      <c r="E17" s="15"/>
      <c r="F17" s="15" t="s">
        <v>7</v>
      </c>
      <c r="G17" s="20">
        <f>G10*D5</f>
        <v>3.9998920000000188E-2</v>
      </c>
      <c r="H17" s="15"/>
      <c r="I17" s="15"/>
      <c r="J17" s="16"/>
    </row>
    <row r="18" spans="1:10" x14ac:dyDescent="0.35">
      <c r="A18" s="14"/>
      <c r="B18" s="15"/>
      <c r="C18" s="15" t="s">
        <v>5</v>
      </c>
      <c r="D18" s="15" t="s">
        <v>6</v>
      </c>
      <c r="E18" s="15" t="s">
        <v>7</v>
      </c>
      <c r="F18" s="15"/>
      <c r="G18" s="15"/>
      <c r="H18" s="15"/>
      <c r="I18" s="15"/>
      <c r="J18" s="16"/>
    </row>
    <row r="19" spans="1:10" x14ac:dyDescent="0.35">
      <c r="A19" s="14"/>
      <c r="B19" s="15"/>
      <c r="C19" s="27">
        <f>SUMPRODUCT(G15:G17,C8:C10)</f>
        <v>0.20799991400000004</v>
      </c>
      <c r="D19" s="27">
        <f>SUMPRODUCT(G15:G17,D8:D10)</f>
        <v>0.20140058219999993</v>
      </c>
      <c r="E19" s="27">
        <f>SUMPRODUCT(G15:G17,E8:E10)</f>
        <v>0.16419938860000011</v>
      </c>
      <c r="F19" s="15"/>
      <c r="G19" s="15"/>
      <c r="H19" s="15"/>
      <c r="I19" s="15"/>
      <c r="J19" s="16"/>
    </row>
    <row r="20" spans="1:10" x14ac:dyDescent="0.35">
      <c r="A20" s="14"/>
      <c r="B20" s="15" t="s">
        <v>15</v>
      </c>
      <c r="C20" s="31">
        <f>(C19*G15+D19*G16+E19*G17)</f>
        <v>5.1536073617210625E-2</v>
      </c>
      <c r="D20" s="15"/>
      <c r="E20" s="15"/>
      <c r="F20" s="15"/>
      <c r="G20" s="15"/>
      <c r="H20" s="15"/>
      <c r="I20" s="15"/>
      <c r="J20" s="16"/>
    </row>
    <row r="21" spans="1:10" x14ac:dyDescent="0.35">
      <c r="A21" s="22"/>
      <c r="B21" s="23"/>
      <c r="C21" s="23"/>
      <c r="D21" s="23"/>
      <c r="E21" s="23"/>
      <c r="F21" s="23"/>
      <c r="G21" s="23"/>
      <c r="H21" s="23"/>
      <c r="I21" s="23"/>
      <c r="J2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CH7-Q63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2019-03-25T06:50:13Z</dcterms:modified>
</cp:coreProperties>
</file>