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thirapraveen/Dropbox/model_development/"/>
    </mc:Choice>
  </mc:AlternateContent>
  <xr:revisionPtr revIDLastSave="0" documentId="13_ncr:1_{EF3B0C3D-3BD0-914B-AA60-C8109381B2B5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Data" sheetId="1" r:id="rId1"/>
  </sheets>
  <definedNames>
    <definedName name="solver_adj" localSheetId="0" hidden="1">Data!$E$4:$E$12,Data!$C$21:$D$28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Data!$C$21:$C$28</definedName>
    <definedName name="solver_lhs2" localSheetId="0" hidden="1">Data!$E$4:$E$12</definedName>
    <definedName name="solver_lhs3" localSheetId="0" hidden="1">Data!$E$4:$E$12</definedName>
    <definedName name="solver_lhs4" localSheetId="0" hidden="1">Data!$K$21:$K$28</definedName>
    <definedName name="solver_lhs5" localSheetId="0" hidden="1">Data!$E$4:$E$12</definedName>
    <definedName name="solver_lhs6" localSheetId="0" hidden="1">Data!$K$21:$K$28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Data!$B$34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3</definedName>
    <definedName name="solver_rhs1" localSheetId="0" hidden="1">Data!$I$21:$I$28</definedName>
    <definedName name="solver_rhs2" localSheetId="0" hidden="1">integer</definedName>
    <definedName name="solver_rhs3" localSheetId="0" hidden="1">1</definedName>
    <definedName name="solver_rhs4" localSheetId="0" hidden="1">Data!$M$21:$M$28</definedName>
    <definedName name="solver_rhs5" localSheetId="0" hidden="1">1</definedName>
    <definedName name="solver_rhs6" localSheetId="0" hidden="1">Data!$M$21:$M$28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1" i="1" l="1"/>
  <c r="K22" i="1"/>
  <c r="K26" i="1"/>
  <c r="F5" i="1" l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4" i="1"/>
  <c r="G4" i="1" s="1"/>
  <c r="I22" i="1" l="1"/>
  <c r="I23" i="1"/>
  <c r="I24" i="1"/>
  <c r="I25" i="1"/>
  <c r="I26" i="1"/>
  <c r="I27" i="1"/>
  <c r="I28" i="1"/>
  <c r="I21" i="1"/>
  <c r="F24" i="1"/>
  <c r="F21" i="1"/>
  <c r="E21" i="1"/>
  <c r="K28" i="1"/>
  <c r="K23" i="1"/>
  <c r="K24" i="1"/>
  <c r="K25" i="1"/>
  <c r="K27" i="1"/>
  <c r="F28" i="1"/>
  <c r="F22" i="1"/>
  <c r="F23" i="1"/>
  <c r="F25" i="1"/>
  <c r="F26" i="1"/>
  <c r="F27" i="1"/>
  <c r="E22" i="1"/>
  <c r="E23" i="1"/>
  <c r="E24" i="1"/>
  <c r="E25" i="1"/>
  <c r="E26" i="1"/>
  <c r="E27" i="1"/>
  <c r="E28" i="1"/>
  <c r="P12" i="1" l="1"/>
  <c r="I11" i="1"/>
  <c r="J7" i="1"/>
  <c r="J8" i="1"/>
  <c r="I10" i="1"/>
  <c r="J6" i="1"/>
  <c r="K4" i="1"/>
  <c r="J9" i="1"/>
  <c r="J5" i="1"/>
  <c r="G27" i="1"/>
  <c r="G24" i="1"/>
  <c r="G21" i="1"/>
  <c r="G26" i="1"/>
  <c r="G23" i="1"/>
  <c r="K12" i="1"/>
  <c r="M6" i="1"/>
  <c r="N6" i="1"/>
  <c r="J12" i="1"/>
  <c r="G28" i="1"/>
  <c r="O6" i="1"/>
  <c r="N11" i="1"/>
  <c r="K11" i="1"/>
  <c r="G25" i="1"/>
  <c r="J11" i="1"/>
  <c r="O11" i="1"/>
  <c r="L11" i="1"/>
  <c r="P11" i="1"/>
  <c r="G22" i="1"/>
  <c r="L6" i="1"/>
  <c r="P6" i="1"/>
  <c r="M11" i="1"/>
  <c r="I9" i="1"/>
  <c r="J4" i="1"/>
  <c r="L10" i="1"/>
  <c r="M10" i="1"/>
  <c r="N10" i="1"/>
  <c r="O10" i="1"/>
  <c r="P10" i="1"/>
  <c r="I8" i="1"/>
  <c r="L4" i="1"/>
  <c r="L9" i="1"/>
  <c r="M9" i="1"/>
  <c r="N9" i="1"/>
  <c r="O9" i="1"/>
  <c r="P9" i="1"/>
  <c r="I7" i="1"/>
  <c r="K10" i="1"/>
  <c r="J10" i="1"/>
  <c r="M4" i="1"/>
  <c r="L8" i="1"/>
  <c r="M8" i="1"/>
  <c r="N8" i="1"/>
  <c r="O8" i="1"/>
  <c r="P8" i="1"/>
  <c r="I6" i="1"/>
  <c r="K9" i="1"/>
  <c r="N4" i="1"/>
  <c r="L7" i="1"/>
  <c r="M7" i="1"/>
  <c r="N7" i="1"/>
  <c r="O7" i="1"/>
  <c r="P7" i="1"/>
  <c r="I5" i="1"/>
  <c r="K8" i="1"/>
  <c r="O4" i="1"/>
  <c r="I12" i="1"/>
  <c r="K7" i="1"/>
  <c r="P4" i="1"/>
  <c r="L5" i="1"/>
  <c r="M5" i="1"/>
  <c r="N5" i="1"/>
  <c r="O5" i="1"/>
  <c r="P5" i="1"/>
  <c r="I4" i="1"/>
  <c r="K6" i="1"/>
  <c r="L12" i="1"/>
  <c r="M12" i="1"/>
  <c r="N12" i="1"/>
  <c r="O12" i="1"/>
  <c r="K5" i="1"/>
  <c r="G29" i="1" l="1"/>
  <c r="K13" i="1"/>
  <c r="M23" i="1" s="1"/>
  <c r="O13" i="1"/>
  <c r="M27" i="1" s="1"/>
  <c r="P13" i="1"/>
  <c r="M28" i="1" s="1"/>
  <c r="L13" i="1"/>
  <c r="M24" i="1" s="1"/>
  <c r="J13" i="1"/>
  <c r="M22" i="1" s="1"/>
  <c r="I13" i="1"/>
  <c r="M21" i="1" s="1"/>
  <c r="M13" i="1"/>
  <c r="M25" i="1" s="1"/>
  <c r="N13" i="1"/>
  <c r="M26" i="1" s="1"/>
  <c r="G13" i="1"/>
  <c r="B34" i="1" l="1"/>
</calcChain>
</file>

<file path=xl/sharedStrings.xml><?xml version="1.0" encoding="utf-8"?>
<sst xmlns="http://schemas.openxmlformats.org/spreadsheetml/2006/main" count="36" uniqueCount="29">
  <si>
    <t>Completing jobs</t>
  </si>
  <si>
    <t>Job</t>
  </si>
  <si>
    <t>Weeks</t>
  </si>
  <si>
    <t>Hours needed/week</t>
  </si>
  <si>
    <t>Regular time hours available/week</t>
  </si>
  <si>
    <t>Cost</t>
  </si>
  <si>
    <t>Max overyime hours purchasable/week</t>
  </si>
  <si>
    <t>Penalty cost/late day</t>
  </si>
  <si>
    <t>Decision</t>
  </si>
  <si>
    <t>Started</t>
  </si>
  <si>
    <t>Regular hours/week</t>
  </si>
  <si>
    <t>Overtime purchased/week</t>
  </si>
  <si>
    <t>Additional Overtime/week</t>
  </si>
  <si>
    <t>Cost Overtime purchased/week</t>
  </si>
  <si>
    <t>Cost Additional Overtime/week</t>
  </si>
  <si>
    <t>Additional overtime cost</t>
  </si>
  <si>
    <t>Objective</t>
  </si>
  <si>
    <t>Total hours used</t>
  </si>
  <si>
    <t>&gt;=</t>
  </si>
  <si>
    <t>Overall cost</t>
  </si>
  <si>
    <t>Week</t>
  </si>
  <si>
    <t>if job is done in week</t>
  </si>
  <si>
    <t>Penalty</t>
  </si>
  <si>
    <t>Due</t>
  </si>
  <si>
    <t>job/week</t>
  </si>
  <si>
    <t>jobs done in a week</t>
  </si>
  <si>
    <t xml:space="preserve">Hours neded by each job in a week </t>
  </si>
  <si>
    <t>Overtime purchasable/week</t>
  </si>
  <si>
    <t>Ended at the end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</si>
</sst>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family val="2"/>
    </font>
    <font>
      <sz val="8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3" borderId="0" xfId="0" applyFont="1" applyFill="1"/>
    <xf numFmtId="0" fontId="0" fillId="0" borderId="0" xfId="0" applyAlignment="1">
      <alignment horizontal="right"/>
    </xf>
    <xf numFmtId="0" fontId="0" fillId="4" borderId="0" xfId="0" applyFill="1"/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0"/>
  <sheetViews>
    <sheetView tabSelected="1" zoomScale="70" zoomScaleNormal="70" workbookViewId="0">
      <selection activeCell="H37" sqref="H37"/>
    </sheetView>
  </sheetViews>
  <sheetFormatPr baseColWidth="10" defaultColWidth="9.1640625" defaultRowHeight="15"/>
  <cols>
    <col min="1" max="1" width="17.6640625" style="2" customWidth="1"/>
    <col min="2" max="2" width="9.1640625" style="2"/>
    <col min="3" max="3" width="14.6640625" style="2" customWidth="1"/>
    <col min="4" max="4" width="9.6640625" style="2" customWidth="1"/>
    <col min="5" max="5" width="17.6640625" style="2" customWidth="1"/>
    <col min="6" max="6" width="21.6640625" style="2" customWidth="1"/>
    <col min="7" max="7" width="12.33203125" style="2" customWidth="1"/>
    <col min="8" max="8" width="21.5" style="2" customWidth="1"/>
    <col min="9" max="9" width="10.33203125" style="2" customWidth="1"/>
    <col min="10" max="10" width="8" style="2" customWidth="1"/>
    <col min="11" max="16384" width="9.1640625" style="2"/>
  </cols>
  <sheetData>
    <row r="1" spans="1:17">
      <c r="A1" s="1" t="s">
        <v>0</v>
      </c>
    </row>
    <row r="2" spans="1:17">
      <c r="H2" t="s">
        <v>21</v>
      </c>
    </row>
    <row r="3" spans="1:17">
      <c r="A3" s="4" t="s">
        <v>1</v>
      </c>
      <c r="B3" s="3" t="s">
        <v>2</v>
      </c>
      <c r="C3" s="9" t="s">
        <v>23</v>
      </c>
      <c r="D3" t="s">
        <v>3</v>
      </c>
      <c r="E3" t="s">
        <v>9</v>
      </c>
      <c r="F3" t="s">
        <v>28</v>
      </c>
      <c r="G3" t="s">
        <v>22</v>
      </c>
      <c r="H3" t="s">
        <v>24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  <c r="O3" s="1">
        <v>7</v>
      </c>
      <c r="P3" s="1">
        <v>8</v>
      </c>
      <c r="Q3"/>
    </row>
    <row r="4" spans="1:17">
      <c r="A4" s="4">
        <v>1</v>
      </c>
      <c r="B4" s="2">
        <v>3</v>
      </c>
      <c r="C4" s="2">
        <v>6</v>
      </c>
      <c r="D4" s="2">
        <v>40</v>
      </c>
      <c r="E4" s="5">
        <v>1</v>
      </c>
      <c r="F4" s="6">
        <f>E4+B4-1</f>
        <v>3</v>
      </c>
      <c r="G4" s="6">
        <f>$D$17*MAX(F4-C4,0)</f>
        <v>0</v>
      </c>
      <c r="H4" s="1">
        <v>1</v>
      </c>
      <c r="I4" s="7">
        <f>IF(AND(I3&lt;=$F$4,I3&gt;=$E$4),1,0)</f>
        <v>1</v>
      </c>
      <c r="J4" s="7">
        <f>IF(AND($J$3&lt;=F4,$J$3&gt;=E4),1,0)</f>
        <v>1</v>
      </c>
      <c r="K4" s="7">
        <f>IF(AND($K$3&lt;=F4,$K$3&gt;=E4),1,0)</f>
        <v>1</v>
      </c>
      <c r="L4" s="7">
        <f>IF(AND($L$3&lt;=F4,$L$3&gt;=E4),1,0)</f>
        <v>0</v>
      </c>
      <c r="M4" s="7">
        <f>IF(AND($M$3&lt;=F4,$M$3&gt;=E4),1,0)</f>
        <v>0</v>
      </c>
      <c r="N4" s="7">
        <f>IF(AND($N$3&lt;=F4,$N$3&gt;=E4),1,0)</f>
        <v>0</v>
      </c>
      <c r="O4" s="7">
        <f>IF(AND($O$3&lt;=F4,$O$3&gt;=E4),1,0)</f>
        <v>0</v>
      </c>
      <c r="P4" s="7">
        <f>IF(AND($P$3&lt;=F4,$P$3&gt;=E4),1,0)</f>
        <v>0</v>
      </c>
    </row>
    <row r="5" spans="1:17">
      <c r="A5" s="4">
        <v>2</v>
      </c>
      <c r="B5" s="2">
        <v>5</v>
      </c>
      <c r="C5" s="2">
        <v>5</v>
      </c>
      <c r="D5" s="2">
        <v>40</v>
      </c>
      <c r="E5" s="5">
        <v>1</v>
      </c>
      <c r="F5" s="6">
        <f t="shared" ref="F5:F12" si="0">E5+B5-1</f>
        <v>5</v>
      </c>
      <c r="G5" s="6">
        <f t="shared" ref="G5:G12" si="1">$D$17*MAX(F5-C5,0)</f>
        <v>0</v>
      </c>
      <c r="H5" s="1">
        <v>2</v>
      </c>
      <c r="I5" s="7">
        <f t="shared" ref="I5:I11" si="2">IF(AND($I$3&lt;=F5,$I$3&gt;=E5),1,0)</f>
        <v>1</v>
      </c>
      <c r="J5" s="7">
        <f t="shared" ref="J5:J11" si="3">IF(AND($J$3&lt;=F5,$J$3&gt;=E5),1,0)</f>
        <v>1</v>
      </c>
      <c r="K5" s="7">
        <f t="shared" ref="K5:K12" si="4">IF(AND($K$3&lt;=F5,$K$3&gt;=E5),1,0)</f>
        <v>1</v>
      </c>
      <c r="L5" s="7">
        <f t="shared" ref="L5:L12" si="5">IF(AND($L$3&lt;=F5,$L$3&gt;=E5),1,0)</f>
        <v>1</v>
      </c>
      <c r="M5" s="7">
        <f t="shared" ref="M5:M12" si="6">IF(AND($M$3&lt;=F5,$M$3&gt;=E5),1,0)</f>
        <v>1</v>
      </c>
      <c r="N5" s="7">
        <f t="shared" ref="N5:N12" si="7">IF(AND($N$3&lt;=F5,$N$3&gt;=E5),1,0)</f>
        <v>0</v>
      </c>
      <c r="O5" s="7">
        <f t="shared" ref="O5:O12" si="8">IF(AND($O$3&lt;=F5,$O$3&gt;=E5),1,0)</f>
        <v>0</v>
      </c>
      <c r="P5" s="7">
        <f t="shared" ref="P5:P12" si="9">IF(AND($P$3&lt;=F5,$P$3&gt;=E5),1,0)</f>
        <v>0</v>
      </c>
    </row>
    <row r="6" spans="1:17">
      <c r="A6" s="4">
        <v>3</v>
      </c>
      <c r="B6" s="2">
        <v>4</v>
      </c>
      <c r="C6" s="2">
        <v>4</v>
      </c>
      <c r="D6" s="2">
        <v>40</v>
      </c>
      <c r="E6" s="5">
        <v>1</v>
      </c>
      <c r="F6" s="6">
        <f t="shared" si="0"/>
        <v>4</v>
      </c>
      <c r="G6" s="6">
        <f t="shared" si="1"/>
        <v>0</v>
      </c>
      <c r="H6" s="1">
        <v>3</v>
      </c>
      <c r="I6" s="7">
        <f t="shared" si="2"/>
        <v>1</v>
      </c>
      <c r="J6" s="7">
        <f t="shared" si="3"/>
        <v>1</v>
      </c>
      <c r="K6" s="7">
        <f t="shared" si="4"/>
        <v>1</v>
      </c>
      <c r="L6" s="7">
        <f t="shared" si="5"/>
        <v>1</v>
      </c>
      <c r="M6" s="7">
        <f t="shared" si="6"/>
        <v>0</v>
      </c>
      <c r="N6" s="7">
        <f t="shared" si="7"/>
        <v>0</v>
      </c>
      <c r="O6" s="7">
        <f t="shared" si="8"/>
        <v>0</v>
      </c>
      <c r="P6" s="7">
        <f t="shared" si="9"/>
        <v>0</v>
      </c>
    </row>
    <row r="7" spans="1:17">
      <c r="A7" s="4">
        <v>4</v>
      </c>
      <c r="B7" s="2">
        <v>4</v>
      </c>
      <c r="C7" s="2">
        <v>5</v>
      </c>
      <c r="D7" s="2">
        <v>40</v>
      </c>
      <c r="E7" s="5">
        <v>1</v>
      </c>
      <c r="F7" s="6">
        <f t="shared" si="0"/>
        <v>4</v>
      </c>
      <c r="G7" s="6">
        <f t="shared" si="1"/>
        <v>0</v>
      </c>
      <c r="H7" s="1">
        <v>4</v>
      </c>
      <c r="I7" s="7">
        <f t="shared" si="2"/>
        <v>1</v>
      </c>
      <c r="J7" s="7">
        <f t="shared" si="3"/>
        <v>1</v>
      </c>
      <c r="K7" s="7">
        <f t="shared" si="4"/>
        <v>1</v>
      </c>
      <c r="L7" s="7">
        <f t="shared" si="5"/>
        <v>1</v>
      </c>
      <c r="M7" s="7">
        <f t="shared" si="6"/>
        <v>0</v>
      </c>
      <c r="N7" s="7">
        <f t="shared" si="7"/>
        <v>0</v>
      </c>
      <c r="O7" s="7">
        <f t="shared" si="8"/>
        <v>0</v>
      </c>
      <c r="P7" s="7">
        <f t="shared" si="9"/>
        <v>0</v>
      </c>
    </row>
    <row r="8" spans="1:17">
      <c r="A8" s="4">
        <v>5</v>
      </c>
      <c r="B8" s="2">
        <v>2</v>
      </c>
      <c r="C8" s="2">
        <v>4</v>
      </c>
      <c r="D8" s="2">
        <v>40</v>
      </c>
      <c r="E8" s="5">
        <v>1</v>
      </c>
      <c r="F8" s="6">
        <f t="shared" si="0"/>
        <v>2</v>
      </c>
      <c r="G8" s="6">
        <f t="shared" si="1"/>
        <v>0</v>
      </c>
      <c r="H8" s="1">
        <v>5</v>
      </c>
      <c r="I8" s="7">
        <f t="shared" si="2"/>
        <v>1</v>
      </c>
      <c r="J8" s="7">
        <f t="shared" si="3"/>
        <v>1</v>
      </c>
      <c r="K8" s="7">
        <f t="shared" si="4"/>
        <v>0</v>
      </c>
      <c r="L8" s="7">
        <f t="shared" si="5"/>
        <v>0</v>
      </c>
      <c r="M8" s="7">
        <f t="shared" si="6"/>
        <v>0</v>
      </c>
      <c r="N8" s="7">
        <f t="shared" si="7"/>
        <v>0</v>
      </c>
      <c r="O8" s="7">
        <f t="shared" si="8"/>
        <v>0</v>
      </c>
      <c r="P8" s="7">
        <f t="shared" si="9"/>
        <v>0</v>
      </c>
    </row>
    <row r="9" spans="1:17">
      <c r="A9" s="4">
        <v>6</v>
      </c>
      <c r="B9" s="2">
        <v>3</v>
      </c>
      <c r="C9" s="2">
        <v>4</v>
      </c>
      <c r="D9" s="2">
        <v>40</v>
      </c>
      <c r="E9" s="5">
        <v>1</v>
      </c>
      <c r="F9" s="6">
        <f t="shared" si="0"/>
        <v>3</v>
      </c>
      <c r="G9" s="6">
        <f t="shared" si="1"/>
        <v>0</v>
      </c>
      <c r="H9" s="1">
        <v>6</v>
      </c>
      <c r="I9" s="7">
        <f t="shared" si="2"/>
        <v>1</v>
      </c>
      <c r="J9" s="7">
        <f t="shared" si="3"/>
        <v>1</v>
      </c>
      <c r="K9" s="7">
        <f t="shared" si="4"/>
        <v>1</v>
      </c>
      <c r="L9" s="7">
        <f t="shared" si="5"/>
        <v>0</v>
      </c>
      <c r="M9" s="7">
        <f t="shared" si="6"/>
        <v>0</v>
      </c>
      <c r="N9" s="7">
        <f t="shared" si="7"/>
        <v>0</v>
      </c>
      <c r="O9" s="7">
        <f t="shared" si="8"/>
        <v>0</v>
      </c>
      <c r="P9" s="7">
        <f t="shared" si="9"/>
        <v>0</v>
      </c>
    </row>
    <row r="10" spans="1:17">
      <c r="A10" s="4">
        <v>7</v>
      </c>
      <c r="B10" s="2">
        <v>2</v>
      </c>
      <c r="C10" s="2">
        <v>4</v>
      </c>
      <c r="D10" s="2">
        <v>40</v>
      </c>
      <c r="E10" s="5">
        <v>1</v>
      </c>
      <c r="F10" s="6">
        <f t="shared" si="0"/>
        <v>2</v>
      </c>
      <c r="G10" s="6">
        <f t="shared" si="1"/>
        <v>0</v>
      </c>
      <c r="H10" s="1">
        <v>7</v>
      </c>
      <c r="I10" s="7">
        <f t="shared" si="2"/>
        <v>1</v>
      </c>
      <c r="J10" s="7">
        <f t="shared" si="3"/>
        <v>1</v>
      </c>
      <c r="K10" s="7">
        <f t="shared" si="4"/>
        <v>0</v>
      </c>
      <c r="L10" s="7">
        <f t="shared" si="5"/>
        <v>0</v>
      </c>
      <c r="M10" s="7">
        <f t="shared" si="6"/>
        <v>0</v>
      </c>
      <c r="N10" s="7">
        <f t="shared" si="7"/>
        <v>0</v>
      </c>
      <c r="O10" s="7">
        <f t="shared" si="8"/>
        <v>0</v>
      </c>
      <c r="P10" s="7">
        <f t="shared" si="9"/>
        <v>0</v>
      </c>
    </row>
    <row r="11" spans="1:17">
      <c r="A11" s="4">
        <v>8</v>
      </c>
      <c r="B11" s="2">
        <v>5</v>
      </c>
      <c r="C11" s="2">
        <v>5</v>
      </c>
      <c r="D11" s="2">
        <v>40</v>
      </c>
      <c r="E11" s="5">
        <v>1</v>
      </c>
      <c r="F11" s="6">
        <f t="shared" si="0"/>
        <v>5</v>
      </c>
      <c r="G11" s="6">
        <f t="shared" si="1"/>
        <v>0</v>
      </c>
      <c r="H11" s="1">
        <v>8</v>
      </c>
      <c r="I11" s="7">
        <f t="shared" si="2"/>
        <v>1</v>
      </c>
      <c r="J11" s="7">
        <f t="shared" si="3"/>
        <v>1</v>
      </c>
      <c r="K11" s="7">
        <f t="shared" si="4"/>
        <v>1</v>
      </c>
      <c r="L11" s="7">
        <f t="shared" si="5"/>
        <v>1</v>
      </c>
      <c r="M11" s="7">
        <f t="shared" si="6"/>
        <v>1</v>
      </c>
      <c r="N11" s="7">
        <f t="shared" si="7"/>
        <v>0</v>
      </c>
      <c r="O11" s="7">
        <f t="shared" si="8"/>
        <v>0</v>
      </c>
      <c r="P11" s="7">
        <f t="shared" si="9"/>
        <v>0</v>
      </c>
    </row>
    <row r="12" spans="1:17">
      <c r="A12" s="4">
        <v>9</v>
      </c>
      <c r="B12" s="2">
        <v>4</v>
      </c>
      <c r="C12" s="2">
        <v>7</v>
      </c>
      <c r="D12" s="2">
        <v>40</v>
      </c>
      <c r="E12" s="5">
        <v>1</v>
      </c>
      <c r="F12" s="6">
        <f t="shared" si="0"/>
        <v>4</v>
      </c>
      <c r="G12" s="6">
        <f t="shared" si="1"/>
        <v>0</v>
      </c>
      <c r="H12" s="1">
        <v>9</v>
      </c>
      <c r="I12" s="7">
        <f>IF(AND($I$3&lt;=F12,$I$3&gt;=E12),1,0)</f>
        <v>1</v>
      </c>
      <c r="J12" s="7">
        <f>IF(AND($J$3&lt;=F12,$J$3&gt;=E12),1,0)</f>
        <v>1</v>
      </c>
      <c r="K12" s="7">
        <f t="shared" si="4"/>
        <v>1</v>
      </c>
      <c r="L12" s="7">
        <f t="shared" si="5"/>
        <v>1</v>
      </c>
      <c r="M12" s="7">
        <f t="shared" si="6"/>
        <v>0</v>
      </c>
      <c r="N12" s="7">
        <f t="shared" si="7"/>
        <v>0</v>
      </c>
      <c r="O12" s="7">
        <f t="shared" si="8"/>
        <v>0</v>
      </c>
      <c r="P12" s="7">
        <f t="shared" si="9"/>
        <v>0</v>
      </c>
    </row>
    <row r="13" spans="1:17">
      <c r="G13" s="10">
        <f>SUM(G4:G12)</f>
        <v>0</v>
      </c>
      <c r="H13" t="s">
        <v>25</v>
      </c>
      <c r="I13">
        <f>SUM(I4:I12)</f>
        <v>9</v>
      </c>
      <c r="J13">
        <f t="shared" ref="J13:P13" si="10">SUM(J4:J12)</f>
        <v>9</v>
      </c>
      <c r="K13">
        <f t="shared" si="10"/>
        <v>7</v>
      </c>
      <c r="L13">
        <f t="shared" si="10"/>
        <v>5</v>
      </c>
      <c r="M13">
        <f t="shared" si="10"/>
        <v>2</v>
      </c>
      <c r="N13">
        <f t="shared" si="10"/>
        <v>0</v>
      </c>
      <c r="O13">
        <f t="shared" si="10"/>
        <v>0</v>
      </c>
      <c r="P13">
        <f t="shared" si="10"/>
        <v>0</v>
      </c>
    </row>
    <row r="14" spans="1:17">
      <c r="A14" t="s">
        <v>26</v>
      </c>
      <c r="C14">
        <v>40</v>
      </c>
      <c r="E14" t="s">
        <v>5</v>
      </c>
    </row>
    <row r="15" spans="1:17">
      <c r="A15" t="s">
        <v>4</v>
      </c>
      <c r="D15">
        <v>160</v>
      </c>
    </row>
    <row r="16" spans="1:17">
      <c r="A16" t="s">
        <v>6</v>
      </c>
      <c r="D16">
        <v>40</v>
      </c>
      <c r="E16" s="2">
        <v>18</v>
      </c>
    </row>
    <row r="17" spans="1:13">
      <c r="A17" t="s">
        <v>7</v>
      </c>
      <c r="D17">
        <v>500</v>
      </c>
    </row>
    <row r="18" spans="1:13">
      <c r="A18" t="s">
        <v>15</v>
      </c>
      <c r="E18" s="2">
        <v>22</v>
      </c>
    </row>
    <row r="19" spans="1:13">
      <c r="A19" s="1" t="s">
        <v>8</v>
      </c>
      <c r="H19"/>
      <c r="I19" t="s">
        <v>27</v>
      </c>
    </row>
    <row r="20" spans="1:13">
      <c r="A20" t="s">
        <v>20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19</v>
      </c>
      <c r="H20"/>
      <c r="I20"/>
      <c r="J20"/>
      <c r="K20" t="s">
        <v>17</v>
      </c>
    </row>
    <row r="21" spans="1:13">
      <c r="A21" s="2">
        <v>1</v>
      </c>
      <c r="B21" s="2">
        <v>160</v>
      </c>
      <c r="C21" s="5">
        <v>40</v>
      </c>
      <c r="D21" s="5">
        <v>159.99999999999994</v>
      </c>
      <c r="E21" s="7">
        <f>C21*$E$16</f>
        <v>720</v>
      </c>
      <c r="F21" s="7">
        <f>D21*$E$18</f>
        <v>3519.9999999999986</v>
      </c>
      <c r="G21" s="2">
        <f>SUM(E21:F21)</f>
        <v>4239.9999999999982</v>
      </c>
      <c r="I21" s="2">
        <f>$D$16</f>
        <v>40</v>
      </c>
      <c r="J21"/>
      <c r="K21">
        <f>SUM(B21:D21)</f>
        <v>359.99999999999994</v>
      </c>
      <c r="L21" t="s">
        <v>18</v>
      </c>
      <c r="M21" s="2">
        <f>C14*I13</f>
        <v>360</v>
      </c>
    </row>
    <row r="22" spans="1:13">
      <c r="A22" s="2">
        <v>2</v>
      </c>
      <c r="B22" s="2">
        <v>160</v>
      </c>
      <c r="C22" s="5">
        <v>40</v>
      </c>
      <c r="D22" s="5">
        <v>80.000000000000028</v>
      </c>
      <c r="E22" s="7">
        <f t="shared" ref="E22:E28" si="11">C22*$E$16</f>
        <v>720</v>
      </c>
      <c r="F22" s="7">
        <f t="shared" ref="F22:F27" si="12">D22*$E$18</f>
        <v>1760.0000000000007</v>
      </c>
      <c r="G22" s="2">
        <f t="shared" ref="G22:G28" si="13">SUM(E22:F22)</f>
        <v>2480.0000000000009</v>
      </c>
      <c r="I22" s="2">
        <f t="shared" ref="I22:I28" si="14">$D$16</f>
        <v>40</v>
      </c>
      <c r="J22"/>
      <c r="K22">
        <f>SUM(B22:D22)</f>
        <v>280</v>
      </c>
      <c r="L22" t="s">
        <v>18</v>
      </c>
      <c r="M22" s="2">
        <f>C14*J13</f>
        <v>360</v>
      </c>
    </row>
    <row r="23" spans="1:13">
      <c r="A23" s="2">
        <v>3</v>
      </c>
      <c r="B23" s="2">
        <v>160</v>
      </c>
      <c r="C23" s="5">
        <v>40</v>
      </c>
      <c r="D23" s="5">
        <v>0</v>
      </c>
      <c r="E23" s="7">
        <f t="shared" si="11"/>
        <v>720</v>
      </c>
      <c r="F23" s="7">
        <f t="shared" si="12"/>
        <v>0</v>
      </c>
      <c r="G23" s="2">
        <f t="shared" si="13"/>
        <v>720</v>
      </c>
      <c r="I23" s="2">
        <f t="shared" si="14"/>
        <v>40</v>
      </c>
      <c r="J23"/>
      <c r="K23">
        <f t="shared" ref="K23:K27" si="15">SUM(B23:D23)</f>
        <v>200</v>
      </c>
      <c r="L23" t="s">
        <v>18</v>
      </c>
      <c r="M23" s="2">
        <f>$C$14*K$13</f>
        <v>280</v>
      </c>
    </row>
    <row r="24" spans="1:13">
      <c r="A24">
        <v>4</v>
      </c>
      <c r="B24" s="2">
        <v>160</v>
      </c>
      <c r="C24" s="5">
        <v>0</v>
      </c>
      <c r="D24" s="5">
        <v>0</v>
      </c>
      <c r="E24" s="7">
        <f t="shared" si="11"/>
        <v>0</v>
      </c>
      <c r="F24" s="7">
        <f>D24*$E$18</f>
        <v>0</v>
      </c>
      <c r="G24" s="2">
        <f t="shared" si="13"/>
        <v>0</v>
      </c>
      <c r="I24" s="2">
        <f t="shared" si="14"/>
        <v>40</v>
      </c>
      <c r="J24"/>
      <c r="K24">
        <f t="shared" si="15"/>
        <v>160</v>
      </c>
      <c r="L24" t="s">
        <v>18</v>
      </c>
      <c r="M24" s="2">
        <f>$C$14*L$13</f>
        <v>200</v>
      </c>
    </row>
    <row r="25" spans="1:13">
      <c r="A25">
        <v>5</v>
      </c>
      <c r="B25" s="2">
        <v>160</v>
      </c>
      <c r="C25" s="5">
        <v>0</v>
      </c>
      <c r="D25" s="5">
        <v>0</v>
      </c>
      <c r="E25" s="7">
        <f t="shared" si="11"/>
        <v>0</v>
      </c>
      <c r="F25" s="7">
        <f t="shared" si="12"/>
        <v>0</v>
      </c>
      <c r="G25" s="2">
        <f t="shared" si="13"/>
        <v>0</v>
      </c>
      <c r="I25" s="2">
        <f t="shared" si="14"/>
        <v>40</v>
      </c>
      <c r="J25"/>
      <c r="K25">
        <f t="shared" si="15"/>
        <v>160</v>
      </c>
      <c r="L25" t="s">
        <v>18</v>
      </c>
      <c r="M25" s="2">
        <f>$C$14*M$13</f>
        <v>80</v>
      </c>
    </row>
    <row r="26" spans="1:13">
      <c r="A26">
        <v>6</v>
      </c>
      <c r="B26" s="2">
        <v>160</v>
      </c>
      <c r="C26" s="5">
        <v>0</v>
      </c>
      <c r="D26" s="5">
        <v>0</v>
      </c>
      <c r="E26" s="7">
        <f t="shared" si="11"/>
        <v>0</v>
      </c>
      <c r="F26" s="7">
        <f t="shared" si="12"/>
        <v>0</v>
      </c>
      <c r="G26" s="2">
        <f t="shared" si="13"/>
        <v>0</v>
      </c>
      <c r="I26" s="2">
        <f t="shared" si="14"/>
        <v>40</v>
      </c>
      <c r="J26"/>
      <c r="K26">
        <f>SUM(B26:D26)</f>
        <v>160</v>
      </c>
      <c r="L26" t="s">
        <v>18</v>
      </c>
      <c r="M26" s="2">
        <f>$C$14*N$13</f>
        <v>0</v>
      </c>
    </row>
    <row r="27" spans="1:13">
      <c r="A27">
        <v>7</v>
      </c>
      <c r="B27" s="2">
        <v>160</v>
      </c>
      <c r="C27" s="5">
        <v>0</v>
      </c>
      <c r="D27" s="5">
        <v>0</v>
      </c>
      <c r="E27" s="7">
        <f t="shared" si="11"/>
        <v>0</v>
      </c>
      <c r="F27" s="7">
        <f t="shared" si="12"/>
        <v>0</v>
      </c>
      <c r="G27" s="2">
        <f t="shared" si="13"/>
        <v>0</v>
      </c>
      <c r="I27" s="2">
        <f t="shared" si="14"/>
        <v>40</v>
      </c>
      <c r="J27"/>
      <c r="K27">
        <f t="shared" si="15"/>
        <v>160</v>
      </c>
      <c r="L27" t="s">
        <v>18</v>
      </c>
      <c r="M27" s="2">
        <f>$C$14*O$13</f>
        <v>0</v>
      </c>
    </row>
    <row r="28" spans="1:13">
      <c r="A28">
        <v>8</v>
      </c>
      <c r="B28" s="2">
        <v>160</v>
      </c>
      <c r="C28" s="5">
        <v>0</v>
      </c>
      <c r="D28" s="5">
        <v>0</v>
      </c>
      <c r="E28" s="7">
        <f t="shared" si="11"/>
        <v>0</v>
      </c>
      <c r="F28" s="7">
        <f>D28*$E$18</f>
        <v>0</v>
      </c>
      <c r="G28" s="2">
        <f t="shared" si="13"/>
        <v>0</v>
      </c>
      <c r="I28" s="2">
        <f t="shared" si="14"/>
        <v>40</v>
      </c>
      <c r="J28"/>
      <c r="K28">
        <f>SUM(B28:D28)</f>
        <v>160</v>
      </c>
      <c r="L28" t="s">
        <v>18</v>
      </c>
      <c r="M28" s="2">
        <f>$C$14*P$13</f>
        <v>0</v>
      </c>
    </row>
    <row r="29" spans="1:13">
      <c r="A29"/>
      <c r="G29">
        <f>SUM(G21:G28)</f>
        <v>7439.9999999999991</v>
      </c>
      <c r="J29"/>
      <c r="K29"/>
      <c r="L29"/>
    </row>
    <row r="30" spans="1:13">
      <c r="D30"/>
      <c r="H30"/>
      <c r="I30"/>
      <c r="L30"/>
    </row>
    <row r="31" spans="1:13">
      <c r="D31"/>
      <c r="E31"/>
      <c r="F31"/>
      <c r="G31"/>
      <c r="H31"/>
    </row>
    <row r="32" spans="1:13">
      <c r="F32"/>
    </row>
    <row r="34" spans="1:2">
      <c r="A34" t="s">
        <v>16</v>
      </c>
      <c r="B34" s="8">
        <f>G29+G13</f>
        <v>7439.9999999999991</v>
      </c>
    </row>
    <row r="35" spans="1:2">
      <c r="A35"/>
    </row>
    <row r="36" spans="1:2">
      <c r="A36"/>
    </row>
    <row r="37" spans="1:2">
      <c r="A37"/>
    </row>
    <row r="38" spans="1:2">
      <c r="A38"/>
    </row>
    <row r="39" spans="1:2">
      <c r="A39"/>
    </row>
    <row r="40" spans="1:2">
      <c r="A40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Albright</dc:creator>
  <cp:lastModifiedBy>Athira Praveen (Student)</cp:lastModifiedBy>
  <dcterms:created xsi:type="dcterms:W3CDTF">2005-11-25T21:05:02Z</dcterms:created>
  <dcterms:modified xsi:type="dcterms:W3CDTF">2019-04-03T01:07:43Z</dcterms:modified>
</cp:coreProperties>
</file>