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56A2A3C-F609-4E0A-AD63-50C16CDB1744}" xr6:coauthVersionLast="36" xr6:coauthVersionMax="36" xr10:uidLastSave="{00000000-0000-0000-0000-000000000000}"/>
  <bookViews>
    <workbookView xWindow="0" yWindow="0" windowWidth="22260" windowHeight="12650" activeTab="3" xr2:uid="{00000000-000D-0000-FFFF-FFFF00000000}"/>
  </bookViews>
  <sheets>
    <sheet name="Answer Report 1" sheetId="2" r:id="rId1"/>
    <sheet name="Sensitivity Report 1" sheetId="3" r:id="rId2"/>
    <sheet name="Limits Report 1" sheetId="4" r:id="rId3"/>
    <sheet name="CH3-Q38" sheetId="1" r:id="rId4"/>
  </sheets>
  <definedNames>
    <definedName name="solver_adj" localSheetId="3" hidden="1">'CH3-Q38'!$F$5:$G$6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'CH3-Q38'!$F$5:$G$6</definedName>
    <definedName name="solver_lhs2" localSheetId="3" hidden="1">'CH3-Q38'!$F$7:$G$7</definedName>
    <definedName name="solver_lhs3" localSheetId="3" hidden="1">'CH3-Q38'!$H$12:$H$13</definedName>
    <definedName name="solver_lhs4" localSheetId="3" hidden="1">'CH3-Q38'!$H$17</definedName>
    <definedName name="solver_lhs5" localSheetId="3" hidden="1">'CH3-Q38'!$H$5:$H$6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5</definedName>
    <definedName name="solver_nwt" localSheetId="3" hidden="1">1</definedName>
    <definedName name="solver_opt" localSheetId="3" hidden="1">'CH3-Q38'!$H$21</definedName>
    <definedName name="solver_pre" localSheetId="3" hidden="1">0.000001</definedName>
    <definedName name="solver_rbv" localSheetId="3" hidden="1">1</definedName>
    <definedName name="solver_rel1" localSheetId="3" hidden="1">3</definedName>
    <definedName name="solver_rel2" localSheetId="3" hidden="1">3</definedName>
    <definedName name="solver_rel3" localSheetId="3" hidden="1">1</definedName>
    <definedName name="solver_rel4" localSheetId="3" hidden="1">1</definedName>
    <definedName name="solver_rel5" localSheetId="3" hidden="1">3</definedName>
    <definedName name="solver_rhs1" localSheetId="3" hidden="1">0</definedName>
    <definedName name="solver_rhs2" localSheetId="3" hidden="1">'CH3-Q38'!$F$9:$G$9</definedName>
    <definedName name="solver_rhs3" localSheetId="3" hidden="1">'CH3-Q38'!$J$12:$J$13</definedName>
    <definedName name="solver_rhs4" localSheetId="3" hidden="1">'CH3-Q38'!$J$17</definedName>
    <definedName name="solver_rhs5" localSheetId="3" hidden="1">'CH3-Q38'!$J$5:$J$6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6" i="1" l="1"/>
  <c r="H6" i="1"/>
  <c r="H5" i="1"/>
  <c r="J5" i="1"/>
  <c r="G9" i="1"/>
  <c r="F9" i="1"/>
  <c r="G7" i="1"/>
  <c r="F7" i="1"/>
  <c r="J13" i="1"/>
  <c r="J12" i="1"/>
  <c r="J17" i="1"/>
  <c r="G20" i="1"/>
  <c r="G21" i="1"/>
  <c r="F21" i="1"/>
  <c r="F20" i="1"/>
  <c r="F17" i="1"/>
  <c r="G17" i="1"/>
  <c r="G16" i="1"/>
  <c r="F16" i="1"/>
  <c r="F13" i="1"/>
  <c r="G13" i="1"/>
  <c r="G12" i="1"/>
  <c r="F12" i="1"/>
  <c r="H12" i="1" l="1"/>
  <c r="H21" i="1"/>
  <c r="H17" i="1"/>
  <c r="H13" i="1"/>
</calcChain>
</file>

<file path=xl/sharedStrings.xml><?xml version="1.0" encoding="utf-8"?>
<sst xmlns="http://schemas.openxmlformats.org/spreadsheetml/2006/main" count="437" uniqueCount="94">
  <si>
    <t>Product 1</t>
  </si>
  <si>
    <t>Product 2</t>
  </si>
  <si>
    <t>Machine 1</t>
  </si>
  <si>
    <t>Machine 2</t>
  </si>
  <si>
    <t>Hours of machine time required</t>
  </si>
  <si>
    <t>Hours of labor required</t>
  </si>
  <si>
    <t>Total Labor Hours available</t>
  </si>
  <si>
    <t>Hours Availability</t>
  </si>
  <si>
    <t>Demand</t>
  </si>
  <si>
    <t>Unit Cost</t>
  </si>
  <si>
    <t xml:space="preserve"># of units Produced </t>
  </si>
  <si>
    <t>Labor hours used</t>
  </si>
  <si>
    <t>Machine hours used</t>
  </si>
  <si>
    <t>Production Cost</t>
  </si>
  <si>
    <t>&lt;=</t>
  </si>
  <si>
    <t>&gt;=</t>
  </si>
  <si>
    <t>Inputs</t>
  </si>
  <si>
    <t>Decision variables</t>
  </si>
  <si>
    <t>Calculated Variables</t>
  </si>
  <si>
    <t>Constraints</t>
  </si>
  <si>
    <t>Objective</t>
  </si>
  <si>
    <t>Microsoft Excel 16.0 Answer Report</t>
  </si>
  <si>
    <t>Worksheet: [9(RA).xlsx]Sheet1</t>
  </si>
  <si>
    <t>Report Created: 1/20/2019 12:06:05 AM</t>
  </si>
  <si>
    <t>Result: Solver found a solution.  All Constraints and optimality conditions are satisfied.</t>
  </si>
  <si>
    <t>Solver Engine</t>
  </si>
  <si>
    <t>Engine: Simplex LP</t>
  </si>
  <si>
    <t>Solution Time: 0.047 Seconds.</t>
  </si>
  <si>
    <t>Iterations: 7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</si>
  <si>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</si>
  <si>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</si>
  <si>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</si>
  <si>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</si>
  <si>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</si>
  <si>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</si>
  <si>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</si>
  <si>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</si>
  <si>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</si>
  <si>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</si>
  <si>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</si>
  <si>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</si>
  <si>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</si>
  <si>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</si>
  <si>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$H$21</t>
  </si>
  <si>
    <t>$F$5</t>
  </si>
  <si>
    <t>Machine 1 Product 1</t>
  </si>
  <si>
    <t>Contin</t>
  </si>
  <si>
    <t>$G$5</t>
  </si>
  <si>
    <t>Machine 1 Product 2</t>
  </si>
  <si>
    <t>$F$6</t>
  </si>
  <si>
    <t>Machine 2 Product 1</t>
  </si>
  <si>
    <t>$G$6</t>
  </si>
  <si>
    <t>Machine 2 Product 2</t>
  </si>
  <si>
    <t>$F$7</t>
  </si>
  <si>
    <t>Demand Product 1</t>
  </si>
  <si>
    <t>$F$7&gt;=$F$9</t>
  </si>
  <si>
    <t>Binding</t>
  </si>
  <si>
    <t>$G$7</t>
  </si>
  <si>
    <t>Demand Product 2</t>
  </si>
  <si>
    <t>$G$7&gt;=$G$9</t>
  </si>
  <si>
    <t>$H$12</t>
  </si>
  <si>
    <t>$H$12&lt;=$J$12</t>
  </si>
  <si>
    <t>$H$13</t>
  </si>
  <si>
    <t>$H$13&lt;=$J$13</t>
  </si>
  <si>
    <t>Not Binding</t>
  </si>
  <si>
    <t>$H$17</t>
  </si>
  <si>
    <t>$H$17&lt;=$J$17</t>
  </si>
  <si>
    <t>$H$5</t>
  </si>
  <si>
    <t>$H$5&gt;=$J$5</t>
  </si>
  <si>
    <t>$H$6</t>
  </si>
  <si>
    <t>$H$6&gt;=$J$6</t>
  </si>
  <si>
    <t>$F$5&gt;=0</t>
  </si>
  <si>
    <t>$G$5&gt;=0</t>
  </si>
  <si>
    <t>$F$6&gt;=0</t>
  </si>
  <si>
    <t>$G$6&gt;=0</t>
  </si>
  <si>
    <t>Microsoft Excel 16.0 Sensitivity Report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</si>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</sst>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6" borderId="0" xfId="0" applyFill="1" applyBorder="1"/>
    <xf numFmtId="0" fontId="0" fillId="0" borderId="6" xfId="0" applyFill="1" applyBorder="1" applyAlignment="1"/>
    <xf numFmtId="0" fontId="3" fillId="0" borderId="5" xfId="0" applyFont="1" applyFill="1" applyBorder="1" applyAlignment="1">
      <alignment horizontal="center"/>
    </xf>
    <xf numFmtId="0" fontId="0" fillId="0" borderId="7" xfId="0" applyFill="1" applyBorder="1" applyAlignment="1"/>
    <xf numFmtId="0" fontId="0" fillId="0" borderId="6" xfId="0" applyNumberFormat="1" applyFill="1" applyBorder="1" applyAlignment="1"/>
    <xf numFmtId="0" fontId="0" fillId="0" borderId="7" xfId="0" applyNumberFormat="1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8" xfId="0" applyBorder="1"/>
    <xf numFmtId="0" fontId="0" fillId="3" borderId="9" xfId="0" applyFill="1" applyBorder="1"/>
    <xf numFmtId="0" fontId="0" fillId="0" borderId="9" xfId="0" applyBorder="1"/>
    <xf numFmtId="0" fontId="0" fillId="0" borderId="1" xfId="0" applyBorder="1"/>
    <xf numFmtId="0" fontId="2" fillId="0" borderId="10" xfId="0" applyFont="1" applyBorder="1"/>
    <xf numFmtId="0" fontId="0" fillId="0" borderId="0" xfId="0" applyBorder="1"/>
    <xf numFmtId="0" fontId="0" fillId="0" borderId="2" xfId="0" applyBorder="1"/>
    <xf numFmtId="0" fontId="0" fillId="0" borderId="10" xfId="0" applyBorder="1"/>
    <xf numFmtId="0" fontId="0" fillId="3" borderId="11" xfId="0" applyFill="1" applyBorder="1"/>
    <xf numFmtId="0" fontId="2" fillId="0" borderId="0" xfId="0" applyFont="1" applyBorder="1" applyAlignment="1">
      <alignment horizontal="right"/>
    </xf>
    <xf numFmtId="0" fontId="0" fillId="2" borderId="12" xfId="0" applyFill="1" applyBorder="1"/>
    <xf numFmtId="0" fontId="0" fillId="3" borderId="0" xfId="0" applyFill="1" applyBorder="1"/>
    <xf numFmtId="1" fontId="0" fillId="2" borderId="0" xfId="0" applyNumberFormat="1" applyFill="1" applyBorder="1"/>
    <xf numFmtId="0" fontId="1" fillId="4" borderId="0" xfId="0" applyFont="1" applyFill="1" applyBorder="1"/>
    <xf numFmtId="0" fontId="0" fillId="5" borderId="0" xfId="0" applyFill="1" applyBorder="1"/>
    <xf numFmtId="0" fontId="0" fillId="4" borderId="12" xfId="0" applyFill="1" applyBorder="1"/>
    <xf numFmtId="0" fontId="0" fillId="5" borderId="12" xfId="0" applyFill="1" applyBorder="1"/>
    <xf numFmtId="0" fontId="0" fillId="6" borderId="12" xfId="0" applyFill="1" applyBorder="1"/>
    <xf numFmtId="0" fontId="2" fillId="0" borderId="10" xfId="0" applyFont="1" applyBorder="1" applyAlignment="1">
      <alignment wrapText="1"/>
    </xf>
    <xf numFmtId="0" fontId="0" fillId="4" borderId="0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2" fontId="0" fillId="3" borderId="0" xfId="0" applyNumberFormat="1" applyFill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F037B-E180-4949-A390-6BD2B02E89F5}">
  <dimension ref="A1:G39"/>
  <sheetViews>
    <sheetView showGridLines="0" workbookViewId="0"/>
  </sheetViews>
  <sheetFormatPr defaultRowHeight="14.5" x14ac:dyDescent="0.35"/>
  <cols>
    <col min="1" max="1" width="2.1796875" customWidth="1"/>
    <col min="2" max="2" width="6.08984375" bestFit="1" customWidth="1"/>
    <col min="3" max="3" width="18" bestFit="1" customWidth="1"/>
    <col min="4" max="4" width="12.453125" bestFit="1" customWidth="1"/>
    <col min="5" max="5" width="12.7265625" bestFit="1" customWidth="1"/>
    <col min="6" max="6" width="10.453125" bestFit="1" customWidth="1"/>
    <col min="7" max="7" width="5.81640625" bestFit="1" customWidth="1"/>
  </cols>
  <sheetData>
    <row r="1" spans="1:5" x14ac:dyDescent="0.35">
      <c r="A1" s="1" t="s">
        <v>21</v>
      </c>
    </row>
    <row r="2" spans="1:5" x14ac:dyDescent="0.35">
      <c r="A2" s="1" t="s">
        <v>22</v>
      </c>
    </row>
    <row r="3" spans="1:5" x14ac:dyDescent="0.35">
      <c r="A3" s="1" t="s">
        <v>23</v>
      </c>
    </row>
    <row r="4" spans="1:5" x14ac:dyDescent="0.35">
      <c r="A4" s="1" t="s">
        <v>24</v>
      </c>
    </row>
    <row r="5" spans="1:5" x14ac:dyDescent="0.35">
      <c r="A5" s="1" t="s">
        <v>25</v>
      </c>
    </row>
    <row r="6" spans="1:5" x14ac:dyDescent="0.35">
      <c r="A6" s="1"/>
      <c r="B6" t="s">
        <v>26</v>
      </c>
    </row>
    <row r="7" spans="1:5" x14ac:dyDescent="0.35">
      <c r="A7" s="1"/>
      <c r="B7" t="s">
        <v>27</v>
      </c>
    </row>
    <row r="8" spans="1:5" x14ac:dyDescent="0.35">
      <c r="A8" s="1"/>
      <c r="B8" t="s">
        <v>28</v>
      </c>
    </row>
    <row r="9" spans="1:5" x14ac:dyDescent="0.35">
      <c r="A9" s="1" t="s">
        <v>29</v>
      </c>
    </row>
    <row r="10" spans="1:5" x14ac:dyDescent="0.35">
      <c r="B10" t="s">
        <v>30</v>
      </c>
    </row>
    <row r="11" spans="1:5" x14ac:dyDescent="0.35">
      <c r="B11" t="s">
        <v>31</v>
      </c>
    </row>
    <row r="14" spans="1:5" ht="15" thickBot="1" x14ac:dyDescent="0.4">
      <c r="A14" t="s">
        <v>32</v>
      </c>
    </row>
    <row r="15" spans="1:5" ht="15" thickBot="1" x14ac:dyDescent="0.4">
      <c r="B15" s="4" t="s">
        <v>33</v>
      </c>
      <c r="C15" s="4" t="s">
        <v>34</v>
      </c>
      <c r="D15" s="4" t="s">
        <v>35</v>
      </c>
      <c r="E15" s="4" t="s">
        <v>36</v>
      </c>
    </row>
    <row r="16" spans="1:5" ht="15" thickBot="1" x14ac:dyDescent="0.4">
      <c r="B16" s="3" t="s">
        <v>43</v>
      </c>
      <c r="C16" s="3" t="s">
        <v>3</v>
      </c>
      <c r="D16" s="6">
        <v>0</v>
      </c>
      <c r="E16" s="6">
        <v>6627.5</v>
      </c>
    </row>
    <row r="19" spans="1:7" ht="15" thickBot="1" x14ac:dyDescent="0.4">
      <c r="A19" t="s">
        <v>37</v>
      </c>
    </row>
    <row r="20" spans="1:7" ht="15" thickBot="1" x14ac:dyDescent="0.4">
      <c r="B20" s="4" t="s">
        <v>33</v>
      </c>
      <c r="C20" s="4" t="s">
        <v>34</v>
      </c>
      <c r="D20" s="4" t="s">
        <v>35</v>
      </c>
      <c r="E20" s="4" t="s">
        <v>36</v>
      </c>
      <c r="F20" s="4" t="s">
        <v>38</v>
      </c>
    </row>
    <row r="21" spans="1:7" x14ac:dyDescent="0.35">
      <c r="B21" s="5" t="s">
        <v>44</v>
      </c>
      <c r="C21" s="5" t="s">
        <v>45</v>
      </c>
      <c r="D21" s="7">
        <v>0</v>
      </c>
      <c r="E21" s="7">
        <v>125</v>
      </c>
      <c r="F21" s="5" t="s">
        <v>46</v>
      </c>
    </row>
    <row r="22" spans="1:7" x14ac:dyDescent="0.35">
      <c r="B22" s="5" t="s">
        <v>47</v>
      </c>
      <c r="C22" s="5" t="s">
        <v>48</v>
      </c>
      <c r="D22" s="7">
        <v>0</v>
      </c>
      <c r="E22" s="7">
        <v>150</v>
      </c>
      <c r="F22" s="5" t="s">
        <v>46</v>
      </c>
    </row>
    <row r="23" spans="1:7" x14ac:dyDescent="0.35">
      <c r="B23" s="5" t="s">
        <v>49</v>
      </c>
      <c r="C23" s="5" t="s">
        <v>50</v>
      </c>
      <c r="D23" s="7">
        <v>0</v>
      </c>
      <c r="E23" s="7">
        <v>125</v>
      </c>
      <c r="F23" s="5" t="s">
        <v>46</v>
      </c>
    </row>
    <row r="24" spans="1:7" ht="15" thickBot="1" x14ac:dyDescent="0.4">
      <c r="B24" s="3" t="s">
        <v>51</v>
      </c>
      <c r="C24" s="3" t="s">
        <v>52</v>
      </c>
      <c r="D24" s="6">
        <v>0</v>
      </c>
      <c r="E24" s="6">
        <v>19.999999999999986</v>
      </c>
      <c r="F24" s="3" t="s">
        <v>46</v>
      </c>
    </row>
    <row r="27" spans="1:7" ht="15" thickBot="1" x14ac:dyDescent="0.4">
      <c r="A27" t="s">
        <v>19</v>
      </c>
    </row>
    <row r="28" spans="1:7" ht="15" thickBot="1" x14ac:dyDescent="0.4">
      <c r="B28" s="4" t="s">
        <v>33</v>
      </c>
      <c r="C28" s="4" t="s">
        <v>34</v>
      </c>
      <c r="D28" s="4" t="s">
        <v>39</v>
      </c>
      <c r="E28" s="4" t="s">
        <v>40</v>
      </c>
      <c r="F28" s="4" t="s">
        <v>41</v>
      </c>
      <c r="G28" s="4" t="s">
        <v>42</v>
      </c>
    </row>
    <row r="29" spans="1:7" x14ac:dyDescent="0.35">
      <c r="B29" s="5" t="s">
        <v>53</v>
      </c>
      <c r="C29" s="5" t="s">
        <v>54</v>
      </c>
      <c r="D29" s="7">
        <v>250</v>
      </c>
      <c r="E29" s="5" t="s">
        <v>55</v>
      </c>
      <c r="F29" s="5" t="s">
        <v>56</v>
      </c>
      <c r="G29" s="7">
        <v>0</v>
      </c>
    </row>
    <row r="30" spans="1:7" x14ac:dyDescent="0.35">
      <c r="B30" s="5" t="s">
        <v>57</v>
      </c>
      <c r="C30" s="5" t="s">
        <v>58</v>
      </c>
      <c r="D30" s="7">
        <v>170</v>
      </c>
      <c r="E30" s="5" t="s">
        <v>59</v>
      </c>
      <c r="F30" s="5" t="s">
        <v>56</v>
      </c>
      <c r="G30" s="7">
        <v>0</v>
      </c>
    </row>
    <row r="31" spans="1:7" x14ac:dyDescent="0.35">
      <c r="B31" s="5" t="s">
        <v>60</v>
      </c>
      <c r="C31" s="5" t="s">
        <v>2</v>
      </c>
      <c r="D31" s="7">
        <v>200</v>
      </c>
      <c r="E31" s="5" t="s">
        <v>61</v>
      </c>
      <c r="F31" s="5" t="s">
        <v>56</v>
      </c>
      <c r="G31" s="5">
        <v>0</v>
      </c>
    </row>
    <row r="32" spans="1:7" x14ac:dyDescent="0.35">
      <c r="B32" s="5" t="s">
        <v>62</v>
      </c>
      <c r="C32" s="5" t="s">
        <v>3</v>
      </c>
      <c r="D32" s="7">
        <v>117.99999999999999</v>
      </c>
      <c r="E32" s="5" t="s">
        <v>63</v>
      </c>
      <c r="F32" s="5" t="s">
        <v>64</v>
      </c>
      <c r="G32" s="5">
        <v>82.000000000000014</v>
      </c>
    </row>
    <row r="33" spans="2:7" x14ac:dyDescent="0.35">
      <c r="B33" s="5" t="s">
        <v>65</v>
      </c>
      <c r="C33" s="5" t="s">
        <v>3</v>
      </c>
      <c r="D33" s="7">
        <v>376.25</v>
      </c>
      <c r="E33" s="5" t="s">
        <v>66</v>
      </c>
      <c r="F33" s="5" t="s">
        <v>64</v>
      </c>
      <c r="G33" s="5">
        <v>23.75</v>
      </c>
    </row>
    <row r="34" spans="2:7" x14ac:dyDescent="0.35">
      <c r="B34" s="5" t="s">
        <v>67</v>
      </c>
      <c r="C34" s="5" t="s">
        <v>2</v>
      </c>
      <c r="D34" s="7">
        <v>150</v>
      </c>
      <c r="E34" s="5" t="s">
        <v>68</v>
      </c>
      <c r="F34" s="5" t="s">
        <v>64</v>
      </c>
      <c r="G34" s="7">
        <v>65</v>
      </c>
    </row>
    <row r="35" spans="2:7" x14ac:dyDescent="0.35">
      <c r="B35" s="5" t="s">
        <v>69</v>
      </c>
      <c r="C35" s="5" t="s">
        <v>3</v>
      </c>
      <c r="D35" s="7">
        <v>125</v>
      </c>
      <c r="E35" s="5" t="s">
        <v>70</v>
      </c>
      <c r="F35" s="5" t="s">
        <v>56</v>
      </c>
      <c r="G35" s="7">
        <v>0</v>
      </c>
    </row>
    <row r="36" spans="2:7" x14ac:dyDescent="0.35">
      <c r="B36" s="5" t="s">
        <v>44</v>
      </c>
      <c r="C36" s="5" t="s">
        <v>45</v>
      </c>
      <c r="D36" s="7">
        <v>125</v>
      </c>
      <c r="E36" s="5" t="s">
        <v>71</v>
      </c>
      <c r="F36" s="5" t="s">
        <v>64</v>
      </c>
      <c r="G36" s="7">
        <v>125</v>
      </c>
    </row>
    <row r="37" spans="2:7" x14ac:dyDescent="0.35">
      <c r="B37" s="5" t="s">
        <v>47</v>
      </c>
      <c r="C37" s="5" t="s">
        <v>48</v>
      </c>
      <c r="D37" s="7">
        <v>150</v>
      </c>
      <c r="E37" s="5" t="s">
        <v>72</v>
      </c>
      <c r="F37" s="5" t="s">
        <v>64</v>
      </c>
      <c r="G37" s="7">
        <v>150</v>
      </c>
    </row>
    <row r="38" spans="2:7" x14ac:dyDescent="0.35">
      <c r="B38" s="5" t="s">
        <v>49</v>
      </c>
      <c r="C38" s="5" t="s">
        <v>50</v>
      </c>
      <c r="D38" s="7">
        <v>125</v>
      </c>
      <c r="E38" s="5" t="s">
        <v>73</v>
      </c>
      <c r="F38" s="5" t="s">
        <v>64</v>
      </c>
      <c r="G38" s="7">
        <v>125</v>
      </c>
    </row>
    <row r="39" spans="2:7" ht="15" thickBot="1" x14ac:dyDescent="0.4">
      <c r="B39" s="3" t="s">
        <v>51</v>
      </c>
      <c r="C39" s="3" t="s">
        <v>52</v>
      </c>
      <c r="D39" s="6">
        <v>19.999999999999986</v>
      </c>
      <c r="E39" s="3" t="s">
        <v>74</v>
      </c>
      <c r="F39" s="3" t="s">
        <v>64</v>
      </c>
      <c r="G39" s="6">
        <v>19.999999999999986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C1F63-6E03-4B62-9EB5-8B59A2C276A9}">
  <dimension ref="A1:H23"/>
  <sheetViews>
    <sheetView showGridLines="0" workbookViewId="0"/>
  </sheetViews>
  <sheetFormatPr defaultRowHeight="14.5" x14ac:dyDescent="0.35"/>
  <cols>
    <col min="1" max="1" width="2.1796875" customWidth="1"/>
    <col min="2" max="2" width="6.08984375" bestFit="1" customWidth="1"/>
    <col min="3" max="3" width="18" bestFit="1" customWidth="1"/>
    <col min="4" max="4" width="6.81640625" bestFit="1" customWidth="1"/>
    <col min="5" max="5" width="12.453125" bestFit="1" customWidth="1"/>
    <col min="6" max="6" width="9.81640625" bestFit="1" customWidth="1"/>
    <col min="7" max="8" width="11.81640625" bestFit="1" customWidth="1"/>
  </cols>
  <sheetData>
    <row r="1" spans="1:8" x14ac:dyDescent="0.35">
      <c r="A1" s="1" t="s">
        <v>75</v>
      </c>
    </row>
    <row r="2" spans="1:8" x14ac:dyDescent="0.35">
      <c r="A2" s="1" t="s">
        <v>22</v>
      </c>
    </row>
    <row r="3" spans="1:8" x14ac:dyDescent="0.35">
      <c r="A3" s="1" t="s">
        <v>23</v>
      </c>
    </row>
    <row r="6" spans="1:8" ht="15" thickBot="1" x14ac:dyDescent="0.4">
      <c r="A6" t="s">
        <v>37</v>
      </c>
    </row>
    <row r="7" spans="1:8" x14ac:dyDescent="0.35">
      <c r="B7" s="8"/>
      <c r="C7" s="8"/>
      <c r="D7" s="8" t="s">
        <v>76</v>
      </c>
      <c r="E7" s="8" t="s">
        <v>78</v>
      </c>
      <c r="F7" s="8" t="s">
        <v>20</v>
      </c>
      <c r="G7" s="8" t="s">
        <v>81</v>
      </c>
      <c r="H7" s="8" t="s">
        <v>81</v>
      </c>
    </row>
    <row r="8" spans="1:8" ht="15" thickBot="1" x14ac:dyDescent="0.4">
      <c r="B8" s="9" t="s">
        <v>33</v>
      </c>
      <c r="C8" s="9" t="s">
        <v>34</v>
      </c>
      <c r="D8" s="9" t="s">
        <v>77</v>
      </c>
      <c r="E8" s="9" t="s">
        <v>79</v>
      </c>
      <c r="F8" s="9" t="s">
        <v>80</v>
      </c>
      <c r="G8" s="9" t="s">
        <v>82</v>
      </c>
      <c r="H8" s="9" t="s">
        <v>83</v>
      </c>
    </row>
    <row r="9" spans="1:8" x14ac:dyDescent="0.35">
      <c r="B9" s="5" t="s">
        <v>44</v>
      </c>
      <c r="C9" s="5" t="s">
        <v>45</v>
      </c>
      <c r="D9" s="5">
        <v>125</v>
      </c>
      <c r="E9" s="5">
        <v>0</v>
      </c>
      <c r="F9" s="5">
        <v>16.5</v>
      </c>
      <c r="G9" s="5">
        <v>0.56666666666666721</v>
      </c>
      <c r="H9" s="5">
        <v>17.433333333333334</v>
      </c>
    </row>
    <row r="10" spans="1:8" x14ac:dyDescent="0.35">
      <c r="B10" s="5" t="s">
        <v>47</v>
      </c>
      <c r="C10" s="5" t="s">
        <v>48</v>
      </c>
      <c r="D10" s="5">
        <v>150</v>
      </c>
      <c r="E10" s="5">
        <v>0</v>
      </c>
      <c r="F10" s="5">
        <v>13.5</v>
      </c>
      <c r="G10" s="5">
        <v>1.0000000000000004</v>
      </c>
      <c r="H10" s="5">
        <v>0.60714285714285787</v>
      </c>
    </row>
    <row r="11" spans="1:8" x14ac:dyDescent="0.35">
      <c r="B11" s="5" t="s">
        <v>49</v>
      </c>
      <c r="C11" s="5" t="s">
        <v>50</v>
      </c>
      <c r="D11" s="5">
        <v>125</v>
      </c>
      <c r="E11" s="5">
        <v>0</v>
      </c>
      <c r="F11" s="5">
        <v>18</v>
      </c>
      <c r="G11" s="5">
        <v>1E+30</v>
      </c>
      <c r="H11" s="5">
        <v>0.56666666666666721</v>
      </c>
    </row>
    <row r="12" spans="1:8" ht="15" thickBot="1" x14ac:dyDescent="0.4">
      <c r="B12" s="3" t="s">
        <v>51</v>
      </c>
      <c r="C12" s="3" t="s">
        <v>52</v>
      </c>
      <c r="D12" s="3">
        <v>19.999999999999986</v>
      </c>
      <c r="E12" s="3">
        <v>0</v>
      </c>
      <c r="F12" s="3">
        <v>14.5</v>
      </c>
      <c r="G12" s="3">
        <v>0.60714285714285787</v>
      </c>
      <c r="H12" s="3">
        <v>1.0000000000000004</v>
      </c>
    </row>
    <row r="14" spans="1:8" ht="15" thickBot="1" x14ac:dyDescent="0.4">
      <c r="A14" t="s">
        <v>19</v>
      </c>
    </row>
    <row r="15" spans="1:8" x14ac:dyDescent="0.35">
      <c r="B15" s="8"/>
      <c r="C15" s="8"/>
      <c r="D15" s="8" t="s">
        <v>76</v>
      </c>
      <c r="E15" s="8" t="s">
        <v>84</v>
      </c>
      <c r="F15" s="8" t="s">
        <v>86</v>
      </c>
      <c r="G15" s="8" t="s">
        <v>81</v>
      </c>
      <c r="H15" s="8" t="s">
        <v>81</v>
      </c>
    </row>
    <row r="16" spans="1:8" ht="15" thickBot="1" x14ac:dyDescent="0.4">
      <c r="B16" s="9" t="s">
        <v>33</v>
      </c>
      <c r="C16" s="9" t="s">
        <v>34</v>
      </c>
      <c r="D16" s="9" t="s">
        <v>77</v>
      </c>
      <c r="E16" s="9" t="s">
        <v>85</v>
      </c>
      <c r="F16" s="9" t="s">
        <v>87</v>
      </c>
      <c r="G16" s="9" t="s">
        <v>82</v>
      </c>
      <c r="H16" s="9" t="s">
        <v>83</v>
      </c>
    </row>
    <row r="17" spans="2:8" x14ac:dyDescent="0.35">
      <c r="B17" s="5" t="s">
        <v>53</v>
      </c>
      <c r="C17" s="5" t="s">
        <v>54</v>
      </c>
      <c r="D17" s="5">
        <v>250</v>
      </c>
      <c r="E17" s="5">
        <v>17.433333333333334</v>
      </c>
      <c r="F17" s="5">
        <v>250</v>
      </c>
      <c r="G17" s="5">
        <v>24.152542372881321</v>
      </c>
      <c r="H17" s="5">
        <v>21.428571428571416</v>
      </c>
    </row>
    <row r="18" spans="2:8" x14ac:dyDescent="0.35">
      <c r="B18" s="5" t="s">
        <v>57</v>
      </c>
      <c r="C18" s="5" t="s">
        <v>58</v>
      </c>
      <c r="D18" s="5">
        <v>170</v>
      </c>
      <c r="E18" s="5">
        <v>14.5</v>
      </c>
      <c r="F18" s="5">
        <v>170</v>
      </c>
      <c r="G18" s="5">
        <v>23.749999999999964</v>
      </c>
      <c r="H18" s="5">
        <v>19.999999999999986</v>
      </c>
    </row>
    <row r="19" spans="2:8" x14ac:dyDescent="0.35">
      <c r="B19" s="5" t="s">
        <v>60</v>
      </c>
      <c r="C19" s="5" t="s">
        <v>2</v>
      </c>
      <c r="D19" s="5">
        <v>200</v>
      </c>
      <c r="E19" s="5">
        <v>-1.3333333333333335</v>
      </c>
      <c r="F19" s="5">
        <v>200</v>
      </c>
      <c r="G19" s="5">
        <v>14.999999999999993</v>
      </c>
      <c r="H19" s="5">
        <v>48.750000000000021</v>
      </c>
    </row>
    <row r="20" spans="2:8" x14ac:dyDescent="0.35">
      <c r="B20" s="5" t="s">
        <v>62</v>
      </c>
      <c r="C20" s="5" t="s">
        <v>3</v>
      </c>
      <c r="D20" s="5">
        <v>117.99999999999999</v>
      </c>
      <c r="E20" s="5">
        <v>0</v>
      </c>
      <c r="F20" s="5">
        <v>200</v>
      </c>
      <c r="G20" s="5">
        <v>1E+30</v>
      </c>
      <c r="H20" s="5">
        <v>82</v>
      </c>
    </row>
    <row r="21" spans="2:8" x14ac:dyDescent="0.35">
      <c r="B21" s="5" t="s">
        <v>65</v>
      </c>
      <c r="C21" s="5" t="s">
        <v>3</v>
      </c>
      <c r="D21" s="5">
        <v>376.25</v>
      </c>
      <c r="E21" s="5">
        <v>0</v>
      </c>
      <c r="F21" s="5">
        <v>400</v>
      </c>
      <c r="G21" s="5">
        <v>1E+30</v>
      </c>
      <c r="H21" s="5">
        <v>23.749999999999968</v>
      </c>
    </row>
    <row r="22" spans="2:8" x14ac:dyDescent="0.35">
      <c r="B22" s="5" t="s">
        <v>67</v>
      </c>
      <c r="C22" s="5" t="s">
        <v>2</v>
      </c>
      <c r="D22" s="5">
        <v>150</v>
      </c>
      <c r="E22" s="5">
        <v>0</v>
      </c>
      <c r="F22" s="5">
        <v>85</v>
      </c>
      <c r="G22" s="5">
        <v>65.000000000000014</v>
      </c>
      <c r="H22" s="5">
        <v>1E+30</v>
      </c>
    </row>
    <row r="23" spans="2:8" ht="15" thickBot="1" x14ac:dyDescent="0.4">
      <c r="B23" s="3" t="s">
        <v>69</v>
      </c>
      <c r="C23" s="3" t="s">
        <v>3</v>
      </c>
      <c r="D23" s="3">
        <v>125</v>
      </c>
      <c r="E23" s="3">
        <v>0.56666666666666721</v>
      </c>
      <c r="F23" s="3">
        <v>125</v>
      </c>
      <c r="G23" s="3">
        <v>21.428571428571416</v>
      </c>
      <c r="H23" s="3">
        <v>69.642857142857167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00164-633B-4BA4-8AF2-E711E6A8AE61}">
  <dimension ref="A1:J16"/>
  <sheetViews>
    <sheetView showGridLines="0" workbookViewId="0"/>
  </sheetViews>
  <sheetFormatPr defaultRowHeight="14.5" x14ac:dyDescent="0.35"/>
  <cols>
    <col min="1" max="1" width="2.1796875" customWidth="1"/>
    <col min="2" max="2" width="6.08984375" bestFit="1" customWidth="1"/>
    <col min="3" max="3" width="18" bestFit="1" customWidth="1"/>
    <col min="4" max="4" width="6.81640625" bestFit="1" customWidth="1"/>
    <col min="5" max="5" width="2.1796875" customWidth="1"/>
    <col min="6" max="6" width="5.90625" bestFit="1" customWidth="1"/>
    <col min="8" max="8" width="2.1796875" customWidth="1"/>
    <col min="9" max="9" width="11.81640625" bestFit="1" customWidth="1"/>
    <col min="10" max="10" width="8.81640625" bestFit="1" customWidth="1"/>
  </cols>
  <sheetData>
    <row r="1" spans="1:10" x14ac:dyDescent="0.35">
      <c r="A1" s="1" t="s">
        <v>88</v>
      </c>
    </row>
    <row r="2" spans="1:10" x14ac:dyDescent="0.35">
      <c r="A2" s="1" t="s">
        <v>22</v>
      </c>
    </row>
    <row r="3" spans="1:10" x14ac:dyDescent="0.35">
      <c r="A3" s="1" t="s">
        <v>23</v>
      </c>
    </row>
    <row r="5" spans="1:10" ht="15" thickBot="1" x14ac:dyDescent="0.4"/>
    <row r="6" spans="1:10" x14ac:dyDescent="0.35">
      <c r="B6" s="8"/>
      <c r="C6" s="8" t="s">
        <v>20</v>
      </c>
      <c r="D6" s="8"/>
    </row>
    <row r="7" spans="1:10" ht="15" thickBot="1" x14ac:dyDescent="0.4">
      <c r="B7" s="9" t="s">
        <v>33</v>
      </c>
      <c r="C7" s="9" t="s">
        <v>34</v>
      </c>
      <c r="D7" s="9" t="s">
        <v>77</v>
      </c>
    </row>
    <row r="8" spans="1:10" ht="15" thickBot="1" x14ac:dyDescent="0.4">
      <c r="B8" s="3" t="s">
        <v>43</v>
      </c>
      <c r="C8" s="3" t="s">
        <v>3</v>
      </c>
      <c r="D8" s="6">
        <v>6627.5</v>
      </c>
    </row>
    <row r="10" spans="1:10" ht="15" thickBot="1" x14ac:dyDescent="0.4"/>
    <row r="11" spans="1:10" x14ac:dyDescent="0.35">
      <c r="B11" s="8"/>
      <c r="C11" s="8" t="s">
        <v>89</v>
      </c>
      <c r="D11" s="8"/>
      <c r="F11" s="8" t="s">
        <v>90</v>
      </c>
      <c r="G11" s="8" t="s">
        <v>20</v>
      </c>
      <c r="I11" s="8" t="s">
        <v>93</v>
      </c>
      <c r="J11" s="8" t="s">
        <v>20</v>
      </c>
    </row>
    <row r="12" spans="1:10" ht="15" thickBot="1" x14ac:dyDescent="0.4">
      <c r="B12" s="9" t="s">
        <v>33</v>
      </c>
      <c r="C12" s="9" t="s">
        <v>34</v>
      </c>
      <c r="D12" s="9" t="s">
        <v>77</v>
      </c>
      <c r="F12" s="9" t="s">
        <v>91</v>
      </c>
      <c r="G12" s="9" t="s">
        <v>92</v>
      </c>
      <c r="I12" s="9" t="s">
        <v>91</v>
      </c>
      <c r="J12" s="9" t="s">
        <v>92</v>
      </c>
    </row>
    <row r="13" spans="1:10" x14ac:dyDescent="0.35">
      <c r="B13" s="5" t="s">
        <v>44</v>
      </c>
      <c r="C13" s="5" t="s">
        <v>45</v>
      </c>
      <c r="D13" s="7">
        <v>125</v>
      </c>
      <c r="F13" s="7">
        <v>125</v>
      </c>
      <c r="G13" s="7">
        <v>6627.5</v>
      </c>
      <c r="I13" s="7">
        <v>124.9999999999995</v>
      </c>
      <c r="J13" s="7">
        <v>6627.4999999999918</v>
      </c>
    </row>
    <row r="14" spans="1:10" x14ac:dyDescent="0.35">
      <c r="B14" s="5" t="s">
        <v>47</v>
      </c>
      <c r="C14" s="5" t="s">
        <v>48</v>
      </c>
      <c r="D14" s="7">
        <v>150</v>
      </c>
      <c r="F14" s="7">
        <v>150</v>
      </c>
      <c r="G14" s="7">
        <v>6627.5</v>
      </c>
      <c r="I14" s="7">
        <v>150</v>
      </c>
      <c r="J14" s="7">
        <v>6627.5</v>
      </c>
    </row>
    <row r="15" spans="1:10" x14ac:dyDescent="0.35">
      <c r="B15" s="5" t="s">
        <v>49</v>
      </c>
      <c r="C15" s="5" t="s">
        <v>50</v>
      </c>
      <c r="D15" s="7">
        <v>125</v>
      </c>
      <c r="F15" s="7">
        <v>125</v>
      </c>
      <c r="G15" s="7">
        <v>6627.5</v>
      </c>
      <c r="I15" s="7">
        <v>144.79166666666805</v>
      </c>
      <c r="J15" s="7">
        <v>6983.7500000000255</v>
      </c>
    </row>
    <row r="16" spans="1:10" ht="15" thickBot="1" x14ac:dyDescent="0.4">
      <c r="B16" s="3" t="s">
        <v>51</v>
      </c>
      <c r="C16" s="3" t="s">
        <v>52</v>
      </c>
      <c r="D16" s="6">
        <v>19.999999999999986</v>
      </c>
      <c r="F16" s="6">
        <v>20</v>
      </c>
      <c r="G16" s="6">
        <v>6627.5</v>
      </c>
      <c r="I16" s="6">
        <v>43.75</v>
      </c>
      <c r="J16" s="6">
        <v>6971.875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zoomScaleNormal="100" workbookViewId="0">
      <selection activeCell="D9" sqref="D9"/>
    </sheetView>
  </sheetViews>
  <sheetFormatPr defaultRowHeight="14.5" x14ac:dyDescent="0.35"/>
  <cols>
    <col min="1" max="1" width="29.54296875" bestFit="1" customWidth="1"/>
    <col min="2" max="4" width="9.453125" bestFit="1" customWidth="1"/>
    <col min="5" max="5" width="20.26953125" bestFit="1" customWidth="1"/>
  </cols>
  <sheetData>
    <row r="1" spans="1:11" x14ac:dyDescent="0.35">
      <c r="A1" s="10" t="s">
        <v>6</v>
      </c>
      <c r="B1" s="11">
        <v>400</v>
      </c>
      <c r="C1" s="12"/>
      <c r="D1" s="12"/>
      <c r="E1" s="12"/>
      <c r="F1" s="12"/>
      <c r="G1" s="12"/>
      <c r="H1" s="12"/>
      <c r="I1" s="12"/>
      <c r="J1" s="12"/>
      <c r="K1" s="13"/>
    </row>
    <row r="2" spans="1:11" x14ac:dyDescent="0.35">
      <c r="A2" s="14"/>
      <c r="B2" s="15"/>
      <c r="C2" s="15"/>
      <c r="D2" s="15"/>
      <c r="E2" s="15"/>
      <c r="F2" s="15"/>
      <c r="G2" s="15"/>
      <c r="H2" s="15"/>
      <c r="I2" s="15"/>
      <c r="J2" s="15"/>
      <c r="K2" s="16"/>
    </row>
    <row r="3" spans="1:11" ht="15" thickBot="1" x14ac:dyDescent="0.4">
      <c r="A3" s="17"/>
      <c r="B3" s="33" t="s">
        <v>7</v>
      </c>
      <c r="C3" s="33"/>
      <c r="D3" s="15"/>
      <c r="E3" s="15"/>
      <c r="F3" s="15"/>
      <c r="G3" s="15"/>
      <c r="H3" s="15"/>
      <c r="I3" s="15"/>
      <c r="J3" s="15"/>
      <c r="K3" s="16"/>
    </row>
    <row r="4" spans="1:11" x14ac:dyDescent="0.35">
      <c r="A4" s="18" t="s">
        <v>16</v>
      </c>
      <c r="B4" s="19" t="s">
        <v>2</v>
      </c>
      <c r="C4" s="19" t="s">
        <v>3</v>
      </c>
      <c r="D4" s="15"/>
      <c r="E4" s="19" t="s">
        <v>10</v>
      </c>
      <c r="F4" s="15" t="s">
        <v>0</v>
      </c>
      <c r="G4" s="15" t="s">
        <v>1</v>
      </c>
      <c r="H4" s="15"/>
      <c r="I4" s="15"/>
      <c r="J4" s="15"/>
      <c r="K4" s="16"/>
    </row>
    <row r="5" spans="1:11" x14ac:dyDescent="0.35">
      <c r="A5" s="20" t="s">
        <v>17</v>
      </c>
      <c r="B5" s="21">
        <v>200</v>
      </c>
      <c r="C5" s="21">
        <v>200</v>
      </c>
      <c r="D5" s="15"/>
      <c r="E5" s="15" t="s">
        <v>2</v>
      </c>
      <c r="F5" s="22">
        <v>125</v>
      </c>
      <c r="G5" s="22">
        <v>150</v>
      </c>
      <c r="H5" s="23">
        <f>G5</f>
        <v>150</v>
      </c>
      <c r="I5" s="15" t="s">
        <v>15</v>
      </c>
      <c r="J5" s="24">
        <f>G9/2</f>
        <v>85</v>
      </c>
      <c r="K5" s="16"/>
    </row>
    <row r="6" spans="1:11" x14ac:dyDescent="0.35">
      <c r="A6" s="25" t="s">
        <v>18</v>
      </c>
      <c r="B6" s="15"/>
      <c r="C6" s="15"/>
      <c r="D6" s="15"/>
      <c r="E6" s="15" t="s">
        <v>3</v>
      </c>
      <c r="F6" s="22">
        <v>125</v>
      </c>
      <c r="G6" s="22">
        <v>19.999999999999986</v>
      </c>
      <c r="H6" s="23">
        <f>F6</f>
        <v>125</v>
      </c>
      <c r="I6" s="15" t="s">
        <v>15</v>
      </c>
      <c r="J6" s="24">
        <f>F9/2</f>
        <v>125</v>
      </c>
      <c r="K6" s="16"/>
    </row>
    <row r="7" spans="1:11" x14ac:dyDescent="0.35">
      <c r="A7" s="26" t="s">
        <v>19</v>
      </c>
      <c r="B7" s="34" t="s">
        <v>8</v>
      </c>
      <c r="C7" s="34"/>
      <c r="D7" s="15"/>
      <c r="E7" s="15"/>
      <c r="F7" s="23">
        <f>SUM(F5:F6)</f>
        <v>250</v>
      </c>
      <c r="G7" s="23">
        <f>SUM(G5:G6)</f>
        <v>170</v>
      </c>
      <c r="H7" s="15"/>
      <c r="I7" s="15"/>
      <c r="J7" s="15"/>
      <c r="K7" s="16"/>
    </row>
    <row r="8" spans="1:11" x14ac:dyDescent="0.35">
      <c r="A8" s="27" t="s">
        <v>20</v>
      </c>
      <c r="B8" s="19" t="s">
        <v>0</v>
      </c>
      <c r="C8" s="19" t="s">
        <v>1</v>
      </c>
      <c r="D8" s="15"/>
      <c r="E8" s="15"/>
      <c r="F8" s="15" t="s">
        <v>15</v>
      </c>
      <c r="G8" s="15" t="s">
        <v>15</v>
      </c>
      <c r="H8" s="15"/>
      <c r="I8" s="15"/>
      <c r="J8" s="15"/>
      <c r="K8" s="16"/>
    </row>
    <row r="9" spans="1:11" x14ac:dyDescent="0.35">
      <c r="A9" s="17"/>
      <c r="B9" s="21">
        <v>250</v>
      </c>
      <c r="C9" s="21">
        <v>170</v>
      </c>
      <c r="D9" s="15"/>
      <c r="E9" s="15"/>
      <c r="F9" s="24">
        <f>B9</f>
        <v>250</v>
      </c>
      <c r="G9" s="24">
        <f t="shared" ref="G9" si="0">C9</f>
        <v>170</v>
      </c>
      <c r="H9" s="15"/>
      <c r="I9" s="15"/>
      <c r="J9" s="15"/>
      <c r="K9" s="16"/>
    </row>
    <row r="10" spans="1:11" x14ac:dyDescent="0.35">
      <c r="A10" s="17"/>
      <c r="B10" s="15"/>
      <c r="C10" s="15"/>
      <c r="D10" s="15"/>
      <c r="E10" s="15"/>
      <c r="F10" s="15"/>
      <c r="G10" s="15"/>
      <c r="H10" s="15"/>
      <c r="I10" s="15"/>
      <c r="J10" s="15"/>
      <c r="K10" s="16"/>
    </row>
    <row r="11" spans="1:11" x14ac:dyDescent="0.35">
      <c r="A11" s="28" t="s">
        <v>4</v>
      </c>
      <c r="B11" s="15" t="s">
        <v>0</v>
      </c>
      <c r="C11" s="15" t="s">
        <v>1</v>
      </c>
      <c r="D11" s="15"/>
      <c r="E11" s="15" t="s">
        <v>12</v>
      </c>
      <c r="F11" s="15" t="s">
        <v>0</v>
      </c>
      <c r="G11" s="15" t="s">
        <v>1</v>
      </c>
      <c r="H11" s="15"/>
      <c r="I11" s="15"/>
      <c r="J11" s="15"/>
      <c r="K11" s="16"/>
    </row>
    <row r="12" spans="1:11" x14ac:dyDescent="0.35">
      <c r="A12" s="17" t="s">
        <v>2</v>
      </c>
      <c r="B12" s="35">
        <v>0.7</v>
      </c>
      <c r="C12" s="35">
        <v>0.75</v>
      </c>
      <c r="D12" s="15"/>
      <c r="E12" s="15" t="s">
        <v>2</v>
      </c>
      <c r="F12" s="29">
        <f>B12*F5</f>
        <v>87.5</v>
      </c>
      <c r="G12" s="29">
        <f>C12*G5</f>
        <v>112.5</v>
      </c>
      <c r="H12" s="23">
        <f>SUM(F12:G12)</f>
        <v>200</v>
      </c>
      <c r="I12" s="15" t="s">
        <v>14</v>
      </c>
      <c r="J12" s="24">
        <f>B5</f>
        <v>200</v>
      </c>
      <c r="K12" s="16"/>
    </row>
    <row r="13" spans="1:11" x14ac:dyDescent="0.35">
      <c r="A13" s="17" t="s">
        <v>3</v>
      </c>
      <c r="B13" s="35">
        <v>0.8</v>
      </c>
      <c r="C13" s="35">
        <v>0.9</v>
      </c>
      <c r="D13" s="15"/>
      <c r="E13" s="15" t="s">
        <v>3</v>
      </c>
      <c r="F13" s="29">
        <f>B13*F6</f>
        <v>100</v>
      </c>
      <c r="G13" s="29">
        <f>C13*G6</f>
        <v>17.999999999999989</v>
      </c>
      <c r="H13" s="23">
        <f>SUM(F13:G13)</f>
        <v>117.99999999999999</v>
      </c>
      <c r="I13" s="15" t="s">
        <v>14</v>
      </c>
      <c r="J13" s="24">
        <f>C5</f>
        <v>200</v>
      </c>
      <c r="K13" s="16"/>
    </row>
    <row r="14" spans="1:11" x14ac:dyDescent="0.35">
      <c r="A14" s="17"/>
      <c r="B14" s="15"/>
      <c r="C14" s="15"/>
      <c r="D14" s="15"/>
      <c r="E14" s="15"/>
      <c r="F14" s="15"/>
      <c r="G14" s="15"/>
      <c r="H14" s="15"/>
      <c r="I14" s="15"/>
      <c r="J14" s="15"/>
      <c r="K14" s="16"/>
    </row>
    <row r="15" spans="1:11" x14ac:dyDescent="0.35">
      <c r="A15" s="14" t="s">
        <v>5</v>
      </c>
      <c r="B15" s="15" t="s">
        <v>0</v>
      </c>
      <c r="C15" s="15" t="s">
        <v>1</v>
      </c>
      <c r="D15" s="15"/>
      <c r="E15" s="15" t="s">
        <v>11</v>
      </c>
      <c r="F15" s="15" t="s">
        <v>0</v>
      </c>
      <c r="G15" s="15" t="s">
        <v>1</v>
      </c>
      <c r="H15" s="15"/>
      <c r="I15" s="15"/>
      <c r="J15" s="15"/>
      <c r="K15" s="16"/>
    </row>
    <row r="16" spans="1:11" x14ac:dyDescent="0.35">
      <c r="A16" s="17" t="s">
        <v>2</v>
      </c>
      <c r="B16" s="35">
        <v>0.75</v>
      </c>
      <c r="C16" s="35">
        <v>0.75</v>
      </c>
      <c r="D16" s="15"/>
      <c r="E16" s="15" t="s">
        <v>2</v>
      </c>
      <c r="F16" s="29">
        <f>B16*F5</f>
        <v>93.75</v>
      </c>
      <c r="G16" s="29">
        <f>C16*G5</f>
        <v>112.5</v>
      </c>
      <c r="H16" s="15"/>
      <c r="I16" s="15"/>
      <c r="J16" s="15"/>
      <c r="K16" s="16"/>
    </row>
    <row r="17" spans="1:11" x14ac:dyDescent="0.35">
      <c r="A17" s="17" t="s">
        <v>3</v>
      </c>
      <c r="B17" s="35">
        <v>1.2</v>
      </c>
      <c r="C17" s="35">
        <v>1</v>
      </c>
      <c r="D17" s="15"/>
      <c r="E17" s="15" t="s">
        <v>3</v>
      </c>
      <c r="F17" s="29">
        <f>B17*F6</f>
        <v>150</v>
      </c>
      <c r="G17" s="29">
        <f>C17*G6</f>
        <v>19.999999999999986</v>
      </c>
      <c r="H17" s="23">
        <f>SUM(F16:G17)</f>
        <v>376.25</v>
      </c>
      <c r="I17" s="15" t="s">
        <v>14</v>
      </c>
      <c r="J17" s="24">
        <f>B1</f>
        <v>400</v>
      </c>
      <c r="K17" s="16"/>
    </row>
    <row r="18" spans="1:11" x14ac:dyDescent="0.35">
      <c r="A18" s="17"/>
      <c r="B18" s="15"/>
      <c r="C18" s="15"/>
      <c r="D18" s="15"/>
      <c r="E18" s="15"/>
      <c r="F18" s="15"/>
      <c r="G18" s="15"/>
      <c r="H18" s="15"/>
      <c r="I18" s="15"/>
      <c r="J18" s="15"/>
      <c r="K18" s="16"/>
    </row>
    <row r="19" spans="1:11" x14ac:dyDescent="0.35">
      <c r="A19" s="14" t="s">
        <v>9</v>
      </c>
      <c r="B19" s="15" t="s">
        <v>0</v>
      </c>
      <c r="C19" s="15" t="s">
        <v>1</v>
      </c>
      <c r="D19" s="15"/>
      <c r="E19" s="15" t="s">
        <v>13</v>
      </c>
      <c r="F19" s="15" t="s">
        <v>0</v>
      </c>
      <c r="G19" s="15" t="s">
        <v>1</v>
      </c>
      <c r="H19" s="15"/>
      <c r="I19" s="15"/>
      <c r="J19" s="15"/>
      <c r="K19" s="16"/>
    </row>
    <row r="20" spans="1:11" x14ac:dyDescent="0.35">
      <c r="A20" s="17" t="s">
        <v>2</v>
      </c>
      <c r="B20" s="35">
        <v>16.5</v>
      </c>
      <c r="C20" s="35">
        <v>13.5</v>
      </c>
      <c r="D20" s="15"/>
      <c r="E20" s="15" t="s">
        <v>2</v>
      </c>
      <c r="F20" s="29">
        <f>B20*F5</f>
        <v>2062.5</v>
      </c>
      <c r="G20" s="29">
        <f>C20*G5</f>
        <v>2025</v>
      </c>
      <c r="H20" s="15"/>
      <c r="I20" s="15"/>
      <c r="J20" s="15"/>
      <c r="K20" s="16"/>
    </row>
    <row r="21" spans="1:11" x14ac:dyDescent="0.35">
      <c r="A21" s="17" t="s">
        <v>3</v>
      </c>
      <c r="B21" s="35">
        <v>18</v>
      </c>
      <c r="C21" s="35">
        <v>14.5</v>
      </c>
      <c r="D21" s="15"/>
      <c r="E21" s="15" t="s">
        <v>3</v>
      </c>
      <c r="F21" s="29">
        <f>B21*F6</f>
        <v>2250</v>
      </c>
      <c r="G21" s="29">
        <f>C21*G6</f>
        <v>289.99999999999977</v>
      </c>
      <c r="H21" s="2">
        <f>SUM(F20:G21)</f>
        <v>6627.5</v>
      </c>
      <c r="I21" s="15"/>
      <c r="J21" s="15"/>
      <c r="K21" s="16"/>
    </row>
    <row r="22" spans="1:11" ht="15" thickBot="1" x14ac:dyDescent="0.4">
      <c r="A22" s="30"/>
      <c r="B22" s="31"/>
      <c r="C22" s="31"/>
      <c r="D22" s="31"/>
      <c r="E22" s="31"/>
      <c r="F22" s="31"/>
      <c r="G22" s="31"/>
      <c r="H22" s="31"/>
      <c r="I22" s="31"/>
      <c r="J22" s="31"/>
      <c r="K22" s="32"/>
    </row>
  </sheetData>
  <mergeCells count="2">
    <mergeCell ref="B3:C3"/>
    <mergeCell ref="B7:C7"/>
  </mergeCells>
  <conditionalFormatting sqref="F4:G4">
    <cfRule type="duplicateValues" dxfId="3" priority="4"/>
  </conditionalFormatting>
  <conditionalFormatting sqref="F11:G11">
    <cfRule type="duplicateValues" dxfId="2" priority="3"/>
  </conditionalFormatting>
  <conditionalFormatting sqref="F15:G15">
    <cfRule type="duplicateValues" dxfId="1" priority="2"/>
  </conditionalFormatting>
  <conditionalFormatting sqref="F19:G1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CH3-Q38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2019-01-21T02:25:21Z</dcterms:modified>
</cp:coreProperties>
</file>