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D4CA956B-6388-4192-9BAB-4B44C10F5F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definedNames>
    <definedName name="_xlnm._FilterDatabase" localSheetId="0" hidden="1">工作表1!$A$1:$K$16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L14" i="1"/>
  <c r="G17" i="1"/>
  <c r="I17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2" i="1" a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C17" i="1"/>
  <c r="B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<sst xmlns="http://schemas.openxmlformats.org/spreadsheetml/2006/main" count="31" uniqueCount="31">
  <si>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name</t>
  </si>
  <si>
    <t>Exam1</t>
  </si>
  <si>
    <t>Exam2</t>
  </si>
  <si>
    <t>Exam3</t>
  </si>
  <si>
    <t>Exam4</t>
  </si>
  <si>
    <t>Exam5</t>
  </si>
  <si>
    <t>Q1: Exam_Average</t>
  </si>
  <si>
    <t>Midterm</t>
  </si>
  <si>
    <t>Q2: overall score</t>
  </si>
  <si>
    <t>Q3</t>
  </si>
  <si>
    <t>Q4</t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</si>
  <si>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</si>
  <si>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</si>
  <si>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</si>
  <si>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</si>
  <si>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</si>
  <si>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</si>
  <si>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</si>
  <si>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</si>
  <si>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</si>
  <si>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</si>
  <si>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</si>
  <si>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</si>
  <si>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</si>
  <si>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</si>
  <si>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rgb="FF000000"/>
        <rFont val="Wingdings"/>
        <charset val="2"/>
      </rPr>
      <t>ò</t>
    </r>
  </si>
  <si>
    <r>
      <t xml:space="preserve">Q7 answer </t>
    </r>
    <r>
      <rPr>
        <sz val="12"/>
        <color rgb="FF000000"/>
        <rFont val="Wingdings"/>
        <charset val="2"/>
      </rPr>
      <t>ò</t>
    </r>
  </si>
  <si>
    <r>
      <t xml:space="preserve">Q8 answer </t>
    </r>
    <r>
      <rPr>
        <sz val="12"/>
        <color rgb="FF000000"/>
        <rFont val="Wingdings"/>
        <charset val="2"/>
      </rPr>
      <t>ò</t>
    </r>
  </si>
  <si>
    <r>
      <t xml:space="preserve">Q5 answer </t>
    </r>
    <r>
      <rPr>
        <sz val="12"/>
        <color rgb="FF000000"/>
        <rFont val="Wingdings"/>
        <charset val="2"/>
      </rPr>
      <t>ò</t>
    </r>
  </si>
  <si>
    <r>
      <t xml:space="preserve">Q10 answer </t>
    </r>
    <r>
      <rPr>
        <sz val="12"/>
        <color rgb="FF000000"/>
        <rFont val="Wingdings"/>
        <charset val="2"/>
      </rPr>
      <t>ò</t>
    </r>
  </si>
  <si>
    <r>
      <t xml:space="preserve">Q9 answer </t>
    </r>
    <r>
      <rPr>
        <sz val="12"/>
        <color rgb="FF000000"/>
        <rFont val="Wingdings"/>
        <charset val="2"/>
      </rPr>
      <t>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</si>
</sst>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scheme val="minor"/>
    </font>
    <font>
      <sz val="12"/>
      <color rgb="FF000000"/>
      <name val="PMingLiu"/>
      <family val="1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3" borderId="0" xfId="0" applyFont="1" applyFill="1"/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the students' 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工作表1!$I$1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工作表1!$A$2:$A$15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工作表1!$I$2:$I$15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BE-4182-A0F8-DF2A54136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375239"/>
        <c:axId val="1873377799"/>
      </c:barChart>
      <c:catAx>
        <c:axId val="1873375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377799"/>
        <c:crosses val="autoZero"/>
        <c:auto val="1"/>
        <c:lblAlgn val="ctr"/>
        <c:lblOffset val="100"/>
        <c:noMultiLvlLbl val="0"/>
      </c:catAx>
      <c:valAx>
        <c:axId val="1873377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375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the students' 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工作表1!$K$14:$K$15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工作表1!$L$14:$L$15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6D-4A8E-8253-C7003E682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28</xdr:row>
      <xdr:rowOff>200025</xdr:rowOff>
    </xdr:from>
    <xdr:to>
      <xdr:col>12</xdr:col>
      <xdr:colOff>0</xdr:colOff>
      <xdr:row>39</xdr:row>
      <xdr:rowOff>95250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98A3085C-9AF7-DCE7-FF10-77F107E0A61D}"/>
            </a:ext>
            <a:ext uri="{147F2762-F138-4A5C-976F-8EAC2B608ADB}">
              <a16:predDERef xmlns:a16="http://schemas.microsoft.com/office/drawing/2014/main" pred="{0F7DC74B-A5F7-1758-05F3-63A7B275F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200025</xdr:rowOff>
    </xdr:from>
    <xdr:to>
      <xdr:col>14</xdr:col>
      <xdr:colOff>85725</xdr:colOff>
      <xdr:row>26</xdr:row>
      <xdr:rowOff>161925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C4B10FF8-EEEE-C3E6-3FD4-B821FDFC3D60}"/>
            </a:ext>
            <a:ext uri="{147F2762-F138-4A5C-976F-8EAC2B608ADB}">
              <a16:predDERef xmlns:a16="http://schemas.microsoft.com/office/drawing/2014/main" pred="{98A3085C-9AF7-DCE7-FF10-77F107E0A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O25" sqref="O25"/>
    </sheetView>
  </sheetViews>
  <sheetFormatPr defaultRowHeight="15.75"/>
  <cols>
    <col min="7" max="7" width="18.875" customWidth="1"/>
    <col min="8" max="8" width="9.75" customWidth="1"/>
    <col min="9" max="9" width="16.75" customWidth="1"/>
    <col min="10" max="10" width="13.375" customWidth="1"/>
    <col min="11" max="11" width="17.875" customWidth="1"/>
  </cols>
  <sheetData>
    <row r="1" spans="1:12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5" t="s">
        <v>8</v>
      </c>
      <c r="J1" s="2" t="s">
        <v>9</v>
      </c>
      <c r="K1" s="2" t="s">
        <v>10</v>
      </c>
    </row>
    <row r="2" spans="1:12" ht="16.5">
      <c r="A2" s="1" t="s">
        <v>11</v>
      </c>
      <c r="B2" s="1">
        <v>98</v>
      </c>
      <c r="C2" s="1">
        <v>90</v>
      </c>
      <c r="D2" s="1">
        <v>95</v>
      </c>
      <c r="E2" s="1">
        <v>94</v>
      </c>
      <c r="F2" s="1">
        <v>95</v>
      </c>
      <c r="G2" s="1">
        <f>AVERAGE(B2:F2)</f>
        <v>94.4</v>
      </c>
      <c r="H2" s="1">
        <v>89</v>
      </c>
      <c r="I2" s="6">
        <f>SUM(G2*10%*5,H2*50%)</f>
        <v>91.7</v>
      </c>
      <c r="J2" s="3" t="str" cm="1">
        <f t="array" ref="J2">_xlfn.IFS(I2&gt;=90,"A",I2&gt;=80,"B",I2&gt;=70,"C",I2&gt;=60,"D",I2&lt;60,"F")</f>
        <v>A</v>
      </c>
      <c r="K2" s="3" t="str">
        <f>IF(I2&gt;=60,"pass","fail")</f>
        <v>pass</v>
      </c>
    </row>
    <row r="3" spans="1:12" ht="16.5">
      <c r="A3" s="1" t="s">
        <v>12</v>
      </c>
      <c r="B3" s="1">
        <v>88</v>
      </c>
      <c r="C3" s="1">
        <v>96</v>
      </c>
      <c r="D3" s="1">
        <v>79</v>
      </c>
      <c r="E3" s="1">
        <v>82</v>
      </c>
      <c r="F3" s="1">
        <v>85</v>
      </c>
      <c r="G3" s="1">
        <f>AVERAGE(B3:F3)</f>
        <v>86</v>
      </c>
      <c r="H3" s="1">
        <v>94</v>
      </c>
      <c r="I3" s="6">
        <f t="shared" ref="I3:I15" si="0">SUM(G3*10%*5,H3*50%)</f>
        <v>90</v>
      </c>
      <c r="J3" s="3" t="str" cm="1">
        <f t="array" ref="J3">_xlfn.IFS(I3&gt;=90,"A",I3&gt;=80,"B",I3&gt;=70,"C",I3&gt;=60,"D",I3&lt;60,"F")</f>
        <v>A</v>
      </c>
      <c r="K3" s="3" t="str">
        <f t="shared" ref="K3:K15" si="1">IF(I3&gt;=60,"pass","fail")</f>
        <v>pass</v>
      </c>
    </row>
    <row r="4" spans="1:12" ht="16.5">
      <c r="A4" s="1" t="s">
        <v>13</v>
      </c>
      <c r="B4" s="1">
        <v>90</v>
      </c>
      <c r="C4" s="1">
        <v>64</v>
      </c>
      <c r="D4" s="1">
        <v>91</v>
      </c>
      <c r="E4" s="1">
        <v>82</v>
      </c>
      <c r="F4" s="1">
        <v>85</v>
      </c>
      <c r="G4" s="1">
        <f>AVERAGE(B4:F4)</f>
        <v>82.4</v>
      </c>
      <c r="H4" s="1">
        <v>80</v>
      </c>
      <c r="I4" s="6">
        <f t="shared" si="0"/>
        <v>81.2</v>
      </c>
      <c r="J4" s="3" t="str" cm="1">
        <f t="array" ref="J4">_xlfn.IFS(I4&gt;=90,"A",I4&gt;=80,"B",I4&gt;=70,"C",I4&gt;=60,"D",I4&lt;60,"F")</f>
        <v>B</v>
      </c>
      <c r="K4" s="3" t="str">
        <f t="shared" si="1"/>
        <v>pass</v>
      </c>
    </row>
    <row r="5" spans="1:12" ht="16.5">
      <c r="A5" s="1" t="s">
        <v>14</v>
      </c>
      <c r="B5" s="1">
        <v>67</v>
      </c>
      <c r="C5" s="1">
        <v>79</v>
      </c>
      <c r="D5" s="1">
        <v>82</v>
      </c>
      <c r="E5" s="1">
        <v>85</v>
      </c>
      <c r="F5" s="1">
        <v>95</v>
      </c>
      <c r="G5" s="1">
        <f>AVERAGE(B5:F5)</f>
        <v>81.599999999999994</v>
      </c>
      <c r="H5" s="1">
        <v>80</v>
      </c>
      <c r="I5" s="6">
        <f t="shared" si="0"/>
        <v>80.8</v>
      </c>
      <c r="J5" s="3" t="str" cm="1">
        <f t="array" ref="J5">_xlfn.IFS(I5&gt;=90,"A",I5&gt;=80,"B",I5&gt;=70,"C",I5&gt;=60,"D",I5&lt;60,"F")</f>
        <v>B</v>
      </c>
      <c r="K5" s="3" t="str">
        <f t="shared" si="1"/>
        <v>pass</v>
      </c>
    </row>
    <row r="6" spans="1:12" ht="16.5">
      <c r="A6" s="1" t="s">
        <v>15</v>
      </c>
      <c r="B6" s="1">
        <v>78</v>
      </c>
      <c r="C6" s="1">
        <v>89</v>
      </c>
      <c r="D6" s="1">
        <v>90</v>
      </c>
      <c r="E6" s="1">
        <v>77</v>
      </c>
      <c r="F6" s="1">
        <v>73</v>
      </c>
      <c r="G6" s="1">
        <f>AVERAGE(B6:F6)</f>
        <v>81.400000000000006</v>
      </c>
      <c r="H6" s="1">
        <v>88</v>
      </c>
      <c r="I6" s="6">
        <f t="shared" si="0"/>
        <v>84.7</v>
      </c>
      <c r="J6" s="3" t="str" cm="1">
        <f t="array" ref="J6">_xlfn.IFS(I6&gt;=90,"A",I6&gt;=80,"B",I6&gt;=70,"C",I6&gt;=60,"D",I6&lt;60,"F")</f>
        <v>B</v>
      </c>
      <c r="K6" s="3" t="str">
        <f t="shared" si="1"/>
        <v>pass</v>
      </c>
    </row>
    <row r="7" spans="1:12" ht="16.5">
      <c r="A7" s="1" t="s">
        <v>16</v>
      </c>
      <c r="B7" s="1">
        <v>87</v>
      </c>
      <c r="C7" s="1">
        <v>76</v>
      </c>
      <c r="D7" s="1">
        <v>78</v>
      </c>
      <c r="E7" s="1">
        <v>82</v>
      </c>
      <c r="F7" s="1">
        <v>80</v>
      </c>
      <c r="G7" s="1">
        <f>AVERAGE(B7:F7)</f>
        <v>80.599999999999994</v>
      </c>
      <c r="H7" s="1">
        <v>81</v>
      </c>
      <c r="I7" s="6">
        <f t="shared" si="0"/>
        <v>80.800000000000011</v>
      </c>
      <c r="J7" s="3" t="str" cm="1">
        <f t="array" ref="J7">_xlfn.IFS(I7&gt;=90,"A",I7&gt;=80,"B",I7&gt;=70,"C",I7&gt;=60,"D",I7&lt;60,"F")</f>
        <v>B</v>
      </c>
      <c r="K7" s="3" t="str">
        <f t="shared" si="1"/>
        <v>pass</v>
      </c>
    </row>
    <row r="8" spans="1:12" ht="16.5">
      <c r="A8" s="1" t="s">
        <v>17</v>
      </c>
      <c r="B8" s="1">
        <v>77</v>
      </c>
      <c r="C8" s="1">
        <v>80</v>
      </c>
      <c r="D8" s="1">
        <v>63</v>
      </c>
      <c r="E8" s="1">
        <v>85</v>
      </c>
      <c r="F8" s="1">
        <v>89</v>
      </c>
      <c r="G8" s="1">
        <f>AVERAGE(B8:F8)</f>
        <v>78.8</v>
      </c>
      <c r="H8" s="1">
        <v>77</v>
      </c>
      <c r="I8" s="6">
        <f t="shared" si="0"/>
        <v>77.900000000000006</v>
      </c>
      <c r="J8" s="3" t="str" cm="1">
        <f t="array" ref="J8">_xlfn.IFS(I8&gt;=90,"A",I8&gt;=80,"B",I8&gt;=70,"C",I8&gt;=60,"D",I8&lt;60,"F")</f>
        <v>C</v>
      </c>
      <c r="K8" s="3" t="str">
        <f t="shared" si="1"/>
        <v>pass</v>
      </c>
    </row>
    <row r="9" spans="1:12" ht="16.5">
      <c r="A9" s="1" t="s">
        <v>18</v>
      </c>
      <c r="B9" s="1">
        <v>86</v>
      </c>
      <c r="C9" s="1">
        <v>92</v>
      </c>
      <c r="D9" s="1">
        <v>79</v>
      </c>
      <c r="E9" s="1">
        <v>73</v>
      </c>
      <c r="F9" s="1">
        <v>47</v>
      </c>
      <c r="G9" s="1">
        <f>AVERAGE(B9:F9)</f>
        <v>75.400000000000006</v>
      </c>
      <c r="H9" s="1">
        <v>73</v>
      </c>
      <c r="I9" s="6">
        <f t="shared" si="0"/>
        <v>74.2</v>
      </c>
      <c r="J9" s="3" t="str" cm="1">
        <f t="array" ref="J9">_xlfn.IFS(I9&gt;=90,"A",I9&gt;=80,"B",I9&gt;=70,"C",I9&gt;=60,"D",I9&lt;60,"F")</f>
        <v>C</v>
      </c>
      <c r="K9" s="3" t="str">
        <f t="shared" si="1"/>
        <v>pass</v>
      </c>
    </row>
    <row r="10" spans="1:12" ht="16.5">
      <c r="A10" s="1" t="s">
        <v>19</v>
      </c>
      <c r="B10" s="1">
        <v>67</v>
      </c>
      <c r="C10" s="1">
        <v>88</v>
      </c>
      <c r="D10" s="1">
        <v>71</v>
      </c>
      <c r="E10" s="1">
        <v>44</v>
      </c>
      <c r="F10" s="1">
        <v>97</v>
      </c>
      <c r="G10" s="1">
        <f>AVERAGE(B10:F10)</f>
        <v>73.400000000000006</v>
      </c>
      <c r="H10" s="1">
        <v>77</v>
      </c>
      <c r="I10" s="6">
        <f t="shared" si="0"/>
        <v>75.2</v>
      </c>
      <c r="J10" s="3" t="str" cm="1">
        <f t="array" ref="J10">_xlfn.IFS(I10&gt;=90,"A",I10&gt;=80,"B",I10&gt;=70,"C",I10&gt;=60,"D",I10&lt;60,"F")</f>
        <v>C</v>
      </c>
      <c r="K10" s="3" t="str">
        <f t="shared" si="1"/>
        <v>pass</v>
      </c>
    </row>
    <row r="11" spans="1:12" ht="16.5">
      <c r="A11" s="1" t="s">
        <v>20</v>
      </c>
      <c r="B11" s="1">
        <v>65</v>
      </c>
      <c r="C11" s="1">
        <v>54</v>
      </c>
      <c r="D11" s="1">
        <v>88</v>
      </c>
      <c r="E11" s="1">
        <v>92</v>
      </c>
      <c r="F11" s="1">
        <v>67</v>
      </c>
      <c r="G11" s="1">
        <f>AVERAGE(B11:F11)</f>
        <v>73.2</v>
      </c>
      <c r="H11" s="1">
        <v>82</v>
      </c>
      <c r="I11" s="6">
        <f t="shared" si="0"/>
        <v>77.599999999999994</v>
      </c>
      <c r="J11" s="3" t="str" cm="1">
        <f t="array" ref="J11">_xlfn.IFS(I11&gt;=90,"A",I11&gt;=80,"B",I11&gt;=70,"C",I11&gt;=60,"D",I11&lt;60,"F")</f>
        <v>C</v>
      </c>
      <c r="K11" s="3" t="str">
        <f t="shared" si="1"/>
        <v>pass</v>
      </c>
    </row>
    <row r="12" spans="1:12" ht="16.5">
      <c r="A12" s="1" t="s">
        <v>21</v>
      </c>
      <c r="B12" s="1">
        <v>72</v>
      </c>
      <c r="C12" s="1">
        <v>83</v>
      </c>
      <c r="D12" s="1">
        <v>62</v>
      </c>
      <c r="E12" s="1">
        <v>67</v>
      </c>
      <c r="F12" s="1">
        <v>82</v>
      </c>
      <c r="G12" s="1">
        <f>AVERAGE(B12:F12)</f>
        <v>73.2</v>
      </c>
      <c r="H12" s="1">
        <v>88</v>
      </c>
      <c r="I12" s="6">
        <f t="shared" si="0"/>
        <v>80.599999999999994</v>
      </c>
      <c r="J12" s="3" t="str" cm="1">
        <f t="array" ref="J12">_xlfn.IFS(I12&gt;=90,"A",I12&gt;=80,"B",I12&gt;=70,"C",I12&gt;=60,"D",I12&lt;60,"F")</f>
        <v>B</v>
      </c>
      <c r="K12" s="3" t="str">
        <f t="shared" si="1"/>
        <v>pass</v>
      </c>
    </row>
    <row r="13" spans="1:12" ht="16.5">
      <c r="A13" s="1" t="s">
        <v>22</v>
      </c>
      <c r="B13" s="1">
        <v>72</v>
      </c>
      <c r="C13" s="1">
        <v>35</v>
      </c>
      <c r="D13" s="1">
        <v>34</v>
      </c>
      <c r="E13" s="1">
        <v>97</v>
      </c>
      <c r="F13" s="1">
        <v>92</v>
      </c>
      <c r="G13" s="1">
        <f>AVERAGE(B13:F13)</f>
        <v>66</v>
      </c>
      <c r="H13" s="1">
        <v>52</v>
      </c>
      <c r="I13" s="6">
        <f t="shared" si="0"/>
        <v>59</v>
      </c>
      <c r="J13" s="3" t="str" cm="1">
        <f t="array" ref="J13">_xlfn.IFS(I13&gt;=90,"A",I13&gt;=80,"B",I13&gt;=70,"C",I13&gt;=60,"D",I13&lt;60,"F")</f>
        <v>F</v>
      </c>
      <c r="K13" s="3" t="str">
        <f t="shared" si="1"/>
        <v>fail</v>
      </c>
    </row>
    <row r="14" spans="1:12" ht="16.5">
      <c r="A14" s="1" t="s">
        <v>23</v>
      </c>
      <c r="B14" s="1">
        <v>81</v>
      </c>
      <c r="C14" s="1">
        <v>55</v>
      </c>
      <c r="D14" s="1">
        <v>62</v>
      </c>
      <c r="E14" s="1">
        <v>47</v>
      </c>
      <c r="F14" s="1">
        <v>79</v>
      </c>
      <c r="G14" s="1">
        <f>AVERAGE(B14:F14)</f>
        <v>64.8</v>
      </c>
      <c r="H14" s="1">
        <v>69</v>
      </c>
      <c r="I14" s="6">
        <f t="shared" si="0"/>
        <v>66.900000000000006</v>
      </c>
      <c r="J14" s="3" t="str" cm="1">
        <f t="array" ref="J14">_xlfn.IFS(I14&gt;=90,"A",I14&gt;=80,"B",I14&gt;=70,"C",I14&gt;=60,"D",I14&lt;60,"F")</f>
        <v>D</v>
      </c>
      <c r="K14" s="3" t="str">
        <f t="shared" si="1"/>
        <v>pass</v>
      </c>
      <c r="L14">
        <f>COUNTIF(K2:K15,"pass")</f>
        <v>12</v>
      </c>
    </row>
    <row r="15" spans="1:12" ht="16.5">
      <c r="A15" s="1" t="s">
        <v>24</v>
      </c>
      <c r="B15" s="1">
        <v>59</v>
      </c>
      <c r="C15" s="1">
        <v>77</v>
      </c>
      <c r="D15" s="1">
        <v>71</v>
      </c>
      <c r="E15" s="1">
        <v>45</v>
      </c>
      <c r="F15" s="1">
        <v>34</v>
      </c>
      <c r="G15" s="1">
        <f>AVERAGE(B15:F15)</f>
        <v>57.2</v>
      </c>
      <c r="H15" s="1">
        <v>54</v>
      </c>
      <c r="I15" s="6">
        <f t="shared" si="0"/>
        <v>55.6</v>
      </c>
      <c r="J15" s="3" t="str" cm="1">
        <f t="array" ref="J15">_xlfn.IFS(I15&gt;=90,"A",I15&gt;=80,"B",I15&gt;=70,"C",I15&gt;=60,"D",I15&lt;60,"F")</f>
        <v>F</v>
      </c>
      <c r="K15" s="3" t="str">
        <f t="shared" si="1"/>
        <v>fail</v>
      </c>
      <c r="L15">
        <f>COUNTIF(K2:K15,"fail")</f>
        <v>2</v>
      </c>
    </row>
    <row r="16" spans="1:12" ht="16.5">
      <c r="A16" s="3"/>
      <c r="B16" s="4" t="s">
        <v>25</v>
      </c>
      <c r="C16" s="4" t="s">
        <v>26</v>
      </c>
      <c r="D16" s="3"/>
      <c r="E16" s="3"/>
      <c r="F16" s="3"/>
      <c r="G16" s="4" t="s">
        <v>27</v>
      </c>
      <c r="H16" s="3"/>
      <c r="I16" s="4" t="s">
        <v>28</v>
      </c>
      <c r="J16" s="3"/>
      <c r="K16" s="4" t="s">
        <v>29</v>
      </c>
    </row>
    <row r="17" spans="1:11" ht="16.5">
      <c r="A17" s="3"/>
      <c r="B17" s="3">
        <f>LARGE(B2:B15,1)</f>
        <v>98</v>
      </c>
      <c r="C17" s="3">
        <f>LARGE(C2:C15,2)</f>
        <v>92</v>
      </c>
      <c r="D17" s="3"/>
      <c r="E17" s="3"/>
      <c r="F17" s="3"/>
      <c r="G17" s="3">
        <f>COUNTIF(G2:G15,"&lt;80")</f>
        <v>8</v>
      </c>
      <c r="H17" s="3"/>
      <c r="I17" s="3">
        <f>AVERAGE(I2:I15)</f>
        <v>76.871428571428581</v>
      </c>
      <c r="J17" s="3"/>
      <c r="K17" s="3"/>
    </row>
    <row r="18" spans="1:11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6.5">
      <c r="A24" s="3"/>
      <c r="B24" s="3"/>
      <c r="C24" s="3"/>
      <c r="D24" s="3"/>
      <c r="E24" s="3"/>
      <c r="F24" s="3"/>
      <c r="G24" s="3"/>
      <c r="H24" s="3"/>
      <c r="I24" s="7"/>
      <c r="J24" s="3"/>
      <c r="K24" s="3"/>
    </row>
    <row r="29" spans="1:11" ht="16.5">
      <c r="I29" s="4" t="s">
        <v>30</v>
      </c>
    </row>
  </sheetData>
  <autoFilter ref="A1:K16" xr:uid="{00000000-0001-0000-0000-000000000000}"/>
  <conditionalFormatting sqref="K2:K15">
    <cfRule type="cellIs" dxfId="1" priority="2" operator="equal">
      <formula>"fail"</formula>
    </cfRule>
  </conditionalFormatting>
  <conditionalFormatting sqref="K2:K15">
    <cfRule type="cellIs" dxfId="0" priority="1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2024-10-17T00:43:24Z</dcterms:created>
  <dcterms:modified xsi:type="dcterms:W3CDTF">2024-10-17T17:15:51Z</dcterms:modified>
  <cp:category/>
  <cp:contentStatus/>
</cp:coreProperties>
</file>