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github\deep_impact\documents\vector_definitions\"/>
    </mc:Choice>
  </mc:AlternateContent>
  <xr:revisionPtr revIDLastSave="0" documentId="13_ncr:1_{453EE610-D53D-4F44-AF2A-D073C282C44A}" xr6:coauthVersionLast="36" xr6:coauthVersionMax="36" xr10:uidLastSave="{00000000-0000-0000-0000-000000000000}"/>
  <bookViews>
    <workbookView xWindow="0" yWindow="0" windowWidth="16530" windowHeight="9360" activeTab="3" xr2:uid="{2D6944FB-7777-4B05-812C-6A8506BA7B8F}"/>
  </bookViews>
  <sheets>
    <sheet name="ビューの扱い" sheetId="6" r:id="rId1"/>
    <sheet name="入力値制限" sheetId="9" r:id="rId2"/>
    <sheet name="mining_material_bac_extend" sheetId="12" state="hidden" r:id="rId3"/>
    <sheet name="template" sheetId="24" r:id="rId4"/>
  </sheets>
  <externalReferences>
    <externalReference r:id="rId5"/>
  </externalReferences>
  <definedNames>
    <definedName name="_xlnm._FilterDatabase" localSheetId="3" hidden="1">template!$B$15:$J$15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89" i="12" l="1"/>
  <c r="B89" i="12"/>
  <c r="J90" i="12"/>
  <c r="B90" i="12"/>
  <c r="J88" i="12"/>
  <c r="B88" i="12"/>
  <c r="B98" i="12"/>
  <c r="B97" i="12"/>
  <c r="B96" i="12"/>
  <c r="B95" i="12"/>
  <c r="B94" i="12"/>
  <c r="B93" i="12"/>
  <c r="B92" i="12"/>
  <c r="B91" i="12"/>
  <c r="B87" i="12"/>
  <c r="B86" i="12"/>
  <c r="B85" i="12"/>
  <c r="B84" i="12"/>
  <c r="B83" i="12"/>
  <c r="B82" i="12"/>
  <c r="B81" i="12"/>
  <c r="B80" i="12"/>
  <c r="B79" i="12"/>
  <c r="B78" i="12"/>
  <c r="B77" i="12"/>
  <c r="B76" i="12"/>
  <c r="B75" i="12"/>
  <c r="B74" i="12"/>
  <c r="B73" i="12"/>
  <c r="B72" i="12"/>
  <c r="B71" i="12"/>
  <c r="B70" i="12"/>
  <c r="B69" i="12"/>
  <c r="B68" i="12"/>
  <c r="B67" i="12"/>
  <c r="B66" i="12"/>
  <c r="B65" i="12"/>
  <c r="B64" i="12"/>
  <c r="B63" i="12"/>
  <c r="B62" i="12"/>
  <c r="B61" i="12"/>
  <c r="B60" i="12"/>
  <c r="B59" i="12"/>
  <c r="B58" i="12"/>
  <c r="B57" i="12"/>
  <c r="B56" i="12"/>
  <c r="B55" i="12"/>
  <c r="B54" i="12"/>
  <c r="B53" i="12"/>
  <c r="B52" i="12"/>
  <c r="B51" i="12"/>
  <c r="B50" i="12"/>
  <c r="B49" i="12"/>
  <c r="B48" i="12"/>
  <c r="B47" i="12"/>
  <c r="B46" i="12"/>
  <c r="B45" i="12"/>
  <c r="B44" i="12"/>
  <c r="B43" i="12"/>
  <c r="B42" i="12"/>
  <c r="B41" i="12"/>
  <c r="B40" i="12"/>
  <c r="B39" i="12"/>
  <c r="B38" i="12"/>
  <c r="B37" i="12"/>
  <c r="B36" i="12"/>
  <c r="B35" i="12"/>
  <c r="B34" i="12"/>
  <c r="B33" i="12"/>
  <c r="B32" i="12"/>
  <c r="B31" i="12"/>
  <c r="B30" i="12"/>
  <c r="B29" i="12"/>
  <c r="B28" i="12"/>
  <c r="B27" i="12"/>
  <c r="B26" i="12"/>
  <c r="J98" i="12"/>
  <c r="J73" i="12"/>
  <c r="J72" i="12"/>
  <c r="J71" i="12"/>
  <c r="J70" i="12"/>
  <c r="J69" i="12"/>
  <c r="J68" i="12"/>
  <c r="J67" i="12"/>
  <c r="J66" i="12"/>
  <c r="J65" i="12"/>
  <c r="J64" i="12"/>
  <c r="J63" i="12"/>
  <c r="J62" i="12"/>
  <c r="J61" i="12"/>
  <c r="J60" i="12"/>
  <c r="J59" i="12"/>
  <c r="J58" i="12"/>
  <c r="J57" i="12"/>
  <c r="J56" i="12"/>
  <c r="J55" i="12"/>
  <c r="J54" i="12"/>
  <c r="J53" i="12"/>
  <c r="J52" i="12"/>
  <c r="J51" i="12"/>
  <c r="J50" i="12"/>
  <c r="J49" i="12"/>
  <c r="J48" i="12"/>
  <c r="J47" i="12"/>
  <c r="J46" i="12"/>
  <c r="J45" i="12"/>
  <c r="J44" i="12"/>
  <c r="J43" i="12"/>
  <c r="J42" i="12"/>
  <c r="J41" i="12"/>
  <c r="J40" i="12"/>
  <c r="J39" i="12"/>
  <c r="J38" i="12"/>
  <c r="J37" i="12"/>
  <c r="J36" i="12"/>
  <c r="J35" i="12"/>
  <c r="J34" i="12"/>
  <c r="J33" i="12"/>
  <c r="J32" i="12"/>
  <c r="J31" i="12"/>
  <c r="J30" i="12"/>
  <c r="J29" i="12"/>
  <c r="J28" i="12"/>
  <c r="J27" i="12"/>
  <c r="J26" i="12"/>
  <c r="J25" i="12"/>
  <c r="J24" i="12"/>
  <c r="J23" i="12"/>
  <c r="J21" i="12"/>
  <c r="J20" i="12"/>
  <c r="J19" i="12"/>
  <c r="J18" i="12"/>
  <c r="J17" i="12"/>
  <c r="J97" i="12"/>
  <c r="J96" i="12"/>
  <c r="J95" i="12"/>
  <c r="J94" i="12"/>
  <c r="J93" i="12"/>
  <c r="J92" i="12"/>
  <c r="J91" i="12"/>
  <c r="J87" i="12"/>
  <c r="J86" i="12"/>
  <c r="J85" i="12"/>
  <c r="J84" i="12"/>
  <c r="J83" i="12"/>
  <c r="J82" i="12"/>
  <c r="J81" i="12"/>
  <c r="J80" i="12"/>
  <c r="J79" i="12"/>
  <c r="J78" i="12"/>
  <c r="J77" i="12"/>
  <c r="J76" i="12"/>
  <c r="J75" i="12"/>
  <c r="J74" i="12"/>
  <c r="B25" i="12"/>
  <c r="B24" i="12"/>
  <c r="B23" i="12"/>
  <c r="J22" i="12"/>
  <c r="B22" i="12"/>
  <c r="B21" i="12"/>
  <c r="B20" i="12"/>
  <c r="B19" i="12"/>
  <c r="B18" i="12"/>
  <c r="B17" i="12"/>
  <c r="B16" i="12"/>
</calcChain>
</file>

<file path=xl/sharedStrings.xml><?xml version="1.0" encoding="utf-8"?>
<sst xmlns="http://schemas.openxmlformats.org/spreadsheetml/2006/main" count="415" uniqueCount="180">
  <si>
    <t>race_key_place_code</t>
  </si>
  <si>
    <t>race_key_year</t>
  </si>
  <si>
    <t>race_key_no</t>
  </si>
  <si>
    <t>race_key_day</t>
  </si>
  <si>
    <t>race_key_round</t>
  </si>
  <si>
    <t>type</t>
    <phoneticPr fontId="1"/>
  </si>
  <si>
    <t>キー</t>
    <phoneticPr fontId="1"/>
  </si>
  <si>
    <t>race_condition_distance</t>
  </si>
  <si>
    <t>race_condition_track_grass_dart_etc</t>
  </si>
  <si>
    <t>実数</t>
  </si>
  <si>
    <t>カテゴリ</t>
  </si>
  <si>
    <t>race_condition_condition</t>
  </si>
  <si>
    <t>derieve from</t>
    <phoneticPr fontId="1"/>
  </si>
  <si>
    <t>table</t>
    <phoneticPr fontId="1"/>
  </si>
  <si>
    <t>column(特殊な変換ならばハイフンで)</t>
    <rPh sb="7" eb="9">
      <t>トクシュ</t>
    </rPh>
    <rPh sb="10" eb="12">
      <t>ヘンカン</t>
    </rPh>
    <phoneticPr fontId="1"/>
  </si>
  <si>
    <t>horse_count</t>
  </si>
  <si>
    <t>prize_1st</t>
  </si>
  <si>
    <t>prize_2nd</t>
  </si>
  <si>
    <t>prize_3rd</t>
  </si>
  <si>
    <t>prize_4th</t>
  </si>
  <si>
    <t>prize_5th</t>
  </si>
  <si>
    <t>summary_prize_1st</t>
  </si>
  <si>
    <t>summary_prize_2nd</t>
  </si>
  <si>
    <t>weather_code</t>
  </si>
  <si>
    <t>grass_field_status_code</t>
  </si>
  <si>
    <t>dart_field_status_code</t>
  </si>
  <si>
    <t>IDM</t>
  </si>
  <si>
    <t>jockey_index</t>
  </si>
  <si>
    <t>info_index</t>
  </si>
  <si>
    <t>comprehension_index</t>
  </si>
  <si>
    <t>torture_index</t>
  </si>
  <si>
    <t>passion_index</t>
  </si>
  <si>
    <t>prize_info_obtain_prize</t>
  </si>
  <si>
    <t>work</t>
    <phoneticPr fontId="1"/>
  </si>
  <si>
    <t>column_physical_name</t>
    <phoneticPr fontId="1"/>
  </si>
  <si>
    <t>note</t>
    <phoneticPr fontId="1"/>
  </si>
  <si>
    <t>No</t>
    <phoneticPr fontId="1"/>
  </si>
  <si>
    <t>kyi,sedをbac単位横持に集約する。</t>
    <rPh sb="11" eb="13">
      <t>タンイ</t>
    </rPh>
    <rPh sb="13" eb="15">
      <t>ヨコモチ</t>
    </rPh>
    <rPh sb="16" eb="18">
      <t>シュウヤク</t>
    </rPh>
    <phoneticPr fontId="1"/>
  </si>
  <si>
    <t>expression</t>
    <phoneticPr fontId="1"/>
  </si>
  <si>
    <t>日時</t>
  </si>
  <si>
    <t>primary_key</t>
    <phoneticPr fontId="1"/>
  </si>
  <si>
    <t>-</t>
    <phoneticPr fontId="1"/>
  </si>
  <si>
    <t>concat(format_datetime("%F",bac.date),"_",kyi.race_key_place_code,kyi.race_key_round) as primary_key,</t>
    <phoneticPr fontId="1"/>
  </si>
  <si>
    <t>[名前]_vはビュー、</t>
    <rPh sb="1" eb="3">
      <t>ナマエ</t>
    </rPh>
    <phoneticPr fontId="1"/>
  </si>
  <si>
    <t>[名前]_mはビューのセレクト結果が入った実表</t>
    <rPh sb="1" eb="3">
      <t>ナマエ</t>
    </rPh>
    <rPh sb="15" eb="17">
      <t>ケッカ</t>
    </rPh>
    <rPh sb="18" eb="19">
      <t>ハイ</t>
    </rPh>
    <rPh sb="21" eb="22">
      <t>ジツ</t>
    </rPh>
    <rPh sb="22" eb="23">
      <t>ヒョウ</t>
    </rPh>
    <phoneticPr fontId="1"/>
  </si>
  <si>
    <t>例)vector_horse_parameter</t>
    <rPh sb="0" eb="1">
      <t>レイ</t>
    </rPh>
    <phoneticPr fontId="1"/>
  </si>
  <si>
    <t>vector_horse_parameter_vはビュー</t>
    <phoneticPr fontId="1"/>
  </si>
  <si>
    <t>vector_horse_parameter_mは実表</t>
    <rPh sb="25" eb="26">
      <t>ジツ</t>
    </rPh>
    <rPh sb="26" eb="27">
      <t>ヒョウ</t>
    </rPh>
    <phoneticPr fontId="1"/>
  </si>
  <si>
    <t>horse_name</t>
  </si>
  <si>
    <t>文字列</t>
    <rPh sb="0" eb="3">
      <t>モジレツ</t>
    </rPh>
    <phoneticPr fontId="1"/>
  </si>
  <si>
    <t>register_no</t>
    <phoneticPr fontId="1"/>
  </si>
  <si>
    <t>参考情報</t>
    <rPh sb="0" eb="2">
      <t>サンコウ</t>
    </rPh>
    <rPh sb="2" eb="4">
      <t>ジョウホウ</t>
    </rPh>
    <phoneticPr fontId="1"/>
  </si>
  <si>
    <t>cat_place</t>
    <phoneticPr fontId="1"/>
  </si>
  <si>
    <t>meaning</t>
    <phoneticPr fontId="1"/>
  </si>
  <si>
    <t>place_name</t>
    <phoneticPr fontId="1"/>
  </si>
  <si>
    <t>model</t>
    <phoneticPr fontId="1"/>
  </si>
  <si>
    <t>dawn</t>
    <phoneticPr fontId="1"/>
  </si>
  <si>
    <t>Label</t>
    <phoneticPr fontId="1"/>
  </si>
  <si>
    <t>Input</t>
    <phoneticPr fontId="1"/>
  </si>
  <si>
    <t>date</t>
  </si>
  <si>
    <t>time_to_start</t>
  </si>
  <si>
    <t>race_condition_track_right_left</t>
  </si>
  <si>
    <t>race_condition_track_inner_outer</t>
  </si>
  <si>
    <t>race_condition_type</t>
  </si>
  <si>
    <t>race_condition_mark</t>
  </si>
  <si>
    <t>race_condition_weight</t>
  </si>
  <si>
    <t>race_condition_grade</t>
  </si>
  <si>
    <t>race_name</t>
  </si>
  <si>
    <t>count1</t>
  </si>
  <si>
    <t>course</t>
  </si>
  <si>
    <t>held_class</t>
  </si>
  <si>
    <t>race_short_name</t>
  </si>
  <si>
    <t>race_name_9</t>
  </si>
  <si>
    <t>data_category</t>
  </si>
  <si>
    <t>sold_flag</t>
  </si>
  <si>
    <t>win5flag</t>
  </si>
  <si>
    <t>day_of_week</t>
  </si>
  <si>
    <t>grass_field_status_inner</t>
  </si>
  <si>
    <t>grass_field_status_middle</t>
  </si>
  <si>
    <t>grass_field_status_outer</t>
  </si>
  <si>
    <t>grass_field_fidderence</t>
  </si>
  <si>
    <t>linear_field_difference_great_inner</t>
  </si>
  <si>
    <t>linear_field_difference_inner</t>
  </si>
  <si>
    <t>linear_field_difference_middle</t>
  </si>
  <si>
    <t>linear_field_difference_outer</t>
  </si>
  <si>
    <t>linear_field_difference_great_outer</t>
  </si>
  <si>
    <t>dart_field_status_inner</t>
  </si>
  <si>
    <t>dart_field_status_middle</t>
  </si>
  <si>
    <t>dart_field_status_outer</t>
  </si>
  <si>
    <t>dart_field_difference</t>
  </si>
  <si>
    <t>consecutive_victory_count</t>
  </si>
  <si>
    <t>grass_type</t>
  </si>
  <si>
    <t>grass_length</t>
  </si>
  <si>
    <t>pressure_transfer</t>
  </si>
  <si>
    <t>freezing_avoidance</t>
  </si>
  <si>
    <t>rain</t>
  </si>
  <si>
    <t>時刻</t>
    <rPh sb="0" eb="2">
      <t>ジコク</t>
    </rPh>
    <phoneticPr fontId="2"/>
  </si>
  <si>
    <t>文字列</t>
  </si>
  <si>
    <t>実数</t>
    <rPh sb="0" eb="2">
      <t>ジッスウ</t>
    </rPh>
    <phoneticPr fontId="2"/>
  </si>
  <si>
    <t>年月日</t>
  </si>
  <si>
    <t>発走時間</t>
  </si>
  <si>
    <t>レース条件$距離</t>
  </si>
  <si>
    <t>レース条件$トラック情報$芝ダ障害コード</t>
  </si>
  <si>
    <t>レース条件$トラック情報$右左</t>
  </si>
  <si>
    <t>レース条件$トラック情報$内外</t>
  </si>
  <si>
    <t>レース条件$種別</t>
  </si>
  <si>
    <t>レース条件$条件</t>
  </si>
  <si>
    <t>レース条件$記号</t>
  </si>
  <si>
    <t>レース条件$重量</t>
  </si>
  <si>
    <t>レース条件$グレード</t>
  </si>
  <si>
    <t>レース名</t>
  </si>
  <si>
    <t>回数</t>
  </si>
  <si>
    <t>頭数</t>
  </si>
  <si>
    <t>コース</t>
  </si>
  <si>
    <t>開催区分</t>
  </si>
  <si>
    <t>レース名短縮</t>
  </si>
  <si>
    <t>レース名９文字</t>
  </si>
  <si>
    <t>データ区分</t>
  </si>
  <si>
    <t>１着賞金</t>
  </si>
  <si>
    <t>２着賞金</t>
  </si>
  <si>
    <t>３着賞金</t>
  </si>
  <si>
    <t>４着賞金</t>
  </si>
  <si>
    <t>５着賞金</t>
  </si>
  <si>
    <t>１着算入賞金</t>
  </si>
  <si>
    <t>２着算入賞金</t>
  </si>
  <si>
    <t>馬券発売フラグ</t>
  </si>
  <si>
    <t>WIN5フラグ</t>
  </si>
  <si>
    <t>曜日</t>
  </si>
  <si>
    <t>芝馬場状態内</t>
  </si>
  <si>
    <t>芝馬場状態中</t>
  </si>
  <si>
    <t>芝馬場状態外</t>
  </si>
  <si>
    <t>芝馬場差</t>
  </si>
  <si>
    <t>直線馬場差最内</t>
  </si>
  <si>
    <t>直線馬場差内</t>
  </si>
  <si>
    <t>直線馬場差中</t>
  </si>
  <si>
    <t>直線馬場差外</t>
  </si>
  <si>
    <t>直線馬場差大外</t>
  </si>
  <si>
    <t>ダ馬場状態内</t>
  </si>
  <si>
    <t>ダ馬場状態中</t>
  </si>
  <si>
    <t>ダ馬場状態外</t>
  </si>
  <si>
    <t>ダ馬場差</t>
  </si>
  <si>
    <t>連続何日目</t>
  </si>
  <si>
    <t>芝種類</t>
  </si>
  <si>
    <t>草丈</t>
  </si>
  <si>
    <t>転圧</t>
  </si>
  <si>
    <t>凍結防止剤</t>
  </si>
  <si>
    <t>中間降水量</t>
  </si>
  <si>
    <t>IDM_max</t>
  </si>
  <si>
    <t>IDM_min</t>
  </si>
  <si>
    <t>jockey_index_max</t>
  </si>
  <si>
    <t>jockey_index_min</t>
  </si>
  <si>
    <t>info_index_max</t>
  </si>
  <si>
    <t>info_index_min</t>
  </si>
  <si>
    <t>comprehension_index_max</t>
  </si>
  <si>
    <t>comprehension_index_min</t>
  </si>
  <si>
    <t>torture_index_max</t>
  </si>
  <si>
    <t>torture_index_min</t>
  </si>
  <si>
    <t>passion_index_max</t>
  </si>
  <si>
    <t>passion_index_min</t>
  </si>
  <si>
    <t>prize_info_obtain_prize_max</t>
  </si>
  <si>
    <t>prize_info_obtain_prize_min</t>
  </si>
  <si>
    <t>IDM_no1_horse</t>
  </si>
  <si>
    <t>jockey_index_no1_horse</t>
  </si>
  <si>
    <t>info_index_no1_horse</t>
  </si>
  <si>
    <t>comprehension_index_no1_horse</t>
  </si>
  <si>
    <t>torture_index_no1_horse</t>
  </si>
  <si>
    <t>passion_index_no1_horse</t>
  </si>
  <si>
    <t>prize_info_obtain_prize_no1_horse</t>
  </si>
  <si>
    <t>kyi</t>
  </si>
  <si>
    <t>kyi</t>
    <phoneticPr fontId="1"/>
  </si>
  <si>
    <t>bac</t>
    <phoneticPr fontId="1"/>
  </si>
  <si>
    <t>kab</t>
  </si>
  <si>
    <t>kab</t>
    <phoneticPr fontId="1"/>
  </si>
  <si>
    <t>refunds_single</t>
  </si>
  <si>
    <t>sed</t>
    <phoneticPr fontId="1"/>
  </si>
  <si>
    <t>horse_name_no1_horse</t>
    <phoneticPr fontId="1"/>
  </si>
  <si>
    <t>register_no_no1_horse</t>
    <phoneticPr fontId="1"/>
  </si>
  <si>
    <t>horse_no_no1_horse</t>
    <phoneticPr fontId="1"/>
  </si>
  <si>
    <t>horse_no</t>
    <phoneticPr fontId="1"/>
  </si>
  <si>
    <t>【概要】</t>
    <rPh sb="1" eb="3">
      <t>ガイヨウ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</si>
</sst>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5" xfId="0" applyFill="1" applyBorder="1">
      <alignment vertical="center"/>
    </xf>
    <xf numFmtId="0" fontId="0" fillId="2" borderId="3" xfId="0" applyFill="1" applyBorder="1">
      <alignment vertical="center"/>
    </xf>
    <xf numFmtId="0" fontId="0" fillId="2" borderId="2" xfId="0" applyFill="1" applyBorder="1">
      <alignment vertical="center"/>
    </xf>
    <xf numFmtId="0" fontId="0" fillId="2" borderId="6" xfId="0" applyFill="1" applyBorder="1">
      <alignment vertical="center"/>
    </xf>
    <xf numFmtId="0" fontId="0" fillId="2" borderId="4" xfId="0" applyFill="1" applyBorder="1" applyAlignment="1">
      <alignment vertical="center" wrapText="1"/>
    </xf>
    <xf numFmtId="0" fontId="0" fillId="3" borderId="1" xfId="0" applyFill="1" applyBorder="1">
      <alignment vertical="center"/>
    </xf>
    <xf numFmtId="0" fontId="0" fillId="0" borderId="1" xfId="0" applyFill="1" applyBorder="1">
      <alignment vertical="center"/>
    </xf>
    <xf numFmtId="0" fontId="0" fillId="0" borderId="0" xfId="0" applyFill="1">
      <alignment vertical="center"/>
    </xf>
    <xf numFmtId="0" fontId="0" fillId="0" borderId="1" xfId="0" applyFill="1" applyBorder="1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7</xdr:col>
      <xdr:colOff>2490787</xdr:colOff>
      <xdr:row>12</xdr:row>
      <xdr:rowOff>61912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A3333E55-197C-46BE-8CA3-EA203B7C11B3}"/>
            </a:ext>
          </a:extLst>
        </xdr:cNvPr>
        <xdr:cNvSpPr txBox="1"/>
      </xdr:nvSpPr>
      <xdr:spPr>
        <a:xfrm>
          <a:off x="685800" y="447675"/>
          <a:ext cx="10453687" cy="230028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</a:t>
          </a: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`yu-it-base.jrdb_raw_data.a_bac` bac</a:t>
          </a: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inner join `yu-it-base.jrdb_raw_data.a_kab` kab  on</a:t>
          </a: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bac.partitioning_date = kab.partitioning_date</a:t>
          </a: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and bac.race_key_place_code = kab.held_key_place_code</a:t>
          </a: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inner join `yu-it-base.jrdb_raw_data.a_kyi` kyi  on</a:t>
          </a: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bac.partitioning_date = kyi.partitioning_date</a:t>
          </a: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and bac.race_key_place_code = kyi.race_key_place_code</a:t>
          </a: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and bac.race_key_round = kyi.race_key_round</a:t>
          </a: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inner join  `yu-it-base.jrdb_raw_data_schema_info.category_mst` cat_place</a:t>
          </a: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on</a:t>
          </a: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cat_place.table_name = 'a_kyi' and cat_place.column_pysical_name = 'race_key_place_code'</a:t>
          </a: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and cat_place.category = kyi.race_key_place_code </a:t>
          </a: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left outer join `yu-it-base.jrdb_raw_data.a_sed` sed  on</a:t>
          </a: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bac.partitioning_date = sed.partitioning_date</a:t>
          </a: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and bac.race_key_place_code = sed.race_key_place_code</a:t>
          </a: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and bac.race_key_round = sed.race_key_round</a:t>
          </a: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and kyi.horse_no = sed.horse_no</a:t>
          </a: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and sed.horse_performance_order = 1</a:t>
          </a: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group by concat(format_datetime("%F",bac.date),"_",kyi.race_key_place_code,kyi.race_key_round) ,kyi.race_key_place_code,kyi.race_key_year,kyi.race_key_no,kyi.race_key_day,kyi.race_key_round</a:t>
          </a:r>
        </a:p>
        <a:p>
          <a:endParaRPr kumimoji="1" lang="en-US" altLang="ja-JP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kumimoji="1" lang="en-US" altLang="ja-JP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1</xdr:rowOff>
    </xdr:from>
    <xdr:to>
      <xdr:col>7</xdr:col>
      <xdr:colOff>2262187</xdr:colOff>
      <xdr:row>12</xdr:row>
      <xdr:rowOff>195264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84E81825-3046-48F5-A997-474B45D5F121}"/>
            </a:ext>
          </a:extLst>
        </xdr:cNvPr>
        <xdr:cNvSpPr txBox="1"/>
      </xdr:nvSpPr>
      <xdr:spPr>
        <a:xfrm>
          <a:off x="685800" y="447676"/>
          <a:ext cx="10453687" cy="243363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</a:t>
          </a: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`yu-it-base.deep_impact_vector_data.mining_material_bac_extend_v2_m` bac_ext</a:t>
          </a:r>
          <a:endParaRPr lang="ja-JP" altLang="ja-JP" sz="1000">
            <a:effectLst/>
          </a:endParaRPr>
        </a:p>
        <a:p>
          <a:r>
            <a:rPr kumimoji="1" lang="en-US" altLang="ja-JP" sz="1000"/>
            <a:t> inner join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dawn_of_bq_axis dob</a:t>
          </a:r>
          <a:endParaRPr lang="ja-JP" altLang="ja-JP" sz="1000">
            <a:effectLst/>
          </a:endParaRPr>
        </a:p>
        <a:p>
          <a:r>
            <a:rPr kumimoji="1" lang="en-US" altLang="ja-JP" sz="1000"/>
            <a:t> on</a:t>
          </a:r>
        </a:p>
        <a:p>
          <a:r>
            <a:rPr kumimoji="1" lang="en-US" altLang="ja-JP" sz="1000"/>
            <a:t>   dob.race_key_place_code = bac_ext.race_key_place_code and </a:t>
          </a:r>
        </a:p>
        <a:p>
          <a:r>
            <a:rPr kumimoji="1" lang="en-US" altLang="ja-JP" sz="1000"/>
            <a:t>   dob.race_key_year = bac_ext.race_key_year and </a:t>
          </a:r>
        </a:p>
        <a:p>
          <a:r>
            <a:rPr kumimoji="1" lang="en-US" altLang="ja-JP" sz="1000"/>
            <a:t>   dob.race_key_no = bac_ext.race_key_no and </a:t>
          </a:r>
        </a:p>
        <a:p>
          <a:r>
            <a:rPr kumimoji="1" lang="en-US" altLang="ja-JP" sz="1000"/>
            <a:t>   dob.race_key_day = bac_ext.race_key_day and </a:t>
          </a:r>
        </a:p>
        <a:p>
          <a:r>
            <a:rPr kumimoji="1" lang="en-US" altLang="ja-JP" sz="1000"/>
            <a:t>   dob.race_key_round = bac_ext.race_key_round and </a:t>
          </a:r>
        </a:p>
        <a:p>
          <a:endParaRPr kumimoji="1" lang="en-US" altLang="ja-JP" sz="10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ithub/deep_impact/documents/data_characteristic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cros"/>
      <sheetName val="data_characteristics"/>
      <sheetName val="statistics"/>
      <sheetName val="old_tyb"/>
      <sheetName val="統計量の種類"/>
      <sheetName val="category_mst"/>
      <sheetName val="linear_interpolation_params"/>
      <sheetName val="その他テーブル"/>
      <sheetName val="入力規則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01E4D-37E5-4986-8F73-B634218A7C18}">
  <sheetPr codeName="Sheet1"/>
  <dimension ref="A2:A7"/>
  <sheetViews>
    <sheetView workbookViewId="0"/>
  </sheetViews>
  <sheetFormatPr defaultRowHeight="17.649999999999999" x14ac:dyDescent="0.7"/>
  <sheetData>
    <row r="2" spans="1:1" x14ac:dyDescent="0.7">
      <c r="A2" t="s">
        <v>43</v>
      </c>
    </row>
    <row r="3" spans="1:1" x14ac:dyDescent="0.7">
      <c r="A3" t="s">
        <v>44</v>
      </c>
    </row>
    <row r="5" spans="1:1" x14ac:dyDescent="0.7">
      <c r="A5" t="s">
        <v>45</v>
      </c>
    </row>
    <row r="6" spans="1:1" x14ac:dyDescent="0.7">
      <c r="A6" t="s">
        <v>46</v>
      </c>
    </row>
    <row r="7" spans="1:1" x14ac:dyDescent="0.7">
      <c r="A7" t="s">
        <v>47</v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B74C9-A539-442E-986A-7C1ED45A04D5}">
  <sheetPr codeName="Sheet2"/>
  <dimension ref="A1:A2"/>
  <sheetViews>
    <sheetView workbookViewId="0">
      <selection activeCell="A3" sqref="A3"/>
    </sheetView>
  </sheetViews>
  <sheetFormatPr defaultRowHeight="17.649999999999999" x14ac:dyDescent="0.7"/>
  <sheetData>
    <row r="1" spans="1:1" x14ac:dyDescent="0.7">
      <c r="A1" t="s">
        <v>58</v>
      </c>
    </row>
    <row r="2" spans="1:1" x14ac:dyDescent="0.7">
      <c r="A2" t="s">
        <v>57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21C11-18EB-45FA-8DDB-5B97184FB050}">
  <sheetPr codeName="Sheet3"/>
  <dimension ref="A2:J98"/>
  <sheetViews>
    <sheetView topLeftCell="A76" workbookViewId="0">
      <selection activeCell="D98" sqref="D98"/>
    </sheetView>
  </sheetViews>
  <sheetFormatPr defaultRowHeight="17.649999999999999" x14ac:dyDescent="0.7"/>
  <cols>
    <col min="4" max="4" width="32.9375" bestFit="1" customWidth="1"/>
    <col min="6" max="6" width="11.625" bestFit="1" customWidth="1"/>
    <col min="7" max="8" width="32.9375" bestFit="1" customWidth="1"/>
    <col min="9" max="9" width="10.0625" bestFit="1" customWidth="1"/>
    <col min="10" max="10" width="128.5625" bestFit="1" customWidth="1"/>
  </cols>
  <sheetData>
    <row r="2" spans="1:10" x14ac:dyDescent="0.7">
      <c r="B2" t="s">
        <v>37</v>
      </c>
    </row>
    <row r="14" spans="1:10" x14ac:dyDescent="0.7">
      <c r="B14" s="2"/>
      <c r="C14" s="2"/>
      <c r="D14" s="3"/>
      <c r="E14" s="3"/>
      <c r="F14" s="4" t="s">
        <v>12</v>
      </c>
      <c r="G14" s="3"/>
      <c r="H14" s="3"/>
      <c r="I14" s="4" t="s">
        <v>38</v>
      </c>
      <c r="J14" s="3"/>
    </row>
    <row r="15" spans="1:10" x14ac:dyDescent="0.7">
      <c r="B15" s="5" t="s">
        <v>36</v>
      </c>
      <c r="C15" s="5" t="s">
        <v>33</v>
      </c>
      <c r="D15" s="6" t="s">
        <v>34</v>
      </c>
      <c r="E15" s="6" t="s">
        <v>5</v>
      </c>
      <c r="F15" s="7" t="s">
        <v>13</v>
      </c>
      <c r="G15" s="7" t="s">
        <v>14</v>
      </c>
      <c r="H15" s="6" t="s">
        <v>35</v>
      </c>
      <c r="I15" s="7" t="s">
        <v>33</v>
      </c>
      <c r="J15" s="7" t="s">
        <v>38</v>
      </c>
    </row>
    <row r="16" spans="1:10" s="9" customFormat="1" x14ac:dyDescent="0.7">
      <c r="A16"/>
      <c r="B16" s="1">
        <f>IF(D16&lt;&gt;"",ROW()-15,"")</f>
        <v>1</v>
      </c>
      <c r="C16" s="8"/>
      <c r="D16" s="10" t="s">
        <v>40</v>
      </c>
      <c r="E16" s="1" t="s">
        <v>6</v>
      </c>
      <c r="F16" s="8" t="s">
        <v>41</v>
      </c>
      <c r="G16" s="8" t="s">
        <v>41</v>
      </c>
      <c r="H16" s="10"/>
      <c r="I16" s="8"/>
      <c r="J16" s="8" t="s">
        <v>42</v>
      </c>
    </row>
    <row r="17" spans="2:10" x14ac:dyDescent="0.7">
      <c r="B17" s="1">
        <f t="shared" ref="B17:B75" si="0">IF(D17&lt;&gt;"",ROW()-15,"")</f>
        <v>2</v>
      </c>
      <c r="C17" s="1"/>
      <c r="D17" s="1" t="s">
        <v>0</v>
      </c>
      <c r="E17" s="1" t="s">
        <v>6</v>
      </c>
      <c r="F17" s="1" t="s">
        <v>168</v>
      </c>
      <c r="G17" s="1" t="s">
        <v>0</v>
      </c>
      <c r="H17" s="1"/>
      <c r="I17" s="1"/>
      <c r="J17" s="1" t="str">
        <f>F17&amp;"."&amp;G17&amp;","</f>
        <v>kyi.race_key_place_code,</v>
      </c>
    </row>
    <row r="18" spans="2:10" x14ac:dyDescent="0.7">
      <c r="B18" s="1">
        <f t="shared" si="0"/>
        <v>3</v>
      </c>
      <c r="C18" s="1"/>
      <c r="D18" s="1" t="s">
        <v>1</v>
      </c>
      <c r="E18" s="1" t="s">
        <v>6</v>
      </c>
      <c r="F18" s="1" t="s">
        <v>168</v>
      </c>
      <c r="G18" s="1" t="s">
        <v>1</v>
      </c>
      <c r="H18" s="1"/>
      <c r="I18" s="1"/>
      <c r="J18" s="1" t="str">
        <f t="shared" ref="J18:J21" si="1">F18&amp;"."&amp;G18&amp;","</f>
        <v>kyi.race_key_year,</v>
      </c>
    </row>
    <row r="19" spans="2:10" x14ac:dyDescent="0.7">
      <c r="B19" s="1">
        <f t="shared" si="0"/>
        <v>4</v>
      </c>
      <c r="C19" s="1"/>
      <c r="D19" s="1" t="s">
        <v>2</v>
      </c>
      <c r="E19" s="1" t="s">
        <v>6</v>
      </c>
      <c r="F19" s="1" t="s">
        <v>168</v>
      </c>
      <c r="G19" s="1" t="s">
        <v>2</v>
      </c>
      <c r="H19" s="1"/>
      <c r="I19" s="1"/>
      <c r="J19" s="1" t="str">
        <f t="shared" si="1"/>
        <v>kyi.race_key_no,</v>
      </c>
    </row>
    <row r="20" spans="2:10" x14ac:dyDescent="0.7">
      <c r="B20" s="1">
        <f t="shared" si="0"/>
        <v>5</v>
      </c>
      <c r="C20" s="1"/>
      <c r="D20" s="1" t="s">
        <v>3</v>
      </c>
      <c r="E20" s="1" t="s">
        <v>6</v>
      </c>
      <c r="F20" s="1" t="s">
        <v>168</v>
      </c>
      <c r="G20" s="1" t="s">
        <v>3</v>
      </c>
      <c r="H20" s="1"/>
      <c r="I20" s="1"/>
      <c r="J20" s="1" t="str">
        <f t="shared" si="1"/>
        <v>kyi.race_key_day,</v>
      </c>
    </row>
    <row r="21" spans="2:10" x14ac:dyDescent="0.7">
      <c r="B21" s="1">
        <f t="shared" si="0"/>
        <v>6</v>
      </c>
      <c r="C21" s="1"/>
      <c r="D21" s="1" t="s">
        <v>4</v>
      </c>
      <c r="E21" s="1" t="s">
        <v>6</v>
      </c>
      <c r="F21" s="1" t="s">
        <v>168</v>
      </c>
      <c r="G21" s="1" t="s">
        <v>4</v>
      </c>
      <c r="H21" s="1"/>
      <c r="I21" s="1"/>
      <c r="J21" s="1" t="str">
        <f t="shared" si="1"/>
        <v>kyi.race_key_round,</v>
      </c>
    </row>
    <row r="22" spans="2:10" x14ac:dyDescent="0.7">
      <c r="B22" s="1">
        <f t="shared" si="0"/>
        <v>7</v>
      </c>
      <c r="C22" s="1"/>
      <c r="D22" s="1" t="s">
        <v>54</v>
      </c>
      <c r="E22" s="1" t="s">
        <v>49</v>
      </c>
      <c r="F22" s="1" t="s">
        <v>52</v>
      </c>
      <c r="G22" s="1" t="s">
        <v>53</v>
      </c>
      <c r="H22" s="1" t="s">
        <v>51</v>
      </c>
      <c r="I22" s="1"/>
      <c r="J22" s="1" t="str">
        <f>"max(cat_place."&amp;G22&amp;") as "&amp;D22&amp;","</f>
        <v>max(cat_place.meaning) as place_name,</v>
      </c>
    </row>
    <row r="23" spans="2:10" x14ac:dyDescent="0.7">
      <c r="B23" s="1">
        <f t="shared" si="0"/>
        <v>8</v>
      </c>
      <c r="C23" s="1"/>
      <c r="D23" s="1" t="s">
        <v>23</v>
      </c>
      <c r="E23" s="1" t="s">
        <v>10</v>
      </c>
      <c r="F23" s="1" t="s">
        <v>171</v>
      </c>
      <c r="G23" s="1" t="s">
        <v>23</v>
      </c>
      <c r="H23" s="1"/>
      <c r="I23" s="1"/>
      <c r="J23" s="1" t="str">
        <f t="shared" ref="J23:J73" si="2">"max("&amp;F23&amp;"."&amp;G23&amp;") as "&amp;D23&amp;","</f>
        <v>max(kab.weather_code) as weather_code,</v>
      </c>
    </row>
    <row r="24" spans="2:10" x14ac:dyDescent="0.7">
      <c r="B24" s="1">
        <f t="shared" si="0"/>
        <v>9</v>
      </c>
      <c r="C24" s="1"/>
      <c r="D24" s="1" t="s">
        <v>24</v>
      </c>
      <c r="E24" s="1" t="s">
        <v>10</v>
      </c>
      <c r="F24" s="1" t="s">
        <v>171</v>
      </c>
      <c r="G24" s="1" t="s">
        <v>24</v>
      </c>
      <c r="H24" s="1"/>
      <c r="I24" s="1"/>
      <c r="J24" s="1" t="str">
        <f t="shared" si="2"/>
        <v>max(kab.grass_field_status_code) as grass_field_status_code,</v>
      </c>
    </row>
    <row r="25" spans="2:10" x14ac:dyDescent="0.7">
      <c r="B25" s="1">
        <f t="shared" si="0"/>
        <v>10</v>
      </c>
      <c r="C25" s="1"/>
      <c r="D25" s="1" t="s">
        <v>25</v>
      </c>
      <c r="E25" s="1" t="s">
        <v>10</v>
      </c>
      <c r="F25" s="1" t="s">
        <v>171</v>
      </c>
      <c r="G25" s="1" t="s">
        <v>25</v>
      </c>
      <c r="H25" s="1"/>
      <c r="I25" s="1"/>
      <c r="J25" s="1" t="str">
        <f t="shared" si="2"/>
        <v>max(kab.dart_field_status_code) as dart_field_status_code,</v>
      </c>
    </row>
    <row r="26" spans="2:10" x14ac:dyDescent="0.7">
      <c r="B26" s="1">
        <f t="shared" si="0"/>
        <v>11</v>
      </c>
      <c r="C26" s="1"/>
      <c r="D26" s="1" t="s">
        <v>59</v>
      </c>
      <c r="E26" s="1" t="s">
        <v>39</v>
      </c>
      <c r="F26" s="1" t="s">
        <v>170</v>
      </c>
      <c r="G26" s="1" t="s">
        <v>59</v>
      </c>
      <c r="H26" s="1" t="s">
        <v>99</v>
      </c>
      <c r="I26" s="1"/>
      <c r="J26" s="1" t="str">
        <f t="shared" si="2"/>
        <v>max(bac.date) as date,</v>
      </c>
    </row>
    <row r="27" spans="2:10" x14ac:dyDescent="0.7">
      <c r="B27" s="1">
        <f t="shared" si="0"/>
        <v>12</v>
      </c>
      <c r="C27" s="1"/>
      <c r="D27" s="1" t="s">
        <v>60</v>
      </c>
      <c r="E27" s="1" t="s">
        <v>96</v>
      </c>
      <c r="F27" s="1" t="s">
        <v>170</v>
      </c>
      <c r="G27" s="1" t="s">
        <v>60</v>
      </c>
      <c r="H27" s="1" t="s">
        <v>100</v>
      </c>
      <c r="I27" s="1"/>
      <c r="J27" s="1" t="str">
        <f t="shared" si="2"/>
        <v>max(bac.time_to_start) as time_to_start,</v>
      </c>
    </row>
    <row r="28" spans="2:10" x14ac:dyDescent="0.7">
      <c r="B28" s="1">
        <f t="shared" si="0"/>
        <v>13</v>
      </c>
      <c r="C28" s="1"/>
      <c r="D28" s="1" t="s">
        <v>7</v>
      </c>
      <c r="E28" s="1" t="s">
        <v>9</v>
      </c>
      <c r="F28" s="1" t="s">
        <v>170</v>
      </c>
      <c r="G28" s="1" t="s">
        <v>7</v>
      </c>
      <c r="H28" s="1" t="s">
        <v>101</v>
      </c>
      <c r="I28" s="1"/>
      <c r="J28" s="1" t="str">
        <f t="shared" si="2"/>
        <v>max(bac.race_condition_distance) as race_condition_distance,</v>
      </c>
    </row>
    <row r="29" spans="2:10" x14ac:dyDescent="0.7">
      <c r="B29" s="1">
        <f t="shared" si="0"/>
        <v>14</v>
      </c>
      <c r="C29" s="1"/>
      <c r="D29" s="1" t="s">
        <v>8</v>
      </c>
      <c r="E29" s="1" t="s">
        <v>10</v>
      </c>
      <c r="F29" s="1" t="s">
        <v>170</v>
      </c>
      <c r="G29" s="1" t="s">
        <v>8</v>
      </c>
      <c r="H29" s="1" t="s">
        <v>102</v>
      </c>
      <c r="I29" s="1"/>
      <c r="J29" s="1" t="str">
        <f t="shared" si="2"/>
        <v>max(bac.race_condition_track_grass_dart_etc) as race_condition_track_grass_dart_etc,</v>
      </c>
    </row>
    <row r="30" spans="2:10" x14ac:dyDescent="0.7">
      <c r="B30" s="1">
        <f t="shared" si="0"/>
        <v>15</v>
      </c>
      <c r="C30" s="1"/>
      <c r="D30" s="1" t="s">
        <v>61</v>
      </c>
      <c r="E30" s="1" t="s">
        <v>10</v>
      </c>
      <c r="F30" s="1" t="s">
        <v>170</v>
      </c>
      <c r="G30" s="1" t="s">
        <v>61</v>
      </c>
      <c r="H30" s="1" t="s">
        <v>103</v>
      </c>
      <c r="I30" s="1"/>
      <c r="J30" s="1" t="str">
        <f t="shared" si="2"/>
        <v>max(bac.race_condition_track_right_left) as race_condition_track_right_left,</v>
      </c>
    </row>
    <row r="31" spans="2:10" x14ac:dyDescent="0.7">
      <c r="B31" s="1">
        <f t="shared" si="0"/>
        <v>16</v>
      </c>
      <c r="C31" s="1"/>
      <c r="D31" s="1" t="s">
        <v>62</v>
      </c>
      <c r="E31" s="1" t="s">
        <v>10</v>
      </c>
      <c r="F31" s="1" t="s">
        <v>170</v>
      </c>
      <c r="G31" s="1" t="s">
        <v>62</v>
      </c>
      <c r="H31" s="1" t="s">
        <v>104</v>
      </c>
      <c r="I31" s="1"/>
      <c r="J31" s="1" t="str">
        <f t="shared" si="2"/>
        <v>max(bac.race_condition_track_inner_outer) as race_condition_track_inner_outer,</v>
      </c>
    </row>
    <row r="32" spans="2:10" x14ac:dyDescent="0.7">
      <c r="B32" s="1">
        <f t="shared" si="0"/>
        <v>17</v>
      </c>
      <c r="C32" s="1"/>
      <c r="D32" s="1" t="s">
        <v>63</v>
      </c>
      <c r="E32" s="1" t="s">
        <v>10</v>
      </c>
      <c r="F32" s="1" t="s">
        <v>170</v>
      </c>
      <c r="G32" s="1" t="s">
        <v>63</v>
      </c>
      <c r="H32" s="1" t="s">
        <v>105</v>
      </c>
      <c r="I32" s="1"/>
      <c r="J32" s="1" t="str">
        <f t="shared" si="2"/>
        <v>max(bac.race_condition_type) as race_condition_type,</v>
      </c>
    </row>
    <row r="33" spans="2:10" x14ac:dyDescent="0.7">
      <c r="B33" s="1">
        <f t="shared" si="0"/>
        <v>18</v>
      </c>
      <c r="C33" s="1"/>
      <c r="D33" s="1" t="s">
        <v>11</v>
      </c>
      <c r="E33" s="1" t="s">
        <v>10</v>
      </c>
      <c r="F33" s="1" t="s">
        <v>170</v>
      </c>
      <c r="G33" s="1" t="s">
        <v>11</v>
      </c>
      <c r="H33" s="1" t="s">
        <v>106</v>
      </c>
      <c r="I33" s="1"/>
      <c r="J33" s="1" t="str">
        <f t="shared" si="2"/>
        <v>max(bac.race_condition_condition) as race_condition_condition,</v>
      </c>
    </row>
    <row r="34" spans="2:10" x14ac:dyDescent="0.7">
      <c r="B34" s="1">
        <f t="shared" si="0"/>
        <v>19</v>
      </c>
      <c r="C34" s="1"/>
      <c r="D34" s="1" t="s">
        <v>64</v>
      </c>
      <c r="E34" s="1" t="s">
        <v>10</v>
      </c>
      <c r="F34" s="1" t="s">
        <v>170</v>
      </c>
      <c r="G34" s="1" t="s">
        <v>64</v>
      </c>
      <c r="H34" s="1" t="s">
        <v>107</v>
      </c>
      <c r="I34" s="1"/>
      <c r="J34" s="1" t="str">
        <f t="shared" si="2"/>
        <v>max(bac.race_condition_mark) as race_condition_mark,</v>
      </c>
    </row>
    <row r="35" spans="2:10" x14ac:dyDescent="0.7">
      <c r="B35" s="1">
        <f t="shared" si="0"/>
        <v>20</v>
      </c>
      <c r="C35" s="1"/>
      <c r="D35" s="1" t="s">
        <v>65</v>
      </c>
      <c r="E35" s="1" t="s">
        <v>10</v>
      </c>
      <c r="F35" s="1" t="s">
        <v>170</v>
      </c>
      <c r="G35" s="1" t="s">
        <v>65</v>
      </c>
      <c r="H35" s="1" t="s">
        <v>108</v>
      </c>
      <c r="I35" s="1"/>
      <c r="J35" s="1" t="str">
        <f t="shared" si="2"/>
        <v>max(bac.race_condition_weight) as race_condition_weight,</v>
      </c>
    </row>
    <row r="36" spans="2:10" x14ac:dyDescent="0.7">
      <c r="B36" s="1">
        <f t="shared" si="0"/>
        <v>21</v>
      </c>
      <c r="C36" s="1"/>
      <c r="D36" s="1" t="s">
        <v>66</v>
      </c>
      <c r="E36" s="1" t="s">
        <v>10</v>
      </c>
      <c r="F36" s="1" t="s">
        <v>170</v>
      </c>
      <c r="G36" s="1" t="s">
        <v>66</v>
      </c>
      <c r="H36" s="1" t="s">
        <v>109</v>
      </c>
      <c r="I36" s="1"/>
      <c r="J36" s="1" t="str">
        <f t="shared" si="2"/>
        <v>max(bac.race_condition_grade) as race_condition_grade,</v>
      </c>
    </row>
    <row r="37" spans="2:10" x14ac:dyDescent="0.7">
      <c r="B37" s="1">
        <f t="shared" si="0"/>
        <v>22</v>
      </c>
      <c r="C37" s="1"/>
      <c r="D37" s="1" t="s">
        <v>67</v>
      </c>
      <c r="E37" s="1" t="s">
        <v>97</v>
      </c>
      <c r="F37" s="1" t="s">
        <v>170</v>
      </c>
      <c r="G37" s="1" t="s">
        <v>67</v>
      </c>
      <c r="H37" s="1" t="s">
        <v>110</v>
      </c>
      <c r="I37" s="1"/>
      <c r="J37" s="1" t="str">
        <f t="shared" si="2"/>
        <v>max(bac.race_name) as race_name,</v>
      </c>
    </row>
    <row r="38" spans="2:10" x14ac:dyDescent="0.7">
      <c r="B38" s="1">
        <f t="shared" si="0"/>
        <v>23</v>
      </c>
      <c r="C38" s="1"/>
      <c r="D38" s="1" t="s">
        <v>68</v>
      </c>
      <c r="E38" s="1" t="s">
        <v>97</v>
      </c>
      <c r="F38" s="1" t="s">
        <v>170</v>
      </c>
      <c r="G38" s="1" t="s">
        <v>68</v>
      </c>
      <c r="H38" s="1" t="s">
        <v>111</v>
      </c>
      <c r="I38" s="1"/>
      <c r="J38" s="1" t="str">
        <f t="shared" si="2"/>
        <v>max(bac.count1) as count1,</v>
      </c>
    </row>
    <row r="39" spans="2:10" x14ac:dyDescent="0.7">
      <c r="B39" s="1">
        <f t="shared" si="0"/>
        <v>24</v>
      </c>
      <c r="C39" s="1"/>
      <c r="D39" s="1" t="s">
        <v>15</v>
      </c>
      <c r="E39" s="1" t="s">
        <v>9</v>
      </c>
      <c r="F39" s="1" t="s">
        <v>170</v>
      </c>
      <c r="G39" s="1" t="s">
        <v>15</v>
      </c>
      <c r="H39" s="1" t="s">
        <v>112</v>
      </c>
      <c r="I39" s="1"/>
      <c r="J39" s="1" t="str">
        <f t="shared" si="2"/>
        <v>max(bac.horse_count) as horse_count,</v>
      </c>
    </row>
    <row r="40" spans="2:10" x14ac:dyDescent="0.7">
      <c r="B40" s="1">
        <f t="shared" si="0"/>
        <v>25</v>
      </c>
      <c r="C40" s="1"/>
      <c r="D40" s="1" t="s">
        <v>69</v>
      </c>
      <c r="E40" s="1" t="s">
        <v>10</v>
      </c>
      <c r="F40" s="1" t="s">
        <v>170</v>
      </c>
      <c r="G40" s="1" t="s">
        <v>69</v>
      </c>
      <c r="H40" s="1" t="s">
        <v>113</v>
      </c>
      <c r="I40" s="1"/>
      <c r="J40" s="1" t="str">
        <f t="shared" si="2"/>
        <v>max(bac.course) as course,</v>
      </c>
    </row>
    <row r="41" spans="2:10" x14ac:dyDescent="0.7">
      <c r="B41" s="1">
        <f t="shared" si="0"/>
        <v>26</v>
      </c>
      <c r="C41" s="1"/>
      <c r="D41" s="1" t="s">
        <v>70</v>
      </c>
      <c r="E41" s="1" t="s">
        <v>10</v>
      </c>
      <c r="F41" s="1" t="s">
        <v>170</v>
      </c>
      <c r="G41" s="1" t="s">
        <v>70</v>
      </c>
      <c r="H41" s="1" t="s">
        <v>114</v>
      </c>
      <c r="I41" s="1"/>
      <c r="J41" s="1" t="str">
        <f t="shared" si="2"/>
        <v>max(bac.held_class) as held_class,</v>
      </c>
    </row>
    <row r="42" spans="2:10" x14ac:dyDescent="0.7">
      <c r="B42" s="1">
        <f t="shared" si="0"/>
        <v>27</v>
      </c>
      <c r="C42" s="1"/>
      <c r="D42" s="1" t="s">
        <v>71</v>
      </c>
      <c r="E42" s="1" t="s">
        <v>97</v>
      </c>
      <c r="F42" s="1" t="s">
        <v>170</v>
      </c>
      <c r="G42" s="1" t="s">
        <v>71</v>
      </c>
      <c r="H42" s="1" t="s">
        <v>115</v>
      </c>
      <c r="I42" s="1"/>
      <c r="J42" s="1" t="str">
        <f t="shared" si="2"/>
        <v>max(bac.race_short_name) as race_short_name,</v>
      </c>
    </row>
    <row r="43" spans="2:10" x14ac:dyDescent="0.7">
      <c r="B43" s="1">
        <f t="shared" si="0"/>
        <v>28</v>
      </c>
      <c r="C43" s="1"/>
      <c r="D43" s="1" t="s">
        <v>72</v>
      </c>
      <c r="E43" s="1" t="s">
        <v>97</v>
      </c>
      <c r="F43" s="1" t="s">
        <v>170</v>
      </c>
      <c r="G43" s="1" t="s">
        <v>72</v>
      </c>
      <c r="H43" s="1" t="s">
        <v>116</v>
      </c>
      <c r="I43" s="1"/>
      <c r="J43" s="1" t="str">
        <f t="shared" si="2"/>
        <v>max(bac.race_name_9) as race_name_9,</v>
      </c>
    </row>
    <row r="44" spans="2:10" x14ac:dyDescent="0.7">
      <c r="B44" s="1">
        <f t="shared" si="0"/>
        <v>29</v>
      </c>
      <c r="C44" s="1"/>
      <c r="D44" s="1" t="s">
        <v>73</v>
      </c>
      <c r="E44" s="1" t="s">
        <v>10</v>
      </c>
      <c r="F44" s="1" t="s">
        <v>170</v>
      </c>
      <c r="G44" s="1" t="s">
        <v>73</v>
      </c>
      <c r="H44" s="1" t="s">
        <v>117</v>
      </c>
      <c r="I44" s="1"/>
      <c r="J44" s="1" t="str">
        <f t="shared" si="2"/>
        <v>max(bac.data_category) as data_category,</v>
      </c>
    </row>
    <row r="45" spans="2:10" x14ac:dyDescent="0.7">
      <c r="B45" s="1">
        <f t="shared" si="0"/>
        <v>30</v>
      </c>
      <c r="C45" s="1"/>
      <c r="D45" s="1" t="s">
        <v>16</v>
      </c>
      <c r="E45" s="1" t="s">
        <v>9</v>
      </c>
      <c r="F45" s="1" t="s">
        <v>170</v>
      </c>
      <c r="G45" s="1" t="s">
        <v>16</v>
      </c>
      <c r="H45" s="1" t="s">
        <v>118</v>
      </c>
      <c r="I45" s="1"/>
      <c r="J45" s="1" t="str">
        <f t="shared" si="2"/>
        <v>max(bac.prize_1st) as prize_1st,</v>
      </c>
    </row>
    <row r="46" spans="2:10" x14ac:dyDescent="0.7">
      <c r="B46" s="1">
        <f t="shared" si="0"/>
        <v>31</v>
      </c>
      <c r="C46" s="1"/>
      <c r="D46" s="1" t="s">
        <v>17</v>
      </c>
      <c r="E46" s="1" t="s">
        <v>9</v>
      </c>
      <c r="F46" s="1" t="s">
        <v>170</v>
      </c>
      <c r="G46" s="1" t="s">
        <v>17</v>
      </c>
      <c r="H46" s="1" t="s">
        <v>119</v>
      </c>
      <c r="I46" s="1"/>
      <c r="J46" s="1" t="str">
        <f t="shared" si="2"/>
        <v>max(bac.prize_2nd) as prize_2nd,</v>
      </c>
    </row>
    <row r="47" spans="2:10" x14ac:dyDescent="0.7">
      <c r="B47" s="1">
        <f t="shared" si="0"/>
        <v>32</v>
      </c>
      <c r="C47" s="1"/>
      <c r="D47" s="1" t="s">
        <v>18</v>
      </c>
      <c r="E47" s="1" t="s">
        <v>9</v>
      </c>
      <c r="F47" s="1" t="s">
        <v>170</v>
      </c>
      <c r="G47" s="1" t="s">
        <v>18</v>
      </c>
      <c r="H47" s="1" t="s">
        <v>120</v>
      </c>
      <c r="I47" s="1"/>
      <c r="J47" s="1" t="str">
        <f t="shared" si="2"/>
        <v>max(bac.prize_3rd) as prize_3rd,</v>
      </c>
    </row>
    <row r="48" spans="2:10" x14ac:dyDescent="0.7">
      <c r="B48" s="1">
        <f t="shared" si="0"/>
        <v>33</v>
      </c>
      <c r="C48" s="1"/>
      <c r="D48" s="1" t="s">
        <v>19</v>
      </c>
      <c r="E48" s="1" t="s">
        <v>9</v>
      </c>
      <c r="F48" s="1" t="s">
        <v>170</v>
      </c>
      <c r="G48" s="1" t="s">
        <v>19</v>
      </c>
      <c r="H48" s="1" t="s">
        <v>121</v>
      </c>
      <c r="I48" s="1"/>
      <c r="J48" s="1" t="str">
        <f t="shared" si="2"/>
        <v>max(bac.prize_4th) as prize_4th,</v>
      </c>
    </row>
    <row r="49" spans="2:10" x14ac:dyDescent="0.7">
      <c r="B49" s="1">
        <f t="shared" si="0"/>
        <v>34</v>
      </c>
      <c r="C49" s="1"/>
      <c r="D49" s="1" t="s">
        <v>20</v>
      </c>
      <c r="E49" s="1" t="s">
        <v>9</v>
      </c>
      <c r="F49" s="1" t="s">
        <v>170</v>
      </c>
      <c r="G49" s="1" t="s">
        <v>20</v>
      </c>
      <c r="H49" s="1" t="s">
        <v>122</v>
      </c>
      <c r="I49" s="1"/>
      <c r="J49" s="1" t="str">
        <f t="shared" si="2"/>
        <v>max(bac.prize_5th) as prize_5th,</v>
      </c>
    </row>
    <row r="50" spans="2:10" x14ac:dyDescent="0.7">
      <c r="B50" s="1">
        <f t="shared" si="0"/>
        <v>35</v>
      </c>
      <c r="C50" s="1"/>
      <c r="D50" s="1" t="s">
        <v>21</v>
      </c>
      <c r="E50" s="1" t="s">
        <v>9</v>
      </c>
      <c r="F50" s="1" t="s">
        <v>170</v>
      </c>
      <c r="G50" s="1" t="s">
        <v>21</v>
      </c>
      <c r="H50" s="1" t="s">
        <v>123</v>
      </c>
      <c r="I50" s="1"/>
      <c r="J50" s="1" t="str">
        <f t="shared" si="2"/>
        <v>max(bac.summary_prize_1st) as summary_prize_1st,</v>
      </c>
    </row>
    <row r="51" spans="2:10" x14ac:dyDescent="0.7">
      <c r="B51" s="1">
        <f t="shared" si="0"/>
        <v>36</v>
      </c>
      <c r="C51" s="1"/>
      <c r="D51" s="1" t="s">
        <v>22</v>
      </c>
      <c r="E51" s="1" t="s">
        <v>9</v>
      </c>
      <c r="F51" s="1" t="s">
        <v>170</v>
      </c>
      <c r="G51" s="1" t="s">
        <v>22</v>
      </c>
      <c r="H51" s="1" t="s">
        <v>124</v>
      </c>
      <c r="I51" s="1"/>
      <c r="J51" s="1" t="str">
        <f t="shared" si="2"/>
        <v>max(bac.summary_prize_2nd) as summary_prize_2nd,</v>
      </c>
    </row>
    <row r="52" spans="2:10" x14ac:dyDescent="0.7">
      <c r="B52" s="1">
        <f t="shared" si="0"/>
        <v>37</v>
      </c>
      <c r="C52" s="1"/>
      <c r="D52" s="1" t="s">
        <v>74</v>
      </c>
      <c r="E52" s="1" t="s">
        <v>10</v>
      </c>
      <c r="F52" s="1" t="s">
        <v>170</v>
      </c>
      <c r="G52" s="1" t="s">
        <v>74</v>
      </c>
      <c r="H52" s="1" t="s">
        <v>125</v>
      </c>
      <c r="I52" s="1"/>
      <c r="J52" s="1" t="str">
        <f t="shared" si="2"/>
        <v>max(bac.sold_flag) as sold_flag,</v>
      </c>
    </row>
    <row r="53" spans="2:10" x14ac:dyDescent="0.7">
      <c r="B53" s="1">
        <f t="shared" si="0"/>
        <v>38</v>
      </c>
      <c r="C53" s="1"/>
      <c r="D53" s="1" t="s">
        <v>75</v>
      </c>
      <c r="E53" s="1" t="s">
        <v>10</v>
      </c>
      <c r="F53" s="1" t="s">
        <v>170</v>
      </c>
      <c r="G53" s="1" t="s">
        <v>75</v>
      </c>
      <c r="H53" s="1" t="s">
        <v>126</v>
      </c>
      <c r="I53" s="1"/>
      <c r="J53" s="1" t="str">
        <f t="shared" si="2"/>
        <v>max(bac.win5flag) as win5flag,</v>
      </c>
    </row>
    <row r="54" spans="2:10" x14ac:dyDescent="0.7">
      <c r="B54" s="1">
        <f t="shared" si="0"/>
        <v>39</v>
      </c>
      <c r="C54" s="1"/>
      <c r="D54" s="1" t="s">
        <v>76</v>
      </c>
      <c r="E54" s="1" t="s">
        <v>10</v>
      </c>
      <c r="F54" s="1" t="s">
        <v>172</v>
      </c>
      <c r="G54" s="1" t="s">
        <v>76</v>
      </c>
      <c r="H54" s="1" t="s">
        <v>127</v>
      </c>
      <c r="I54" s="1"/>
      <c r="J54" s="1" t="str">
        <f t="shared" si="2"/>
        <v>max(kab.day_of_week) as day_of_week,</v>
      </c>
    </row>
    <row r="55" spans="2:10" x14ac:dyDescent="0.7">
      <c r="B55" s="1">
        <f t="shared" si="0"/>
        <v>40</v>
      </c>
      <c r="C55" s="1"/>
      <c r="D55" s="1" t="s">
        <v>77</v>
      </c>
      <c r="E55" s="1" t="s">
        <v>10</v>
      </c>
      <c r="F55" s="1" t="s">
        <v>172</v>
      </c>
      <c r="G55" s="1" t="s">
        <v>77</v>
      </c>
      <c r="H55" s="1" t="s">
        <v>128</v>
      </c>
      <c r="I55" s="1"/>
      <c r="J55" s="1" t="str">
        <f t="shared" si="2"/>
        <v>max(kab.grass_field_status_inner) as grass_field_status_inner,</v>
      </c>
    </row>
    <row r="56" spans="2:10" x14ac:dyDescent="0.7">
      <c r="B56" s="1">
        <f t="shared" si="0"/>
        <v>41</v>
      </c>
      <c r="C56" s="1"/>
      <c r="D56" s="1" t="s">
        <v>78</v>
      </c>
      <c r="E56" s="1" t="s">
        <v>10</v>
      </c>
      <c r="F56" s="1" t="s">
        <v>172</v>
      </c>
      <c r="G56" s="1" t="s">
        <v>78</v>
      </c>
      <c r="H56" s="1" t="s">
        <v>129</v>
      </c>
      <c r="I56" s="1"/>
      <c r="J56" s="1" t="str">
        <f t="shared" si="2"/>
        <v>max(kab.grass_field_status_middle) as grass_field_status_middle,</v>
      </c>
    </row>
    <row r="57" spans="2:10" x14ac:dyDescent="0.7">
      <c r="B57" s="1">
        <f t="shared" si="0"/>
        <v>42</v>
      </c>
      <c r="C57" s="1"/>
      <c r="D57" s="1" t="s">
        <v>79</v>
      </c>
      <c r="E57" s="1" t="s">
        <v>10</v>
      </c>
      <c r="F57" s="1" t="s">
        <v>172</v>
      </c>
      <c r="G57" s="1" t="s">
        <v>79</v>
      </c>
      <c r="H57" s="1" t="s">
        <v>130</v>
      </c>
      <c r="I57" s="1"/>
      <c r="J57" s="1" t="str">
        <f t="shared" si="2"/>
        <v>max(kab.grass_field_status_outer) as grass_field_status_outer,</v>
      </c>
    </row>
    <row r="58" spans="2:10" x14ac:dyDescent="0.7">
      <c r="B58" s="1">
        <f t="shared" si="0"/>
        <v>43</v>
      </c>
      <c r="C58" s="1"/>
      <c r="D58" s="1" t="s">
        <v>80</v>
      </c>
      <c r="E58" s="1" t="s">
        <v>98</v>
      </c>
      <c r="F58" s="1" t="s">
        <v>172</v>
      </c>
      <c r="G58" s="1" t="s">
        <v>80</v>
      </c>
      <c r="H58" s="1" t="s">
        <v>131</v>
      </c>
      <c r="I58" s="1"/>
      <c r="J58" s="1" t="str">
        <f t="shared" si="2"/>
        <v>max(kab.grass_field_fidderence) as grass_field_fidderence,</v>
      </c>
    </row>
    <row r="59" spans="2:10" x14ac:dyDescent="0.7">
      <c r="B59" s="1">
        <f t="shared" si="0"/>
        <v>44</v>
      </c>
      <c r="C59" s="1"/>
      <c r="D59" s="1" t="s">
        <v>81</v>
      </c>
      <c r="E59" s="1" t="s">
        <v>98</v>
      </c>
      <c r="F59" s="1" t="s">
        <v>172</v>
      </c>
      <c r="G59" s="1" t="s">
        <v>81</v>
      </c>
      <c r="H59" s="1" t="s">
        <v>132</v>
      </c>
      <c r="I59" s="1"/>
      <c r="J59" s="1" t="str">
        <f t="shared" si="2"/>
        <v>max(kab.linear_field_difference_great_inner) as linear_field_difference_great_inner,</v>
      </c>
    </row>
    <row r="60" spans="2:10" x14ac:dyDescent="0.7">
      <c r="B60" s="1">
        <f t="shared" si="0"/>
        <v>45</v>
      </c>
      <c r="C60" s="1"/>
      <c r="D60" s="1" t="s">
        <v>82</v>
      </c>
      <c r="E60" s="1" t="s">
        <v>98</v>
      </c>
      <c r="F60" s="1" t="s">
        <v>172</v>
      </c>
      <c r="G60" s="1" t="s">
        <v>82</v>
      </c>
      <c r="H60" s="1" t="s">
        <v>133</v>
      </c>
      <c r="I60" s="1"/>
      <c r="J60" s="1" t="str">
        <f t="shared" si="2"/>
        <v>max(kab.linear_field_difference_inner) as linear_field_difference_inner,</v>
      </c>
    </row>
    <row r="61" spans="2:10" x14ac:dyDescent="0.7">
      <c r="B61" s="1">
        <f t="shared" si="0"/>
        <v>46</v>
      </c>
      <c r="C61" s="1"/>
      <c r="D61" s="1" t="s">
        <v>83</v>
      </c>
      <c r="E61" s="1" t="s">
        <v>98</v>
      </c>
      <c r="F61" s="1" t="s">
        <v>172</v>
      </c>
      <c r="G61" s="1" t="s">
        <v>83</v>
      </c>
      <c r="H61" s="1" t="s">
        <v>134</v>
      </c>
      <c r="I61" s="1"/>
      <c r="J61" s="1" t="str">
        <f t="shared" si="2"/>
        <v>max(kab.linear_field_difference_middle) as linear_field_difference_middle,</v>
      </c>
    </row>
    <row r="62" spans="2:10" x14ac:dyDescent="0.7">
      <c r="B62" s="1">
        <f t="shared" si="0"/>
        <v>47</v>
      </c>
      <c r="C62" s="1"/>
      <c r="D62" s="1" t="s">
        <v>84</v>
      </c>
      <c r="E62" s="1" t="s">
        <v>98</v>
      </c>
      <c r="F62" s="1" t="s">
        <v>172</v>
      </c>
      <c r="G62" s="1" t="s">
        <v>84</v>
      </c>
      <c r="H62" s="1" t="s">
        <v>135</v>
      </c>
      <c r="I62" s="1"/>
      <c r="J62" s="1" t="str">
        <f t="shared" si="2"/>
        <v>max(kab.linear_field_difference_outer) as linear_field_difference_outer,</v>
      </c>
    </row>
    <row r="63" spans="2:10" x14ac:dyDescent="0.7">
      <c r="B63" s="1">
        <f t="shared" si="0"/>
        <v>48</v>
      </c>
      <c r="C63" s="1"/>
      <c r="D63" s="1" t="s">
        <v>85</v>
      </c>
      <c r="E63" s="1" t="s">
        <v>98</v>
      </c>
      <c r="F63" s="1" t="s">
        <v>172</v>
      </c>
      <c r="G63" s="1" t="s">
        <v>85</v>
      </c>
      <c r="H63" s="1" t="s">
        <v>136</v>
      </c>
      <c r="I63" s="1"/>
      <c r="J63" s="1" t="str">
        <f t="shared" si="2"/>
        <v>max(kab.linear_field_difference_great_outer) as linear_field_difference_great_outer,</v>
      </c>
    </row>
    <row r="64" spans="2:10" x14ac:dyDescent="0.7">
      <c r="B64" s="1">
        <f t="shared" si="0"/>
        <v>49</v>
      </c>
      <c r="C64" s="1"/>
      <c r="D64" s="1" t="s">
        <v>86</v>
      </c>
      <c r="E64" s="1" t="s">
        <v>10</v>
      </c>
      <c r="F64" s="1" t="s">
        <v>172</v>
      </c>
      <c r="G64" s="1" t="s">
        <v>86</v>
      </c>
      <c r="H64" s="1" t="s">
        <v>137</v>
      </c>
      <c r="I64" s="1"/>
      <c r="J64" s="1" t="str">
        <f t="shared" si="2"/>
        <v>max(kab.dart_field_status_inner) as dart_field_status_inner,</v>
      </c>
    </row>
    <row r="65" spans="2:10" x14ac:dyDescent="0.7">
      <c r="B65" s="1">
        <f t="shared" si="0"/>
        <v>50</v>
      </c>
      <c r="C65" s="1"/>
      <c r="D65" s="1" t="s">
        <v>87</v>
      </c>
      <c r="E65" s="1" t="s">
        <v>10</v>
      </c>
      <c r="F65" s="1" t="s">
        <v>172</v>
      </c>
      <c r="G65" s="1" t="s">
        <v>87</v>
      </c>
      <c r="H65" s="1" t="s">
        <v>138</v>
      </c>
      <c r="I65" s="1"/>
      <c r="J65" s="1" t="str">
        <f t="shared" si="2"/>
        <v>max(kab.dart_field_status_middle) as dart_field_status_middle,</v>
      </c>
    </row>
    <row r="66" spans="2:10" x14ac:dyDescent="0.7">
      <c r="B66" s="1">
        <f t="shared" si="0"/>
        <v>51</v>
      </c>
      <c r="C66" s="1"/>
      <c r="D66" s="1" t="s">
        <v>88</v>
      </c>
      <c r="E66" s="1" t="s">
        <v>10</v>
      </c>
      <c r="F66" s="1" t="s">
        <v>172</v>
      </c>
      <c r="G66" s="1" t="s">
        <v>88</v>
      </c>
      <c r="H66" s="1" t="s">
        <v>139</v>
      </c>
      <c r="I66" s="1"/>
      <c r="J66" s="1" t="str">
        <f t="shared" si="2"/>
        <v>max(kab.dart_field_status_outer) as dart_field_status_outer,</v>
      </c>
    </row>
    <row r="67" spans="2:10" x14ac:dyDescent="0.7">
      <c r="B67" s="1">
        <f t="shared" si="0"/>
        <v>52</v>
      </c>
      <c r="C67" s="1"/>
      <c r="D67" s="1" t="s">
        <v>89</v>
      </c>
      <c r="E67" s="1" t="s">
        <v>9</v>
      </c>
      <c r="F67" s="1" t="s">
        <v>172</v>
      </c>
      <c r="G67" s="1" t="s">
        <v>89</v>
      </c>
      <c r="H67" s="1" t="s">
        <v>140</v>
      </c>
      <c r="I67" s="1"/>
      <c r="J67" s="1" t="str">
        <f t="shared" si="2"/>
        <v>max(kab.dart_field_difference) as dart_field_difference,</v>
      </c>
    </row>
    <row r="68" spans="2:10" x14ac:dyDescent="0.7">
      <c r="B68" s="1">
        <f t="shared" si="0"/>
        <v>53</v>
      </c>
      <c r="C68" s="1"/>
      <c r="D68" s="1" t="s">
        <v>90</v>
      </c>
      <c r="E68" s="1" t="s">
        <v>9</v>
      </c>
      <c r="F68" s="1" t="s">
        <v>172</v>
      </c>
      <c r="G68" s="1" t="s">
        <v>90</v>
      </c>
      <c r="H68" s="1" t="s">
        <v>141</v>
      </c>
      <c r="I68" s="1"/>
      <c r="J68" s="1" t="str">
        <f t="shared" si="2"/>
        <v>max(kab.consecutive_victory_count) as consecutive_victory_count,</v>
      </c>
    </row>
    <row r="69" spans="2:10" x14ac:dyDescent="0.7">
      <c r="B69" s="1">
        <f t="shared" si="0"/>
        <v>54</v>
      </c>
      <c r="C69" s="1"/>
      <c r="D69" s="1" t="s">
        <v>91</v>
      </c>
      <c r="E69" s="1" t="s">
        <v>10</v>
      </c>
      <c r="F69" s="1" t="s">
        <v>172</v>
      </c>
      <c r="G69" s="1" t="s">
        <v>91</v>
      </c>
      <c r="H69" s="1" t="s">
        <v>142</v>
      </c>
      <c r="I69" s="1"/>
      <c r="J69" s="1" t="str">
        <f t="shared" si="2"/>
        <v>max(kab.grass_type) as grass_type,</v>
      </c>
    </row>
    <row r="70" spans="2:10" x14ac:dyDescent="0.7">
      <c r="B70" s="1">
        <f t="shared" si="0"/>
        <v>55</v>
      </c>
      <c r="C70" s="1"/>
      <c r="D70" s="1" t="s">
        <v>92</v>
      </c>
      <c r="E70" s="1" t="s">
        <v>9</v>
      </c>
      <c r="F70" s="1" t="s">
        <v>172</v>
      </c>
      <c r="G70" s="1" t="s">
        <v>92</v>
      </c>
      <c r="H70" s="1" t="s">
        <v>143</v>
      </c>
      <c r="I70" s="1"/>
      <c r="J70" s="1" t="str">
        <f t="shared" si="2"/>
        <v>max(kab.grass_length) as grass_length,</v>
      </c>
    </row>
    <row r="71" spans="2:10" x14ac:dyDescent="0.7">
      <c r="B71" s="1">
        <f t="shared" si="0"/>
        <v>56</v>
      </c>
      <c r="C71" s="1"/>
      <c r="D71" s="1" t="s">
        <v>93</v>
      </c>
      <c r="E71" s="1" t="s">
        <v>10</v>
      </c>
      <c r="F71" s="1" t="s">
        <v>172</v>
      </c>
      <c r="G71" s="1" t="s">
        <v>93</v>
      </c>
      <c r="H71" s="1" t="s">
        <v>144</v>
      </c>
      <c r="I71" s="1"/>
      <c r="J71" s="1" t="str">
        <f t="shared" si="2"/>
        <v>max(kab.pressure_transfer) as pressure_transfer,</v>
      </c>
    </row>
    <row r="72" spans="2:10" x14ac:dyDescent="0.7">
      <c r="B72" s="1">
        <f t="shared" si="0"/>
        <v>57</v>
      </c>
      <c r="C72" s="1"/>
      <c r="D72" s="1" t="s">
        <v>94</v>
      </c>
      <c r="E72" s="1" t="s">
        <v>10</v>
      </c>
      <c r="F72" s="1" t="s">
        <v>172</v>
      </c>
      <c r="G72" s="1" t="s">
        <v>94</v>
      </c>
      <c r="H72" s="1" t="s">
        <v>145</v>
      </c>
      <c r="I72" s="1"/>
      <c r="J72" s="1" t="str">
        <f t="shared" si="2"/>
        <v>max(kab.freezing_avoidance) as freezing_avoidance,</v>
      </c>
    </row>
    <row r="73" spans="2:10" x14ac:dyDescent="0.7">
      <c r="B73" s="1">
        <f t="shared" si="0"/>
        <v>58</v>
      </c>
      <c r="C73" s="1"/>
      <c r="D73" s="1" t="s">
        <v>95</v>
      </c>
      <c r="E73" s="1" t="s">
        <v>9</v>
      </c>
      <c r="F73" s="1" t="s">
        <v>172</v>
      </c>
      <c r="G73" s="1" t="s">
        <v>95</v>
      </c>
      <c r="H73" s="1" t="s">
        <v>146</v>
      </c>
      <c r="I73" s="1"/>
      <c r="J73" s="1" t="str">
        <f t="shared" si="2"/>
        <v>max(kab.rain) as rain,</v>
      </c>
    </row>
    <row r="74" spans="2:10" x14ac:dyDescent="0.7">
      <c r="B74" s="1">
        <f t="shared" si="0"/>
        <v>59</v>
      </c>
      <c r="C74" s="1"/>
      <c r="D74" s="1" t="s">
        <v>147</v>
      </c>
      <c r="E74" s="1" t="s">
        <v>9</v>
      </c>
      <c r="F74" s="1" t="s">
        <v>169</v>
      </c>
      <c r="G74" s="1" t="s">
        <v>26</v>
      </c>
      <c r="H74" s="1"/>
      <c r="I74" s="1"/>
      <c r="J74" s="1" t="str">
        <f>"max("&amp;F74&amp;"."&amp;G74&amp;") as "&amp;G74&amp;"_max,"</f>
        <v>max(kyi.IDM) as IDM_max,</v>
      </c>
    </row>
    <row r="75" spans="2:10" x14ac:dyDescent="0.7">
      <c r="B75" s="1">
        <f t="shared" si="0"/>
        <v>60</v>
      </c>
      <c r="C75" s="1"/>
      <c r="D75" s="1" t="s">
        <v>148</v>
      </c>
      <c r="E75" s="1" t="s">
        <v>9</v>
      </c>
      <c r="F75" s="1" t="s">
        <v>169</v>
      </c>
      <c r="G75" s="1" t="s">
        <v>26</v>
      </c>
      <c r="H75" s="1"/>
      <c r="I75" s="1"/>
      <c r="J75" s="1" t="str">
        <f>"min("&amp;F75&amp;"."&amp;G75&amp;") as "&amp;G75&amp;"_min,"</f>
        <v>min(kyi.IDM) as IDM_min,</v>
      </c>
    </row>
    <row r="76" spans="2:10" x14ac:dyDescent="0.7">
      <c r="B76" s="1">
        <f t="shared" ref="B76:B98" si="3">IF(D76&lt;&gt;"",ROW()-15,"")</f>
        <v>61</v>
      </c>
      <c r="C76" s="1"/>
      <c r="D76" s="1" t="s">
        <v>149</v>
      </c>
      <c r="E76" s="1" t="s">
        <v>9</v>
      </c>
      <c r="F76" s="1" t="s">
        <v>169</v>
      </c>
      <c r="G76" s="1" t="s">
        <v>27</v>
      </c>
      <c r="H76" s="1"/>
      <c r="I76" s="1"/>
      <c r="J76" s="1" t="str">
        <f t="shared" ref="J76" si="4">"max("&amp;F76&amp;"."&amp;G76&amp;") as "&amp;G76&amp;"_max,"</f>
        <v>max(kyi.jockey_index) as jockey_index_max,</v>
      </c>
    </row>
    <row r="77" spans="2:10" x14ac:dyDescent="0.7">
      <c r="B77" s="1">
        <f t="shared" si="3"/>
        <v>62</v>
      </c>
      <c r="C77" s="1"/>
      <c r="D77" s="1" t="s">
        <v>150</v>
      </c>
      <c r="E77" s="1" t="s">
        <v>9</v>
      </c>
      <c r="F77" s="1" t="s">
        <v>169</v>
      </c>
      <c r="G77" s="1" t="s">
        <v>27</v>
      </c>
      <c r="H77" s="1"/>
      <c r="I77" s="1"/>
      <c r="J77" s="1" t="str">
        <f t="shared" ref="J77" si="5">"min("&amp;F77&amp;"."&amp;G77&amp;") as "&amp;G77&amp;"_min,"</f>
        <v>min(kyi.jockey_index) as jockey_index_min,</v>
      </c>
    </row>
    <row r="78" spans="2:10" x14ac:dyDescent="0.7">
      <c r="B78" s="1">
        <f t="shared" si="3"/>
        <v>63</v>
      </c>
      <c r="C78" s="1"/>
      <c r="D78" s="1" t="s">
        <v>151</v>
      </c>
      <c r="E78" s="1" t="s">
        <v>9</v>
      </c>
      <c r="F78" s="1" t="s">
        <v>169</v>
      </c>
      <c r="G78" s="1" t="s">
        <v>28</v>
      </c>
      <c r="H78" s="1"/>
      <c r="I78" s="1"/>
      <c r="J78" s="1" t="str">
        <f t="shared" ref="J78" si="6">"max("&amp;F78&amp;"."&amp;G78&amp;") as "&amp;G78&amp;"_max,"</f>
        <v>max(kyi.info_index) as info_index_max,</v>
      </c>
    </row>
    <row r="79" spans="2:10" x14ac:dyDescent="0.7">
      <c r="B79" s="1">
        <f t="shared" si="3"/>
        <v>64</v>
      </c>
      <c r="C79" s="1"/>
      <c r="D79" s="1" t="s">
        <v>152</v>
      </c>
      <c r="E79" s="1" t="s">
        <v>9</v>
      </c>
      <c r="F79" s="1" t="s">
        <v>169</v>
      </c>
      <c r="G79" s="1" t="s">
        <v>28</v>
      </c>
      <c r="H79" s="1"/>
      <c r="I79" s="1"/>
      <c r="J79" s="1" t="str">
        <f t="shared" ref="J79" si="7">"min("&amp;F79&amp;"."&amp;G79&amp;") as "&amp;G79&amp;"_min,"</f>
        <v>min(kyi.info_index) as info_index_min,</v>
      </c>
    </row>
    <row r="80" spans="2:10" x14ac:dyDescent="0.7">
      <c r="B80" s="1">
        <f t="shared" si="3"/>
        <v>65</v>
      </c>
      <c r="C80" s="1"/>
      <c r="D80" s="1" t="s">
        <v>153</v>
      </c>
      <c r="E80" s="1" t="s">
        <v>9</v>
      </c>
      <c r="F80" s="1" t="s">
        <v>169</v>
      </c>
      <c r="G80" s="1" t="s">
        <v>29</v>
      </c>
      <c r="H80" s="1"/>
      <c r="I80" s="1"/>
      <c r="J80" s="1" t="str">
        <f t="shared" ref="J80" si="8">"max("&amp;F80&amp;"."&amp;G80&amp;") as "&amp;G80&amp;"_max,"</f>
        <v>max(kyi.comprehension_index) as comprehension_index_max,</v>
      </c>
    </row>
    <row r="81" spans="2:10" x14ac:dyDescent="0.7">
      <c r="B81" s="1">
        <f t="shared" si="3"/>
        <v>66</v>
      </c>
      <c r="C81" s="1"/>
      <c r="D81" s="1" t="s">
        <v>154</v>
      </c>
      <c r="E81" s="1" t="s">
        <v>9</v>
      </c>
      <c r="F81" s="1" t="s">
        <v>169</v>
      </c>
      <c r="G81" s="1" t="s">
        <v>29</v>
      </c>
      <c r="H81" s="1"/>
      <c r="I81" s="1"/>
      <c r="J81" s="1" t="str">
        <f t="shared" ref="J81" si="9">"min("&amp;F81&amp;"."&amp;G81&amp;") as "&amp;G81&amp;"_min,"</f>
        <v>min(kyi.comprehension_index) as comprehension_index_min,</v>
      </c>
    </row>
    <row r="82" spans="2:10" x14ac:dyDescent="0.7">
      <c r="B82" s="1">
        <f t="shared" si="3"/>
        <v>67</v>
      </c>
      <c r="C82" s="1"/>
      <c r="D82" s="1" t="s">
        <v>155</v>
      </c>
      <c r="E82" s="1" t="s">
        <v>9</v>
      </c>
      <c r="F82" s="1" t="s">
        <v>169</v>
      </c>
      <c r="G82" s="1" t="s">
        <v>30</v>
      </c>
      <c r="H82" s="1"/>
      <c r="I82" s="1"/>
      <c r="J82" s="1" t="str">
        <f t="shared" ref="J82" si="10">"max("&amp;F82&amp;"."&amp;G82&amp;") as "&amp;G82&amp;"_max,"</f>
        <v>max(kyi.torture_index) as torture_index_max,</v>
      </c>
    </row>
    <row r="83" spans="2:10" x14ac:dyDescent="0.7">
      <c r="B83" s="1">
        <f t="shared" si="3"/>
        <v>68</v>
      </c>
      <c r="C83" s="1"/>
      <c r="D83" s="1" t="s">
        <v>156</v>
      </c>
      <c r="E83" s="1" t="s">
        <v>9</v>
      </c>
      <c r="F83" s="1" t="s">
        <v>169</v>
      </c>
      <c r="G83" s="1" t="s">
        <v>30</v>
      </c>
      <c r="H83" s="1"/>
      <c r="I83" s="1"/>
      <c r="J83" s="1" t="str">
        <f t="shared" ref="J83" si="11">"min("&amp;F83&amp;"."&amp;G83&amp;") as "&amp;G83&amp;"_min,"</f>
        <v>min(kyi.torture_index) as torture_index_min,</v>
      </c>
    </row>
    <row r="84" spans="2:10" x14ac:dyDescent="0.7">
      <c r="B84" s="1">
        <f t="shared" si="3"/>
        <v>69</v>
      </c>
      <c r="C84" s="1"/>
      <c r="D84" s="1" t="s">
        <v>157</v>
      </c>
      <c r="E84" s="1" t="s">
        <v>9</v>
      </c>
      <c r="F84" s="1" t="s">
        <v>169</v>
      </c>
      <c r="G84" s="1" t="s">
        <v>31</v>
      </c>
      <c r="H84" s="1"/>
      <c r="I84" s="1"/>
      <c r="J84" s="1" t="str">
        <f t="shared" ref="J84" si="12">"max("&amp;F84&amp;"."&amp;G84&amp;") as "&amp;G84&amp;"_max,"</f>
        <v>max(kyi.passion_index) as passion_index_max,</v>
      </c>
    </row>
    <row r="85" spans="2:10" x14ac:dyDescent="0.7">
      <c r="B85" s="1">
        <f t="shared" si="3"/>
        <v>70</v>
      </c>
      <c r="C85" s="1"/>
      <c r="D85" s="1" t="s">
        <v>158</v>
      </c>
      <c r="E85" s="1" t="s">
        <v>9</v>
      </c>
      <c r="F85" s="1" t="s">
        <v>169</v>
      </c>
      <c r="G85" s="1" t="s">
        <v>31</v>
      </c>
      <c r="H85" s="1"/>
      <c r="I85" s="1"/>
      <c r="J85" s="1" t="str">
        <f t="shared" ref="J85" si="13">"min("&amp;F85&amp;"."&amp;G85&amp;") as "&amp;G85&amp;"_min,"</f>
        <v>min(kyi.passion_index) as passion_index_min,</v>
      </c>
    </row>
    <row r="86" spans="2:10" x14ac:dyDescent="0.7">
      <c r="B86" s="1">
        <f t="shared" si="3"/>
        <v>71</v>
      </c>
      <c r="C86" s="1"/>
      <c r="D86" s="1" t="s">
        <v>159</v>
      </c>
      <c r="E86" s="1" t="s">
        <v>9</v>
      </c>
      <c r="F86" s="1" t="s">
        <v>169</v>
      </c>
      <c r="G86" s="1" t="s">
        <v>32</v>
      </c>
      <c r="H86" s="1"/>
      <c r="I86" s="1"/>
      <c r="J86" s="1" t="str">
        <f t="shared" ref="J86" si="14">"max("&amp;F86&amp;"."&amp;G86&amp;") as "&amp;G86&amp;"_max,"</f>
        <v>max(kyi.prize_info_obtain_prize) as prize_info_obtain_prize_max,</v>
      </c>
    </row>
    <row r="87" spans="2:10" x14ac:dyDescent="0.7">
      <c r="B87" s="1">
        <f t="shared" si="3"/>
        <v>72</v>
      </c>
      <c r="C87" s="1"/>
      <c r="D87" s="1" t="s">
        <v>160</v>
      </c>
      <c r="E87" s="1" t="s">
        <v>9</v>
      </c>
      <c r="F87" s="1" t="s">
        <v>169</v>
      </c>
      <c r="G87" s="1" t="s">
        <v>32</v>
      </c>
      <c r="H87" s="1"/>
      <c r="I87" s="1"/>
      <c r="J87" s="1" t="str">
        <f t="shared" ref="J87" si="15">"min("&amp;F87&amp;"."&amp;G87&amp;") as "&amp;G87&amp;"_min,"</f>
        <v>min(kyi.prize_info_obtain_prize) as prize_info_obtain_prize_min,</v>
      </c>
    </row>
    <row r="88" spans="2:10" x14ac:dyDescent="0.7">
      <c r="B88" s="1">
        <f t="shared" ref="B88:B90" si="16">IF(D88&lt;&gt;"",ROW()-15,"")</f>
        <v>73</v>
      </c>
      <c r="C88" s="1"/>
      <c r="D88" s="1" t="s">
        <v>175</v>
      </c>
      <c r="E88" s="1" t="s">
        <v>49</v>
      </c>
      <c r="F88" s="1" t="s">
        <v>169</v>
      </c>
      <c r="G88" s="1" t="s">
        <v>48</v>
      </c>
      <c r="H88" s="1"/>
      <c r="I88" s="1"/>
      <c r="J88" s="1" t="str">
        <f>"max(case when sed.horse_no = kyi.horse_no then "&amp;F88&amp;"."&amp;G88&amp;" else null end) as "&amp;D88&amp;","</f>
        <v>max(case when sed.horse_no = kyi.horse_no then kyi.horse_name else null end) as horse_name_no1_horse,</v>
      </c>
    </row>
    <row r="89" spans="2:10" x14ac:dyDescent="0.7">
      <c r="B89" s="1">
        <f t="shared" ref="B89" si="17">IF(D89&lt;&gt;"",ROW()-15,"")</f>
        <v>74</v>
      </c>
      <c r="C89" s="1"/>
      <c r="D89" s="1" t="s">
        <v>176</v>
      </c>
      <c r="E89" s="1" t="s">
        <v>6</v>
      </c>
      <c r="F89" s="1" t="s">
        <v>169</v>
      </c>
      <c r="G89" s="1" t="s">
        <v>50</v>
      </c>
      <c r="H89" s="1"/>
      <c r="I89" s="1"/>
      <c r="J89" s="1" t="str">
        <f t="shared" ref="J89" si="18">"max(case when sed.horse_no = kyi.horse_no then "&amp;F89&amp;"."&amp;G89&amp;" else null end) as "&amp;D89&amp;","</f>
        <v>max(case when sed.horse_no = kyi.horse_no then kyi.register_no else null end) as register_no_no1_horse,</v>
      </c>
    </row>
    <row r="90" spans="2:10" x14ac:dyDescent="0.7">
      <c r="B90" s="1">
        <f t="shared" si="16"/>
        <v>75</v>
      </c>
      <c r="C90" s="1"/>
      <c r="D90" s="1" t="s">
        <v>177</v>
      </c>
      <c r="E90" s="1" t="s">
        <v>6</v>
      </c>
      <c r="F90" s="1" t="s">
        <v>169</v>
      </c>
      <c r="G90" s="1" t="s">
        <v>178</v>
      </c>
      <c r="H90" s="1"/>
      <c r="I90" s="1"/>
      <c r="J90" s="1" t="str">
        <f t="shared" ref="J90" si="19">"max(case when sed.horse_no = kyi.horse_no then "&amp;F90&amp;"."&amp;G90&amp;" else null end) as "&amp;D90&amp;","</f>
        <v>max(case when sed.horse_no = kyi.horse_no then kyi.horse_no else null end) as horse_no_no1_horse,</v>
      </c>
    </row>
    <row r="91" spans="2:10" x14ac:dyDescent="0.7">
      <c r="B91" s="1">
        <f t="shared" si="3"/>
        <v>76</v>
      </c>
      <c r="C91" s="1"/>
      <c r="D91" s="1" t="s">
        <v>161</v>
      </c>
      <c r="E91" s="1" t="s">
        <v>9</v>
      </c>
      <c r="F91" s="1" t="s">
        <v>169</v>
      </c>
      <c r="G91" s="1" t="s">
        <v>26</v>
      </c>
      <c r="H91" s="1"/>
      <c r="I91" s="1"/>
      <c r="J91" s="1" t="str">
        <f>"max(case when sed.horse_no = kyi.horse_no then "&amp;F91&amp;"."&amp;G91&amp;" else null end) as "&amp;D91&amp;","</f>
        <v>max(case when sed.horse_no = kyi.horse_no then kyi.IDM else null end) as IDM_no1_horse,</v>
      </c>
    </row>
    <row r="92" spans="2:10" x14ac:dyDescent="0.7">
      <c r="B92" s="1">
        <f t="shared" si="3"/>
        <v>77</v>
      </c>
      <c r="C92" s="1"/>
      <c r="D92" s="1" t="s">
        <v>162</v>
      </c>
      <c r="E92" s="1" t="s">
        <v>9</v>
      </c>
      <c r="F92" s="1" t="s">
        <v>169</v>
      </c>
      <c r="G92" s="1" t="s">
        <v>27</v>
      </c>
      <c r="H92" s="1"/>
      <c r="I92" s="1"/>
      <c r="J92" s="1" t="str">
        <f t="shared" ref="J92:J97" si="20">"max(case when sed.horse_no = kyi.horse_no then "&amp;F92&amp;"."&amp;G92&amp;" else null end) as "&amp;D92&amp;","</f>
        <v>max(case when sed.horse_no = kyi.horse_no then kyi.jockey_index else null end) as jockey_index_no1_horse,</v>
      </c>
    </row>
    <row r="93" spans="2:10" x14ac:dyDescent="0.7">
      <c r="B93" s="1">
        <f t="shared" si="3"/>
        <v>78</v>
      </c>
      <c r="C93" s="1"/>
      <c r="D93" s="1" t="s">
        <v>163</v>
      </c>
      <c r="E93" s="1" t="s">
        <v>9</v>
      </c>
      <c r="F93" s="1" t="s">
        <v>169</v>
      </c>
      <c r="G93" s="1" t="s">
        <v>28</v>
      </c>
      <c r="H93" s="1"/>
      <c r="I93" s="1"/>
      <c r="J93" s="1" t="str">
        <f t="shared" si="20"/>
        <v>max(case when sed.horse_no = kyi.horse_no then kyi.info_index else null end) as info_index_no1_horse,</v>
      </c>
    </row>
    <row r="94" spans="2:10" x14ac:dyDescent="0.7">
      <c r="B94" s="1">
        <f t="shared" si="3"/>
        <v>79</v>
      </c>
      <c r="C94" s="1"/>
      <c r="D94" s="1" t="s">
        <v>164</v>
      </c>
      <c r="E94" s="1" t="s">
        <v>9</v>
      </c>
      <c r="F94" s="1" t="s">
        <v>169</v>
      </c>
      <c r="G94" s="1" t="s">
        <v>29</v>
      </c>
      <c r="H94" s="1"/>
      <c r="I94" s="1"/>
      <c r="J94" s="1" t="str">
        <f t="shared" si="20"/>
        <v>max(case when sed.horse_no = kyi.horse_no then kyi.comprehension_index else null end) as comprehension_index_no1_horse,</v>
      </c>
    </row>
    <row r="95" spans="2:10" x14ac:dyDescent="0.7">
      <c r="B95" s="1">
        <f t="shared" si="3"/>
        <v>80</v>
      </c>
      <c r="C95" s="1"/>
      <c r="D95" s="1" t="s">
        <v>165</v>
      </c>
      <c r="E95" s="1" t="s">
        <v>9</v>
      </c>
      <c r="F95" s="1" t="s">
        <v>169</v>
      </c>
      <c r="G95" s="1" t="s">
        <v>30</v>
      </c>
      <c r="H95" s="1"/>
      <c r="I95" s="1"/>
      <c r="J95" s="1" t="str">
        <f t="shared" si="20"/>
        <v>max(case when sed.horse_no = kyi.horse_no then kyi.torture_index else null end) as torture_index_no1_horse,</v>
      </c>
    </row>
    <row r="96" spans="2:10" x14ac:dyDescent="0.7">
      <c r="B96" s="1">
        <f t="shared" si="3"/>
        <v>81</v>
      </c>
      <c r="C96" s="1"/>
      <c r="D96" s="1" t="s">
        <v>166</v>
      </c>
      <c r="E96" s="1" t="s">
        <v>9</v>
      </c>
      <c r="F96" s="1" t="s">
        <v>169</v>
      </c>
      <c r="G96" s="1" t="s">
        <v>31</v>
      </c>
      <c r="H96" s="1"/>
      <c r="I96" s="1"/>
      <c r="J96" s="1" t="str">
        <f t="shared" si="20"/>
        <v>max(case when sed.horse_no = kyi.horse_no then kyi.passion_index else null end) as passion_index_no1_horse,</v>
      </c>
    </row>
    <row r="97" spans="2:10" x14ac:dyDescent="0.7">
      <c r="B97" s="1">
        <f t="shared" si="3"/>
        <v>82</v>
      </c>
      <c r="C97" s="1"/>
      <c r="D97" s="1" t="s">
        <v>167</v>
      </c>
      <c r="E97" s="1" t="s">
        <v>9</v>
      </c>
      <c r="F97" s="1" t="s">
        <v>169</v>
      </c>
      <c r="G97" s="1" t="s">
        <v>32</v>
      </c>
      <c r="H97" s="1"/>
      <c r="I97" s="1"/>
      <c r="J97" s="1" t="str">
        <f t="shared" si="20"/>
        <v>max(case when sed.horse_no = kyi.horse_no then kyi.prize_info_obtain_prize else null end) as prize_info_obtain_prize_no1_horse,</v>
      </c>
    </row>
    <row r="98" spans="2:10" x14ac:dyDescent="0.7">
      <c r="B98" s="1">
        <f t="shared" si="3"/>
        <v>83</v>
      </c>
      <c r="C98" s="1"/>
      <c r="D98" s="1" t="s">
        <v>173</v>
      </c>
      <c r="E98" s="1" t="s">
        <v>9</v>
      </c>
      <c r="F98" s="1" t="s">
        <v>174</v>
      </c>
      <c r="G98" s="1" t="s">
        <v>173</v>
      </c>
      <c r="H98" s="1"/>
      <c r="I98" s="1"/>
      <c r="J98" s="1" t="str">
        <f t="shared" ref="J98" si="21">"max("&amp;F98&amp;"."&amp;G98&amp;") as "&amp;D98&amp;","</f>
        <v>max(sed.refunds_single) as refunds_single,</v>
      </c>
    </row>
  </sheetData>
  <phoneticPr fontId="1"/>
  <pageMargins left="0.7" right="0.7" top="0.75" bottom="0.75" header="0.3" footer="0.3"/>
  <pageSetup paperSize="9" orientation="portrait" horizontalDpi="4294967293" verticalDpi="0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4D77912-069C-4C2F-B645-103722337116}">
          <x14:formula1>
            <xm:f>[data_characteristics.xlsm]入力規則!#REF!</xm:f>
          </x14:formula1>
          <xm:sqref>E15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5D759-4FF0-42FE-8FA8-7DA5D18A799E}">
  <sheetPr codeName="Sheet17"/>
  <dimension ref="B2:L630"/>
  <sheetViews>
    <sheetView tabSelected="1" workbookViewId="0">
      <selection activeCell="B3" sqref="B3"/>
    </sheetView>
  </sheetViews>
  <sheetFormatPr defaultRowHeight="17.649999999999999" x14ac:dyDescent="0.7"/>
  <cols>
    <col min="4" max="4" width="35.9375" bestFit="1" customWidth="1"/>
    <col min="6" max="6" width="11.625" bestFit="1" customWidth="1"/>
    <col min="7" max="8" width="32.9375" bestFit="1" customWidth="1"/>
    <col min="9" max="9" width="10.0625" customWidth="1"/>
    <col min="10" max="10" width="101.3125" customWidth="1"/>
  </cols>
  <sheetData>
    <row r="2" spans="2:12" x14ac:dyDescent="0.7">
      <c r="B2" t="s">
        <v>179</v>
      </c>
    </row>
    <row r="14" spans="2:12" x14ac:dyDescent="0.7">
      <c r="B14" s="2"/>
      <c r="C14" s="2"/>
      <c r="D14" s="3"/>
      <c r="E14" s="3"/>
      <c r="F14" s="4" t="s">
        <v>12</v>
      </c>
      <c r="G14" s="3"/>
      <c r="H14" s="3"/>
      <c r="I14" s="4" t="s">
        <v>38</v>
      </c>
      <c r="J14" s="3"/>
      <c r="K14" s="4" t="s">
        <v>55</v>
      </c>
      <c r="L14" s="3"/>
    </row>
    <row r="15" spans="2:12" x14ac:dyDescent="0.7">
      <c r="B15" s="5" t="s">
        <v>36</v>
      </c>
      <c r="C15" s="5" t="s">
        <v>33</v>
      </c>
      <c r="D15" s="6" t="s">
        <v>34</v>
      </c>
      <c r="E15" s="6" t="s">
        <v>5</v>
      </c>
      <c r="F15" s="7" t="s">
        <v>13</v>
      </c>
      <c r="G15" s="7" t="s">
        <v>14</v>
      </c>
      <c r="H15" s="6" t="s">
        <v>35</v>
      </c>
      <c r="I15" s="7" t="s">
        <v>33</v>
      </c>
      <c r="J15" s="7" t="s">
        <v>38</v>
      </c>
      <c r="K15" s="7" t="s">
        <v>56</v>
      </c>
      <c r="L15" s="7"/>
    </row>
    <row r="450" spans="7:7" ht="26.65" x14ac:dyDescent="0.7">
      <c r="G450" ph="1"/>
    </row>
    <row r="451" spans="7:7" ht="26.65" x14ac:dyDescent="0.7">
      <c r="G451" ph="1"/>
    </row>
    <row r="452" spans="7:7" ht="26.65" x14ac:dyDescent="0.7">
      <c r="G452" ph="1"/>
    </row>
    <row r="453" spans="7:7" ht="26.65" x14ac:dyDescent="0.7">
      <c r="G453" ph="1"/>
    </row>
    <row r="454" spans="7:7" ht="26.65" x14ac:dyDescent="0.7">
      <c r="G454" ph="1"/>
    </row>
    <row r="455" spans="7:7" ht="26.65" x14ac:dyDescent="0.7">
      <c r="G455" ph="1"/>
    </row>
    <row r="456" spans="7:7" ht="26.65" x14ac:dyDescent="0.7">
      <c r="G456" ph="1"/>
    </row>
    <row r="457" spans="7:7" ht="26.65" x14ac:dyDescent="0.7">
      <c r="G457" ph="1"/>
    </row>
    <row r="458" spans="7:7" ht="26.65" x14ac:dyDescent="0.7">
      <c r="G458" ph="1"/>
    </row>
    <row r="459" spans="7:7" ht="26.65" x14ac:dyDescent="0.7">
      <c r="G459" ph="1"/>
    </row>
    <row r="460" spans="7:7" ht="26.65" x14ac:dyDescent="0.7">
      <c r="G460" ph="1"/>
    </row>
    <row r="461" spans="7:7" ht="26.65" x14ac:dyDescent="0.7">
      <c r="G461" ph="1"/>
    </row>
    <row r="462" spans="7:7" ht="26.65" x14ac:dyDescent="0.7">
      <c r="G462" ph="1"/>
    </row>
    <row r="463" spans="7:7" ht="26.65" x14ac:dyDescent="0.7">
      <c r="G463" ph="1"/>
    </row>
    <row r="464" spans="7:7" ht="26.65" x14ac:dyDescent="0.7">
      <c r="G464" ph="1"/>
    </row>
    <row r="465" spans="7:7" ht="26.65" x14ac:dyDescent="0.7">
      <c r="G465" ph="1"/>
    </row>
    <row r="466" spans="7:7" ht="26.65" x14ac:dyDescent="0.7">
      <c r="G466" ph="1"/>
    </row>
    <row r="467" spans="7:7" ht="26.65" x14ac:dyDescent="0.7">
      <c r="G467" ph="1"/>
    </row>
    <row r="468" spans="7:7" ht="26.65" x14ac:dyDescent="0.7">
      <c r="G468" ph="1"/>
    </row>
    <row r="469" spans="7:7" ht="26.65" x14ac:dyDescent="0.7">
      <c r="G469" ph="1"/>
    </row>
    <row r="470" spans="7:7" ht="26.65" x14ac:dyDescent="0.7">
      <c r="G470" ph="1"/>
    </row>
    <row r="471" spans="7:7" ht="26.65" x14ac:dyDescent="0.7">
      <c r="G471" ph="1"/>
    </row>
    <row r="472" spans="7:7" ht="26.65" x14ac:dyDescent="0.7">
      <c r="G472" ph="1"/>
    </row>
    <row r="473" spans="7:7" ht="26.65" x14ac:dyDescent="0.7">
      <c r="G473" ph="1"/>
    </row>
    <row r="474" spans="7:7" ht="26.65" x14ac:dyDescent="0.7">
      <c r="G474" ph="1"/>
    </row>
    <row r="475" spans="7:7" ht="26.65" x14ac:dyDescent="0.7">
      <c r="G475" ph="1"/>
    </row>
    <row r="476" spans="7:7" ht="26.65" x14ac:dyDescent="0.7">
      <c r="G476" ph="1"/>
    </row>
    <row r="477" spans="7:7" ht="26.65" x14ac:dyDescent="0.7">
      <c r="G477" ph="1"/>
    </row>
    <row r="478" spans="7:7" ht="26.65" x14ac:dyDescent="0.7">
      <c r="G478" ph="1"/>
    </row>
    <row r="479" spans="7:7" ht="26.65" x14ac:dyDescent="0.7">
      <c r="G479" ph="1"/>
    </row>
    <row r="480" spans="7:7" ht="26.65" x14ac:dyDescent="0.7">
      <c r="G480" ph="1"/>
    </row>
    <row r="481" spans="7:7" ht="26.65" x14ac:dyDescent="0.7">
      <c r="G481" ph="1"/>
    </row>
    <row r="482" spans="7:7" ht="26.65" x14ac:dyDescent="0.7">
      <c r="G482" ph="1"/>
    </row>
    <row r="483" spans="7:7" ht="26.65" x14ac:dyDescent="0.7">
      <c r="G483" ph="1"/>
    </row>
    <row r="484" spans="7:7" ht="26.65" x14ac:dyDescent="0.7">
      <c r="G484" ph="1"/>
    </row>
    <row r="485" spans="7:7" ht="26.65" x14ac:dyDescent="0.7">
      <c r="G485" ph="1"/>
    </row>
    <row r="522" spans="7:7" ht="26.65" x14ac:dyDescent="0.7">
      <c r="G522" ph="1"/>
    </row>
    <row r="523" spans="7:7" ht="26.65" x14ac:dyDescent="0.7">
      <c r="G523" ph="1"/>
    </row>
    <row r="524" spans="7:7" ht="26.65" x14ac:dyDescent="0.7">
      <c r="G524" ph="1"/>
    </row>
    <row r="525" spans="7:7" ht="26.65" x14ac:dyDescent="0.7">
      <c r="G525" ph="1"/>
    </row>
    <row r="526" spans="7:7" ht="26.65" x14ac:dyDescent="0.7">
      <c r="G526" ph="1"/>
    </row>
    <row r="527" spans="7:7" ht="26.65" x14ac:dyDescent="0.7">
      <c r="G527" ph="1"/>
    </row>
    <row r="528" spans="7:7" ht="26.65" x14ac:dyDescent="0.7">
      <c r="G528" ph="1"/>
    </row>
    <row r="529" spans="7:7" ht="26.65" x14ac:dyDescent="0.7">
      <c r="G529" ph="1"/>
    </row>
    <row r="530" spans="7:7" ht="26.65" x14ac:dyDescent="0.7">
      <c r="G530" ph="1"/>
    </row>
    <row r="531" spans="7:7" ht="26.65" x14ac:dyDescent="0.7">
      <c r="G531" ph="1"/>
    </row>
    <row r="532" spans="7:7" ht="26.65" x14ac:dyDescent="0.7">
      <c r="G532" ph="1"/>
    </row>
    <row r="533" spans="7:7" ht="26.65" x14ac:dyDescent="0.7">
      <c r="G533" ph="1"/>
    </row>
    <row r="534" spans="7:7" ht="26.65" x14ac:dyDescent="0.7">
      <c r="G534" ph="1"/>
    </row>
    <row r="535" spans="7:7" ht="26.65" x14ac:dyDescent="0.7">
      <c r="G535" ph="1"/>
    </row>
    <row r="536" spans="7:7" ht="26.65" x14ac:dyDescent="0.7">
      <c r="G536" ph="1"/>
    </row>
    <row r="537" spans="7:7" ht="26.65" x14ac:dyDescent="0.7">
      <c r="G537" ph="1"/>
    </row>
    <row r="538" spans="7:7" ht="26.65" x14ac:dyDescent="0.7">
      <c r="G538" ph="1"/>
    </row>
    <row r="539" spans="7:7" ht="26.65" x14ac:dyDescent="0.7">
      <c r="G539" ph="1"/>
    </row>
    <row r="540" spans="7:7" ht="26.65" x14ac:dyDescent="0.7">
      <c r="G540" ph="1"/>
    </row>
    <row r="541" spans="7:7" ht="26.65" x14ac:dyDescent="0.7">
      <c r="G541" ph="1"/>
    </row>
    <row r="542" spans="7:7" ht="26.65" x14ac:dyDescent="0.7">
      <c r="G542" ph="1"/>
    </row>
    <row r="543" spans="7:7" ht="26.65" x14ac:dyDescent="0.7">
      <c r="G543" ph="1"/>
    </row>
    <row r="544" spans="7:7" ht="26.65" x14ac:dyDescent="0.7">
      <c r="G544" ph="1"/>
    </row>
    <row r="545" spans="7:7" ht="26.65" x14ac:dyDescent="0.7">
      <c r="G545" ph="1"/>
    </row>
    <row r="546" spans="7:7" ht="26.65" x14ac:dyDescent="0.7">
      <c r="G546" ph="1"/>
    </row>
    <row r="547" spans="7:7" ht="26.65" x14ac:dyDescent="0.7">
      <c r="G547" ph="1"/>
    </row>
    <row r="548" spans="7:7" ht="26.65" x14ac:dyDescent="0.7">
      <c r="G548" ph="1"/>
    </row>
    <row r="549" spans="7:7" ht="26.65" x14ac:dyDescent="0.7">
      <c r="G549" ph="1"/>
    </row>
    <row r="550" spans="7:7" ht="26.65" x14ac:dyDescent="0.7">
      <c r="G550" ph="1"/>
    </row>
    <row r="551" spans="7:7" ht="26.65" x14ac:dyDescent="0.7">
      <c r="G551" ph="1"/>
    </row>
    <row r="552" spans="7:7" ht="26.65" x14ac:dyDescent="0.7">
      <c r="G552" ph="1"/>
    </row>
    <row r="553" spans="7:7" ht="26.65" x14ac:dyDescent="0.7">
      <c r="G553" ph="1"/>
    </row>
    <row r="554" spans="7:7" ht="26.65" x14ac:dyDescent="0.7">
      <c r="G554" ph="1"/>
    </row>
    <row r="555" spans="7:7" ht="26.65" x14ac:dyDescent="0.7">
      <c r="G555" ph="1"/>
    </row>
    <row r="556" spans="7:7" ht="26.65" x14ac:dyDescent="0.7">
      <c r="G556" ph="1"/>
    </row>
    <row r="557" spans="7:7" ht="26.65" x14ac:dyDescent="0.7">
      <c r="G557" ph="1"/>
    </row>
    <row r="558" spans="7:7" ht="26.65" x14ac:dyDescent="0.7">
      <c r="G558" ph="1"/>
    </row>
    <row r="595" spans="7:7" ht="26.65" x14ac:dyDescent="0.7">
      <c r="G595" ph="1"/>
    </row>
    <row r="596" spans="7:7" ht="26.65" x14ac:dyDescent="0.7">
      <c r="G596" ph="1"/>
    </row>
    <row r="597" spans="7:7" ht="26.65" x14ac:dyDescent="0.7">
      <c r="G597" ph="1"/>
    </row>
    <row r="598" spans="7:7" ht="26.65" x14ac:dyDescent="0.7">
      <c r="G598" ph="1"/>
    </row>
    <row r="599" spans="7:7" ht="26.65" x14ac:dyDescent="0.7">
      <c r="G599" ph="1"/>
    </row>
    <row r="600" spans="7:7" ht="26.65" x14ac:dyDescent="0.7">
      <c r="G600" ph="1"/>
    </row>
    <row r="601" spans="7:7" ht="26.65" x14ac:dyDescent="0.7">
      <c r="G601" ph="1"/>
    </row>
    <row r="602" spans="7:7" ht="26.65" x14ac:dyDescent="0.7">
      <c r="G602" ph="1"/>
    </row>
    <row r="603" spans="7:7" ht="26.65" x14ac:dyDescent="0.7">
      <c r="G603" ph="1"/>
    </row>
    <row r="604" spans="7:7" ht="26.65" x14ac:dyDescent="0.7">
      <c r="G604" ph="1"/>
    </row>
    <row r="605" spans="7:7" ht="26.65" x14ac:dyDescent="0.7">
      <c r="G605" ph="1"/>
    </row>
    <row r="606" spans="7:7" ht="26.65" x14ac:dyDescent="0.7">
      <c r="G606" ph="1"/>
    </row>
    <row r="607" spans="7:7" ht="26.65" x14ac:dyDescent="0.7">
      <c r="G607" ph="1"/>
    </row>
    <row r="608" spans="7:7" ht="26.65" x14ac:dyDescent="0.7">
      <c r="G608" ph="1"/>
    </row>
    <row r="609" spans="7:7" ht="26.65" x14ac:dyDescent="0.7">
      <c r="G609" ph="1"/>
    </row>
    <row r="610" spans="7:7" ht="26.65" x14ac:dyDescent="0.7">
      <c r="G610" ph="1"/>
    </row>
    <row r="611" spans="7:7" ht="26.65" x14ac:dyDescent="0.7">
      <c r="G611" ph="1"/>
    </row>
    <row r="612" spans="7:7" ht="26.65" x14ac:dyDescent="0.7">
      <c r="G612" ph="1"/>
    </row>
    <row r="613" spans="7:7" ht="26.65" x14ac:dyDescent="0.7">
      <c r="G613" ph="1"/>
    </row>
    <row r="614" spans="7:7" ht="26.65" x14ac:dyDescent="0.7">
      <c r="G614" ph="1"/>
    </row>
    <row r="615" spans="7:7" ht="26.65" x14ac:dyDescent="0.7">
      <c r="G615" ph="1"/>
    </row>
    <row r="616" spans="7:7" ht="26.65" x14ac:dyDescent="0.7">
      <c r="G616" ph="1"/>
    </row>
    <row r="617" spans="7:7" ht="26.65" x14ac:dyDescent="0.7">
      <c r="G617" ph="1"/>
    </row>
    <row r="618" spans="7:7" ht="26.65" x14ac:dyDescent="0.7">
      <c r="G618" ph="1"/>
    </row>
    <row r="619" spans="7:7" ht="26.65" x14ac:dyDescent="0.7">
      <c r="G619" ph="1"/>
    </row>
    <row r="620" spans="7:7" ht="26.65" x14ac:dyDescent="0.7">
      <c r="G620" ph="1"/>
    </row>
    <row r="621" spans="7:7" ht="26.65" x14ac:dyDescent="0.7">
      <c r="G621" ph="1"/>
    </row>
    <row r="622" spans="7:7" ht="26.65" x14ac:dyDescent="0.7">
      <c r="G622" ph="1"/>
    </row>
    <row r="623" spans="7:7" ht="26.65" x14ac:dyDescent="0.7">
      <c r="G623" ph="1"/>
    </row>
    <row r="624" spans="7:7" ht="26.65" x14ac:dyDescent="0.7">
      <c r="G624" ph="1"/>
    </row>
    <row r="625" spans="7:7" ht="26.65" x14ac:dyDescent="0.7">
      <c r="G625" ph="1"/>
    </row>
    <row r="626" spans="7:7" ht="26.65" x14ac:dyDescent="0.7">
      <c r="G626" ph="1"/>
    </row>
    <row r="627" spans="7:7" ht="26.65" x14ac:dyDescent="0.7">
      <c r="G627" ph="1"/>
    </row>
    <row r="628" spans="7:7" ht="26.65" x14ac:dyDescent="0.7">
      <c r="G628" ph="1"/>
    </row>
    <row r="629" spans="7:7" ht="26.65" x14ac:dyDescent="0.7">
      <c r="G629" ph="1"/>
    </row>
    <row r="630" spans="7:7" ht="26.65" x14ac:dyDescent="0.7">
      <c r="G630" ph="1"/>
    </row>
  </sheetData>
  <autoFilter ref="B15:J15" xr:uid="{3E32744F-D7E4-4A66-89D0-A13067374DD8}"/>
  <phoneticPr fontId="1"/>
  <pageMargins left="0.7" right="0.7" top="0.75" bottom="0.75" header="0.3" footer="0.3"/>
  <pageSetup paperSize="9" orientation="portrait" horizontalDpi="4294967293" verticalDpi="0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6C647F26-479F-4A95-8546-FCD01954949F}">
          <x14:formula1>
            <xm:f>[data_characteristics.xlsm]入力規則!#REF!</xm:f>
          </x14:formula1>
          <xm:sqref>E15</xm:sqref>
        </x14:dataValidation>
        <x14:dataValidation type="list" allowBlank="1" showInputMessage="1" showErrorMessage="1" xr:uid="{3E4045F7-937D-47EB-AB04-A4C52F056106}">
          <x14:formula1>
            <xm:f>入力値制限!$A$1:$A$2</xm:f>
          </x14:formula1>
          <xm:sqref>K16:K1048576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ビューの扱い</vt:lpstr>
      <vt:lpstr>入力値制限</vt:lpstr>
      <vt:lpstr>mining_material_bac_extend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yuusuke ito</dc:creator>
  <cp:lastModifiedBy>yuusuke ito</cp:lastModifiedBy>
  <dcterms:created xsi:type="dcterms:W3CDTF">2018-09-12T05:05:37Z</dcterms:created>
  <dcterms:modified xsi:type="dcterms:W3CDTF">2018-09-28T14:28:23Z</dcterms:modified>
</cp:coreProperties>
</file>