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"/>
    </mc:Choice>
  </mc:AlternateContent>
  <xr:revisionPtr revIDLastSave="0" documentId="13_ncr:1_{18F9BE8C-F247-4539-B5DF-D51933EF82F2}" xr6:coauthVersionLast="34" xr6:coauthVersionMax="34" xr10:uidLastSave="{00000000-0000-0000-0000-000000000000}"/>
  <bookViews>
    <workbookView xWindow="0" yWindow="0" windowWidth="20520" windowHeight="10973" xr2:uid="{240318C5-1DF8-4D48-BF7D-0D9FE9EFD2CB}"/>
  </bookViews>
  <sheets>
    <sheet name="Sheet1" sheetId="1" r:id="rId1"/>
    <sheet name="ＪＲＤＢデータコード表" sheetId="4" r:id="rId2"/>
    <sheet name="入力規則" sheetId="12" r:id="rId3"/>
    <sheet name="Sheet2" sheetId="2" r:id="rId4"/>
    <sheet name="Sheet3" sheetId="3" r:id="rId5"/>
    <sheet name="馬具コード表" sheetId="5" r:id="rId6"/>
    <sheet name="脚元コード表" sheetId="6" r:id="rId7"/>
    <sheet name="特記コード表" sheetId="7" r:id="rId8"/>
    <sheet name="系統コード表" sheetId="8" r:id="rId9"/>
    <sheet name="調教コースコード表" sheetId="9" r:id="rId10"/>
    <sheet name="追い状態コード表" sheetId="10" r:id="rId11"/>
    <sheet name="Sheet1(old)" sheetId="11" r:id="rId12"/>
  </sheets>
  <definedNames>
    <definedName name="_xlnm._FilterDatabase" localSheetId="0" hidden="1">Sheet1!$A$2:$M$339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34" i="1" l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U106" i="1" l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T71" i="1"/>
  <c r="S71" i="1"/>
  <c r="R71" i="1"/>
  <c r="T106" i="1"/>
  <c r="S106" i="1"/>
  <c r="R106" i="1"/>
  <c r="T105" i="1"/>
  <c r="S105" i="1"/>
  <c r="R105" i="1"/>
  <c r="T104" i="1"/>
  <c r="S104" i="1"/>
  <c r="R104" i="1"/>
  <c r="V104" i="1" s="1"/>
  <c r="T103" i="1"/>
  <c r="S103" i="1"/>
  <c r="R103" i="1"/>
  <c r="T102" i="1"/>
  <c r="S102" i="1"/>
  <c r="R102" i="1"/>
  <c r="T101" i="1"/>
  <c r="S101" i="1"/>
  <c r="V101" i="1" s="1"/>
  <c r="R101" i="1"/>
  <c r="T100" i="1"/>
  <c r="S100" i="1"/>
  <c r="R100" i="1"/>
  <c r="V100" i="1" s="1"/>
  <c r="T99" i="1"/>
  <c r="S99" i="1"/>
  <c r="R99" i="1"/>
  <c r="T98" i="1"/>
  <c r="S98" i="1"/>
  <c r="R98" i="1"/>
  <c r="T97" i="1"/>
  <c r="S97" i="1"/>
  <c r="V97" i="1" s="1"/>
  <c r="R97" i="1"/>
  <c r="T96" i="1"/>
  <c r="S96" i="1"/>
  <c r="R96" i="1"/>
  <c r="V96" i="1" s="1"/>
  <c r="T95" i="1"/>
  <c r="S95" i="1"/>
  <c r="R95" i="1"/>
  <c r="T94" i="1"/>
  <c r="S94" i="1"/>
  <c r="R94" i="1"/>
  <c r="T93" i="1"/>
  <c r="S93" i="1"/>
  <c r="R93" i="1"/>
  <c r="T92" i="1"/>
  <c r="S92" i="1"/>
  <c r="R92" i="1"/>
  <c r="V92" i="1" s="1"/>
  <c r="T91" i="1"/>
  <c r="S91" i="1"/>
  <c r="R91" i="1"/>
  <c r="T90" i="1"/>
  <c r="S90" i="1"/>
  <c r="R90" i="1"/>
  <c r="T89" i="1"/>
  <c r="S89" i="1"/>
  <c r="R89" i="1"/>
  <c r="T88" i="1"/>
  <c r="S88" i="1"/>
  <c r="R88" i="1"/>
  <c r="V88" i="1" s="1"/>
  <c r="T87" i="1"/>
  <c r="S87" i="1"/>
  <c r="R87" i="1"/>
  <c r="T86" i="1"/>
  <c r="S86" i="1"/>
  <c r="R86" i="1"/>
  <c r="T85" i="1"/>
  <c r="S85" i="1"/>
  <c r="R85" i="1"/>
  <c r="T84" i="1"/>
  <c r="S84" i="1"/>
  <c r="R84" i="1"/>
  <c r="V84" i="1" s="1"/>
  <c r="T83" i="1"/>
  <c r="S83" i="1"/>
  <c r="R83" i="1"/>
  <c r="T82" i="1"/>
  <c r="S82" i="1"/>
  <c r="R82" i="1"/>
  <c r="T81" i="1"/>
  <c r="S81" i="1"/>
  <c r="R81" i="1"/>
  <c r="T80" i="1"/>
  <c r="S80" i="1"/>
  <c r="R80" i="1"/>
  <c r="V80" i="1" s="1"/>
  <c r="T79" i="1"/>
  <c r="S79" i="1"/>
  <c r="R79" i="1"/>
  <c r="T78" i="1"/>
  <c r="S78" i="1"/>
  <c r="R78" i="1"/>
  <c r="T77" i="1"/>
  <c r="S77" i="1"/>
  <c r="R77" i="1"/>
  <c r="T76" i="1"/>
  <c r="S76" i="1"/>
  <c r="R76" i="1"/>
  <c r="V76" i="1" s="1"/>
  <c r="T75" i="1"/>
  <c r="S75" i="1"/>
  <c r="R75" i="1"/>
  <c r="T74" i="1"/>
  <c r="S74" i="1"/>
  <c r="R74" i="1"/>
  <c r="T73" i="1"/>
  <c r="S73" i="1"/>
  <c r="R73" i="1"/>
  <c r="T72" i="1"/>
  <c r="S72" i="1"/>
  <c r="R72" i="1"/>
  <c r="V72" i="1" s="1"/>
  <c r="T105" i="11"/>
  <c r="T103" i="11"/>
  <c r="T98" i="11"/>
  <c r="T88" i="11"/>
  <c r="T87" i="11"/>
  <c r="T86" i="11"/>
  <c r="T64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6" i="11"/>
  <c r="V103" i="1" l="1"/>
  <c r="V99" i="1"/>
  <c r="V106" i="1"/>
  <c r="V77" i="1"/>
  <c r="V105" i="1"/>
  <c r="V75" i="1"/>
  <c r="V73" i="1"/>
  <c r="V81" i="1"/>
  <c r="V85" i="1"/>
  <c r="V89" i="1"/>
  <c r="V93" i="1"/>
  <c r="V79" i="1"/>
  <c r="V83" i="1"/>
  <c r="V87" i="1"/>
  <c r="V91" i="1"/>
  <c r="V95" i="1"/>
  <c r="V74" i="1"/>
  <c r="V78" i="1"/>
  <c r="V82" i="1"/>
  <c r="V86" i="1"/>
  <c r="V90" i="1"/>
  <c r="V94" i="1"/>
  <c r="V98" i="1"/>
  <c r="V102" i="1"/>
  <c r="V71" i="1"/>
</calcChain>
</file>

<file path=xl/sharedStrings.xml><?xml version="1.0" encoding="utf-8"?>
<sst xmlns="http://schemas.openxmlformats.org/spreadsheetml/2006/main" count="7900" uniqueCount="2533">
  <si>
    <t>race_key_place_code</t>
  </si>
  <si>
    <t>STRING</t>
  </si>
  <si>
    <t>NULLABLE</t>
  </si>
  <si>
    <t>race_key_year</t>
  </si>
  <si>
    <t>race_key_no</t>
  </si>
  <si>
    <t>INTEGER</t>
  </si>
  <si>
    <t>race_key_day</t>
  </si>
  <si>
    <t>race_key_round</t>
  </si>
  <si>
    <t>date</t>
  </si>
  <si>
    <t>DATETIME</t>
  </si>
  <si>
    <t>time_to_start</t>
  </si>
  <si>
    <t>race_condition_distance</t>
  </si>
  <si>
    <t>race_condition_track_grass_dart_etc</t>
  </si>
  <si>
    <t>race_condition_track_right_left</t>
  </si>
  <si>
    <t>race_condition_track_inner_outer</t>
  </si>
  <si>
    <t>race_condition_type</t>
  </si>
  <si>
    <t>race_condition_condition</t>
  </si>
  <si>
    <t>race_condition_mark</t>
  </si>
  <si>
    <t>race_condition_weight</t>
  </si>
  <si>
    <t>race_condition_grade</t>
  </si>
  <si>
    <t>race_name</t>
  </si>
  <si>
    <t>count1</t>
  </si>
  <si>
    <t>horse_count</t>
  </si>
  <si>
    <t>course</t>
  </si>
  <si>
    <t>held_class</t>
  </si>
  <si>
    <t>race_short_name</t>
  </si>
  <si>
    <t>race_name_9</t>
  </si>
  <si>
    <t>data_category</t>
  </si>
  <si>
    <t>prize_1st</t>
  </si>
  <si>
    <t>prize_2nd</t>
  </si>
  <si>
    <t>prize_3rd</t>
  </si>
  <si>
    <t>prize_4th</t>
  </si>
  <si>
    <t>prize_5th</t>
  </si>
  <si>
    <t>summary_prize_1st</t>
  </si>
  <si>
    <t>summary_prize_2nd</t>
  </si>
  <si>
    <t>sold_flag</t>
  </si>
  <si>
    <t>win5flag</t>
  </si>
  <si>
    <t>reserve</t>
  </si>
  <si>
    <t>crlf</t>
  </si>
  <si>
    <t>a_bac</t>
    <phoneticPr fontId="5"/>
  </si>
  <si>
    <t>held_key_place_code</t>
  </si>
  <si>
    <t>held_key_year</t>
  </si>
  <si>
    <t>held_key_no</t>
  </si>
  <si>
    <t>held_key_day</t>
  </si>
  <si>
    <t>day_of_week</t>
  </si>
  <si>
    <t>field_name</t>
  </si>
  <si>
    <t>weather_code</t>
  </si>
  <si>
    <t>grass_field_status_code</t>
  </si>
  <si>
    <t>grass_field_status_inner</t>
  </si>
  <si>
    <t>grass_field_status_middle</t>
  </si>
  <si>
    <t>grass_field_status_outer</t>
  </si>
  <si>
    <t>grass_field_fidderence</t>
  </si>
  <si>
    <t>linear_field_difference_great_inner</t>
  </si>
  <si>
    <t>linear_field_difference_inner</t>
  </si>
  <si>
    <t>linear_field_difference_middle</t>
  </si>
  <si>
    <t>linear_field_difference_outer</t>
  </si>
  <si>
    <t>linear_field_difference_great_outer</t>
  </si>
  <si>
    <t>dart_field_status_code</t>
  </si>
  <si>
    <t>dart_field_status_inner</t>
  </si>
  <si>
    <t>dart_field_status_middle</t>
  </si>
  <si>
    <t>dart_field_status_outer</t>
  </si>
  <si>
    <t>dart_field_difference</t>
  </si>
  <si>
    <t>consecutive_victory_count</t>
  </si>
  <si>
    <t>grass_type</t>
  </si>
  <si>
    <t>grass_length</t>
  </si>
  <si>
    <t>FLOAT</t>
  </si>
  <si>
    <t>pressure_transfer</t>
  </si>
  <si>
    <t>freezing_avoidance</t>
  </si>
  <si>
    <t>rain</t>
  </si>
  <si>
    <t>a_kab</t>
    <phoneticPr fontId="5"/>
  </si>
  <si>
    <t>horse_no</t>
  </si>
  <si>
    <t>register_no</t>
  </si>
  <si>
    <t>horse_name</t>
  </si>
  <si>
    <t>IDM</t>
  </si>
  <si>
    <t>jockey_index</t>
  </si>
  <si>
    <t>info_index</t>
  </si>
  <si>
    <t>reserve_1</t>
  </si>
  <si>
    <t>reserve_2</t>
  </si>
  <si>
    <t>reserve_3</t>
  </si>
  <si>
    <t>comprehension_index</t>
  </si>
  <si>
    <t>leg_status</t>
  </si>
  <si>
    <t>distance_apptitude</t>
  </si>
  <si>
    <t>uptone_index</t>
  </si>
  <si>
    <t>rotation</t>
  </si>
  <si>
    <t>basis_odds</t>
  </si>
  <si>
    <t>basis_reputation_order</t>
  </si>
  <si>
    <t>basis_multiple_odds</t>
  </si>
  <si>
    <t>basis_multiple_reputation_order</t>
  </si>
  <si>
    <t>specific_info_white_double_circle</t>
  </si>
  <si>
    <t>specific_info_white_circle</t>
  </si>
  <si>
    <t>specific_info_black_triangle</t>
  </si>
  <si>
    <t>specific_info_white_triangle</t>
  </si>
  <si>
    <t>specific_info_cross</t>
  </si>
  <si>
    <t>comprehension_info_double_circle</t>
  </si>
  <si>
    <t>comprehension_info_circle</t>
  </si>
  <si>
    <t>comprehension_info_black_triange</t>
  </si>
  <si>
    <t>comprehension_info_white_triange</t>
  </si>
  <si>
    <t>comprehension_info_cross</t>
  </si>
  <si>
    <t>reputation_index</t>
  </si>
  <si>
    <t>torture_index</t>
  </si>
  <si>
    <t>stable_index</t>
  </si>
  <si>
    <t>torture_arrow_code</t>
  </si>
  <si>
    <t>stable_reputation_code</t>
  </si>
  <si>
    <t>jockey_anticipated_serial_rate</t>
  </si>
  <si>
    <t>passion_index</t>
  </si>
  <si>
    <t>hoof</t>
  </si>
  <si>
    <t>weight_apptitude_code</t>
  </si>
  <si>
    <t>class_code</t>
  </si>
  <si>
    <t>reserve_4</t>
  </si>
  <si>
    <t>blinker</t>
  </si>
  <si>
    <t>jockey_name</t>
  </si>
  <si>
    <t>load_weight</t>
  </si>
  <si>
    <t>apprentice_type</t>
  </si>
  <si>
    <t>torturer_name</t>
  </si>
  <si>
    <t>torturer_belonging</t>
  </si>
  <si>
    <t>other_data_key_previouse_performance_key1</t>
  </si>
  <si>
    <t>other_data_key_previouse_performance_key2</t>
  </si>
  <si>
    <t>other_data_key_previouse_performance_key3</t>
  </si>
  <si>
    <t>other_data_key_previouse_performance_key4</t>
  </si>
  <si>
    <t>other_data_key_previouse_performance_key5</t>
  </si>
  <si>
    <t>other_data_key_previouse_race_key1</t>
  </si>
  <si>
    <t>other_data_key_previouse_race_key2</t>
  </si>
  <si>
    <t>other_data_key_previouse_race_key3</t>
  </si>
  <si>
    <t>other_data_key_previouse_race_key4</t>
  </si>
  <si>
    <t>other_data_key_previouse_race_key5</t>
  </si>
  <si>
    <t>gate_no</t>
  </si>
  <si>
    <t>reserve_5</t>
  </si>
  <si>
    <t>mark_code_comprehension</t>
  </si>
  <si>
    <t>mark_code_idm</t>
  </si>
  <si>
    <t>mark_code_info</t>
  </si>
  <si>
    <t>mark_code_jockey</t>
  </si>
  <si>
    <t>mark_code_stable</t>
  </si>
  <si>
    <t>mark_code_tourture</t>
  </si>
  <si>
    <t>mark_code_passion</t>
  </si>
  <si>
    <t>grass_apptitude_code</t>
  </si>
  <si>
    <t>dart_aptitude</t>
  </si>
  <si>
    <t>jockey_code</t>
  </si>
  <si>
    <t>torturer_code</t>
  </si>
  <si>
    <t>reserve_6</t>
  </si>
  <si>
    <t>prize_info_obtain_prize</t>
  </si>
  <si>
    <t>prize_info_profit</t>
  </si>
  <si>
    <t>prize_info_condition_class</t>
  </si>
  <si>
    <t>speculation_ten_index</t>
  </si>
  <si>
    <t>speculation_pace_index</t>
  </si>
  <si>
    <t>speculation_uptone_index</t>
  </si>
  <si>
    <t>speculation_position_index</t>
  </si>
  <si>
    <t>speculation_pace_speculation</t>
  </si>
  <si>
    <t>speculation_following_middle_order</t>
  </si>
  <si>
    <t>speculation_following_middle_difference</t>
  </si>
  <si>
    <t>speculation_following_middle_inner_outer</t>
  </si>
  <si>
    <t>speculation_following_3F_order</t>
  </si>
  <si>
    <t>speculation_following_3F_difference</t>
  </si>
  <si>
    <t>speculation_following_3F_inner_outer</t>
  </si>
  <si>
    <t>speculation_goal_order</t>
  </si>
  <si>
    <t>speculation_goal_difference</t>
  </si>
  <si>
    <t>speculation_goal_inner_outer</t>
  </si>
  <si>
    <t>speculation_pace_mark</t>
  </si>
  <si>
    <t>distance_apptitude2</t>
  </si>
  <si>
    <t>gate_weight</t>
  </si>
  <si>
    <t>gate_weight_delta</t>
  </si>
  <si>
    <t>invalid_flag</t>
  </si>
  <si>
    <t>sex</t>
  </si>
  <si>
    <t>owner_name</t>
  </si>
  <si>
    <t>ownersclub_code</t>
  </si>
  <si>
    <t>horse_mark_code</t>
  </si>
  <si>
    <t>passion_order</t>
  </si>
  <si>
    <t>ls_index_order</t>
  </si>
  <si>
    <t>ten_index_ranking</t>
  </si>
  <si>
    <t>pace_index_ranking</t>
  </si>
  <si>
    <t>uptone_index_ranking</t>
  </si>
  <si>
    <t>position_index_ranking</t>
  </si>
  <si>
    <t>jockey_anticipated_winning_rate</t>
  </si>
  <si>
    <t>jockey_anticipated_3rd_rate</t>
  </si>
  <si>
    <t>transfer_type</t>
  </si>
  <si>
    <t>running_type</t>
  </si>
  <si>
    <t>figure</t>
  </si>
  <si>
    <t>figure_impression1</t>
  </si>
  <si>
    <t>figure_impression2</t>
  </si>
  <si>
    <t>figure_impression3</t>
  </si>
  <si>
    <t>horse_memo1</t>
  </si>
  <si>
    <t>horse_memo2</t>
  </si>
  <si>
    <t>horse_memo3</t>
  </si>
  <si>
    <t>reference_start_index</t>
  </si>
  <si>
    <t>reference_rate_of_delay</t>
  </si>
  <si>
    <t>reference_previous_race</t>
  </si>
  <si>
    <t>reference_previous_race_jockey_code</t>
  </si>
  <si>
    <t>million_index</t>
  </si>
  <si>
    <t>million_mark</t>
  </si>
  <si>
    <t>demoted_flag</t>
  </si>
  <si>
    <t>passion_type</t>
  </si>
  <si>
    <t>suspended_reason_code</t>
  </si>
  <si>
    <t>flag</t>
  </si>
  <si>
    <t>apprenticeship_round_count</t>
  </si>
  <si>
    <t>apprenticeship_date</t>
  </si>
  <si>
    <t>apprenticeship_day_count</t>
  </si>
  <si>
    <t>grazing</t>
  </si>
  <si>
    <t>grazing_ranking</t>
  </si>
  <si>
    <t>stable_rank</t>
  </si>
  <si>
    <t>reserve_7</t>
  </si>
  <si>
    <t>a_kyi</t>
    <phoneticPr fontId="5"/>
  </si>
  <si>
    <t>register_delete_flag</t>
  </si>
  <si>
    <t>register_delete_date</t>
  </si>
  <si>
    <t>jockey_name_kana</t>
  </si>
  <si>
    <t>jockey_short_name</t>
  </si>
  <si>
    <t>belonging_code</t>
  </si>
  <si>
    <t>belonging_region</t>
  </si>
  <si>
    <t>birthday</t>
  </si>
  <si>
    <t>first_licence_date</t>
  </si>
  <si>
    <t>belonging_stable</t>
  </si>
  <si>
    <t>jockey_comment</t>
  </si>
  <si>
    <t>comment_date</t>
  </si>
  <si>
    <t>this_year_leading</t>
  </si>
  <si>
    <t>this_year_performance</t>
  </si>
  <si>
    <t>this_year_obstacle_performance</t>
  </si>
  <si>
    <t>this_year_special_race_performance</t>
  </si>
  <si>
    <t>this_year_multi_praze</t>
  </si>
  <si>
    <t>last_year_leading</t>
  </si>
  <si>
    <t>last_year_performance</t>
  </si>
  <si>
    <t>last_year_obstacle_performance</t>
  </si>
  <si>
    <t>last_year_special_race_performance</t>
  </si>
  <si>
    <t>last_year_multi_praze</t>
  </si>
  <si>
    <t>total_performance</t>
  </si>
  <si>
    <t>total_obstacle_performance</t>
  </si>
  <si>
    <t>data_date</t>
  </si>
  <si>
    <t>a_kza</t>
    <phoneticPr fontId="5"/>
  </si>
  <si>
    <t>performance_key_register_no</t>
  </si>
  <si>
    <t>performance_key_date</t>
  </si>
  <si>
    <t>race_condition_field_status</t>
  </si>
  <si>
    <t>race_condition_race_name</t>
  </si>
  <si>
    <t>race_condition_num_of_horse</t>
  </si>
  <si>
    <t>race_condition_race_short_name</t>
  </si>
  <si>
    <t>horse_performance_order</t>
  </si>
  <si>
    <t>horse_performance_abnormal_class</t>
  </si>
  <si>
    <t>horse_performance_time</t>
  </si>
  <si>
    <t>horse_performance_load_weight</t>
  </si>
  <si>
    <t>horse_performance_jockey_name</t>
  </si>
  <si>
    <t>horse_performance_torturer_name</t>
  </si>
  <si>
    <t>horse_performance_decided_single_odds</t>
  </si>
  <si>
    <t>horse_performance_decided_reputation_order</t>
  </si>
  <si>
    <t>JRDB_idm</t>
  </si>
  <si>
    <t>JRDB_point</t>
  </si>
  <si>
    <t>JRDB_field_difference</t>
  </si>
  <si>
    <t>JRDB_pace</t>
  </si>
  <si>
    <t>JRDB_delay</t>
  </si>
  <si>
    <t>JRDB_position_catching</t>
  </si>
  <si>
    <t>JRDB_unfavorable</t>
  </si>
  <si>
    <t>JRDB_previous_unfavorable</t>
  </si>
  <si>
    <t>JRDB_bit_unfavorable</t>
  </si>
  <si>
    <t>JRDB_following_unfavorable</t>
  </si>
  <si>
    <t>JRDB_race</t>
  </si>
  <si>
    <t>JRDB_course_catching</t>
  </si>
  <si>
    <t>JRDB_uptone_code</t>
  </si>
  <si>
    <t>JRDB_class_code</t>
  </si>
  <si>
    <t>JRDB_horse_figure_code</t>
  </si>
  <si>
    <t>JRDB_atomosphere</t>
  </si>
  <si>
    <t>JRDB_race_pace</t>
  </si>
  <si>
    <t>JRDB_horse_pace</t>
  </si>
  <si>
    <t>JRDB_ten_index</t>
  </si>
  <si>
    <t>JRDB_uptone_index</t>
  </si>
  <si>
    <t>JRDB_pace_index</t>
  </si>
  <si>
    <t>JRDB_race_p_index</t>
  </si>
  <si>
    <t>JRDB_1st_2nd_horse_name</t>
  </si>
  <si>
    <t>JRDB_1st_2nd_time_difference</t>
  </si>
  <si>
    <t>JRDB_previous_3f_time</t>
  </si>
  <si>
    <t>JRDB_following_3f_time</t>
  </si>
  <si>
    <t>JRDB_memo</t>
  </si>
  <si>
    <t>decided_multi_odds_lower</t>
  </si>
  <si>
    <t>odds_single_10oclock</t>
  </si>
  <si>
    <t>odds_multi_10oclock</t>
  </si>
  <si>
    <t>ranking_corner1</t>
  </si>
  <si>
    <t>ranking_corner2</t>
  </si>
  <si>
    <t>ranking_corner3</t>
  </si>
  <si>
    <t>ranking_corner4</t>
  </si>
  <si>
    <t>previous_3f_difference</t>
  </si>
  <si>
    <t>following_3f_difference</t>
  </si>
  <si>
    <t>horse_weight</t>
  </si>
  <si>
    <t>horse_weight_delta</t>
  </si>
  <si>
    <t>race_leg_condition</t>
  </si>
  <si>
    <t>refunds_single</t>
  </si>
  <si>
    <t>refunds_multiple</t>
  </si>
  <si>
    <t>main_praze</t>
  </si>
  <si>
    <t>prize</t>
  </si>
  <si>
    <t>race_pace_fluence</t>
  </si>
  <si>
    <t>horse_pace_fluent</t>
  </si>
  <si>
    <t>fourth_corner_catching</t>
  </si>
  <si>
    <t>a_sed</t>
    <phoneticPr fontId="5"/>
  </si>
  <si>
    <t>color_code</t>
  </si>
  <si>
    <t>pedigree_father_name</t>
  </si>
  <si>
    <t>pedigree_mother_name</t>
  </si>
  <si>
    <t>pedigree_parent_name</t>
  </si>
  <si>
    <t>father_birth_year</t>
  </si>
  <si>
    <t>mother_birth_year</t>
  </si>
  <si>
    <t>parent_birth_year</t>
  </si>
  <si>
    <t>producer_name</t>
  </si>
  <si>
    <t>native_region</t>
  </si>
  <si>
    <t>father_series_code</t>
  </si>
  <si>
    <t>parent_series_code</t>
  </si>
  <si>
    <t>a_ukc</t>
    <phoneticPr fontId="5"/>
  </si>
  <si>
    <t>type</t>
    <phoneticPr fontId="5"/>
  </si>
  <si>
    <t>nullable</t>
    <phoneticPr fontId="5"/>
  </si>
  <si>
    <t>客観性</t>
    <rPh sb="0" eb="2">
      <t>キャッカン</t>
    </rPh>
    <rPh sb="2" eb="3">
      <t>セイ</t>
    </rPh>
    <phoneticPr fontId="6"/>
  </si>
  <si>
    <t>非正規化フィールド</t>
    <rPh sb="0" eb="1">
      <t>ヒ</t>
    </rPh>
    <rPh sb="1" eb="4">
      <t>セイキカ</t>
    </rPh>
    <phoneticPr fontId="6"/>
  </si>
  <si>
    <t>分布</t>
    <rPh sb="0" eb="2">
      <t>ブンプ</t>
    </rPh>
    <phoneticPr fontId="6"/>
  </si>
  <si>
    <t>値タイプ</t>
    <rPh sb="0" eb="1">
      <t>アタイ</t>
    </rPh>
    <phoneticPr fontId="5"/>
  </si>
  <si>
    <t>番組情報</t>
    <rPh sb="0" eb="2">
      <t>バングミ</t>
    </rPh>
    <rPh sb="2" eb="4">
      <t>ジョウホウ</t>
    </rPh>
    <phoneticPr fontId="5"/>
  </si>
  <si>
    <t>開催情報</t>
    <rPh sb="0" eb="2">
      <t>カイサイ</t>
    </rPh>
    <rPh sb="2" eb="4">
      <t>ジョウホウ</t>
    </rPh>
    <phoneticPr fontId="5"/>
  </si>
  <si>
    <t>競走馬</t>
    <rPh sb="0" eb="3">
      <t>キョウソウバ</t>
    </rPh>
    <phoneticPr fontId="5"/>
  </si>
  <si>
    <t>騎手</t>
    <rPh sb="0" eb="2">
      <t>キシュ</t>
    </rPh>
    <phoneticPr fontId="5"/>
  </si>
  <si>
    <t>成績</t>
    <rPh sb="0" eb="2">
      <t>セイセキ</t>
    </rPh>
    <phoneticPr fontId="5"/>
  </si>
  <si>
    <t>競走馬(マスタ)</t>
    <rPh sb="0" eb="3">
      <t>キョウソウバ</t>
    </rPh>
    <phoneticPr fontId="5"/>
  </si>
  <si>
    <t>年月日</t>
  </si>
  <si>
    <t>発走時間</t>
  </si>
  <si>
    <t>レース名</t>
  </si>
  <si>
    <t>回数</t>
  </si>
  <si>
    <t>頭数</t>
  </si>
  <si>
    <t>コース</t>
  </si>
  <si>
    <t>開催区分</t>
  </si>
  <si>
    <t>レース名短縮</t>
  </si>
  <si>
    <t>レース名９文字</t>
  </si>
  <si>
    <t>データ区分</t>
  </si>
  <si>
    <t>１着賞金</t>
  </si>
  <si>
    <t>２着賞金</t>
  </si>
  <si>
    <t>３着賞金</t>
  </si>
  <si>
    <t>４着賞金</t>
  </si>
  <si>
    <t>５着賞金</t>
  </si>
  <si>
    <t>１着算入賞金</t>
  </si>
  <si>
    <t>２着算入賞金</t>
  </si>
  <si>
    <t>馬券発売フラグ</t>
  </si>
  <si>
    <r>
      <t>WIN5</t>
    </r>
    <r>
      <rPr>
        <b/>
        <sz val="9"/>
        <color theme="1"/>
        <rFont val="ＭＳ Ｐゴシック"/>
        <family val="3"/>
        <charset val="128"/>
      </rPr>
      <t>フラグ</t>
    </r>
  </si>
  <si>
    <t>予備</t>
  </si>
  <si>
    <t>crlf</t>
    <phoneticPr fontId="5"/>
  </si>
  <si>
    <t>長さ</t>
    <rPh sb="0" eb="1">
      <t>ナガ</t>
    </rPh>
    <phoneticPr fontId="1"/>
  </si>
  <si>
    <t>開始位置</t>
    <rPh sb="0" eb="2">
      <t>カイシ</t>
    </rPh>
    <rPh sb="2" eb="4">
      <t>イチ</t>
    </rPh>
    <phoneticPr fontId="1"/>
  </si>
  <si>
    <t>備考</t>
    <rPh sb="0" eb="2">
      <t>ビコウ</t>
    </rPh>
    <phoneticPr fontId="1"/>
  </si>
  <si>
    <t>YYYYMMDD</t>
  </si>
  <si>
    <t>HHMM</t>
  </si>
  <si>
    <t>1:芝, 2:ダート, 3:障害</t>
  </si>
  <si>
    <t>1:右, 2:左, 3:直, 9:他</t>
  </si>
  <si>
    <t>1:通常(内), 2:外, 3,直ダ, 9:他,※障害のトラックは、以下の２通りとなります。,"393":障害直線ダート,"391":障害直線芝</t>
  </si>
  <si>
    <t>４歳以上等、→JRDBデータコード表</t>
  </si>
  <si>
    <t>レース名の通称（全角２５文字）</t>
  </si>
  <si>
    <t>第ZZ9回（全角半角混在）</t>
  </si>
  <si>
    <t>1:A, 2:A1, 3:A2, 4:B, 5:C, 6:D</t>
  </si>
  <si>
    <t>全角４文字</t>
  </si>
  <si>
    <t>スペース</t>
  </si>
  <si>
    <t>曜日</t>
  </si>
  <si>
    <t>日－土</t>
  </si>
  <si>
    <t>場名</t>
  </si>
  <si>
    <t>競馬場名</t>
  </si>
  <si>
    <t>天候コード</t>
  </si>
  <si>
    <t>芝馬場状態コード</t>
  </si>
  <si>
    <t>芝馬場状態内</t>
  </si>
  <si>
    <t>芝馬場状態中</t>
  </si>
  <si>
    <t>芝馬場状態外</t>
  </si>
  <si>
    <t>芝馬場差</t>
  </si>
  <si>
    <t>推</t>
  </si>
  <si>
    <t>直線馬場差最内</t>
  </si>
  <si>
    <t>直線馬場差内</t>
  </si>
  <si>
    <t>直線馬場差中</t>
  </si>
  <si>
    <t>直線馬場差外</t>
  </si>
  <si>
    <t>直線馬場差大外</t>
  </si>
  <si>
    <t>ダ馬場状態コード</t>
  </si>
  <si>
    <t>ダ馬場状態内</t>
  </si>
  <si>
    <t>ダ馬場状態中</t>
  </si>
  <si>
    <t>ダ馬場状態外</t>
  </si>
  <si>
    <t>ダ馬場差</t>
  </si>
  <si>
    <t>推　</t>
  </si>
  <si>
    <t>連続何日目</t>
  </si>
  <si>
    <t>芝種類</t>
  </si>
  <si>
    <t>草丈</t>
  </si>
  <si>
    <t>転圧</t>
  </si>
  <si>
    <t>凍結防止剤</t>
  </si>
  <si>
    <t>中間降水量</t>
  </si>
  <si>
    <t>改行</t>
  </si>
  <si>
    <t>ＣＲ・ＬＦ</t>
  </si>
  <si>
    <t>馬番</t>
  </si>
  <si>
    <t>血統登録番号</t>
  </si>
  <si>
    <t>馬名</t>
  </si>
  <si>
    <t>ＩＤＭ</t>
  </si>
  <si>
    <t>騎手指数</t>
  </si>
  <si>
    <t>情報指数</t>
  </si>
  <si>
    <t>予備１</t>
  </si>
  <si>
    <t>予備２</t>
  </si>
  <si>
    <t>予備３</t>
  </si>
  <si>
    <t>総合指数</t>
  </si>
  <si>
    <t>脚質</t>
  </si>
  <si>
    <t>距離適性</t>
  </si>
  <si>
    <t>上昇度</t>
  </si>
  <si>
    <t>ローテーション</t>
  </si>
  <si>
    <t>基準オッズ</t>
  </si>
  <si>
    <t>基準人気順位</t>
  </si>
  <si>
    <t>基準複勝オッズ</t>
  </si>
  <si>
    <t>基準複勝人気順位</t>
  </si>
  <si>
    <t>特定情報◎</t>
  </si>
  <si>
    <t>特定情報○</t>
  </si>
  <si>
    <t>特定情報▲</t>
  </si>
  <si>
    <t>特定情報△</t>
  </si>
  <si>
    <t>総合情報◎</t>
  </si>
  <si>
    <t>総合情報○</t>
  </si>
  <si>
    <t>総合情報▲</t>
  </si>
  <si>
    <t>総合情報△</t>
  </si>
  <si>
    <t>総合情報×</t>
  </si>
  <si>
    <t>人気指数</t>
  </si>
  <si>
    <t>調教指数</t>
  </si>
  <si>
    <t>厩舎指数</t>
  </si>
  <si>
    <t>調教矢印コード</t>
  </si>
  <si>
    <t>厩舎評価コード</t>
  </si>
  <si>
    <t>騎手期待連対率</t>
  </si>
  <si>
    <t>激走指数</t>
  </si>
  <si>
    <t>蹄コード</t>
  </si>
  <si>
    <t>重適正コード</t>
  </si>
  <si>
    <t>クラスコード</t>
  </si>
  <si>
    <t>スペース,===以下第３版にて追加===</t>
  </si>
  <si>
    <t>ブリンカー</t>
  </si>
  <si>
    <t>騎手名</t>
  </si>
  <si>
    <t>負担重量</t>
  </si>
  <si>
    <t>見習い区分</t>
  </si>
  <si>
    <t>調教師名</t>
  </si>
  <si>
    <t>調教師所属</t>
  </si>
  <si>
    <t>枠番</t>
  </si>
  <si>
    <t>芝適性コード</t>
  </si>
  <si>
    <t>ダ適性コード</t>
  </si>
  <si>
    <t>騎手コード</t>
  </si>
  <si>
    <t>調教師コード</t>
  </si>
  <si>
    <t>距離適性２</t>
  </si>
  <si>
    <t>枠確定馬体重</t>
  </si>
  <si>
    <t>枠確定馬体重増減</t>
  </si>
  <si>
    <t>取消フラグ</t>
  </si>
  <si>
    <t>性別コード</t>
  </si>
  <si>
    <t>馬主名</t>
  </si>
  <si>
    <t>馬主会コード</t>
  </si>
  <si>
    <t>馬記号コード</t>
  </si>
  <si>
    <t>激走順位</t>
  </si>
  <si>
    <t>LS指数順位</t>
  </si>
  <si>
    <t>テン指数順位</t>
  </si>
  <si>
    <t>ペース指数順位</t>
  </si>
  <si>
    <t>上がり指数順位</t>
  </si>
  <si>
    <t>位置指数順位</t>
  </si>
  <si>
    <t>騎手期待単勝率</t>
  </si>
  <si>
    <t>騎手期待３着内率</t>
  </si>
  <si>
    <t>輸送区分</t>
  </si>
  <si>
    <t>走法</t>
  </si>
  <si>
    <t>体型</t>
  </si>
  <si>
    <t>体型総合１</t>
  </si>
  <si>
    <t>体型総合２</t>
  </si>
  <si>
    <t>体型総合３</t>
  </si>
  <si>
    <t>馬特記１</t>
  </si>
  <si>
    <t>馬特記２</t>
  </si>
  <si>
    <t>馬特記３</t>
  </si>
  <si>
    <t>万券指数</t>
  </si>
  <si>
    <t>万券印</t>
  </si>
  <si>
    <t>降級フラグ</t>
  </si>
  <si>
    <t>激走タイプ</t>
  </si>
  <si>
    <t>休養理由分類コード</t>
  </si>
  <si>
    <t>フラグ</t>
  </si>
  <si>
    <t>入厩何走目</t>
  </si>
  <si>
    <t>入厩年月日</t>
  </si>
  <si>
    <t>入厩何日前</t>
  </si>
  <si>
    <t>放牧先</t>
  </si>
  <si>
    <t>放牧先ランク</t>
  </si>
  <si>
    <t>厩舎ランク</t>
  </si>
  <si>
    <r>
      <t>16</t>
    </r>
    <r>
      <rPr>
        <b/>
        <sz val="9"/>
        <color theme="1"/>
        <rFont val="ＭＳ Ｐゴシック"/>
        <family val="3"/>
        <charset val="128"/>
      </rPr>
      <t>進数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数字</t>
    </r>
    <r>
      <rPr>
        <b/>
        <sz val="9"/>
        <color theme="1"/>
        <rFont val="Arial"/>
        <family val="2"/>
      </rPr>
      <t xml:space="preserve"> or </t>
    </r>
    <r>
      <rPr>
        <b/>
        <sz val="9"/>
        <color theme="1"/>
        <rFont val="ＭＳ Ｐゴシック"/>
        <family val="3"/>
        <charset val="128"/>
      </rPr>
      <t>小文字アルファベット</t>
    </r>
    <r>
      <rPr>
        <b/>
        <sz val="9"/>
        <color theme="1"/>
        <rFont val="Arial"/>
        <family val="2"/>
      </rPr>
      <t>)</t>
    </r>
  </si>
  <si>
    <t>全角１８文字</t>
  </si>
  <si>
    <t>将来拡張用</t>
  </si>
  <si>
    <r>
      <t>間に金曜日が入っている数で決定</t>
    </r>
    <r>
      <rPr>
        <b/>
        <sz val="9"/>
        <color theme="1"/>
        <rFont val="Arial"/>
        <family val="2"/>
      </rPr>
      <t>,(</t>
    </r>
    <r>
      <rPr>
        <b/>
        <sz val="9"/>
        <color theme="1"/>
        <rFont val="ＭＳ Ｐゴシック"/>
        <family val="3"/>
        <charset val="128"/>
      </rPr>
      <t>初出走はスペース</t>
    </r>
    <r>
      <rPr>
        <b/>
        <sz val="9"/>
        <color theme="1"/>
        <rFont val="Arial"/>
        <family val="2"/>
      </rPr>
      <t>)</t>
    </r>
  </si>
  <si>
    <t>情報・専門紙の印数（特定）</t>
  </si>
  <si>
    <t>情報・専門紙の印数（総合）</t>
  </si>
  <si>
    <t>第２版で変更</t>
  </si>
  <si>
    <t>===以下第３版にて追加===</t>
  </si>
  <si>
    <r>
      <t>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</si>
  <si>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</si>
  <si>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初装着</t>
    </r>
    <r>
      <rPr>
        <b/>
        <sz val="9"/>
        <color theme="1"/>
        <rFont val="Arial"/>
        <family val="2"/>
      </rPr>
      <t>,2:</t>
    </r>
    <r>
      <rPr>
        <b/>
        <sz val="9"/>
        <color theme="1"/>
        <rFont val="ＭＳ Ｐゴシック"/>
        <family val="3"/>
        <charset val="128"/>
      </rPr>
      <t>再装着</t>
    </r>
    <r>
      <rPr>
        <b/>
        <sz val="9"/>
        <color theme="1"/>
        <rFont val="Arial"/>
        <family val="2"/>
      </rPr>
      <t>,3:</t>
    </r>
    <r>
      <rPr>
        <b/>
        <sz val="9"/>
        <color theme="1"/>
        <rFont val="ＭＳ Ｐゴシック"/>
        <family val="3"/>
        <charset val="128"/>
      </rPr>
      <t>ブリンカ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</si>
  <si>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全角６文字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</si>
  <si>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0.1Kg</t>
    </r>
    <r>
      <rPr>
        <b/>
        <sz val="9"/>
        <color theme="1"/>
        <rFont val="ＭＳ Ｐゴシック"/>
        <family val="3"/>
        <charset val="128"/>
      </rPr>
      <t>単位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</si>
  <si>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☆</t>
    </r>
    <r>
      <rPr>
        <b/>
        <sz val="9"/>
        <color theme="1"/>
        <rFont val="Arial"/>
        <family val="2"/>
      </rPr>
      <t>(1K</t>
    </r>
    <r>
      <rPr>
        <b/>
        <sz val="9"/>
        <color theme="1"/>
        <rFont val="ＭＳ Ｐゴシック"/>
        <family val="3"/>
        <charset val="128"/>
      </rPr>
      <t>減</t>
    </r>
    <r>
      <rPr>
        <b/>
        <sz val="9"/>
        <color theme="1"/>
        <rFont val="Arial"/>
        <family val="2"/>
      </rPr>
      <t>),2:</t>
    </r>
    <r>
      <rPr>
        <b/>
        <sz val="9"/>
        <color theme="1"/>
        <rFont val="ＭＳ Ｐゴシック"/>
        <family val="3"/>
        <charset val="128"/>
      </rPr>
      <t>△</t>
    </r>
    <r>
      <rPr>
        <b/>
        <sz val="9"/>
        <color theme="1"/>
        <rFont val="Arial"/>
        <family val="2"/>
      </rPr>
      <t>(2K</t>
    </r>
    <r>
      <rPr>
        <b/>
        <sz val="9"/>
        <color theme="1"/>
        <rFont val="ＭＳ Ｐゴシック"/>
        <family val="3"/>
        <charset val="128"/>
      </rPr>
      <t>減</t>
    </r>
    <r>
      <rPr>
        <b/>
        <sz val="9"/>
        <color theme="1"/>
        <rFont val="Arial"/>
        <family val="2"/>
      </rPr>
      <t>),3:</t>
    </r>
    <r>
      <rPr>
        <b/>
        <sz val="9"/>
        <color theme="1"/>
        <rFont val="ＭＳ Ｐゴシック"/>
        <family val="3"/>
        <charset val="128"/>
      </rPr>
      <t>▲</t>
    </r>
    <r>
      <rPr>
        <b/>
        <sz val="9"/>
        <color theme="1"/>
        <rFont val="Arial"/>
        <family val="2"/>
      </rPr>
      <t>(3K</t>
    </r>
    <r>
      <rPr>
        <b/>
        <sz val="9"/>
        <color theme="1"/>
        <rFont val="ＭＳ Ｐゴシック"/>
        <family val="3"/>
        <charset val="128"/>
      </rPr>
      <t>減</t>
    </r>
    <r>
      <rPr>
        <b/>
        <sz val="9"/>
        <color theme="1"/>
        <rFont val="Arial"/>
        <family val="2"/>
      </rPr>
      <t>),===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</si>
  <si>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全角２文字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</si>
  <si>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</si>
  <si>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</si>
  <si>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印コード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</si>
  <si>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激走馬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</si>
  <si>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◎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○</t>
    </r>
    <r>
      <rPr>
        <b/>
        <sz val="9"/>
        <color theme="1"/>
        <rFont val="Arial"/>
        <family val="2"/>
      </rPr>
      <t>, 3:</t>
    </r>
    <r>
      <rPr>
        <b/>
        <sz val="9"/>
        <color theme="1"/>
        <rFont val="ＭＳ Ｐゴシック"/>
        <family val="3"/>
        <charset val="128"/>
      </rPr>
      <t>△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</si>
  <si>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騎手マスタとリンク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</si>
  <si>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調教師マスタとリンク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</si>
  <si>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</si>
  <si>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単位万円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含む付加賞</t>
    </r>
    <r>
      <rPr>
        <b/>
        <sz val="9"/>
        <color theme="1"/>
        <rFont val="Arial"/>
        <family val="2"/>
      </rPr>
      <t>),===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</si>
  <si>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単位万円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</si>
  <si>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条件グループコード参照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収得賞金から出走できるクラス</t>
    </r>
    <r>
      <rPr>
        <b/>
        <sz val="9"/>
        <color theme="1"/>
        <rFont val="Arial"/>
        <family val="2"/>
      </rPr>
      <t>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</si>
  <si>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予想テン指数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</si>
  <si>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予想ペース指数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</si>
  <si>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予想上がり指数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</si>
  <si>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予想位置指数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</si>
  <si>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H,M,S,===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</si>
  <si>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</si>
  <si>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半馬身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約</t>
    </r>
    <r>
      <rPr>
        <b/>
        <sz val="9"/>
        <color theme="1"/>
        <rFont val="Arial"/>
        <family val="2"/>
      </rPr>
      <t>0.1</t>
    </r>
    <r>
      <rPr>
        <b/>
        <sz val="9"/>
        <color theme="1"/>
        <rFont val="ＭＳ Ｐゴシック"/>
        <family val="3"/>
        <charset val="128"/>
      </rPr>
      <t>秒</t>
    </r>
    <r>
      <rPr>
        <b/>
        <sz val="9"/>
        <color theme="1"/>
        <rFont val="Arial"/>
        <family val="2"/>
      </rPr>
      <t>)</t>
    </r>
    <r>
      <rPr>
        <b/>
        <sz val="9"/>
        <color theme="1"/>
        <rFont val="ＭＳ Ｐゴシック"/>
        <family val="3"/>
        <charset val="128"/>
      </rPr>
      <t>単位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</si>
  <si>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2:</t>
    </r>
    <r>
      <rPr>
        <b/>
        <sz val="9"/>
        <color theme="1"/>
        <rFont val="ＭＳ Ｐゴシック"/>
        <family val="3"/>
        <charset val="128"/>
      </rPr>
      <t>内</t>
    </r>
    <r>
      <rPr>
        <b/>
        <sz val="9"/>
        <color theme="1"/>
        <rFont val="Arial"/>
        <family val="2"/>
      </rPr>
      <t xml:space="preserve"> </t>
    </r>
    <r>
      <rPr>
        <b/>
        <sz val="9"/>
        <color theme="1"/>
        <rFont val="ＭＳ Ｐゴシック"/>
        <family val="3"/>
        <charset val="128"/>
      </rPr>
      <t>～</t>
    </r>
    <r>
      <rPr>
        <b/>
        <sz val="9"/>
        <color theme="1"/>
        <rFont val="Arial"/>
        <family val="2"/>
      </rPr>
      <t xml:space="preserve"> 4:</t>
    </r>
    <r>
      <rPr>
        <b/>
        <sz val="9"/>
        <color theme="1"/>
        <rFont val="ＭＳ Ｐゴシック"/>
        <family val="3"/>
        <charset val="128"/>
      </rPr>
      <t>外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</si>
  <si>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2:</t>
    </r>
    <r>
      <rPr>
        <b/>
        <sz val="9"/>
        <color theme="1"/>
        <rFont val="ＭＳ Ｐゴシック"/>
        <family val="3"/>
        <charset val="128"/>
      </rPr>
      <t>内</t>
    </r>
    <r>
      <rPr>
        <b/>
        <sz val="9"/>
        <color theme="1"/>
        <rFont val="Arial"/>
        <family val="2"/>
      </rPr>
      <t xml:space="preserve"> </t>
    </r>
    <r>
      <rPr>
        <b/>
        <sz val="9"/>
        <color theme="1"/>
        <rFont val="ＭＳ Ｐゴシック"/>
        <family val="3"/>
        <charset val="128"/>
      </rPr>
      <t>～</t>
    </r>
    <r>
      <rPr>
        <b/>
        <sz val="9"/>
        <color theme="1"/>
        <rFont val="Arial"/>
        <family val="2"/>
      </rPr>
      <t xml:space="preserve"> 5:</t>
    </r>
    <r>
      <rPr>
        <b/>
        <sz val="9"/>
        <color theme="1"/>
        <rFont val="ＭＳ Ｐゴシック"/>
        <family val="3"/>
        <charset val="128"/>
      </rPr>
      <t>大外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</si>
  <si>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最内</t>
    </r>
    <r>
      <rPr>
        <b/>
        <sz val="9"/>
        <color theme="1"/>
        <rFont val="Arial"/>
        <family val="2"/>
      </rPr>
      <t xml:space="preserve"> </t>
    </r>
    <r>
      <rPr>
        <b/>
        <sz val="9"/>
        <color theme="1"/>
        <rFont val="ＭＳ Ｐゴシック"/>
        <family val="3"/>
        <charset val="128"/>
      </rPr>
      <t>～</t>
    </r>
    <r>
      <rPr>
        <b/>
        <sz val="9"/>
        <color theme="1"/>
        <rFont val="Arial"/>
        <family val="2"/>
      </rPr>
      <t xml:space="preserve"> 5:</t>
    </r>
    <r>
      <rPr>
        <b/>
        <sz val="9"/>
        <color theme="1"/>
        <rFont val="ＭＳ Ｐゴシック"/>
        <family val="3"/>
        <charset val="128"/>
      </rPr>
      <t>大外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</si>
  <si>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展開記号コード参照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</si>
  <si>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以下第６</t>
    </r>
    <r>
      <rPr>
        <b/>
        <sz val="9"/>
        <color theme="1"/>
        <rFont val="Arial"/>
        <family val="2"/>
      </rPr>
      <t>a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</si>
  <si>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データ無</t>
    </r>
    <r>
      <rPr>
        <b/>
        <sz val="9"/>
        <color theme="1"/>
        <rFont val="Arial"/>
        <family val="2"/>
      </rPr>
      <t>:</t>
    </r>
    <r>
      <rPr>
        <b/>
        <sz val="9"/>
        <color theme="1"/>
        <rFont val="ＭＳ Ｐゴシック"/>
        <family val="3"/>
        <charset val="128"/>
      </rP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</t>
    </r>
    <r>
      <rPr>
        <b/>
        <sz val="9"/>
        <color theme="1"/>
        <rFont val="Arial"/>
        <family val="2"/>
      </rPr>
      <t>a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</si>
  <si>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符号</t>
    </r>
    <r>
      <rPr>
        <b/>
        <sz val="9"/>
        <color theme="1"/>
        <rFont val="Arial"/>
        <family val="2"/>
      </rPr>
      <t>+</t>
    </r>
    <r>
      <rPr>
        <b/>
        <sz val="9"/>
        <color theme="1"/>
        <rFont val="ＭＳ Ｐゴシック"/>
        <family val="3"/>
        <charset val="128"/>
      </rPr>
      <t>数字２桁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データ無</t>
    </r>
    <r>
      <rPr>
        <b/>
        <sz val="9"/>
        <color theme="1"/>
        <rFont val="Arial"/>
        <family val="2"/>
      </rPr>
      <t>:</t>
    </r>
    <r>
      <rPr>
        <b/>
        <sz val="9"/>
        <color theme="1"/>
        <rFont val="ＭＳ Ｐゴシック"/>
        <family val="3"/>
        <charset val="128"/>
      </rP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</t>
    </r>
    <r>
      <rPr>
        <b/>
        <sz val="9"/>
        <color theme="1"/>
        <rFont val="Arial"/>
        <family val="2"/>
      </rPr>
      <t>a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</si>
  <si>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取消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</si>
  <si>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牡</t>
    </r>
    <r>
      <rPr>
        <b/>
        <sz val="9"/>
        <color theme="1"/>
        <rFont val="Arial"/>
        <family val="2"/>
      </rPr>
      <t>,2:</t>
    </r>
    <r>
      <rPr>
        <b/>
        <sz val="9"/>
        <color theme="1"/>
        <rFont val="ＭＳ Ｐゴシック"/>
        <family val="3"/>
        <charset val="128"/>
      </rPr>
      <t>牝</t>
    </r>
    <r>
      <rPr>
        <b/>
        <sz val="9"/>
        <color theme="1"/>
        <rFont val="Arial"/>
        <family val="2"/>
      </rPr>
      <t>,3,</t>
    </r>
    <r>
      <rPr>
        <b/>
        <sz val="9"/>
        <color theme="1"/>
        <rFont val="ＭＳ Ｐゴシック"/>
        <family val="3"/>
        <charset val="128"/>
      </rPr>
      <t>セン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</si>
  <si>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全角２０文字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</si>
  <si>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参考データ。</t>
    </r>
    <r>
      <rPr>
        <b/>
        <sz val="9"/>
        <color theme="1"/>
        <rFont val="Arial"/>
        <family val="2"/>
      </rPr>
      <t>,"00":</t>
    </r>
    <r>
      <rPr>
        <b/>
        <sz val="9"/>
        <color theme="1"/>
        <rFont val="ＭＳ Ｐゴシック"/>
        <family val="3"/>
        <charset val="128"/>
      </rPr>
      <t>無所属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スペース</t>
    </r>
    <r>
      <rPr>
        <b/>
        <sz val="9"/>
        <color theme="1"/>
        <rFont val="Arial"/>
        <family val="2"/>
      </rPr>
      <t>:</t>
    </r>
    <r>
      <rPr>
        <b/>
        <sz val="9"/>
        <color theme="1"/>
        <rFont val="ＭＳ Ｐゴシック"/>
        <family val="3"/>
        <charset val="128"/>
      </rPr>
      <t>不明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</si>
  <si>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コード表参照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</si>
  <si>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レース出走馬中での順位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</si>
  <si>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</si>
  <si>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以下第８版にて追加</t>
    </r>
    <r>
      <rPr>
        <b/>
        <sz val="9"/>
        <color theme="1"/>
        <rFont val="Arial"/>
        <family val="2"/>
      </rPr>
      <t>===</t>
    </r>
  </si>
  <si>
    <r>
      <t>コード表参照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</si>
  <si>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特記コード参照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</si>
  <si>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</si>
  <si>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参考となる前走（２走分格納）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</si>
  <si>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参考となる前走の騎手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</si>
  <si>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降級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２段階降級</t>
    </r>
    <r>
      <rPr>
        <b/>
        <sz val="9"/>
        <color theme="1"/>
        <rFont val="Arial"/>
        <family val="2"/>
      </rPr>
      <t>, 0:</t>
    </r>
    <r>
      <rPr>
        <b/>
        <sz val="9"/>
        <color theme="1"/>
        <rFont val="ＭＳ Ｐゴシック"/>
        <family val="3"/>
        <charset val="128"/>
      </rPr>
      <t>通常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10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</si>
  <si>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激走馬のタイプ分け。説明参照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10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</si>
  <si>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コード表参照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10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</si>
  <si>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初芝初ダ初障などのフラグ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内容説明参照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</si>
  <si>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例）</t>
    </r>
    <r>
      <rPr>
        <b/>
        <sz val="9"/>
        <color theme="1"/>
        <rFont val="Arial"/>
        <family val="2"/>
      </rPr>
      <t>2:</t>
    </r>
    <r>
      <rPr>
        <b/>
        <sz val="9"/>
        <color theme="1"/>
        <rFont val="ＭＳ Ｐゴシック"/>
        <family val="3"/>
        <charset val="128"/>
      </rPr>
      <t>入厩後２走目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</si>
  <si>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YYYYMMDD,===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</si>
  <si>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レース日から遡っての入厩の日数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（今走前に入厩の場合）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</si>
  <si>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放牧先</t>
    </r>
    <r>
      <rPr>
        <b/>
        <sz val="9"/>
        <color theme="1"/>
        <rFont val="Arial"/>
        <family val="2"/>
      </rPr>
      <t>/</t>
    </r>
    <r>
      <rPr>
        <b/>
        <sz val="9"/>
        <color theme="1"/>
        <rFont val="ＭＳ Ｐゴシック"/>
        <family val="3"/>
        <charset val="128"/>
      </rPr>
      <t>近走放牧先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</si>
  <si>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A-E,===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</si>
  <si>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高い</t>
    </r>
    <r>
      <rPr>
        <b/>
        <sz val="9"/>
        <color theme="1"/>
        <rFont val="Arial"/>
        <family val="2"/>
      </rPr>
      <t>1-9</t>
    </r>
    <r>
      <rPr>
        <b/>
        <sz val="9"/>
        <color theme="1"/>
        <rFont val="ＭＳ Ｐゴシック"/>
        <family val="3"/>
        <charset val="128"/>
      </rPr>
      <t>低い　内容説明参照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</si>
  <si>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</si>
  <si>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ＣＲ・ＬＦ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</si>
  <si>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t>登録抹消フラグ</t>
  </si>
  <si>
    <t>1:抹消,0:現役</t>
  </si>
  <si>
    <t>登録抹消年月日</t>
  </si>
  <si>
    <t>全角６文字</t>
  </si>
  <si>
    <t>騎手カナ</t>
  </si>
  <si>
    <t>全角１５文字</t>
  </si>
  <si>
    <t>騎手名略称</t>
  </si>
  <si>
    <t>全角３文字</t>
  </si>
  <si>
    <t>所属コード</t>
  </si>
  <si>
    <t>1:関東,2:関西,3:他</t>
  </si>
  <si>
    <t>所属地域名</t>
  </si>
  <si>
    <t>全角２文字、地方の場合</t>
  </si>
  <si>
    <t>生年月日</t>
  </si>
  <si>
    <t>初免許年</t>
  </si>
  <si>
    <t>YYYY</t>
  </si>
  <si>
    <t>1:☆(1K減),2:△(2K),3:▲(3K)</t>
  </si>
  <si>
    <t>所属厩舎</t>
  </si>
  <si>
    <t>所属厩舎の調教師コード</t>
  </si>
  <si>
    <t>騎手コメント</t>
  </si>
  <si>
    <t>ＪＲＤＢスタッフの騎手評価</t>
  </si>
  <si>
    <t>コメント入力年月日</t>
  </si>
  <si>
    <t>騎手コメントを入力した年月日</t>
  </si>
  <si>
    <t>本年リーディング</t>
  </si>
  <si>
    <t>本年平地成績</t>
  </si>
  <si>
    <t>１－２－３－着外(3*4)</t>
  </si>
  <si>
    <t>本年障害成績</t>
  </si>
  <si>
    <t>本年特別勝数</t>
  </si>
  <si>
    <t>本年重賞勝数</t>
  </si>
  <si>
    <t>昨年リーディング</t>
  </si>
  <si>
    <t>昨年平地成績</t>
  </si>
  <si>
    <t>昨年障害成績</t>
  </si>
  <si>
    <t>昨年特別勝数</t>
  </si>
  <si>
    <t>昨年重賞勝数</t>
  </si>
  <si>
    <t>通算平地成績</t>
  </si>
  <si>
    <t>１－２－３－着外(5*4)</t>
  </si>
  <si>
    <t>通算障害成績</t>
  </si>
  <si>
    <t>データ年月日</t>
  </si>
  <si>
    <t>YYYYMMDD,&lt;-暫定版より順序</t>
  </si>
  <si>
    <t>全角１８文字,&lt;-入れ替え</t>
  </si>
  <si>
    <t>４歳以上等、→成績データの説明</t>
  </si>
  <si>
    <t>900万下等、 →成績データの説明</t>
  </si>
  <si>
    <t>○混等、,→成績データの説明</t>
  </si>
  <si>
    <t>ハンデ等、,→成績データの説明</t>
  </si>
  <si>
    <t>0.1秒単位</t>
  </si>
  <si>
    <t>0.1Kg単位</t>
  </si>
  <si>
    <t>前３Ｆ内での不利</t>
  </si>
  <si>
    <t>道中での不利</t>
  </si>
  <si>
    <t>後３Ｆ内での不利</t>
  </si>
  <si>
    <t>1:最内,2:内,3:中,4:外,5:大外</t>
  </si>
  <si>
    <t>1:AA, 2:A, 3:B, 4:C, 5:?</t>
  </si>
  <si>
    <t>H:ハイ, M:平均, S:スロー</t>
  </si>
  <si>
    <t>馬自身のペース(H:M:S)</t>
  </si>
  <si>
    <t>前３Ｆタイムを指数化したもの</t>
  </si>
  <si>
    <t>後３Ｆタイムを指数化したもの</t>
  </si>
  <si>
    <t>馬のペースを指数化したもの</t>
  </si>
  <si>
    <t>レースのペースを指数化したもの</t>
  </si>
  <si>
    <t>全角１２文字（地方競馬場名等）</t>
  </si>
  <si>
    <t>確定複勝オッズ下</t>
  </si>
  <si>
    <t>最終的な複勝オッズ（下限）,===以下第２版で追加===</t>
  </si>
  <si>
    <t>10時単勝オッズ</t>
  </si>
  <si>
    <t>10時頃の単勝オッズ,===以下第２版で追加===</t>
  </si>
  <si>
    <t>10時複勝オッズ</t>
  </si>
  <si>
    <t>10時頃の複勝オッズ,===以下第２版で追加===</t>
  </si>
  <si>
    <t>コーナー順位１</t>
  </si>
  <si>
    <t>===以下第２版で追加===</t>
  </si>
  <si>
    <t>コーナー順位２</t>
  </si>
  <si>
    <t>コーナー順位３</t>
  </si>
  <si>
    <t>コーナー順位４</t>
  </si>
  <si>
    <t>前３Ｆ先頭差</t>
  </si>
  <si>
    <t>前３Ｆ地点での先頭とのタイム差,0.1秒単位,===以下第２版で追加===</t>
  </si>
  <si>
    <t>後３Ｆ先頭差</t>
  </si>
  <si>
    <t>後３Ｆ地点での先頭とのタイム差,0.1秒単位,===以下第２版で追加===</t>
  </si>
  <si>
    <t>騎手マスタとリンク,===以下第２版で追加===</t>
  </si>
  <si>
    <t>調教師マスタとリンク,===以下第２版で追加===</t>
  </si>
  <si>
    <t>馬体重</t>
  </si>
  <si>
    <t>データ無:スペース,===以下第３版で追加===</t>
  </si>
  <si>
    <t>馬体重増減</t>
  </si>
  <si>
    <t>符号+数字２桁、データ無:スペース,===以下第３版で追加===</t>
  </si>
  <si>
    <t>コード表参照,===以下第３版で追加===</t>
  </si>
  <si>
    <t>1:A,2:A1,3:A2,4:B,5:C,6:D,===以下第３版で追加===</t>
  </si>
  <si>
    <t>レース脚質</t>
  </si>
  <si>
    <t>脚質コード参照,===以下第３版で追加===</t>
  </si>
  <si>
    <t>単位（円）</t>
  </si>
  <si>
    <t>本賞金</t>
  </si>
  <si>
    <t>単位（万円）,===以下第４版で追加===</t>
  </si>
  <si>
    <t>収得賞金</t>
  </si>
  <si>
    <t>レースペース流れ</t>
  </si>
  <si>
    <t>→成績データの説明,===以下第４版で追加===</t>
  </si>
  <si>
    <t>馬ペース流れ</t>
  </si>
  <si>
    <t>４角コース取り</t>
  </si>
  <si>
    <t>1:最内,2:内,3:中,4:外,5:大外,===以下第４版で追加===</t>
  </si>
  <si>
    <t>スペース,===以下第４版で追加===</t>
  </si>
  <si>
    <t>ＣＲ・ＬＦ,===以下第４版で追加===</t>
  </si>
  <si>
    <t>1:牡,2:牝,3,セン</t>
  </si>
  <si>
    <t>毛色コード</t>
  </si>
  <si>
    <t>コード表参照</t>
  </si>
  <si>
    <t>父馬生年</t>
  </si>
  <si>
    <t>YYYY 血統キー用,===以下第２版にて追加===</t>
  </si>
  <si>
    <t>母馬生年</t>
  </si>
  <si>
    <t>母父馬生年</t>
  </si>
  <si>
    <t>全角２０文字,===以下第２版にて追加===</t>
  </si>
  <si>
    <t>競馬場毎にある。場コードと同じ,===以下第２版にて追加===</t>
  </si>
  <si>
    <t>生産者名</t>
  </si>
  <si>
    <t>産地名</t>
  </si>
  <si>
    <t>全角４文字,===以下第２版にて追加===</t>
  </si>
  <si>
    <t>0:現役,1:抹消,===以下第２版にて追加===</t>
  </si>
  <si>
    <t>YYYYMMDD,===以下第２版にて追加===</t>
  </si>
  <si>
    <t>父系統コード</t>
  </si>
  <si>
    <t>母父系統コード</t>
  </si>
  <si>
    <t>ＣＲ・ＬＦ,===以下第３版にて追加===</t>
  </si>
  <si>
    <r>
      <t>1:</t>
    </r>
    <r>
      <rPr>
        <b/>
        <sz val="9"/>
        <color theme="1"/>
        <rFont val="ＭＳ Ｐゴシック"/>
        <family val="3"/>
        <charset val="128"/>
      </rPr>
      <t>関東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関西</t>
    </r>
    <r>
      <rPr>
        <b/>
        <sz val="9"/>
        <color theme="1"/>
        <rFont val="Arial"/>
        <family val="2"/>
      </rPr>
      <t>, 3:</t>
    </r>
    <r>
      <rPr>
        <b/>
        <sz val="9"/>
        <color theme="1"/>
        <rFont val="ＭＳ Ｐゴシック"/>
        <family val="3"/>
        <charset val="128"/>
      </rPr>
      <t>ローカル</t>
    </r>
  </si>
  <si>
    <r>
      <t>推　→</t>
    </r>
    <r>
      <rPr>
        <b/>
        <sz val="9"/>
        <color theme="1"/>
        <rFont val="Arial"/>
        <family val="2"/>
      </rPr>
      <t>JRDB</t>
    </r>
    <r>
      <rPr>
        <b/>
        <sz val="9"/>
        <color theme="1"/>
        <rFont val="ＭＳ Ｐゴシック"/>
        <family val="3"/>
        <charset val="128"/>
      </rPr>
      <t>データコード表</t>
    </r>
  </si>
  <si>
    <r>
      <t>推　</t>
    </r>
    <r>
      <rPr>
        <b/>
        <sz val="9"/>
        <color theme="1"/>
        <rFont val="Arial"/>
        <family val="2"/>
      </rPr>
      <t>1:</t>
    </r>
    <r>
      <rPr>
        <b/>
        <sz val="9"/>
        <color theme="1"/>
        <rFont val="ＭＳ Ｐゴシック"/>
        <family val="3"/>
        <charset val="128"/>
      </rPr>
      <t>絶好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良</t>
    </r>
    <r>
      <rPr>
        <b/>
        <sz val="9"/>
        <color theme="1"/>
        <rFont val="Arial"/>
        <family val="2"/>
      </rPr>
      <t>, 3,</t>
    </r>
    <r>
      <rPr>
        <b/>
        <sz val="9"/>
        <color theme="1"/>
        <rFont val="ＭＳ Ｐゴシック"/>
        <family val="3"/>
        <charset val="128"/>
      </rPr>
      <t>稍荒</t>
    </r>
    <r>
      <rPr>
        <b/>
        <sz val="9"/>
        <color theme="1"/>
        <rFont val="Arial"/>
        <family val="2"/>
      </rPr>
      <t>, 4:</t>
    </r>
    <r>
      <rPr>
        <b/>
        <sz val="9"/>
        <color theme="1"/>
        <rFont val="ＭＳ Ｐゴシック"/>
        <family val="3"/>
        <charset val="128"/>
      </rPr>
      <t>荒</t>
    </r>
  </si>
  <si>
    <r>
      <t>1:</t>
    </r>
    <r>
      <rPr>
        <b/>
        <sz val="9"/>
        <color theme="1"/>
        <rFont val="ＭＳ Ｐゴシック"/>
        <family val="3"/>
        <charset val="128"/>
      </rPr>
      <t>特別登録</t>
    </r>
    <r>
      <rPr>
        <b/>
        <sz val="9"/>
        <color theme="1"/>
        <rFont val="Arial"/>
        <family val="2"/>
      </rPr>
      <t>,2:</t>
    </r>
    <r>
      <rPr>
        <b/>
        <sz val="9"/>
        <color theme="1"/>
        <rFont val="ＭＳ Ｐゴシック"/>
        <family val="3"/>
        <charset val="128"/>
      </rPr>
      <t>想定確定</t>
    </r>
    <r>
      <rPr>
        <b/>
        <sz val="9"/>
        <color theme="1"/>
        <rFont val="Arial"/>
        <family val="2"/>
      </rPr>
      <t>,3:</t>
    </r>
    <r>
      <rPr>
        <b/>
        <sz val="9"/>
        <color theme="1"/>
        <rFont val="ＭＳ Ｐゴシック"/>
        <family val="3"/>
        <charset val="128"/>
      </rPr>
      <t>枠確定</t>
    </r>
    <r>
      <rPr>
        <b/>
        <sz val="9"/>
        <color theme="1"/>
        <rFont val="Arial"/>
        <family val="2"/>
      </rPr>
      <t>,4:</t>
    </r>
    <r>
      <rPr>
        <b/>
        <sz val="9"/>
        <color theme="1"/>
        <rFont val="ＭＳ Ｐゴシック"/>
        <family val="3"/>
        <charset val="128"/>
      </rPr>
      <t>前日</t>
    </r>
  </si>
  <si>
    <r>
      <t>日数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</si>
  <si>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野芝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洋芝</t>
    </r>
    <r>
      <rPr>
        <b/>
        <sz val="9"/>
        <color theme="1"/>
        <rFont val="Arial"/>
        <family val="2"/>
      </rPr>
      <t>, 3:</t>
    </r>
    <r>
      <rPr>
        <b/>
        <sz val="9"/>
        <color theme="1"/>
        <rFont val="ＭＳ Ｐゴシック"/>
        <family val="3"/>
        <charset val="128"/>
      </rPr>
      <t>混生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</si>
  <si>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単位</t>
    </r>
    <r>
      <rPr>
        <b/>
        <sz val="9"/>
        <color theme="1"/>
        <rFont val="Arial"/>
        <family val="2"/>
      </rPr>
      <t>cm,===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</si>
  <si>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転圧</t>
    </r>
    <r>
      <rPr>
        <b/>
        <sz val="9"/>
        <color theme="1"/>
        <rFont val="Arial"/>
        <family val="2"/>
      </rPr>
      <t>, 0:</t>
    </r>
    <r>
      <rPr>
        <b/>
        <sz val="9"/>
        <color theme="1"/>
        <rFont val="ＭＳ Ｐゴシック"/>
        <family val="3"/>
        <charset val="128"/>
      </rPr>
      <t>無し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</si>
  <si>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凍結防止剤散布</t>
    </r>
    <r>
      <rPr>
        <b/>
        <sz val="9"/>
        <color theme="1"/>
        <rFont val="Arial"/>
        <family val="2"/>
      </rPr>
      <t>, 0:</t>
    </r>
    <r>
      <rPr>
        <b/>
        <sz val="9"/>
        <color theme="1"/>
        <rFont val="ＭＳ Ｐゴシック"/>
        <family val="3"/>
        <charset val="128"/>
      </rPr>
      <t>無し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</si>
  <si>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単位</t>
    </r>
    <r>
      <rPr>
        <b/>
        <sz val="9"/>
        <color theme="1"/>
        <rFont val="Arial"/>
        <family val="2"/>
      </rPr>
      <t>mm,===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</si>
  <si>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t>○混等、,→JRDBデータコード表</t>
  </si>
  <si>
    <t>ハンデ等、,→JRDBデータコード表</t>
  </si>
  <si>
    <t>Ｇ１等,→JRDBデータコード表</t>
  </si>
  <si>
    <t>1:関東, 2:関西, 3:ローカル,===以下第２版で追加===</t>
  </si>
  <si>
    <t>全角４文字,===以下第２版で追加===</t>
  </si>
  <si>
    <t>全角９文字,===以下第３版で追加===</t>
  </si>
  <si>
    <t>1:特別登録, 2:想定確定, 3:前日,===以下第３版で追加===</t>
  </si>
  <si>
    <t>単位（万円）,===以下第３版で追加===</t>
  </si>
  <si>
    <t>1:発売, 0:発売無し,1バイト目 単勝,2バイト目 複勝,3バイト目 枠連,4バイト目 馬連,5バイト目 馬単,6バイト目 ワイド,7バイト目 ３連複,8バイト目 ３連単,9-16バイト目　予備,===以下第４版で追加===</t>
  </si>
  <si>
    <r>
      <t>1</t>
    </r>
    <r>
      <rPr>
        <b/>
        <sz val="9"/>
        <color theme="1"/>
        <rFont val="ＭＳ Ｐゴシック"/>
        <family val="3"/>
        <charset val="128"/>
      </rPr>
      <t>～</t>
    </r>
    <r>
      <rPr>
        <b/>
        <sz val="9"/>
        <color theme="1"/>
        <rFont val="Arial"/>
        <family val="2"/>
      </rPr>
      <t>5,===</t>
    </r>
    <r>
      <rPr>
        <b/>
        <sz val="9"/>
        <color theme="1"/>
        <rFont val="ＭＳ Ｐゴシック"/>
        <family val="3"/>
        <charset val="128"/>
      </rPr>
      <t>以下第４版で追加</t>
    </r>
    <r>
      <rPr>
        <b/>
        <sz val="9"/>
        <color theme="1"/>
        <rFont val="Arial"/>
        <family val="2"/>
      </rPr>
      <t>===</t>
    </r>
  </si>
  <si>
    <t>table物理名</t>
    <rPh sb="5" eb="7">
      <t>ブツリ</t>
    </rPh>
    <rPh sb="7" eb="8">
      <t>メイ</t>
    </rPh>
    <phoneticPr fontId="5"/>
  </si>
  <si>
    <t>table論理名</t>
    <rPh sb="5" eb="7">
      <t>ロンリ</t>
    </rPh>
    <rPh sb="7" eb="8">
      <t>メイ</t>
    </rPh>
    <phoneticPr fontId="5"/>
  </si>
  <si>
    <t>column物理名</t>
    <rPh sb="6" eb="8">
      <t>ブツリ</t>
    </rPh>
    <rPh sb="8" eb="9">
      <t>メイ</t>
    </rPh>
    <phoneticPr fontId="5"/>
  </si>
  <si>
    <t>column論理名</t>
    <rPh sb="6" eb="8">
      <t>ロンリ</t>
    </rPh>
    <rPh sb="8" eb="9">
      <t>メイ</t>
    </rPh>
    <phoneticPr fontId="5"/>
  </si>
  <si>
    <t>分析</t>
    <rPh sb="0" eb="2">
      <t>ブンセキ</t>
    </rPh>
    <phoneticPr fontId="5"/>
  </si>
  <si>
    <t>テーブルレイアウト</t>
    <phoneticPr fontId="5"/>
  </si>
  <si>
    <t>キー</t>
    <phoneticPr fontId="5"/>
  </si>
  <si>
    <t>日時</t>
    <rPh sb="0" eb="2">
      <t>ニチジ</t>
    </rPh>
    <phoneticPr fontId="5"/>
  </si>
  <si>
    <t>欠損</t>
    <rPh sb="0" eb="2">
      <t>ケッソン</t>
    </rPh>
    <phoneticPr fontId="5"/>
  </si>
  <si>
    <t>-</t>
    <phoneticPr fontId="5"/>
  </si>
  <si>
    <t>なし</t>
    <phoneticPr fontId="5"/>
  </si>
  <si>
    <t>〇</t>
    <phoneticPr fontId="5"/>
  </si>
  <si>
    <t>一様</t>
    <rPh sb="0" eb="2">
      <t>イチヨウ</t>
    </rPh>
    <phoneticPr fontId="5"/>
  </si>
  <si>
    <t>二峰</t>
    <rPh sb="0" eb="1">
      <t>ニ</t>
    </rPh>
    <rPh sb="1" eb="2">
      <t>ホウ</t>
    </rPh>
    <phoneticPr fontId="5"/>
  </si>
  <si>
    <t>実値</t>
    <rPh sb="0" eb="1">
      <t>ジツ</t>
    </rPh>
    <rPh sb="1" eb="2">
      <t>チ</t>
    </rPh>
    <phoneticPr fontId="5"/>
  </si>
  <si>
    <t>区分</t>
    <rPh sb="0" eb="2">
      <t>クブン</t>
    </rPh>
    <phoneticPr fontId="5"/>
  </si>
  <si>
    <t>レースキー$場コード</t>
  </si>
  <si>
    <t>レースキー$年</t>
  </si>
  <si>
    <t>レースキー$回</t>
  </si>
  <si>
    <t>レースキー$日</t>
  </si>
  <si>
    <t>レースキー$Ｒ</t>
  </si>
  <si>
    <t>レース条件$距離</t>
  </si>
  <si>
    <t>レース条件$トラック情報$芝ダ障害コード</t>
  </si>
  <si>
    <t>レース条件$トラック情報$右左</t>
  </si>
  <si>
    <t>レース条件$トラック情報$内外</t>
  </si>
  <si>
    <t>レース条件$種別</t>
  </si>
  <si>
    <t>レース条件$条件</t>
  </si>
  <si>
    <t>レース条件$記号</t>
  </si>
  <si>
    <t>レース条件$重量</t>
  </si>
  <si>
    <t>レース条件$グレード</t>
  </si>
  <si>
    <t>開催キー$場コード</t>
  </si>
  <si>
    <t>開催キー$年</t>
  </si>
  <si>
    <t>開催キー$回</t>
  </si>
  <si>
    <t>開催キー$日</t>
  </si>
  <si>
    <t>他データリンク用キー$前走１競走成績キー</t>
  </si>
  <si>
    <t>他データリンク用キー$前走２競走成績キー</t>
  </si>
  <si>
    <t>他データリンク用キー$前走３競走成績キー</t>
  </si>
  <si>
    <t>他データリンク用キー$前走４競走成績キー</t>
  </si>
  <si>
    <t>他データリンク用キー$前走５競走成績キー</t>
  </si>
  <si>
    <t>他データリンク用キー$前走１レースキー</t>
  </si>
  <si>
    <t>他データリンク用キー$前走２レースキー</t>
  </si>
  <si>
    <t>他データリンク用キー$前走３レースキー</t>
  </si>
  <si>
    <t>他データリンク用キー$前走４レースキー</t>
  </si>
  <si>
    <t>他データリンク用キー$前走５レースキー</t>
  </si>
  <si>
    <t>印コード$総合印</t>
  </si>
  <si>
    <t>印コード$ＩＤＭ印</t>
  </si>
  <si>
    <t>印コード$情報印</t>
  </si>
  <si>
    <t>印コード$騎手印</t>
  </si>
  <si>
    <t>印コード$厩舎印</t>
  </si>
  <si>
    <t>印コード$調教印</t>
  </si>
  <si>
    <t>印コード$激走印</t>
  </si>
  <si>
    <t>賞金情報$獲得賞金</t>
  </si>
  <si>
    <t>賞金情報$収得賞金</t>
  </si>
  <si>
    <t>賞金情報$条件クラス</t>
  </si>
  <si>
    <t>展開予想データ$テン指数</t>
  </si>
  <si>
    <t>展開予想データ$ペース指数</t>
  </si>
  <si>
    <t>展開予想データ$上がり指数</t>
  </si>
  <si>
    <t>展開予想データ$位置指数</t>
  </si>
  <si>
    <t>展開予想データ$ペース予想</t>
  </si>
  <si>
    <t>展開予想データ$道中順位</t>
  </si>
  <si>
    <t>展開予想データ$道中差</t>
  </si>
  <si>
    <t>展開予想データ$道中内外</t>
  </si>
  <si>
    <t>展開予想データ$後３Ｆ順位</t>
  </si>
  <si>
    <t>展開予想データ$後３Ｆ差</t>
  </si>
  <si>
    <t>展開予想データ$後３Ｆ内外</t>
  </si>
  <si>
    <t>展開予想データ$ゴール順位</t>
  </si>
  <si>
    <t>展開予想データ$ゴール差</t>
  </si>
  <si>
    <t>展開予想データ$ゴール内外</t>
  </si>
  <si>
    <t>展開予想データ$展開記号</t>
  </si>
  <si>
    <t>展開参考データ$馬スタート指数</t>
  </si>
  <si>
    <t>展開参考データ$馬出遅率</t>
  </si>
  <si>
    <t>展開参考データ$参考前走</t>
  </si>
  <si>
    <t>展開参考データ$参考前走騎手コード</t>
  </si>
  <si>
    <t>競走成績キー$血統登録番号</t>
  </si>
  <si>
    <t>競走成績キー$年月日</t>
  </si>
  <si>
    <t>レース条件$馬場状態</t>
  </si>
  <si>
    <t>レース条件$レース名</t>
  </si>
  <si>
    <t>レース条件$頭数</t>
  </si>
  <si>
    <t>レース条件$レース名略称</t>
  </si>
  <si>
    <t>馬成績$着順</t>
  </si>
  <si>
    <t>馬成績$異常区分</t>
  </si>
  <si>
    <t>馬成績$タイム</t>
  </si>
  <si>
    <t>馬成績$斤量</t>
  </si>
  <si>
    <t>馬成績$騎手名</t>
  </si>
  <si>
    <t>馬成績$調教師名</t>
  </si>
  <si>
    <t>馬成績$確定単勝オッズ</t>
  </si>
  <si>
    <t>馬成績$確定単勝人気順位</t>
  </si>
  <si>
    <t>ＪＲＤＢデータ$ＩＤＭ</t>
  </si>
  <si>
    <t>ＪＲＤＢデータ$素点</t>
  </si>
  <si>
    <t>ＪＲＤＢデータ$馬場差</t>
  </si>
  <si>
    <t>ＪＲＤＢデータ$ペース</t>
  </si>
  <si>
    <t>ＪＲＤＢデータ$出遅</t>
  </si>
  <si>
    <t>ＪＲＤＢデータ$位置取</t>
  </si>
  <si>
    <t>ＪＲＤＢデータ$不利</t>
  </si>
  <si>
    <t>ＪＲＤＢデータ$前不利</t>
  </si>
  <si>
    <t>ＪＲＤＢデータ$中不利</t>
  </si>
  <si>
    <t>ＪＲＤＢデータ$後不利</t>
  </si>
  <si>
    <t>ＪＲＤＢデータ$レース</t>
  </si>
  <si>
    <t>ＪＲＤＢデータ$コース取り</t>
  </si>
  <si>
    <t>ＪＲＤＢデータ$上昇度コード</t>
  </si>
  <si>
    <t>ＪＲＤＢデータ$クラスコード</t>
  </si>
  <si>
    <t>ＪＲＤＢデータ$馬体コード</t>
  </si>
  <si>
    <t>ＪＲＤＢデータ$気配コード</t>
  </si>
  <si>
    <t>ＪＲＤＢデータ$レースペース</t>
  </si>
  <si>
    <t>ＪＲＤＢデータ$馬ペース</t>
  </si>
  <si>
    <t>ＪＲＤＢデータ$テン指数</t>
  </si>
  <si>
    <t>ＪＲＤＢデータ$上がり指数</t>
  </si>
  <si>
    <t>ＪＲＤＢデータ$ペース指数</t>
  </si>
  <si>
    <t>ＪＲＤＢデータ$レースＰ指数</t>
  </si>
  <si>
    <t>ＪＲＤＢデータ$1(2)着馬名</t>
  </si>
  <si>
    <t>ＪＲＤＢデータ$1(2)着タイム差</t>
  </si>
  <si>
    <t>ＪＲＤＢデータ$前３Ｆタイム</t>
  </si>
  <si>
    <t>ＪＲＤＢデータ$後３Ｆタイム</t>
  </si>
  <si>
    <t>ＪＲＤＢデータ$備考</t>
  </si>
  <si>
    <t>払戻データ$単勝</t>
  </si>
  <si>
    <t>払戻データ$複勝</t>
  </si>
  <si>
    <t>血統情報$父馬名</t>
  </si>
  <si>
    <t>血統情報$母馬名</t>
  </si>
  <si>
    <t>血統情報$母父馬名</t>
  </si>
  <si>
    <t>備考</t>
    <rPh sb="0" eb="2">
      <t>ビコウ</t>
    </rPh>
    <phoneticPr fontId="5"/>
  </si>
  <si>
    <t>1:47%,2:48%,3:4%</t>
    <phoneticPr fontId="5"/>
  </si>
  <si>
    <t>model_protメモ</t>
    <phoneticPr fontId="5"/>
  </si>
  <si>
    <t>1:66%,2:28%,3:1%</t>
    <phoneticPr fontId="5"/>
  </si>
  <si>
    <t>1:がほとんど</t>
    <phoneticPr fontId="5"/>
  </si>
  <si>
    <t>gauss : ガウス曲線による回帰</t>
  </si>
  <si>
    <t>lor : ローレンツによる回帰</t>
  </si>
  <si>
    <t>exp_XOffset : 減衰指数曲線による回帰</t>
  </si>
  <si>
    <t>dblexp_XOffset : ２つの減衰指数曲線による回帰</t>
  </si>
  <si>
    <t>exp : 減衰指数曲線</t>
  </si>
  <si>
    <t>dblexp : 減衰指数曲線の和</t>
  </si>
  <si>
    <t>sin : シヌソイドによる回帰</t>
  </si>
  <si>
    <t>line : 直線による回帰</t>
  </si>
  <si>
    <t>poly n : n 項か次数 n-1 を伴う多項式による回帰</t>
  </si>
  <si>
    <t>HillEquation : Hill の方程式、S 字関数による回帰</t>
  </si>
  <si>
    <t>sigmoid : Hill の方程式と異なる形状をもつ S 字関数による回帰</t>
  </si>
  <si>
    <t>power : 累乗法による回帰</t>
  </si>
  <si>
    <t>lognormal : ログノーマルのピーク形状を回帰</t>
  </si>
  <si>
    <t>gauss2D : 2次元のガウス曲線を回帰</t>
  </si>
  <si>
    <t>poly2D n : 2次元における次数nの多項式による回帰</t>
  </si>
  <si>
    <t>→関連：Igor Pro の定義済み組み込み関数</t>
  </si>
  <si>
    <t>累乗根</t>
    <rPh sb="0" eb="3">
      <t>ルイジョウコン</t>
    </rPh>
    <phoneticPr fontId="5"/>
  </si>
  <si>
    <t>指数(負)</t>
    <rPh sb="0" eb="2">
      <t>シスウ</t>
    </rPh>
    <rPh sb="3" eb="4">
      <t>フ</t>
    </rPh>
    <phoneticPr fontId="5"/>
  </si>
  <si>
    <t>指数(正)</t>
    <rPh sb="0" eb="2">
      <t>シスウ</t>
    </rPh>
    <rPh sb="3" eb="4">
      <t>セイ</t>
    </rPh>
    <phoneticPr fontId="5"/>
  </si>
  <si>
    <t>指数-負</t>
    <rPh sb="0" eb="2">
      <t>シスウ</t>
    </rPh>
    <rPh sb="3" eb="4">
      <t>フ</t>
    </rPh>
    <phoneticPr fontId="5"/>
  </si>
  <si>
    <t>独占</t>
    <rPh sb="0" eb="2">
      <t>ドクセン</t>
    </rPh>
    <phoneticPr fontId="5"/>
  </si>
  <si>
    <t>釣り鐘</t>
    <rPh sb="0" eb="1">
      <t>ツ</t>
    </rPh>
    <rPh sb="2" eb="3">
      <t>ガネ</t>
    </rPh>
    <phoneticPr fontId="5"/>
  </si>
  <si>
    <t>11,12,13,14,20</t>
    <phoneticPr fontId="5"/>
  </si>
  <si>
    <t>最小</t>
    <rPh sb="0" eb="2">
      <t>サイショウ</t>
    </rPh>
    <phoneticPr fontId="5"/>
  </si>
  <si>
    <t>最大</t>
    <rPh sb="0" eb="2">
      <t>サイダイ</t>
    </rPh>
    <phoneticPr fontId="5"/>
  </si>
  <si>
    <t>四分値小</t>
    <rPh sb="0" eb="1">
      <t>ヨン</t>
    </rPh>
    <rPh sb="1" eb="2">
      <t>フン</t>
    </rPh>
    <rPh sb="2" eb="3">
      <t>アタイ</t>
    </rPh>
    <rPh sb="3" eb="4">
      <t>ショウ</t>
    </rPh>
    <phoneticPr fontId="5"/>
  </si>
  <si>
    <t>四分値大</t>
    <rPh sb="0" eb="1">
      <t>ヨン</t>
    </rPh>
    <rPh sb="1" eb="2">
      <t>フン</t>
    </rPh>
    <rPh sb="2" eb="3">
      <t>アタイ</t>
    </rPh>
    <rPh sb="3" eb="4">
      <t>ダイ</t>
    </rPh>
    <phoneticPr fontId="5"/>
  </si>
  <si>
    <t>種類数</t>
    <rPh sb="0" eb="2">
      <t>シュルイ</t>
    </rPh>
    <rPh sb="2" eb="3">
      <t>スウ</t>
    </rPh>
    <phoneticPr fontId="5"/>
  </si>
  <si>
    <t>左寄釣り鐘</t>
    <rPh sb="0" eb="1">
      <t>ヒダリ</t>
    </rPh>
    <rPh sb="1" eb="2">
      <t>ヨ</t>
    </rPh>
    <rPh sb="2" eb="3">
      <t>ツ</t>
    </rPh>
    <rPh sb="4" eb="5">
      <t>ガネ</t>
    </rPh>
    <phoneticPr fontId="5"/>
  </si>
  <si>
    <t xml:space="preserve">                                                          2014.07.01 JRDB</t>
  </si>
  <si>
    <t>各データにて使用されているコードをまとめたものです。</t>
  </si>
  <si>
    <t>■更新情報</t>
  </si>
  <si>
    <t>2000.08.03      コードの追加</t>
  </si>
  <si>
    <t xml:space="preserve">                ・距離適性コード(距離適性追加)</t>
  </si>
  <si>
    <t xml:space="preserve">                ・印コード(印追加)</t>
  </si>
  <si>
    <t>2000.02.24      コードの追加</t>
  </si>
  <si>
    <t xml:space="preserve">                ・場コード(競馬場追加)</t>
  </si>
  <si>
    <t xml:space="preserve">                ・毛色コード(新しく追加)</t>
  </si>
  <si>
    <t xml:space="preserve">                ・馬記号コード(新しく追加)</t>
  </si>
  <si>
    <t>2001.06.15      コードの追加</t>
  </si>
  <si>
    <t xml:space="preserve">                ・条件に "1000万下" を追加。</t>
  </si>
  <si>
    <t xml:space="preserve">                ・展開記号コード(新しく追加)</t>
  </si>
  <si>
    <t>2001.08.16      コードの追加</t>
  </si>
  <si>
    <t xml:space="preserve">                ・馬体コードに"緩い"を追加</t>
  </si>
  <si>
    <t xml:space="preserve">                ・気配コードに"イレ込"、"イレチ"を追加</t>
  </si>
  <si>
    <t xml:space="preserve">                ・距離適性に"万"を追加</t>
  </si>
  <si>
    <t xml:space="preserve">                ・天候コード追加</t>
  </si>
  <si>
    <t>2008.02.23      コードの追加</t>
  </si>
  <si>
    <t xml:space="preserve">                ・記号コード３桁目（コード追加）</t>
  </si>
  <si>
    <t xml:space="preserve">                ・場コード　73～76追加</t>
  </si>
  <si>
    <t>2008.09.13      休養理由分類コードを追加</t>
  </si>
  <si>
    <t>2010.08.13      休養理由分類コードを05-07を追加</t>
  </si>
  <si>
    <t>2014.07.04      印コード9　☆の説明を追加</t>
  </si>
  <si>
    <t>□脚質コード</t>
  </si>
  <si>
    <t>過去の競走実績よりその馬の脚質を判断したコード。</t>
  </si>
  <si>
    <t>1 逃げ</t>
  </si>
  <si>
    <t>2 先行</t>
  </si>
  <si>
    <t>3 差し</t>
  </si>
  <si>
    <t>4 追込</t>
  </si>
  <si>
    <t>5 好位差し</t>
  </si>
  <si>
    <t>6 自在</t>
  </si>
  <si>
    <t>□距離適性コード</t>
  </si>
  <si>
    <t>該当馬の実績、血統、馬体から判断される距離適性をコード化。</t>
  </si>
  <si>
    <t>1 短距離</t>
  </si>
  <si>
    <t>2 中距離</t>
  </si>
  <si>
    <t>3 長距離</t>
  </si>
  <si>
    <t>5 哩（マイル）</t>
  </si>
  <si>
    <t>6 万能</t>
  </si>
  <si>
    <t>□上昇度</t>
  </si>
  <si>
    <t>1 AA かなりの上積みが期待でき、勝つ可能性は高い。</t>
  </si>
  <si>
    <t>2  A まずまずの上積みが望め、好勝負ができる。</t>
  </si>
  <si>
    <t>3  B 次走も同じ様な状態でレースに挑む。</t>
  </si>
  <si>
    <t>4  C ギリギリの仕上げであったため、次走はガタの来そうな気配。</t>
  </si>
  <si>
    <t>5  ? 調子落ちの傾向、厳しいレースになる。</t>
  </si>
  <si>
    <t>□調教矢印コード</t>
  </si>
  <si>
    <t>調教から見た馬の調子をわかりやすく５段階評価したもの。</t>
  </si>
  <si>
    <t>1 デキ抜群</t>
  </si>
  <si>
    <t>2 上昇</t>
  </si>
  <si>
    <t>3 平行線</t>
  </si>
  <si>
    <t>4 やや下降気味</t>
  </si>
  <si>
    <t>5 デキ落ち</t>
  </si>
  <si>
    <t>□厩舎評価コード</t>
  </si>
  <si>
    <t>厩舎サイドの期待度をわかりやすく４段階評価したもの。</t>
  </si>
  <si>
    <t>1 超強気</t>
  </si>
  <si>
    <t>2 強気</t>
  </si>
  <si>
    <t>3 現状維持</t>
  </si>
  <si>
    <t>4 弱気</t>
  </si>
  <si>
    <t>□蹄コード</t>
  </si>
  <si>
    <t>パドックでの観察により馬の蹄を分類したもの。</t>
  </si>
  <si>
    <t>各馬の蹄の大きさを大・中・小・細の４種類に、形状を立・標準・標準立・標準ベ・</t>
  </si>
  <si>
    <t>ベタの５種類に分類しています。「中ベタ」なら蹄の大きさは中ぐらいでベタ蹄とい</t>
  </si>
  <si>
    <t>う意味です。</t>
  </si>
  <si>
    <t>芝の重馬場、荒馬場では蹄の立っている馬が有利になります。但しダート戦に関して</t>
  </si>
  <si>
    <t>はこの限りではありません。</t>
  </si>
  <si>
    <t>01 大ベタ</t>
  </si>
  <si>
    <t>02 中ベタ</t>
  </si>
  <si>
    <t>03 小ベタ</t>
  </si>
  <si>
    <t>04 細ベタ</t>
  </si>
  <si>
    <t>05 大立</t>
  </si>
  <si>
    <t>06 中立</t>
  </si>
  <si>
    <t>07 小立</t>
  </si>
  <si>
    <t>08 細立</t>
  </si>
  <si>
    <t>09 大標準</t>
  </si>
  <si>
    <t>10 中標準</t>
  </si>
  <si>
    <t>11 小標準</t>
  </si>
  <si>
    <t>12 細標準</t>
  </si>
  <si>
    <t>17 大標起</t>
  </si>
  <si>
    <t>18 中標起</t>
  </si>
  <si>
    <t>19 小標起</t>
  </si>
  <si>
    <t>20 細標起</t>
  </si>
  <si>
    <t>21 大標ベ</t>
  </si>
  <si>
    <t>22 中標ベ</t>
  </si>
  <si>
    <t>23 小標ベ</t>
  </si>
  <si>
    <t>24 細標ベ</t>
  </si>
  <si>
    <t>スペース データ無し</t>
  </si>
  <si>
    <t>□重適性コード</t>
  </si>
  <si>
    <t>過去の成績、蹄の形状等よりその馬の重馬場への適性を３段階評価したもの。</t>
  </si>
  <si>
    <t>1 ◎ 得意</t>
  </si>
  <si>
    <t>2 ○ 普通</t>
  </si>
  <si>
    <t>3 △ 苦手</t>
  </si>
  <si>
    <t>□クラスコード</t>
  </si>
  <si>
    <t>馬の能力をクラスで分けたもの。</t>
  </si>
  <si>
    <t>芝ＯＰＡ　・・・　芝のオープン戦で勝つ能力のある馬。</t>
  </si>
  <si>
    <t>芝ＯＰＢ　・・・　芝のオープン戦で好戦できる能力のある馬。</t>
  </si>
  <si>
    <t>芝ＯＰＣ　・・・　芝のオープン戦で頭打ちの馬。</t>
  </si>
  <si>
    <t>コードは以下のとおりです。</t>
  </si>
  <si>
    <t>01 芝Ｇ１</t>
  </si>
  <si>
    <t>02 芝Ｇ２</t>
  </si>
  <si>
    <t>03 芝Ｇ３</t>
  </si>
  <si>
    <t>04 芝ＯＰ A</t>
  </si>
  <si>
    <t>05 芝ＯＰ B</t>
  </si>
  <si>
    <t>06 芝ＯＰ C</t>
  </si>
  <si>
    <t>07 芝1600万A</t>
  </si>
  <si>
    <t>08 芝1600万B</t>
  </si>
  <si>
    <t>09 芝1600万C</t>
  </si>
  <si>
    <t>10 芝1000万A</t>
  </si>
  <si>
    <t>11 芝1000万B</t>
  </si>
  <si>
    <t>12 芝1000万C</t>
  </si>
  <si>
    <t>13 芝500万A</t>
  </si>
  <si>
    <t>14 芝500万B</t>
  </si>
  <si>
    <t>15 芝500万C</t>
  </si>
  <si>
    <t>16 芝未 A</t>
  </si>
  <si>
    <t>17 芝未 B</t>
  </si>
  <si>
    <t>18 芝未 C</t>
  </si>
  <si>
    <t>21 ダＧ１</t>
  </si>
  <si>
    <t>22 ダＧ２</t>
  </si>
  <si>
    <t>23 ダＧ３</t>
  </si>
  <si>
    <t>24 ダＯＰ Ａ</t>
  </si>
  <si>
    <t>25 ダＯＰ Ｂ</t>
  </si>
  <si>
    <t>26 ダＯＰ Ｃ</t>
  </si>
  <si>
    <t>27 ダ1600万Ａ</t>
  </si>
  <si>
    <t>28 ダ1600万Ｂ</t>
  </si>
  <si>
    <t>29 ダ1600万Ｃ</t>
  </si>
  <si>
    <t>30 ダ1000万Ａ</t>
  </si>
  <si>
    <t>31 ダ1000万Ｂ</t>
  </si>
  <si>
    <t>32 ダ1000万Ｃ</t>
  </si>
  <si>
    <t>33 ダ500万Ａ</t>
  </si>
  <si>
    <t>34 ダ500万Ｂ</t>
  </si>
  <si>
    <t>35 ダ500万Ｃ</t>
  </si>
  <si>
    <t>36 ダ未 Ａ</t>
  </si>
  <si>
    <t>37 ダ未 Ｂ</t>
  </si>
  <si>
    <t>38 ダ未 Ｃ</t>
  </si>
  <si>
    <t>51 障Ｇ１</t>
  </si>
  <si>
    <t>52 障Ｇ２</t>
  </si>
  <si>
    <t>53 障Ｇ３</t>
  </si>
  <si>
    <t>54 障ＯＰ Ａ</t>
  </si>
  <si>
    <t>55 障ＯＰ Ｂ</t>
  </si>
  <si>
    <t>56 障ＯＰ Ｃ</t>
  </si>
  <si>
    <t>57 障500万Ａ</t>
  </si>
  <si>
    <t>58 障500万Ｂ</t>
  </si>
  <si>
    <t>59 障500万Ｃ</t>
  </si>
  <si>
    <t>60 障未 Ａ</t>
  </si>
  <si>
    <t>61 障未 Ｂ</t>
  </si>
  <si>
    <t>62 障未 Ｃ</t>
  </si>
  <si>
    <t>□場コード</t>
  </si>
  <si>
    <t>01 札幌</t>
  </si>
  <si>
    <t>02 函館</t>
  </si>
  <si>
    <t>03 福島</t>
  </si>
  <si>
    <t>04 新潟</t>
  </si>
  <si>
    <t>05 東京</t>
  </si>
  <si>
    <t>06 中山</t>
  </si>
  <si>
    <t>07 中京</t>
  </si>
  <si>
    <t>08 京都</t>
  </si>
  <si>
    <t>09 阪神</t>
  </si>
  <si>
    <t>10 小倉</t>
  </si>
  <si>
    <t>21 旭川</t>
  </si>
  <si>
    <t>22 札幌</t>
  </si>
  <si>
    <t>23 門別</t>
  </si>
  <si>
    <t>24 函館</t>
  </si>
  <si>
    <t>25 盛岡</t>
  </si>
  <si>
    <t>26 水沢</t>
  </si>
  <si>
    <t>27 上山</t>
  </si>
  <si>
    <t>28 新潟</t>
  </si>
  <si>
    <t>29 三条</t>
  </si>
  <si>
    <t>30 足利</t>
  </si>
  <si>
    <t>31 宇都</t>
  </si>
  <si>
    <t>32 高崎</t>
  </si>
  <si>
    <t>33 浦和</t>
  </si>
  <si>
    <t>34 船橋</t>
  </si>
  <si>
    <t>35 大井</t>
  </si>
  <si>
    <t>36 川崎</t>
  </si>
  <si>
    <t>37 金沢</t>
  </si>
  <si>
    <t>38 笠松</t>
  </si>
  <si>
    <t>39 名古</t>
  </si>
  <si>
    <t>40 中京</t>
  </si>
  <si>
    <t>41 園田</t>
  </si>
  <si>
    <t>42 姫路</t>
  </si>
  <si>
    <t>43 益田</t>
  </si>
  <si>
    <t>44 福山</t>
  </si>
  <si>
    <t>45 高知</t>
  </si>
  <si>
    <t>46 佐賀</t>
  </si>
  <si>
    <t>47 荒尾</t>
  </si>
  <si>
    <t>48 中津</t>
  </si>
  <si>
    <t>61 英国</t>
  </si>
  <si>
    <t>62 愛国</t>
  </si>
  <si>
    <t>63 仏国</t>
  </si>
  <si>
    <t>64 伊国</t>
  </si>
  <si>
    <t>65 独国</t>
  </si>
  <si>
    <t>66 米国</t>
  </si>
  <si>
    <t>67 加国</t>
  </si>
  <si>
    <t xml:space="preserve">68 UAE </t>
  </si>
  <si>
    <t>69 豪州</t>
  </si>
  <si>
    <t>70 新国</t>
  </si>
  <si>
    <t>71 香港</t>
  </si>
  <si>
    <t>72 チリ</t>
  </si>
  <si>
    <t>73 星国</t>
  </si>
  <si>
    <t>74 瑞国</t>
  </si>
  <si>
    <t>75 マカ</t>
  </si>
  <si>
    <t>76 墺国</t>
  </si>
  <si>
    <t>□馬場状態</t>
  </si>
  <si>
    <t>10 良</t>
  </si>
  <si>
    <t>11 速良</t>
  </si>
  <si>
    <t>12 遅良</t>
  </si>
  <si>
    <t>20 稍重</t>
  </si>
  <si>
    <t>21 速稍重</t>
  </si>
  <si>
    <t>22 遅稍重</t>
  </si>
  <si>
    <t>30 重</t>
  </si>
  <si>
    <t>31 速重</t>
  </si>
  <si>
    <t>32 遅重</t>
  </si>
  <si>
    <t>40 不良</t>
  </si>
  <si>
    <t>41 速不良</t>
  </si>
  <si>
    <t>42 遅不良</t>
  </si>
  <si>
    <t>□種別</t>
  </si>
  <si>
    <t>競走種別をコード化</t>
  </si>
  <si>
    <t>11　２歳</t>
  </si>
  <si>
    <t>12　３歳</t>
  </si>
  <si>
    <t>13　３歳以上</t>
  </si>
  <si>
    <t>14　４歳以上</t>
  </si>
  <si>
    <t>20　障害</t>
  </si>
  <si>
    <t>99　その他</t>
  </si>
  <si>
    <t>□条件、条件グループコード</t>
  </si>
  <si>
    <t>競走条件をコード化、同クラスの条件をグループ化し「条件グループコード」とする。</t>
  </si>
  <si>
    <t xml:space="preserve">    条件        条件グループコード</t>
  </si>
  <si>
    <t>04　400万下     1    1勝クラス</t>
  </si>
  <si>
    <t>08　800万下     2    2勝クラス</t>
  </si>
  <si>
    <t>15　1500万下    3    準オープンクラス</t>
  </si>
  <si>
    <t>□記号</t>
  </si>
  <si>
    <t>競走記号をコード化</t>
  </si>
  <si>
    <t>１桁目　馬の種類による条件</t>
  </si>
  <si>
    <t>0　なし</t>
  </si>
  <si>
    <t>1　○混</t>
  </si>
  <si>
    <t>2　○父</t>
  </si>
  <si>
    <t>3　○市○抽</t>
  </si>
  <si>
    <t>4　九州産限定</t>
  </si>
  <si>
    <t>5　○国際混</t>
  </si>
  <si>
    <t>２桁目　馬の性別による条件</t>
  </si>
  <si>
    <t>1　牡馬限定</t>
  </si>
  <si>
    <t>2　牝馬限定</t>
  </si>
  <si>
    <t>3　牡・せん馬限定</t>
  </si>
  <si>
    <t>4　牡・牝馬限定</t>
  </si>
  <si>
    <t>３桁目　交流競走の指定</t>
  </si>
  <si>
    <t>1　○指</t>
  </si>
  <si>
    <t>2　□指</t>
  </si>
  <si>
    <t>3　○特指</t>
  </si>
  <si>
    <t>4　若手</t>
  </si>
  <si>
    <t>□重量</t>
  </si>
  <si>
    <t>1 ハンデ</t>
  </si>
  <si>
    <t>2 別定</t>
  </si>
  <si>
    <t>3 馬齢</t>
  </si>
  <si>
    <t>4 定量</t>
  </si>
  <si>
    <t>□グレード</t>
  </si>
  <si>
    <t>1 Ｇ１</t>
  </si>
  <si>
    <t>2 Ｇ２</t>
  </si>
  <si>
    <t>3 Ｇ３</t>
  </si>
  <si>
    <t>4 重賞</t>
  </si>
  <si>
    <t>5 特別</t>
  </si>
  <si>
    <t>□異常区分</t>
  </si>
  <si>
    <t>0 異常なし</t>
  </si>
  <si>
    <t>1 取消</t>
  </si>
  <si>
    <t>2 除外</t>
  </si>
  <si>
    <t>3 中止</t>
  </si>
  <si>
    <t>4 失格</t>
  </si>
  <si>
    <t>5 降着</t>
  </si>
  <si>
    <t>6 再騎乗</t>
  </si>
  <si>
    <t>□コース取り</t>
  </si>
  <si>
    <t>1 最内</t>
  </si>
  <si>
    <t>2 内</t>
  </si>
  <si>
    <t>3 中</t>
  </si>
  <si>
    <t>4 外</t>
  </si>
  <si>
    <t>5 大外</t>
  </si>
  <si>
    <t>□馬体コード</t>
  </si>
  <si>
    <t>パドックで見た馬体</t>
  </si>
  <si>
    <t>1　太い</t>
  </si>
  <si>
    <t>2　余裕</t>
  </si>
  <si>
    <t>3　良い</t>
  </si>
  <si>
    <t>4　普通</t>
  </si>
  <si>
    <t>5　細い</t>
  </si>
  <si>
    <t>6　張り</t>
  </si>
  <si>
    <t>7　緩い</t>
  </si>
  <si>
    <t>□気配コード</t>
  </si>
  <si>
    <t>パドックで見た馬気配</t>
  </si>
  <si>
    <t>1　状態良</t>
  </si>
  <si>
    <t>2　平凡</t>
  </si>
  <si>
    <t>3　不安定</t>
  </si>
  <si>
    <t>4　イレ込</t>
  </si>
  <si>
    <t>5　気合良</t>
  </si>
  <si>
    <t>6　気不足</t>
  </si>
  <si>
    <t>7　チャカ</t>
  </si>
  <si>
    <t>8　イレチ　（イレ込+チャカつき）</t>
  </si>
  <si>
    <t>□印コード</t>
  </si>
  <si>
    <t>1 ◎</t>
  </si>
  <si>
    <t>2 ○</t>
  </si>
  <si>
    <t>3 ▲</t>
  </si>
  <si>
    <t>4 注</t>
  </si>
  <si>
    <t>5 △</t>
  </si>
  <si>
    <t>6 △</t>
  </si>
  <si>
    <t>9 ☆（パドック印で使用）</t>
  </si>
  <si>
    <t>□毛色コード</t>
  </si>
  <si>
    <t>01 栗毛</t>
  </si>
  <si>
    <t>02 栃栗</t>
  </si>
  <si>
    <t>03 鹿毛</t>
  </si>
  <si>
    <t>04 黒鹿</t>
  </si>
  <si>
    <t>05 青鹿</t>
  </si>
  <si>
    <t>06 青毛</t>
  </si>
  <si>
    <t>07 芦毛</t>
  </si>
  <si>
    <t>08 栗粕</t>
  </si>
  <si>
    <t>09 鹿粕</t>
  </si>
  <si>
    <t>10 青粕</t>
  </si>
  <si>
    <t>11 白毛</t>
  </si>
  <si>
    <t>□馬記号コード</t>
  </si>
  <si>
    <t>01 ○抽</t>
  </si>
  <si>
    <t>02 □抽</t>
  </si>
  <si>
    <t>03 ○父</t>
  </si>
  <si>
    <t>04 ○市</t>
  </si>
  <si>
    <t>05 ○地</t>
  </si>
  <si>
    <t>06 ○外</t>
  </si>
  <si>
    <t>07 ○父○抽</t>
  </si>
  <si>
    <t>08 ○父○市</t>
  </si>
  <si>
    <t>09 ○父○地</t>
  </si>
  <si>
    <t>10 ○市○地</t>
  </si>
  <si>
    <t>11 ○外○地</t>
  </si>
  <si>
    <t>12 ○父○市○地</t>
  </si>
  <si>
    <t>15 ○招</t>
  </si>
  <si>
    <t>16 ○招○外</t>
  </si>
  <si>
    <t>17 ○招○父</t>
  </si>
  <si>
    <t>18 ○招○市</t>
  </si>
  <si>
    <t>19 ○招○父○市</t>
  </si>
  <si>
    <t>20 ○父○外</t>
  </si>
  <si>
    <t>21 □地</t>
  </si>
  <si>
    <t>22 ○外□地</t>
  </si>
  <si>
    <t>23 ○父□地</t>
  </si>
  <si>
    <t>24 ○市□地</t>
  </si>
  <si>
    <t>25 ○父○市□地</t>
  </si>
  <si>
    <t>26 □外</t>
  </si>
  <si>
    <t>27 ○父□外</t>
  </si>
  <si>
    <t>□展開記号コード</t>
  </si>
  <si>
    <t xml:space="preserve">  記号  内容</t>
  </si>
  <si>
    <t>1 "&lt;"   逃馬</t>
  </si>
  <si>
    <t>2 "@"   上がりの最も速い馬</t>
  </si>
  <si>
    <t>3 "*"   上がりの速い馬(2,3番目)</t>
  </si>
  <si>
    <t>4 "?"   データ不足で確認が必要な馬</t>
  </si>
  <si>
    <t xml:space="preserve">0 "("   その他 </t>
  </si>
  <si>
    <t>□天候コード</t>
  </si>
  <si>
    <t>1 晴</t>
  </si>
  <si>
    <t>2 曇</t>
  </si>
  <si>
    <t>3 小雨</t>
  </si>
  <si>
    <t>4 雨</t>
  </si>
  <si>
    <t>5 小雪</t>
  </si>
  <si>
    <t>6 雪</t>
  </si>
  <si>
    <t>□休養理由分類コード</t>
  </si>
  <si>
    <t>01 放牧</t>
  </si>
  <si>
    <t>02 放牧(故障、骨折等)</t>
  </si>
  <si>
    <t>03 放牧(不安、ソエ等)</t>
  </si>
  <si>
    <t>04 放牧(病気)</t>
  </si>
  <si>
    <t>05 放牧(再審査)</t>
  </si>
  <si>
    <t>06 放牧(出走停止)</t>
  </si>
  <si>
    <t>07 放牧(手術）</t>
  </si>
  <si>
    <t>11 調整</t>
  </si>
  <si>
    <t>12 調整(故障、骨折等)</t>
  </si>
  <si>
    <t>13 調整(不安、ソエ等)</t>
  </si>
  <si>
    <t>14 調整(病気)</t>
  </si>
  <si>
    <t>-----------------------------------------------------------------------------</t>
  </si>
  <si>
    <t>***************************************</t>
  </si>
  <si>
    <t xml:space="preserve">   短縮  内容                  馬具種別</t>
  </si>
  <si>
    <t>---------------------------------------</t>
  </si>
  <si>
    <t>001  ブ  ブリンカー                   2</t>
  </si>
  <si>
    <t>002  鼻  シャドーロール               2</t>
  </si>
  <si>
    <t>003  Ｒ  リングハミ                   1</t>
  </si>
  <si>
    <t>004  Ｄ  Dハミ                        1</t>
  </si>
  <si>
    <t>005  Ｅ  エッグハミ                   1</t>
  </si>
  <si>
    <t>006  枝  枝ハミ                       1</t>
  </si>
  <si>
    <t>007  バ  バンテージ                   8</t>
  </si>
  <si>
    <t>008  面  メンコ                       2</t>
  </si>
  <si>
    <t>009  Ｇ  ガムチェーン                 2</t>
  </si>
  <si>
    <t>010  Ｈ  ハートハミ                   1</t>
  </si>
  <si>
    <t>011  吊  ハミ吊                       2</t>
  </si>
  <si>
    <t>012  ビ  ビットガード                 2</t>
  </si>
  <si>
    <t>013  ノ  ノートンハミ                 1</t>
  </si>
  <si>
    <t>014  ジ  ジョウハミ                   1</t>
  </si>
  <si>
    <t>015  ス  スライド                     1</t>
  </si>
  <si>
    <t>016  テ  てこハミ                     1</t>
  </si>
  <si>
    <t>017  痛  イタイタ                     2</t>
  </si>
  <si>
    <t>018  Ｎ  ノーズバンド                 2</t>
  </si>
  <si>
    <t>019  Ｃ  チェーンシャンク             2</t>
  </si>
  <si>
    <t>020  Ｐ  パドックブリンカー           2</t>
  </si>
  <si>
    <t>021  舌  舌くくる                     2</t>
  </si>
  <si>
    <t>022  口  上唇くくる                   2</t>
  </si>
  <si>
    <t>023  馬  馬気                         7</t>
  </si>
  <si>
    <t>024  下  下痢                         7</t>
  </si>
  <si>
    <t>025  汗  二度汗                       7</t>
  </si>
  <si>
    <t>026  頭  頭高い                       7</t>
  </si>
  <si>
    <t>028  艶  毛艶良い                     7</t>
  </si>
  <si>
    <t>030  毛  毛艶悪い                     7</t>
  </si>
  <si>
    <t>031  ミ  ミックレム頭絡               2</t>
  </si>
  <si>
    <t>032  引  引き返し                     2</t>
  </si>
  <si>
    <t>036  レ  レバーノーズバンド           2</t>
  </si>
  <si>
    <t>037  保  保護テープ                   4</t>
  </si>
  <si>
    <t>038  キ  キネトンノーズバンド         2</t>
  </si>
  <si>
    <t>039  ア  アダプターパッド             2</t>
  </si>
  <si>
    <t>040  ポ  ノーマルハミポチつき         1</t>
  </si>
  <si>
    <t>041  皮  皮膚病                       7</t>
  </si>
  <si>
    <t>042  玉  玉腫れる                     7</t>
  </si>
  <si>
    <t>043  発  フケ                         7</t>
  </si>
  <si>
    <t>044  Ｔ  スリーリングハミ             1</t>
  </si>
  <si>
    <t>045  焼  ソエ焼く                     5</t>
  </si>
  <si>
    <t>047  半  半鉄                         3</t>
  </si>
  <si>
    <t>048  丸  連尾鉄                       3</t>
  </si>
  <si>
    <t>049  曲  四分の三蹄鉄（曲）           3</t>
  </si>
  <si>
    <t>050  橋  鉄橋鉄                       3</t>
  </si>
  <si>
    <t>054  J   四分の三蹄鉄                 3</t>
  </si>
  <si>
    <t>055  黒  目の下黒い                   7</t>
  </si>
  <si>
    <t>056  エ  エクイロックス               4</t>
  </si>
  <si>
    <t>061  骨  骨瘤大                       6</t>
  </si>
  <si>
    <t>062  小  骨瘤小                       6</t>
  </si>
  <si>
    <t>063  腫  ソエ腫れ大                   5</t>
  </si>
  <si>
    <t>064  小  ソエ腫れ小                   5</t>
  </si>
  <si>
    <t>067  サ  サイテーションハミ           1</t>
  </si>
  <si>
    <t>068  ネ  ネックストラップ             2</t>
  </si>
  <si>
    <t>069  網  ホライゾネット（レース）     2</t>
  </si>
  <si>
    <t>070  網  ホライゾネット（パドック）   2</t>
  </si>
  <si>
    <t>071  ゴ  ハナゴム                     2</t>
  </si>
  <si>
    <t>072  ユ ユニバーサルハミ              1</t>
  </si>
  <si>
    <t>073  裸  蹄鉄なし                     3</t>
  </si>
  <si>
    <t>074  ち  チークピース                 2</t>
  </si>
  <si>
    <t>075  追  追突防止パッド               4</t>
  </si>
  <si>
    <t>076  新  新エクイロックス             4</t>
  </si>
  <si>
    <t>077  ス  スプーンヒール鉄             3</t>
  </si>
  <si>
    <t>078  柿  柿元鉄                       3</t>
  </si>
  <si>
    <t>079  耳  耳当て                       2</t>
  </si>
  <si>
    <t>080  剃  体毛剃る                     5</t>
  </si>
  <si>
    <t>081  プ  プラスチックカップ           2</t>
  </si>
  <si>
    <t>082  マ  マウスネット                 2</t>
  </si>
  <si>
    <t>083  ｂ  ブロウピース                 2</t>
  </si>
  <si>
    <t>084  ひ  ヒールパッド                 4</t>
  </si>
  <si>
    <t>085  り  リバーシブル鉄               3</t>
  </si>
  <si>
    <t>087  歯  歯ぎしり                     7</t>
  </si>
  <si>
    <t>088  リ  リーグルハミ                 1</t>
  </si>
  <si>
    <t>089  ほ  ホートンハミ                 1</t>
  </si>
  <si>
    <t>090  ト  トライアハミ                 1</t>
  </si>
  <si>
    <t>091  シ  シガフース蹄鉄               4</t>
  </si>
  <si>
    <t>092  ぴ  ピーウィーハミ               1</t>
  </si>
  <si>
    <t>094  裂  裂蹄                         4</t>
  </si>
  <si>
    <t>095  ぱ  蹄底パッド                   4</t>
  </si>
  <si>
    <t>096  あ  アイシールド                 2</t>
  </si>
  <si>
    <t>097  ｅ  ｅ（ＨＳ社ハミ）             1</t>
  </si>
  <si>
    <t>098  タ  タンプレートハミ             1</t>
  </si>
  <si>
    <t>099  栓  耳栓                         2</t>
  </si>
  <si>
    <t>馬具種別表</t>
  </si>
  <si>
    <t>1  ハミ</t>
  </si>
  <si>
    <t>2  その他馬具</t>
  </si>
  <si>
    <t>3  蹄鉄</t>
  </si>
  <si>
    <t>4  蹄状態</t>
  </si>
  <si>
    <t>5  ソエ状態</t>
  </si>
  <si>
    <t>6  骨瘤</t>
  </si>
  <si>
    <t>7  馬状態</t>
  </si>
  <si>
    <t>8  バンテージ</t>
  </si>
  <si>
    <t>2002.08.20      コードの追加</t>
  </si>
  <si>
    <t xml:space="preserve">                ・骨瘤大、骨瘤小</t>
  </si>
  <si>
    <t xml:space="preserve">                ・ソエ腫れ大、ソエ腫れ小</t>
  </si>
  <si>
    <t xml:space="preserve">                「馬具種別」「馬具種別表」の追加</t>
  </si>
  <si>
    <t>2003.08.19      コードの追加</t>
  </si>
  <si>
    <t xml:space="preserve">                072～074</t>
  </si>
  <si>
    <t>2005.05.26      コードの追加</t>
  </si>
  <si>
    <t xml:space="preserve">                075～080</t>
  </si>
  <si>
    <t>2008.02.04      コードの追加</t>
  </si>
  <si>
    <t xml:space="preserve">                081～085</t>
  </si>
  <si>
    <t>2008.02.21      コードの追加</t>
  </si>
  <si>
    <t>2008.06.19      コードの追加</t>
  </si>
  <si>
    <t xml:space="preserve">                088～089</t>
  </si>
  <si>
    <t>2011.07.29      コードの追加</t>
  </si>
  <si>
    <t>2013.10.25      コードの追加</t>
  </si>
  <si>
    <t xml:space="preserve">                090　トライアハミ</t>
  </si>
  <si>
    <t>2016.03.24      コードの追加</t>
  </si>
  <si>
    <t xml:space="preserve">                096　アイシールド</t>
  </si>
  <si>
    <t>2016.09.05      コードの追加</t>
  </si>
  <si>
    <t xml:space="preserve">                097　ｅ（ＨＳ社ハミ）</t>
  </si>
  <si>
    <t>2017.02.20      コードの追加</t>
  </si>
  <si>
    <t xml:space="preserve">                091　シガフース蹄鉄</t>
  </si>
  <si>
    <t xml:space="preserve">                092　ピーウィーハミ</t>
  </si>
  <si>
    <t>2017.06.26      コードの追加</t>
  </si>
  <si>
    <t xml:space="preserve">                098　タンプレートハミ</t>
  </si>
  <si>
    <t>2017.07.02      コードの追加</t>
  </si>
  <si>
    <t xml:space="preserve">                099　耳栓</t>
  </si>
  <si>
    <t>2018.04.23      コードの追加</t>
  </si>
  <si>
    <t xml:space="preserve">                031　ミックレム頭絡</t>
  </si>
  <si>
    <t>以上</t>
  </si>
  <si>
    <t>****************************************</t>
  </si>
  <si>
    <t xml:space="preserve">     短縮　　内容</t>
  </si>
  <si>
    <t>----------------------------------------</t>
  </si>
  <si>
    <t xml:space="preserve">000  バン    バンテージ腕節まで        </t>
  </si>
  <si>
    <t xml:space="preserve">001  蹄汚    蹄汚い                    </t>
  </si>
  <si>
    <t xml:space="preserve">002  球腫    球節腫れる                </t>
  </si>
  <si>
    <t xml:space="preserve">003  繋巻    交突バ繋部分              </t>
  </si>
  <si>
    <t xml:space="preserve">004  交突    交突防止帯                </t>
  </si>
  <si>
    <t xml:space="preserve">005  蹄浮    蹄鉄浮く                  </t>
  </si>
  <si>
    <t xml:space="preserve">006  裂蹄    蹄冠部全面裂蹄防止テープ  </t>
  </si>
  <si>
    <t xml:space="preserve">007  保護    蹄壁部裂蹄防止テープ      </t>
  </si>
  <si>
    <t xml:space="preserve">008  ブー    ブーツ                    </t>
  </si>
  <si>
    <t xml:space="preserve">009  バ外    バンテージ外す            </t>
  </si>
  <si>
    <t xml:space="preserve">010  バ巻    バンテージ巻く（変更）    </t>
  </si>
  <si>
    <t xml:space="preserve">011  ソ焼    ソエ焼き                  </t>
  </si>
  <si>
    <t xml:space="preserve">012  半鉄    半鉄                      </t>
  </si>
  <si>
    <t xml:space="preserve">013  丸鉄    連尾鉄                    </t>
  </si>
  <si>
    <t xml:space="preserve">014  曲鉄    曲鉄                      </t>
  </si>
  <si>
    <t xml:space="preserve">015  鉄橋    鉄橋                      </t>
  </si>
  <si>
    <t xml:space="preserve">017  J鉄     四分の三鉄                </t>
  </si>
  <si>
    <t xml:space="preserve">018  脚腫    脚腫れる                  </t>
  </si>
  <si>
    <t xml:space="preserve">019  繋傷    繋ぎキズ                  </t>
  </si>
  <si>
    <t xml:space="preserve">020  ソ傷    ソエ傷                    </t>
  </si>
  <si>
    <t xml:space="preserve">021  アダ    アダプターパッド          </t>
  </si>
  <si>
    <t xml:space="preserve">022  調バ    調教バンテージ            </t>
  </si>
  <si>
    <t xml:space="preserve">023  球傷    左前球節キズ              </t>
  </si>
  <si>
    <t xml:space="preserve">024  巻跡    バンテージ巻き跡          </t>
  </si>
  <si>
    <t xml:space="preserve">025  交蹄    交突蹄冠部分              </t>
  </si>
  <si>
    <t xml:space="preserve">026  蹄傷    蹄冠部キズ                </t>
  </si>
  <si>
    <t xml:space="preserve">027  裏腫    裏筋腫れる                </t>
  </si>
  <si>
    <t xml:space="preserve">028  骨大    骨瘤                      </t>
  </si>
  <si>
    <t xml:space="preserve">029  骨小    骨瘤腫れ小                </t>
  </si>
  <si>
    <t xml:space="preserve">030  ソ大    ソエ腫れる                </t>
  </si>
  <si>
    <t xml:space="preserve">031  ソ小    ソエ腫れ小                </t>
  </si>
  <si>
    <t xml:space="preserve">032  膝焼    膝焼く                    </t>
  </si>
  <si>
    <t xml:space="preserve">033  膝傷    膝キズ                    </t>
  </si>
  <si>
    <t xml:space="preserve">034  膝焼    膝裏焼く                  </t>
  </si>
  <si>
    <t xml:space="preserve">035  エク    エクイロックス            </t>
  </si>
  <si>
    <t xml:space="preserve">036  裏傷    裏筋傷                    </t>
  </si>
  <si>
    <t xml:space="preserve">037  骨焼    骨瘤焼く                  </t>
  </si>
  <si>
    <t xml:space="preserve">038  ブリ    水ブリスター              </t>
  </si>
  <si>
    <t xml:space="preserve">040  裸足    裸足                      </t>
  </si>
  <si>
    <t xml:space="preserve">041  追防パ  追突防止パッド            </t>
  </si>
  <si>
    <t xml:space="preserve">042  新エク  新エクイロックス          </t>
  </si>
  <si>
    <t xml:space="preserve">043  蹄欠損  蹄欠損                    </t>
  </si>
  <si>
    <t xml:space="preserve">045  スプ鉄  スプーンヒール鉄          </t>
  </si>
  <si>
    <t xml:space="preserve">046  柿元鉄  柿元鉄                    </t>
  </si>
  <si>
    <t xml:space="preserve">047  飛節焼  飛節焼き治療              </t>
  </si>
  <si>
    <t xml:space="preserve">048  蹄線    蹄切り込み線              </t>
  </si>
  <si>
    <t xml:space="preserve">049  蹄捻    着地時に蹄をひねる        </t>
  </si>
  <si>
    <t xml:space="preserve">050  踵浮    着地時に蹄踵が浮く        </t>
  </si>
  <si>
    <t xml:space="preserve">051  球沈    着地時に球節が沈む        </t>
  </si>
  <si>
    <t xml:space="preserve">052  横唇    鉄唇横                    </t>
  </si>
  <si>
    <t xml:space="preserve">053  無唇    鉄唇なし                  </t>
  </si>
  <si>
    <t xml:space="preserve">054  ３唇    鉄唇３つ                  </t>
  </si>
  <si>
    <t xml:space="preserve">055  内歩    内に入る歩様              </t>
  </si>
  <si>
    <t xml:space="preserve">056  後高    高く上げて歩く            </t>
  </si>
  <si>
    <t xml:space="preserve">057  球バ    球節バンテージ            </t>
  </si>
  <si>
    <t xml:space="preserve">058  交踵    蹄踵部交突防止帯          </t>
  </si>
  <si>
    <t xml:space="preserve">059  繋腫    繋腫れ                    </t>
  </si>
  <si>
    <t xml:space="preserve">060  繋弾    繋弾く                    </t>
  </si>
  <si>
    <t xml:space="preserve">061  ２踏    ２度踏み                  </t>
  </si>
  <si>
    <t xml:space="preserve">062  球剃    球節の毛剃る              </t>
  </si>
  <si>
    <t xml:space="preserve">063  繋剃    繋の毛剃る                </t>
  </si>
  <si>
    <t xml:space="preserve">064  飛傷    飛節傷                    </t>
  </si>
  <si>
    <t xml:space="preserve">065  球瘤    球節に小さい瘤            </t>
  </si>
  <si>
    <t xml:space="preserve">066  裏瘤    裏筋に小さい瘤            </t>
  </si>
  <si>
    <t xml:space="preserve">067  繋瘤    繋に小さい瘤              </t>
  </si>
  <si>
    <t xml:space="preserve">068  管透    管骨に透明の巻物          </t>
  </si>
  <si>
    <t xml:space="preserve">069  繋透    繋に透明の巻物            </t>
  </si>
  <si>
    <t xml:space="preserve">070  球透    球節に透明の巻物          </t>
  </si>
  <si>
    <t xml:space="preserve">071  球焼    球節焼き治療              </t>
  </si>
  <si>
    <t xml:space="preserve">072  裏イ    裏筋イボ                  </t>
  </si>
  <si>
    <t xml:space="preserve">073  飛傾    着地時に飛節傾く          </t>
  </si>
  <si>
    <t xml:space="preserve">074  肘腫    肘腫（髄液溜まる）        </t>
  </si>
  <si>
    <t xml:space="preserve">075  球髄    球節腫れ（髄液溜まる）    </t>
  </si>
  <si>
    <t xml:space="preserve">076  ヒＰ    ヒールパッド              </t>
  </si>
  <si>
    <t xml:space="preserve">077  リ鉄    リバーシブル鉄            </t>
  </si>
  <si>
    <t xml:space="preserve">078  脇腫    脇の肘腫                  </t>
  </si>
  <si>
    <t xml:space="preserve">079  裏剃    裏筋の毛を剃る            </t>
  </si>
  <si>
    <t xml:space="preserve">080  外歩    外に振って歩く            </t>
  </si>
  <si>
    <t xml:space="preserve">081  亀裂    蹄亀裂                    </t>
  </si>
  <si>
    <t xml:space="preserve">082  蹄Ｐ    蹄底パッド                </t>
  </si>
  <si>
    <t xml:space="preserve">083  シ鉄    シガフース蹄鉄            </t>
  </si>
  <si>
    <t xml:space="preserve">084  唇削    唇削                      </t>
  </si>
  <si>
    <t xml:space="preserve">085  脚皮    脚皮膚病                  </t>
  </si>
  <si>
    <t xml:space="preserve">100  歩様悪  痛そうな歩様              </t>
  </si>
  <si>
    <t xml:space="preserve">101  躓く    周回中躓く                </t>
  </si>
  <si>
    <t xml:space="preserve">102  蹄汚い  蹄汚い                    </t>
  </si>
  <si>
    <t xml:space="preserve">103  裏筋腫  裏筋腫れる                </t>
  </si>
  <si>
    <t xml:space="preserve">104  トモ流  トモ流れる                </t>
  </si>
  <si>
    <t xml:space="preserve">105  骨瘤    骨瘤                      </t>
  </si>
  <si>
    <t xml:space="preserve">106  前腫大  前脚腫れ大                </t>
  </si>
  <si>
    <t xml:space="preserve">107  前腫小  前脚腫れ小                </t>
  </si>
  <si>
    <t>108  前バ外  両前バンテージ外す（変更）</t>
  </si>
  <si>
    <t>109  前バ巻  両前バンテージ巻く（変更）</t>
  </si>
  <si>
    <t xml:space="preserve">110  後脚腫  後脚腫れる                </t>
  </si>
  <si>
    <t xml:space="preserve">111  ソエ腫  ソエ腫れる                </t>
  </si>
  <si>
    <t xml:space="preserve">112  膝焼く  膝焼く                    </t>
  </si>
  <si>
    <t xml:space="preserve">113  脚不安  脚部不安                  </t>
  </si>
  <si>
    <t xml:space="preserve">114  後浅い  後肢踏み込み甘い          </t>
  </si>
  <si>
    <t xml:space="preserve">115  膝震る  着地時に膝が震える        </t>
  </si>
  <si>
    <t xml:space="preserve">116  飛ブレ  着地時に飛節がブレる      </t>
  </si>
  <si>
    <t xml:space="preserve">117  膝硬い  膝硬い                    </t>
  </si>
  <si>
    <t xml:space="preserve">118  後肢躓  後肢躓く                  </t>
  </si>
  <si>
    <t xml:space="preserve">119  交差    交差する歩様              </t>
  </si>
  <si>
    <t xml:space="preserve">120  肩窮    肩の出窮屈                </t>
  </si>
  <si>
    <t>※1 脚元コードの１桁目が"1"のコードは、脚元全体に対してのデータです。</t>
  </si>
  <si>
    <t>　　脚元コードの１桁目が"0"のコードは、各脚に対してのデータです。</t>
  </si>
  <si>
    <t>2002.08.20      ※1　脚元コードの説明を追加。</t>
  </si>
  <si>
    <t>2004.07.09      コード追加 040～047</t>
  </si>
  <si>
    <t>2008.02.04      コード追加 048～079</t>
  </si>
  <si>
    <t>2009.05.07      コード追加 114～120</t>
  </si>
  <si>
    <t>2009.09.12      コード追加 080～081</t>
  </si>
  <si>
    <t>2011.07.28      コード追加 082</t>
  </si>
  <si>
    <t>2017.02.20      コードの追加 083～085</t>
  </si>
  <si>
    <t>*************************************</t>
  </si>
  <si>
    <t>更新履歴</t>
  </si>
  <si>
    <t xml:space="preserve">  2002.06.11 コード821～831を追加</t>
  </si>
  <si>
    <t xml:space="preserve">  2004.07.09 コード245～258を追加</t>
  </si>
  <si>
    <t xml:space="preserve">             コード646～690を追加</t>
  </si>
  <si>
    <t xml:space="preserve">             コード832～878を追加</t>
  </si>
  <si>
    <t xml:space="preserve">             コード923～925を追加</t>
  </si>
  <si>
    <t xml:space="preserve">  2005.05.26 コード691～699を追加</t>
  </si>
  <si>
    <t xml:space="preserve">             コード879～886を追加</t>
  </si>
  <si>
    <t xml:space="preserve">             を追加</t>
  </si>
  <si>
    <t xml:space="preserve">  2008.02.23 コード887～890を追加</t>
  </si>
  <si>
    <t xml:space="preserve">             927,928を追加</t>
  </si>
  <si>
    <t xml:space="preserve">  2011.02.04 コード929～944を追加</t>
  </si>
  <si>
    <t>------------------------------------</t>
  </si>
  <si>
    <t xml:space="preserve">     短縮　　   内容</t>
  </si>
  <si>
    <t xml:space="preserve">033  口向悪い   口向き悪い          </t>
  </si>
  <si>
    <t xml:space="preserve">034  放馬　　   放馬                </t>
  </si>
  <si>
    <t xml:space="preserve">035  Ｒ中落鉄   落鉄                </t>
  </si>
  <si>
    <t xml:space="preserve">037  揉れ弱い   揉まれ弱い          </t>
  </si>
  <si>
    <t xml:space="preserve">038  芝向き　   芝向き              </t>
  </si>
  <si>
    <t xml:space="preserve">039  ダ向き　   ダート向き          </t>
  </si>
  <si>
    <t xml:space="preserve">040  心房細動   心房細動            </t>
  </si>
  <si>
    <t xml:space="preserve">041  喉鳴り　   喉鳴り              </t>
  </si>
  <si>
    <t xml:space="preserve">042  熱発　　   熱発                </t>
  </si>
  <si>
    <t xml:space="preserve">043  鼻出血　   鼻出血              </t>
  </si>
  <si>
    <t xml:space="preserve">044  ソエ　　   ソエ                </t>
  </si>
  <si>
    <t xml:space="preserve">045  恐がり　   恐がり              </t>
  </si>
  <si>
    <t xml:space="preserve">046  脚腫れる   脚腫れる            </t>
  </si>
  <si>
    <t xml:space="preserve">047  コズミ　   コズミ              </t>
  </si>
  <si>
    <t xml:space="preserve">048  腰フラ　   腰フラ              </t>
  </si>
  <si>
    <t xml:space="preserve">049  気悪　　   気悪                </t>
  </si>
  <si>
    <t xml:space="preserve">050  素直　　   素直                </t>
  </si>
  <si>
    <t xml:space="preserve">051  根性有り   根性有り            </t>
  </si>
  <si>
    <t xml:space="preserve">052  ハミ悪　   ハミ悪              </t>
  </si>
  <si>
    <t xml:space="preserve">053  Ｒ中頭高   頭高い(レース中)    </t>
  </si>
  <si>
    <t xml:space="preserve">054  内枠×　   内枠×              </t>
  </si>
  <si>
    <t xml:space="preserve">055  外枠×　   外枠×              </t>
  </si>
  <si>
    <t xml:space="preserve">056  内枠○　   内枠○              </t>
  </si>
  <si>
    <t xml:space="preserve">057  外枠○　   外枠○              </t>
  </si>
  <si>
    <t xml:space="preserve">058  スタ良い   スタート良い        </t>
  </si>
  <si>
    <t xml:space="preserve">059  スタ悪い   スタート悪い        </t>
  </si>
  <si>
    <t xml:space="preserve">060  内もたれ   内もたれ            </t>
  </si>
  <si>
    <t xml:space="preserve">061  外もたれ   外もたれ            </t>
  </si>
  <si>
    <t xml:space="preserve">062  ハナ条件   ハナ条件            </t>
  </si>
  <si>
    <t xml:space="preserve">063  ダ重い○   ダ重い○            </t>
  </si>
  <si>
    <t xml:space="preserve">064  ダ重い×   ダ重い×            </t>
  </si>
  <si>
    <t xml:space="preserve">065  ダ軽い○   ダ軽い○            </t>
  </si>
  <si>
    <t xml:space="preserve">066  ダ軽い×   ダ軽い×            </t>
  </si>
  <si>
    <t xml:space="preserve">067  ダ少掛○   ダ少し掛○          </t>
  </si>
  <si>
    <t xml:space="preserve">068  ダ少掛×   ダ少し掛×          </t>
  </si>
  <si>
    <t xml:space="preserve">069  芝重い○   芝重い○            </t>
  </si>
  <si>
    <t xml:space="preserve">070  芝重い×   芝重い×            </t>
  </si>
  <si>
    <t xml:space="preserve">071  芝軽い○   芝軽い○            </t>
  </si>
  <si>
    <t xml:space="preserve">072  芝軽い×   芝軽い×            </t>
  </si>
  <si>
    <t xml:space="preserve">073  芝滑る○   芝滑る○            </t>
  </si>
  <si>
    <t xml:space="preserve">074  芝滑る×   芝滑る×            </t>
  </si>
  <si>
    <t xml:space="preserve">075  芝少掛○   芝少し掛○          </t>
  </si>
  <si>
    <t xml:space="preserve">076  芝少掛×   芝少し掛×          </t>
  </si>
  <si>
    <t xml:space="preserve">077  雨嫌い　   雨嫌い              </t>
  </si>
  <si>
    <t xml:space="preserve">078  ズブイ　   ズブイ              </t>
  </si>
  <si>
    <t xml:space="preserve">079  シブトイ   シブトイ            </t>
  </si>
  <si>
    <t xml:space="preserve">080  折合○　   折り合い○          </t>
  </si>
  <si>
    <t xml:space="preserve">081  折合×　   折り合い×          </t>
  </si>
  <si>
    <t xml:space="preserve">082  先行力○   先行力○            </t>
  </si>
  <si>
    <t xml:space="preserve">083  先行力×   先行力×            </t>
  </si>
  <si>
    <t xml:space="preserve">084  瞬発力○   瞬発力○            </t>
  </si>
  <si>
    <t xml:space="preserve">085  瞬発力×   瞬発力×            </t>
  </si>
  <si>
    <t xml:space="preserve">086  調教良い   調教良い            </t>
  </si>
  <si>
    <t xml:space="preserve">087  大トビ　   大トビ              </t>
  </si>
  <si>
    <t xml:space="preserve">088  調教ダメ   調教出来ず          </t>
  </si>
  <si>
    <t xml:space="preserve">089  右回り○   右回り○            </t>
  </si>
  <si>
    <t xml:space="preserve">090  左回り○   左回り○            </t>
  </si>
  <si>
    <t xml:space="preserve">091  トモ甘い   トモ甘い            </t>
  </si>
  <si>
    <t xml:space="preserve">092  馬込み×   馬込み×            </t>
  </si>
  <si>
    <t xml:space="preserve">093  骨膜炎　   骨膜炎              </t>
  </si>
  <si>
    <t xml:space="preserve">094  裂蹄　　   裂蹄                </t>
  </si>
  <si>
    <t xml:space="preserve">095  ゴトゴト   ゴトゴト            </t>
  </si>
  <si>
    <t xml:space="preserve">096  物見　　   物見                </t>
  </si>
  <si>
    <t xml:space="preserve">097  鐙外れ　   鐙外れ              </t>
  </si>
  <si>
    <t xml:space="preserve">098  ソラ使う   ソラ使う            </t>
  </si>
  <si>
    <t xml:space="preserve">099  左回り×   左回り×            </t>
  </si>
  <si>
    <t xml:space="preserve">100  右回り×   右回り×            </t>
  </si>
  <si>
    <t xml:space="preserve">101  ダート×   ダート×            </t>
  </si>
  <si>
    <t xml:space="preserve">102  芝×　　   芝×                </t>
  </si>
  <si>
    <t xml:space="preserve">103  左モタレ   左モタレ            </t>
  </si>
  <si>
    <t xml:space="preserve">104  右モタレ   右モタレ            </t>
  </si>
  <si>
    <t xml:space="preserve">105  センス○   センスある          </t>
  </si>
  <si>
    <t xml:space="preserve">106  落馬　　   落馬                </t>
  </si>
  <si>
    <t xml:space="preserve">107  輸送ダメ   輸送ダメ            </t>
  </si>
  <si>
    <t xml:space="preserve">108  馬込ダメ   馬込ダメ            </t>
  </si>
  <si>
    <t xml:space="preserve">109  冬ダメ　   冬ダメ              </t>
  </si>
  <si>
    <t xml:space="preserve">110  外逃解消   外逃解消            </t>
  </si>
  <si>
    <t xml:space="preserve">111  鞍ズレ　   鞍ズレ              </t>
  </si>
  <si>
    <t xml:space="preserve">112  ジリ脚　   ジリ脚              </t>
  </si>
  <si>
    <t xml:space="preserve">113  口向解消   口向解消            </t>
  </si>
  <si>
    <t xml:space="preserve">114  ロカ向き   ローカル向          </t>
  </si>
  <si>
    <t xml:space="preserve">115  外逃げる   外逃げる            </t>
  </si>
  <si>
    <t xml:space="preserve">116  恐い解消   恐い解消            </t>
  </si>
  <si>
    <t xml:space="preserve">117  ソエ解消   ソエ解消            </t>
  </si>
  <si>
    <t xml:space="preserve">118  モタレ消   モタレ解消          </t>
  </si>
  <si>
    <t xml:space="preserve">119  コーナ×   コーナーワーク×    </t>
  </si>
  <si>
    <t xml:space="preserve">120  小回向き   小回り向き          </t>
  </si>
  <si>
    <t xml:space="preserve">121  外枠発走   外枠発走            </t>
  </si>
  <si>
    <t xml:space="preserve">122  冬○　　   冬○                </t>
  </si>
  <si>
    <t xml:space="preserve">123  追甘い　   追って甘い          </t>
  </si>
  <si>
    <t xml:space="preserve">124  坂○　　   坂○                </t>
  </si>
  <si>
    <t xml:space="preserve">125  体質弱い   体質弱い            </t>
  </si>
  <si>
    <t xml:space="preserve">126  走る気×   走る気ない          </t>
  </si>
  <si>
    <t xml:space="preserve">127  素質あり   素質あり            </t>
  </si>
  <si>
    <t xml:space="preserve">128  鉄砲○     鉄砲○              </t>
  </si>
  <si>
    <t xml:space="preserve">129  気小さい   気が小さい          </t>
  </si>
  <si>
    <t xml:space="preserve">130  終い甘い   終い甘い            </t>
  </si>
  <si>
    <t xml:space="preserve">131  他馬気に   他馬気にする        </t>
  </si>
  <si>
    <t xml:space="preserve">132  輸送熱　   輸送熱              </t>
  </si>
  <si>
    <t xml:space="preserve">133  パド転倒   パドック転倒        </t>
  </si>
  <si>
    <t xml:space="preserve">134  ゲト転倒   ゲート内転倒        </t>
  </si>
  <si>
    <t xml:space="preserve">135  ハミ外す   ハミ外す            </t>
  </si>
  <si>
    <t xml:space="preserve">136  腰悪い　   腰悪い              </t>
  </si>
  <si>
    <t xml:space="preserve">137  ソエ焼き   ソエ焼き            </t>
  </si>
  <si>
    <t xml:space="preserve">138  筋肉痛　   筋肉痛              </t>
  </si>
  <si>
    <t xml:space="preserve">140  ゲート○   ゲート良い          </t>
  </si>
  <si>
    <t xml:space="preserve">141  ゲート×   ゲート悪い          </t>
  </si>
  <si>
    <t xml:space="preserve">142  気が強い   気が強い            </t>
  </si>
  <si>
    <t xml:space="preserve">143  斤量泣き   斤量泣き            </t>
  </si>
  <si>
    <t xml:space="preserve">144  器用さ欠   器用さ欠く          </t>
  </si>
  <si>
    <t xml:space="preserve">145  使込×　   使い込む×          </t>
  </si>
  <si>
    <t xml:space="preserve">146  手前替×   手前替え×          </t>
  </si>
  <si>
    <t xml:space="preserve">147  小回り×   小回り×            </t>
  </si>
  <si>
    <t xml:space="preserve">148  追って甘   追って甘い          </t>
  </si>
  <si>
    <t xml:space="preserve">149  後方から   後方から            </t>
  </si>
  <si>
    <t xml:space="preserve">150  終い確実   お終い確実          </t>
  </si>
  <si>
    <t xml:space="preserve">151  展開待ち   展開待ち            </t>
  </si>
  <si>
    <t xml:space="preserve">152  砂被る○   砂被る○            </t>
  </si>
  <si>
    <t xml:space="preserve">153  砂被る×   砂被る×            </t>
  </si>
  <si>
    <t xml:space="preserve">154  コーナ○   コーナーワーク○    </t>
  </si>
  <si>
    <t xml:space="preserve">155  坂×　　   坂×                </t>
  </si>
  <si>
    <t xml:space="preserve">156  ふらつく   ふらつく            </t>
  </si>
  <si>
    <t xml:space="preserve">157  ダッシ○   ダッシュ○          </t>
  </si>
  <si>
    <t xml:space="preserve">158  ダッシ×   ダッシュ×          </t>
  </si>
  <si>
    <t xml:space="preserve">159  フワフワ   フワフワ            </t>
  </si>
  <si>
    <t xml:space="preserve">160  中山向き   中山向き            </t>
  </si>
  <si>
    <t xml:space="preserve">161  府中向き   府中向き            </t>
  </si>
  <si>
    <t xml:space="preserve">162  腰甘い　   腰甘い              </t>
  </si>
  <si>
    <t xml:space="preserve">163  怯む　　   怯む                </t>
  </si>
  <si>
    <t xml:space="preserve">164  足元弱い   足元弱い            </t>
  </si>
  <si>
    <t xml:space="preserve">165  馬気　　   馬気                </t>
  </si>
  <si>
    <t xml:space="preserve">166  歩様悪い   歩様悪い            </t>
  </si>
  <si>
    <t xml:space="preserve">167  気難しい   気難しい            </t>
  </si>
  <si>
    <t xml:space="preserve">168  小頭数○   小頭数○            </t>
  </si>
  <si>
    <t xml:space="preserve">169  ノメル　   ノメル              </t>
  </si>
  <si>
    <t xml:space="preserve">170  トウ骨　   トウ骨              </t>
  </si>
  <si>
    <t xml:space="preserve">171  追頭上る   追って頭上げる      </t>
  </si>
  <si>
    <t xml:space="preserve">172  砂被頭上   砂被頭上げる        </t>
  </si>
  <si>
    <t xml:space="preserve">173  広馬場向   広いコース向き      </t>
  </si>
  <si>
    <t xml:space="preserve">174  ラチ接触   ラチ接触            </t>
  </si>
  <si>
    <t xml:space="preserve">175  エビ　　   エビ                </t>
  </si>
  <si>
    <t xml:space="preserve">176  フケ　　   フケ                </t>
  </si>
  <si>
    <t xml:space="preserve">177  追って○   追ってしっかり      </t>
  </si>
  <si>
    <t xml:space="preserve">178  トモ落す   トモ落とす          </t>
  </si>
  <si>
    <t xml:space="preserve">179  外被る×   外被せられる×      </t>
  </si>
  <si>
    <t xml:space="preserve">180  泥被る○   泥被る○            </t>
  </si>
  <si>
    <t xml:space="preserve">181  泥被る×   泥被る×            </t>
  </si>
  <si>
    <t xml:space="preserve">182  一頭気抜   一頭だと気を抜く    </t>
  </si>
  <si>
    <t xml:space="preserve">183  ラチ頼る   ラチ頼る            </t>
  </si>
  <si>
    <t xml:space="preserve">184  耳絞る　   耳絞る              </t>
  </si>
  <si>
    <t xml:space="preserve">185  首使い○   首使い○            </t>
  </si>
  <si>
    <t xml:space="preserve">186  首使い×   首使い×            </t>
  </si>
  <si>
    <t xml:space="preserve">187  砂被○　   砂被○              </t>
  </si>
  <si>
    <t xml:space="preserve">188  砂被×　   砂被×              </t>
  </si>
  <si>
    <t xml:space="preserve">189  フット×   フットワーク×      </t>
  </si>
  <si>
    <t xml:space="preserve">190  中間角膜   中間角膜炎          </t>
  </si>
  <si>
    <t xml:space="preserve">191  中間挫跖   中間挫跖            </t>
  </si>
  <si>
    <t xml:space="preserve">192  気性成長   気性成長            </t>
  </si>
  <si>
    <t xml:space="preserve">193  拍車　　   拍車                </t>
  </si>
  <si>
    <t xml:space="preserve">194  気性若い   気性若い            </t>
  </si>
  <si>
    <t xml:space="preserve">195  フレグモ   フレグモーネ        </t>
  </si>
  <si>
    <t xml:space="preserve">196  入線故障   入線後故障          </t>
  </si>
  <si>
    <t xml:space="preserve">197  道中気抜   道中気を抜く        </t>
  </si>
  <si>
    <t xml:space="preserve">198  直長向き   直線長いコース向き  </t>
  </si>
  <si>
    <t xml:space="preserve">199  外被る×   外から被せられる×  </t>
  </si>
  <si>
    <t xml:space="preserve">200  トモ悪い   トモの状態悪い      </t>
  </si>
  <si>
    <t xml:space="preserve">201  飛越○　   飛越○              </t>
  </si>
  <si>
    <t xml:space="preserve">202  飛越×　   飛越×              </t>
  </si>
  <si>
    <t xml:space="preserve">203  水濠○　   水濠○              </t>
  </si>
  <si>
    <t xml:space="preserve">204  水濠×　   水濠×              </t>
  </si>
  <si>
    <t xml:space="preserve">205  飛越気遣   飛越に気を遣う      </t>
  </si>
  <si>
    <t xml:space="preserve">206  落馬影響   落馬影響            </t>
  </si>
  <si>
    <t xml:space="preserve">207  着地○　   着地○              </t>
  </si>
  <si>
    <t xml:space="preserve">208  着地×　   着地×              </t>
  </si>
  <si>
    <t xml:space="preserve">209  立回り○   立ち回り○          </t>
  </si>
  <si>
    <t xml:space="preserve">210  立回り×   立ち回り×          </t>
  </si>
  <si>
    <t xml:space="preserve">211  飛越慎重   飛越慎重            </t>
  </si>
  <si>
    <t xml:space="preserve">212  平地力○   平地力○            </t>
  </si>
  <si>
    <t xml:space="preserve">213  平地力×   平地力×            </t>
  </si>
  <si>
    <t xml:space="preserve">215  スタミ○   スタミナ○          </t>
  </si>
  <si>
    <t xml:space="preserve">216  スタミ×   スタミナ×          </t>
  </si>
  <si>
    <t xml:space="preserve">217  道悪○　   道悪○              </t>
  </si>
  <si>
    <t xml:space="preserve">218  道悪×　   道悪×              </t>
  </si>
  <si>
    <t xml:space="preserve">219  飛越気抜   飛越時気を抜く      </t>
  </si>
  <si>
    <t xml:space="preserve">221  障害接触   障害接触            </t>
  </si>
  <si>
    <t xml:space="preserve">222  バンケ×   バンケット×        </t>
  </si>
  <si>
    <t xml:space="preserve">223  斜飛　　   斜飛                </t>
  </si>
  <si>
    <t xml:space="preserve">224  バンケ○   バンケット○        </t>
  </si>
  <si>
    <t xml:space="preserve">225  飛越高い   飛越高い            </t>
  </si>
  <si>
    <t xml:space="preserve">226  飛越△　   飛越△              </t>
  </si>
  <si>
    <t xml:space="preserve">227  飛越安定   飛越安定            </t>
  </si>
  <si>
    <t xml:space="preserve">228  着地△　   着地△              </t>
  </si>
  <si>
    <t xml:space="preserve">229  水トモ落   水濠トモ落          </t>
  </si>
  <si>
    <t xml:space="preserve">230  障飛ばず   障害飛ばず          </t>
  </si>
  <si>
    <t xml:space="preserve">231  障調再審   障害調教再審査      </t>
  </si>
  <si>
    <t xml:space="preserve">232  終ダ×　   終ダ×              </t>
  </si>
  <si>
    <t xml:space="preserve">233  落馬寸前   落馬寸前            </t>
  </si>
  <si>
    <t xml:space="preserve">234  時計掛○   時計掛○            </t>
  </si>
  <si>
    <t xml:space="preserve">235  時計掛×   時計掛×            </t>
  </si>
  <si>
    <t xml:space="preserve">236  飛越◎　   飛越◎              </t>
  </si>
  <si>
    <t xml:space="preserve">237  斤量応　   斤量応              </t>
  </si>
  <si>
    <t xml:space="preserve">238  平地力◎   平地力◎            </t>
  </si>
  <si>
    <t xml:space="preserve">239  障調注意   障害調教注意        </t>
  </si>
  <si>
    <t xml:space="preserve">240  終いダ○   終いダ○            </t>
  </si>
  <si>
    <t xml:space="preserve">241  落後遺残   落馬後遺症残        </t>
  </si>
  <si>
    <t xml:space="preserve">242  飛越ブレ   飛越時ブレーキ      </t>
  </si>
  <si>
    <t xml:space="preserve">245  直線芝○   直線芝○            </t>
  </si>
  <si>
    <t xml:space="preserve">246  直線芝×   直線芝×            </t>
  </si>
  <si>
    <t xml:space="preserve">247  落馬再乗   落馬再騎乗          </t>
  </si>
  <si>
    <t xml:space="preserve">249  背が低い   背が低い            </t>
  </si>
  <si>
    <t xml:space="preserve">250  脚短い     脚短い              </t>
  </si>
  <si>
    <t xml:space="preserve">251  連障害○   連続障害○          </t>
  </si>
  <si>
    <t xml:space="preserve">252  連障害×   連続障害×          </t>
  </si>
  <si>
    <t xml:space="preserve">253  踏切○     踏み切り○          </t>
  </si>
  <si>
    <t xml:space="preserve">254  踏切×     踏み切り×          </t>
  </si>
  <si>
    <t xml:space="preserve">255  助走○     助走○              </t>
  </si>
  <si>
    <t xml:space="preserve">256  助走×     助走×              </t>
  </si>
  <si>
    <t xml:space="preserve">257  右斜飛     右斜飛              </t>
  </si>
  <si>
    <t xml:space="preserve">258  左斜飛     左斜飛              </t>
  </si>
  <si>
    <t xml:space="preserve">301  非力　　   非力                </t>
  </si>
  <si>
    <t xml:space="preserve">302  腰良化　   腰良化              </t>
  </si>
  <si>
    <t xml:space="preserve">303  トモ良化   トモ良化            </t>
  </si>
  <si>
    <t xml:space="preserve">304  高脚使う   高脚使う            </t>
  </si>
  <si>
    <t xml:space="preserve">305  平坦向き   平坦向き            </t>
  </si>
  <si>
    <t xml:space="preserve">306  遊び走る   遊びながら走る      </t>
  </si>
  <si>
    <t xml:space="preserve">307  尻尾振る   尻尾振る            </t>
  </si>
  <si>
    <t xml:space="preserve">308  揉弱解消   揉まれ弱い解消      </t>
  </si>
  <si>
    <t xml:space="preserve">309  他馬接触   他馬と接触          </t>
  </si>
  <si>
    <t xml:space="preserve">310  Ｒ中脚気   レース中脚気にする  </t>
  </si>
  <si>
    <t xml:space="preserve">311  揉れ強い   揉まれ強い          </t>
  </si>
  <si>
    <t xml:space="preserve">313  ト治療中   トモ治療中          </t>
  </si>
  <si>
    <t xml:space="preserve">314  熱発明け   熱発明け            </t>
  </si>
  <si>
    <t xml:space="preserve">315  一頭走好   一頭だと走る気出す  </t>
  </si>
  <si>
    <t xml:space="preserve">316  口で息　   口で息をする        </t>
  </si>
  <si>
    <t xml:space="preserve">317  口が硬い   口が硬い            </t>
  </si>
  <si>
    <t xml:space="preserve">320  スピ非凡   スピード非凡        </t>
  </si>
  <si>
    <t xml:space="preserve">321  脚外振走   脚を外に振って走る  </t>
  </si>
  <si>
    <t xml:space="preserve">322  喉弱い　   喉弱い              </t>
  </si>
  <si>
    <t xml:space="preserve">323  背中良い   背中が良い          </t>
  </si>
  <si>
    <t xml:space="preserve">324  Ｒ中故障   レース中故障(入線)  </t>
  </si>
  <si>
    <t xml:space="preserve">325  器用　　   器用                </t>
  </si>
  <si>
    <t xml:space="preserve">326  次ハミ○   次走ハミ替え○      </t>
  </si>
  <si>
    <t xml:space="preserve">327  今ハミ○   今回ハミ替え○      </t>
  </si>
  <si>
    <t xml:space="preserve">328  今ハミ×   今回ハミ替え×      </t>
  </si>
  <si>
    <t xml:space="preserve">329  連闘○　   連闘○              </t>
  </si>
  <si>
    <t xml:space="preserve">330  輸送弱い   輸送弱い            </t>
  </si>
  <si>
    <t xml:space="preserve">331  脚元悪い   脚元悪い            </t>
  </si>
  <si>
    <t xml:space="preserve">332  使込○　   使い込む○          </t>
  </si>
  <si>
    <t xml:space="preserve">333  鉄砲×　   鉄砲×              </t>
  </si>
  <si>
    <t xml:space="preserve">334  中順調欠   中間順調さ欠く      </t>
  </si>
  <si>
    <t xml:space="preserve">335  中間放馬   中間放馬            </t>
  </si>
  <si>
    <t xml:space="preserve">336  ゲもたれ   ゲートもたれ        </t>
  </si>
  <si>
    <t xml:space="preserve">337  ベタ爪　   ベタ爪              </t>
  </si>
  <si>
    <t xml:space="preserve">338  最内枠×   最内枠×            </t>
  </si>
  <si>
    <t xml:space="preserve">339  パド落馬   パドック落馬        </t>
  </si>
  <si>
    <t xml:space="preserve">340  夏○　　   夏○                </t>
  </si>
  <si>
    <t xml:space="preserve">341  夏×　　   夏×                </t>
  </si>
  <si>
    <t xml:space="preserve">342  歩様良化   歩様良化            </t>
  </si>
  <si>
    <t xml:space="preserve">343  Ｒ中鼻血   (競争中)鼻出血      </t>
  </si>
  <si>
    <t xml:space="preserve">344  滞競馬○   滞在競馬○          </t>
  </si>
  <si>
    <t xml:space="preserve">345  リズム悪   リズム悪い          </t>
  </si>
  <si>
    <t xml:space="preserve">346  皮膚病　   皮膚病              </t>
  </si>
  <si>
    <t xml:space="preserve">347  馬入暴走   (馬場入場後)暴走    </t>
  </si>
  <si>
    <t xml:space="preserve">348  外傷　　   外傷                </t>
  </si>
  <si>
    <t xml:space="preserve">349  Ｔオーバ   タイムオーバー      </t>
  </si>
  <si>
    <t xml:space="preserve">350  Ｒ中骨折   レース中骨折        </t>
  </si>
  <si>
    <t xml:space="preserve">351  舌ハミ越   舌がハミ越す        </t>
  </si>
  <si>
    <t xml:space="preserve">352  ハミ頼る   ハミ頼る            </t>
  </si>
  <si>
    <t xml:space="preserve">353  Ｒ前落鉄   レース前落鉄        </t>
  </si>
  <si>
    <t xml:space="preserve">354  ハミもた   ハミもたれ          </t>
  </si>
  <si>
    <t xml:space="preserve">355  トモ疲れ   トモ疲れ            </t>
  </si>
  <si>
    <t xml:space="preserve">356  冬毛咲く   冬毛出てくる        </t>
  </si>
  <si>
    <t xml:space="preserve">357  声で気合   声で気合            </t>
  </si>
  <si>
    <t xml:space="preserve">358  疲れ気味   疲れ気味            </t>
  </si>
  <si>
    <t xml:space="preserve">359  砂ハミ悪   砂被ハミ掛悪い      </t>
  </si>
  <si>
    <t xml:space="preserve">360  ブ効果○   ブリ効果あり        </t>
  </si>
  <si>
    <t xml:space="preserve">361  脚不安消   脚不安解消          </t>
  </si>
  <si>
    <t xml:space="preserve">362  水浮ダ×   水浮ダ×            </t>
  </si>
  <si>
    <t xml:space="preserve">363  躓きやす   躓きやすい          </t>
  </si>
  <si>
    <t xml:space="preserve">364  札幌向き   札幌向き            </t>
  </si>
  <si>
    <t xml:space="preserve">365  函館向き   函館向き            </t>
  </si>
  <si>
    <t xml:space="preserve">366  福島向き   福島向き            </t>
  </si>
  <si>
    <t xml:space="preserve">367  新潟向き   新潟向き            </t>
  </si>
  <si>
    <t xml:space="preserve">368  中京向き   中京向き            </t>
  </si>
  <si>
    <t xml:space="preserve">369  阪神向き   阪神向き            </t>
  </si>
  <si>
    <t xml:space="preserve">370  京都向き   京都向き            </t>
  </si>
  <si>
    <t xml:space="preserve">371  小倉向き   小倉向き            </t>
  </si>
  <si>
    <t xml:space="preserve">372  鳴く　　   鳴く                </t>
  </si>
  <si>
    <t xml:space="preserve">373  夏負気味   夏負け気味          </t>
  </si>
  <si>
    <t xml:space="preserve">374  タマ　　   タマ                </t>
  </si>
  <si>
    <t xml:space="preserve">375  ツメ悪い   ツメ悪い            </t>
  </si>
  <si>
    <t xml:space="preserve">376  多頭数×   多頭数×            </t>
  </si>
  <si>
    <t xml:space="preserve">378  鼻効果○   シャド効果あり      </t>
  </si>
  <si>
    <t xml:space="preserve">379  馬入転倒   馬場入場後転倒      </t>
  </si>
  <si>
    <t xml:space="preserve">380  膠着　　   膠着                </t>
  </si>
  <si>
    <t xml:space="preserve">381  体質強し   体質シッカリ        </t>
  </si>
  <si>
    <t xml:space="preserve">382  喉良化　   喉良化              </t>
  </si>
  <si>
    <t xml:space="preserve">383  芝生飛ぶ   芝切れ目が飛ぶ      </t>
  </si>
  <si>
    <t xml:space="preserve">384  渋馬場○   渋馬場○            </t>
  </si>
  <si>
    <t xml:space="preserve">385  渋馬場×   渋馬場×            </t>
  </si>
  <si>
    <t xml:space="preserve">386  面子効果   メンコ効果あり      </t>
  </si>
  <si>
    <t xml:space="preserve">387  不利　　   不利                </t>
  </si>
  <si>
    <t xml:space="preserve">388  アオル　   アオル              </t>
  </si>
  <si>
    <t xml:space="preserve">389  ブ外効○   ブリ外効果あり      </t>
  </si>
  <si>
    <t xml:space="preserve">390  京都×　   京都×              </t>
  </si>
  <si>
    <t xml:space="preserve">391  距離長　   距離長              </t>
  </si>
  <si>
    <t xml:space="preserve">392  距離短　   距離短              </t>
  </si>
  <si>
    <t xml:space="preserve">393  鉄唇横　   鉄唇横              </t>
  </si>
  <si>
    <t xml:space="preserve">394  瞬発非凡   瞬発力非凡          </t>
  </si>
  <si>
    <t xml:space="preserve">395  スピ有り   スピード有          </t>
  </si>
  <si>
    <t xml:space="preserve">396  スピ無し   スピード無          </t>
  </si>
  <si>
    <t xml:space="preserve">397  集中力○   集中力出る          </t>
  </si>
  <si>
    <t xml:space="preserve">398  集中力×   集中力ない          </t>
  </si>
  <si>
    <t xml:space="preserve">399  下気する   下を気にする        </t>
  </si>
  <si>
    <t xml:space="preserve">400  内側斜行   内側に斜行          </t>
  </si>
  <si>
    <t xml:space="preserve">401  外側斜行   外側に斜行          </t>
  </si>
  <si>
    <t xml:space="preserve">402  返馬入念   返し馬入念          </t>
  </si>
  <si>
    <t xml:space="preserve">403  Ｒ息入る   (道中)息入る        </t>
  </si>
  <si>
    <t xml:space="preserve">404  Ｒ息入ず   (道中)息入らず      </t>
  </si>
  <si>
    <t xml:space="preserve">405  ハ替２走   ハミ替え２走目      </t>
  </si>
  <si>
    <t xml:space="preserve">406  ハ替３走   ハミ替え３走目      </t>
  </si>
  <si>
    <t xml:space="preserve">407  今具替○   今回馬具替え○      </t>
  </si>
  <si>
    <t xml:space="preserve">408  今具替×   今回馬具替え×      </t>
  </si>
  <si>
    <t xml:space="preserve">409  直手前替   直線手前替える      </t>
  </si>
  <si>
    <t xml:space="preserve">410  本格化　   本格化              </t>
  </si>
  <si>
    <t xml:space="preserve">411  ハミ取る   ハミ取る            </t>
  </si>
  <si>
    <t xml:space="preserve">412  ハミ取ず   ハミ取らず          </t>
  </si>
  <si>
    <t xml:space="preserve">413  躓く　　   躓く                </t>
  </si>
  <si>
    <t xml:space="preserve">414  輸送慣れ   輸送慣れ            </t>
  </si>
  <si>
    <t xml:space="preserve">415  大外回る   大外回る            </t>
  </si>
  <si>
    <t xml:space="preserve">416  コズミ消   コズミ解消          </t>
  </si>
  <si>
    <t xml:space="preserve">417  攻め軽目   攻め軽目            </t>
  </si>
  <si>
    <t xml:space="preserve">418  急仕上げ   急仕上げ            </t>
  </si>
  <si>
    <t xml:space="preserve">419  掛かる　   掛かる              </t>
  </si>
  <si>
    <t xml:space="preserve">420  掛り気味   掛かり気味          </t>
  </si>
  <si>
    <t xml:space="preserve">421  突っ張る   突っ張る            </t>
  </si>
  <si>
    <t xml:space="preserve">422  行たがる   行きたがる          </t>
  </si>
  <si>
    <t xml:space="preserve">423  デキ一息   デキ一息            </t>
  </si>
  <si>
    <t xml:space="preserve">424  出走停止   出走停止            </t>
  </si>
  <si>
    <t xml:space="preserve">425  調教再審   調教再審査          </t>
  </si>
  <si>
    <t xml:space="preserve">426  発走再審   発走再審査          </t>
  </si>
  <si>
    <t xml:space="preserve">427  発調再審   発走調教再審査      </t>
  </si>
  <si>
    <t xml:space="preserve">428  枠駐不良   枠内駐立不良        </t>
  </si>
  <si>
    <t xml:space="preserve">429  枠入不良   枠入不良            </t>
  </si>
  <si>
    <t xml:space="preserve">430  阪神×　   阪神×              </t>
  </si>
  <si>
    <t xml:space="preserve">431  腰力つく   腰力つく            </t>
  </si>
  <si>
    <t xml:space="preserve">432  連闘×　   連闘×              </t>
  </si>
  <si>
    <t xml:space="preserve">433  パワー○   パワー○            </t>
  </si>
  <si>
    <t xml:space="preserve">434  スタ芝×   スタート芝×        </t>
  </si>
  <si>
    <t xml:space="preserve">435  息切れ　   息切れ              </t>
  </si>
  <si>
    <t xml:space="preserve">436  逆手前　   逆手前              </t>
  </si>
  <si>
    <t xml:space="preserve">437  気を抜く   気を抜く            </t>
  </si>
  <si>
    <t xml:space="preserve">438  二走ボケ   二走ボケ            </t>
  </si>
  <si>
    <t xml:space="preserve">439  捌き硬い   捌き硬い            </t>
  </si>
  <si>
    <t xml:space="preserve">440  追い通し   追い通し            </t>
  </si>
  <si>
    <t xml:space="preserve">441  余力なし   余力なし            </t>
  </si>
  <si>
    <t xml:space="preserve">442  良脚長使   いい脚長く使う      </t>
  </si>
  <si>
    <t xml:space="preserve">443  落着ほし   落ち着きほしい      </t>
  </si>
  <si>
    <t xml:space="preserve">444  落着でる   落ち着きでる        </t>
  </si>
  <si>
    <t xml:space="preserve">445  Ｒせず　   レースせず          </t>
  </si>
  <si>
    <t xml:space="preserve">446  鼻外効○   シャド外効果アリ    </t>
  </si>
  <si>
    <t xml:space="preserve">447  トモぶつ   トモぶつける        </t>
  </si>
  <si>
    <t xml:space="preserve">448  バラ崩す   バランス崩す        </t>
  </si>
  <si>
    <t xml:space="preserve">449  Ｐ速い○   ペース速い○        </t>
  </si>
  <si>
    <t xml:space="preserve">450  Ｐ速い×   ペース速い×        </t>
  </si>
  <si>
    <t xml:space="preserve">451  Ｐ遅い○   ペース遅い○        </t>
  </si>
  <si>
    <t xml:space="preserve">452  Ｐ遅い×   ペース遅い×        </t>
  </si>
  <si>
    <t xml:space="preserve">453  モタつく   モタつく            </t>
  </si>
  <si>
    <t xml:space="preserve">454  調教注意   調教注意            </t>
  </si>
  <si>
    <t xml:space="preserve">455  返馬煩い   返し馬ウルサイ      </t>
  </si>
  <si>
    <t xml:space="preserve">456  返できな   返し馬できない      </t>
  </si>
  <si>
    <t xml:space="preserve">457  具変２走   馬具変更２走目      </t>
  </si>
  <si>
    <t xml:space="preserve">458  中間フレ   中間フレグモーネ    </t>
  </si>
  <si>
    <t xml:space="preserve">459  口割る　   口割る              </t>
  </si>
  <si>
    <t xml:space="preserve">460  ズブイ消   ズブイ解消          </t>
  </si>
  <si>
    <t xml:space="preserve">461  減量効○   減量効果あり        </t>
  </si>
  <si>
    <t xml:space="preserve">462  良脚少し   いい脚少しだけ      </t>
  </si>
  <si>
    <t xml:space="preserve">463  ダ少速○   ダ少し速○          </t>
  </si>
  <si>
    <t xml:space="preserve">464  ダ少速×   ダ少し速×          </t>
  </si>
  <si>
    <t xml:space="preserve">465  馬込平気   馬込平気            </t>
  </si>
  <si>
    <t xml:space="preserve">466  ないら　   ないら              </t>
  </si>
  <si>
    <t xml:space="preserve">467  蹄良化　   蹄良化              </t>
  </si>
  <si>
    <t xml:space="preserve">468  フラッ×   フラッシュ×        </t>
  </si>
  <si>
    <t xml:space="preserve">469  ひざ外傷   ひざ外傷            </t>
  </si>
  <si>
    <t xml:space="preserve">470  スネ外傷   スネ外傷            </t>
  </si>
  <si>
    <t xml:space="preserve">471  食い細　   食い細              </t>
  </si>
  <si>
    <t xml:space="preserve">472  瞬発力△   瞬発力△            </t>
  </si>
  <si>
    <t xml:space="preserve">473  加速速い   エンジン掛速        </t>
  </si>
  <si>
    <t xml:space="preserve">474  加速遅い   エンジン掛遅        </t>
  </si>
  <si>
    <t xml:space="preserve">475  裂蹄次延   裂蹄のため次走延期  </t>
  </si>
  <si>
    <t xml:space="preserve">476  ゲ音怖い   ゲート音怖がる      </t>
  </si>
  <si>
    <t xml:space="preserve">477  軟ら芝×   軟ら芝×            </t>
  </si>
  <si>
    <t xml:space="preserve">478  次良気配   次走良化気配        </t>
  </si>
  <si>
    <t xml:space="preserve">479  次一変可   次走一変可          </t>
  </si>
  <si>
    <t xml:space="preserve">480  芝大丈夫   芝大丈夫            </t>
  </si>
  <si>
    <t xml:space="preserve">481  ダ大丈夫   ダ大丈夫            </t>
  </si>
  <si>
    <t xml:space="preserve">482  ゲ潜る　   ゲート潜る          </t>
  </si>
  <si>
    <t xml:space="preserve">483  連闘ダメ   連闘ダメ            </t>
  </si>
  <si>
    <t xml:space="preserve">484  前行く×   前行くとダメ        </t>
  </si>
  <si>
    <t xml:space="preserve">485  見せ場×   見せ場なし          </t>
  </si>
  <si>
    <t xml:space="preserve">486  後方まま   後方まま            </t>
  </si>
  <si>
    <t xml:space="preserve">487  中間熱発   中間熱発            </t>
  </si>
  <si>
    <t xml:space="preserve">488  軟ら芝○   軟ら芝○            </t>
  </si>
  <si>
    <t xml:space="preserve">489  故障ア食   故障アオリ食        </t>
  </si>
  <si>
    <t xml:space="preserve">490  馬込△　   馬込△              </t>
  </si>
  <si>
    <t xml:space="preserve">491  脚捌き△   フットワーク△      </t>
  </si>
  <si>
    <t xml:space="preserve">492  トビ小さ   トビ小さい          </t>
  </si>
  <si>
    <t xml:space="preserve">493  挫跖次延   挫跖のため次走延期  </t>
  </si>
  <si>
    <t xml:space="preserve">494  熱発次延   熱発のため次走延期  </t>
  </si>
  <si>
    <t xml:space="preserve">495  裂蹄放牧   裂蹄のため放牧      </t>
  </si>
  <si>
    <t xml:space="preserve">496  輸送食細   輸送食い細          </t>
  </si>
  <si>
    <t xml:space="preserve">497  皮色抜る   皮膚色抜ける        </t>
  </si>
  <si>
    <t xml:space="preserve">498  馬体緩る   馬体緩める          </t>
  </si>
  <si>
    <t xml:space="preserve">499  ブ２走目   ブリンカー２走目    </t>
  </si>
  <si>
    <t xml:space="preserve">500  ブ３走目   ブリンカー３走目    </t>
  </si>
  <si>
    <t xml:space="preserve">501  感冒　　   感冒                </t>
  </si>
  <si>
    <t xml:space="preserve">502  疝痛　　   疝痛                </t>
  </si>
  <si>
    <t xml:space="preserve">503  角膜炎　   角膜炎              </t>
  </si>
  <si>
    <t xml:space="preserve">504  右前踏創   右前踏創            </t>
  </si>
  <si>
    <t xml:space="preserve">505  左前踏創   左前踏創            </t>
  </si>
  <si>
    <t xml:space="preserve">506  右後踏創   右後踏創            </t>
  </si>
  <si>
    <t xml:space="preserve">507  左後踏創   左後踏創            </t>
  </si>
  <si>
    <t xml:space="preserve">508  両前踏創   両前踏創            </t>
  </si>
  <si>
    <t xml:space="preserve">509  両後踏創   両後踏創            </t>
  </si>
  <si>
    <t xml:space="preserve">510  右前骨膜   右前管骨々膜炎      </t>
  </si>
  <si>
    <t xml:space="preserve">511  左前骨膜   左前管骨々膜炎      </t>
  </si>
  <si>
    <t xml:space="preserve">512  右後骨膜   右後管骨々膜炎      </t>
  </si>
  <si>
    <t xml:space="preserve">513  左後骨膜   左後管骨々膜炎      </t>
  </si>
  <si>
    <t xml:space="preserve">514  両前骨膜   両前管骨々膜炎      </t>
  </si>
  <si>
    <t xml:space="preserve">515  両後骨膜   両後管骨々膜炎      </t>
  </si>
  <si>
    <t xml:space="preserve">516  右前挫創   右前肢挫創          </t>
  </si>
  <si>
    <t xml:space="preserve">517  左前挫創   左前肢挫創          </t>
  </si>
  <si>
    <t xml:space="preserve">518  右後挫創   右後肢挫創          </t>
  </si>
  <si>
    <t xml:space="preserve">519  左後挫創   左後肢挫創          </t>
  </si>
  <si>
    <t xml:space="preserve">520  両前挫創   両前肢挫創          </t>
  </si>
  <si>
    <t xml:space="preserve">521  両後挫創   両後肢挫創          </t>
  </si>
  <si>
    <t xml:space="preserve">522  右前球節   右前球節炎          </t>
  </si>
  <si>
    <t xml:space="preserve">523  左前球節   左前球節炎          </t>
  </si>
  <si>
    <t xml:space="preserve">524  右後球節   右後球節炎          </t>
  </si>
  <si>
    <t xml:space="preserve">525  左後球節   左後球節炎          </t>
  </si>
  <si>
    <t xml:space="preserve">526  両前球節   両前球節炎          </t>
  </si>
  <si>
    <t xml:space="preserve">527  両後球節   両後球節炎          </t>
  </si>
  <si>
    <t>528  右前フレ   右前球節部フレグモー</t>
  </si>
  <si>
    <t>529  左前フレ   左前球節部フレグモー</t>
  </si>
  <si>
    <t>530  右後フレ   右後球節部フレグモー</t>
  </si>
  <si>
    <t>531  左後フレ   左後球節部フレグモー</t>
  </si>
  <si>
    <t>532  両前フレ   両前球節部フレグモー</t>
  </si>
  <si>
    <t xml:space="preserve">533  右前フレ   右前肢フレグモーネ  </t>
  </si>
  <si>
    <t xml:space="preserve">534  左前フレ   左前肢フレグモーネ  </t>
  </si>
  <si>
    <t xml:space="preserve">535  右後フレ   右後肢フレグモーネ  </t>
  </si>
  <si>
    <t xml:space="preserve">536  左後フレ   左後肢フレグモーネ  </t>
  </si>
  <si>
    <t xml:space="preserve">537  両前フレ   両前肢フレグモーネ  </t>
  </si>
  <si>
    <t xml:space="preserve">538  両後フレ   両後肢フレグモーネ  </t>
  </si>
  <si>
    <t xml:space="preserve">539  右前屈腱   右前屈腱炎          </t>
  </si>
  <si>
    <t xml:space="preserve">540  左前屈腱   左前屈腱炎          </t>
  </si>
  <si>
    <t xml:space="preserve">541  両前屈腱   両前屈腱炎          </t>
  </si>
  <si>
    <t xml:space="preserve">542  外傷鼻血   外傷性鼻出血        </t>
  </si>
  <si>
    <t xml:space="preserve">543  右前挫跖   右前挫跖            </t>
  </si>
  <si>
    <t xml:space="preserve">544  左前挫跖   左前挫跖            </t>
  </si>
  <si>
    <t xml:space="preserve">545  右後挫跖   右後挫跖            </t>
  </si>
  <si>
    <t xml:space="preserve">546  左後挫跖   左後挫跖            </t>
  </si>
  <si>
    <t xml:space="preserve">547  両後挫跖   両後挫跖            </t>
  </si>
  <si>
    <t xml:space="preserve">548  両前挫跖   両前挫跖            </t>
  </si>
  <si>
    <t xml:space="preserve">549  右前裂蹄   右前裂蹄            </t>
  </si>
  <si>
    <t xml:space="preserve">550  左前裂蹄   左前裂蹄            </t>
  </si>
  <si>
    <t xml:space="preserve">551  右後裂蹄   右後裂蹄            </t>
  </si>
  <si>
    <t xml:space="preserve">552  左後裂蹄   左後裂蹄            </t>
  </si>
  <si>
    <t xml:space="preserve">553  両前裂蹄   両前裂蹄            </t>
  </si>
  <si>
    <t xml:space="preserve">554  両後裂蹄   両後裂蹄            </t>
  </si>
  <si>
    <t xml:space="preserve">555  右寛跛行   右寛跛行            </t>
  </si>
  <si>
    <t xml:space="preserve">556  左寛跛行   左寛跛行            </t>
  </si>
  <si>
    <t xml:space="preserve">557  右肩跛行   右肩跛行            </t>
  </si>
  <si>
    <t xml:space="preserve">558  左肩跛行   左肩跛行            </t>
  </si>
  <si>
    <t xml:space="preserve">559  右前挫創   右前繋部挫創        </t>
  </si>
  <si>
    <t xml:space="preserve">560  左前挫創   左前繋部挫創        </t>
  </si>
  <si>
    <t xml:space="preserve">561  右後挫創   右後繋部挫創        </t>
  </si>
  <si>
    <t xml:space="preserve">562  左後挫創   左後繋部挫創        </t>
  </si>
  <si>
    <t xml:space="preserve">563  両前挫創   両前繋部挫創        </t>
  </si>
  <si>
    <t xml:space="preserve">564  両後挫創   両後繋部挫創        </t>
  </si>
  <si>
    <t xml:space="preserve">565  右骨々折   右第１骨々折        </t>
  </si>
  <si>
    <t xml:space="preserve">572  左指骨折   左第１指骨々折      </t>
  </si>
  <si>
    <t xml:space="preserve">573  蕁麻疹     ジンマシン          </t>
  </si>
  <si>
    <t xml:space="preserve">575  左繋断裂   左前繋靭帯断裂      </t>
  </si>
  <si>
    <t xml:space="preserve">576  左指脱臼   左第１指関節脱臼    </t>
  </si>
  <si>
    <t xml:space="preserve">578  左屈打撲   左前屈腱部打撲傷    </t>
  </si>
  <si>
    <t xml:space="preserve">579  右屈断裂   右前屈腱断裂        </t>
  </si>
  <si>
    <t xml:space="preserve">580  両浅屈断   両前浅屈腱断裂      </t>
  </si>
  <si>
    <t xml:space="preserve">581  寛骨々折   寛骨々折            </t>
  </si>
  <si>
    <t xml:space="preserve">582  右屈不裂   右前浅屈腱不全断裂  </t>
  </si>
  <si>
    <t xml:space="preserve">583  左繋帯炎   左前繋靭帯炎        </t>
  </si>
  <si>
    <t xml:space="preserve">584  右肘フレ   右肘部フレグモーネ  </t>
  </si>
  <si>
    <t xml:space="preserve">585  右浅屈腱   右前浅屈腱炎        </t>
  </si>
  <si>
    <t xml:space="preserve">586  左腕蹴傷   左前腕部蹴傷        </t>
  </si>
  <si>
    <t xml:space="preserve">587  右指脱臼   右第１指関節脱臼    </t>
  </si>
  <si>
    <t xml:space="preserve">588  キ甲挫創   キ甲部挫創          </t>
  </si>
  <si>
    <t xml:space="preserve">589  両腕挫創   両腕接部挫創        </t>
  </si>
  <si>
    <t xml:space="preserve">590  頚部打撲   両頚部打撲傷        </t>
  </si>
  <si>
    <t>591  疲労除外   疲労が著しいため除外</t>
  </si>
  <si>
    <t xml:space="preserve">592  鞍傷       鞍傷                </t>
  </si>
  <si>
    <t xml:space="preserve">593  右種骨折   右第1指節種子骨々折 </t>
  </si>
  <si>
    <t xml:space="preserve">594  右腰挫創   右腰角部挫創        </t>
  </si>
  <si>
    <t xml:space="preserve">595  右繋靭炎   右前繋靭帯炎        </t>
  </si>
  <si>
    <t xml:space="preserve">596  両腕挫創   両前腕部挫創        </t>
  </si>
  <si>
    <t xml:space="preserve">597  右膝挫創   右膝蓋部挫創        </t>
  </si>
  <si>
    <t xml:space="preserve">598  左蹄挫創   左後蹄冠部挫創      </t>
  </si>
  <si>
    <t xml:space="preserve">599  左手骨折   左副手根骨々折      </t>
  </si>
  <si>
    <t xml:space="preserve">600  両飛挫創   両飛節挫創          </t>
  </si>
  <si>
    <t xml:space="preserve">601  寛跛行     寛跛行              </t>
  </si>
  <si>
    <t xml:space="preserve">602  便秘疝     便秘疝              </t>
  </si>
  <si>
    <t xml:space="preserve">603  右飛節炎   右飛節炎            </t>
  </si>
  <si>
    <t xml:space="preserve">604  右眼挫創   右上眼瞼部挫創      </t>
  </si>
  <si>
    <t xml:space="preserve">605  腰椎骨折   腰椎骨折            </t>
  </si>
  <si>
    <t xml:space="preserve">606  両管挫創   両前管部挫創        </t>
  </si>
  <si>
    <t xml:space="preserve">607  左腕挫創   左腕節部挫創        </t>
  </si>
  <si>
    <t xml:space="preserve">608  事故除外   事故のため除外      </t>
  </si>
  <si>
    <t>609  パ鉄打直   パドック蹄鉄打ち直し</t>
  </si>
  <si>
    <t xml:space="preserve">610  左球挫創   左前球節部挫創      </t>
  </si>
  <si>
    <t xml:space="preserve">611  右腿骨折   右大腿骨々折        </t>
  </si>
  <si>
    <t xml:space="preserve">612  右打撲傷   右前屈腱部打撲傷    </t>
  </si>
  <si>
    <t xml:space="preserve">613  左複骨折   左第３中手骨複骨折  </t>
  </si>
  <si>
    <t xml:space="preserve">614  右口角節   右口角節            </t>
  </si>
  <si>
    <t xml:space="preserve">615  肩跛行     肩跛行              </t>
  </si>
  <si>
    <t xml:space="preserve">616  右管挫創   右前管部挫創        </t>
  </si>
  <si>
    <t xml:space="preserve">617  左指骨折   左第３指趾骨々折    </t>
  </si>
  <si>
    <t xml:space="preserve">618  左前繋炎   左前繋靭帯炎        </t>
  </si>
  <si>
    <t xml:space="preserve">619  右飛挫創   右飛節部挫創        </t>
  </si>
  <si>
    <t xml:space="preserve">620  左前蹄炎   左前蹄球炎          </t>
  </si>
  <si>
    <t xml:space="preserve">621  右腿挫創   右下腿部挫創        </t>
  </si>
  <si>
    <t xml:space="preserve">622  左指骨折   左第３指骨骨折      </t>
  </si>
  <si>
    <t xml:space="preserve">623  左腰挫創   左腰角部挫創        </t>
  </si>
  <si>
    <t xml:space="preserve">624  額部挫創   額部挫創            </t>
  </si>
  <si>
    <t xml:space="preserve">625  右足骨折   右第３中足骨々折    </t>
  </si>
  <si>
    <t xml:space="preserve">626  左飛挫創   左飛節部挫創        </t>
  </si>
  <si>
    <t xml:space="preserve">627  左後繋裂   左後繋靭帯断裂      </t>
  </si>
  <si>
    <t xml:space="preserve">628  左管打撲   左後管部打撲傷      </t>
  </si>
  <si>
    <t xml:space="preserve">629  右管挫創   右後管部挫創        </t>
  </si>
  <si>
    <t xml:space="preserve">630  左腰打撲   左腰部打撲          </t>
  </si>
  <si>
    <t xml:space="preserve">631  左飛節炎   左前飛節炎          </t>
  </si>
  <si>
    <t xml:space="preserve">632  頚部挫創   頚部挫創            </t>
  </si>
  <si>
    <t>633  左手骨折   左第３手根骨板状骨折</t>
  </si>
  <si>
    <t xml:space="preserve">634  右腕骨折   右前腕骨々折        </t>
  </si>
  <si>
    <t xml:space="preserve">635  右屈腱裂   右前浅屈腱断裂      </t>
  </si>
  <si>
    <t xml:space="preserve">636  右角膜炎   創傷性右角膜炎      </t>
  </si>
  <si>
    <t xml:space="preserve">637  外鼻出血   外傷性右鼻出血      </t>
  </si>
  <si>
    <t xml:space="preserve">638  左腕骨折   左上腕骨々折        </t>
  </si>
  <si>
    <t xml:space="preserve">639  左角膜炎   創傷性左角膜炎      </t>
  </si>
  <si>
    <t xml:space="preserve">640  右腕挫創   右腕節部挫創        </t>
  </si>
  <si>
    <t xml:space="preserve">641  左屈不裂   左前浅屈腱不全断裂  </t>
  </si>
  <si>
    <t xml:space="preserve">642  右指骨折   右第３指骨々折      </t>
  </si>
  <si>
    <t xml:space="preserve">643  左腕挫創   左前腕部挫創        </t>
  </si>
  <si>
    <t xml:space="preserve">644  右前繋裂   右前繋靭帯断裂      </t>
  </si>
  <si>
    <t xml:space="preserve">645  蹄冠挫石   蹄冠挫石            </t>
  </si>
  <si>
    <t xml:space="preserve">646  右粉骨折   右第１趾骨粉砕骨折  </t>
  </si>
  <si>
    <t xml:space="preserve">647  左手骨折   左第３中手骨々折    </t>
  </si>
  <si>
    <t xml:space="preserve">648  左足骨折   左第３中足骨々折    </t>
  </si>
  <si>
    <t xml:space="preserve">649  左手骨折   左副手根骨複骨折    </t>
  </si>
  <si>
    <t xml:space="preserve">650  左遠骨折   左橈骨遠位端骨折    </t>
  </si>
  <si>
    <t xml:space="preserve">651  左靭不裂   左前靭帯不全断裂    </t>
  </si>
  <si>
    <t xml:space="preserve">652  急心不全   急性心不全          </t>
  </si>
  <si>
    <t xml:space="preserve">653  左肩蹴傷   左肩部蹴傷          </t>
  </si>
  <si>
    <t xml:space="preserve">654  左後切創   左後球節部切創      </t>
  </si>
  <si>
    <t xml:space="preserve">655  胸フレグ   胸部フレグモーネ    </t>
  </si>
  <si>
    <t xml:space="preserve">656  右足骨折   右第３中足骨複骨折  </t>
  </si>
  <si>
    <t xml:space="preserve">657  両前肢傷   両前肢打撲傷        </t>
  </si>
  <si>
    <t xml:space="preserve">658  右アキ脱   右アキレス腱脱位    </t>
  </si>
  <si>
    <t xml:space="preserve">659  左下骨折   左下腿骨複骨折      </t>
  </si>
  <si>
    <t xml:space="preserve">660  食道梗塞   食道梗塞            </t>
  </si>
  <si>
    <t xml:space="preserve">661  右前蹄炎   右前蹄球炎          </t>
  </si>
  <si>
    <t xml:space="preserve">662  左腕骨折   左上腕骨々折        </t>
  </si>
  <si>
    <t xml:space="preserve">663  左手骨折   左手根骨複骨折      </t>
  </si>
  <si>
    <t xml:space="preserve">664  左粉骨折   左第１指骨粉砕骨折  </t>
  </si>
  <si>
    <t xml:space="preserve">665  キ甲打撲   キ甲部打撲傷        </t>
  </si>
  <si>
    <t xml:space="preserve">666  左膝挫創   左膝蓋部挫創        </t>
  </si>
  <si>
    <t>667  右開骨折   右第３中足骨開放骨折</t>
  </si>
  <si>
    <t xml:space="preserve">668  右肘腫     右肘腫              </t>
  </si>
  <si>
    <t xml:space="preserve">669  四肢挫創   四肢挫創            </t>
  </si>
  <si>
    <t>670  左開脱臼   左第２指関節開放性脱</t>
  </si>
  <si>
    <t xml:space="preserve">671  左靭不裂   左前繋靭帯不全断裂  </t>
  </si>
  <si>
    <t xml:space="preserve">672  背部フレ   背部フレグモーネ    </t>
  </si>
  <si>
    <t xml:space="preserve">673  右前挫創   右前球節部挫創      </t>
  </si>
  <si>
    <t xml:space="preserve">674  左浅断裂   左前浅屈腱断裂      </t>
  </si>
  <si>
    <t xml:space="preserve">675  両後挫創   両後球節部挫創      </t>
  </si>
  <si>
    <t xml:space="preserve">676  右腕骨折   右上腕骨々折        </t>
  </si>
  <si>
    <t xml:space="preserve">677  右開骨折   右中手骨開放骨折    </t>
  </si>
  <si>
    <t xml:space="preserve">678  右脛骨炎   右脛骨々膜炎        </t>
  </si>
  <si>
    <t xml:space="preserve">679  左股脱臼   左股関節脱臼        </t>
  </si>
  <si>
    <t>680  左開骨折   左第３中足骨開放骨折</t>
  </si>
  <si>
    <t xml:space="preserve">681  左複骨折   左第１指骨複骨折    </t>
  </si>
  <si>
    <t xml:space="preserve">682  左前骨瘤   左前深管骨瘤        </t>
  </si>
  <si>
    <t xml:space="preserve">683  右手骨折   右第３中手骨々折    </t>
  </si>
  <si>
    <t xml:space="preserve">684  右後蹴傷   右後肢蹴傷          </t>
  </si>
  <si>
    <t xml:space="preserve">685  左腕打撲   左前腕部打撲傷      </t>
  </si>
  <si>
    <t xml:space="preserve">686  左結膜炎   左結膜炎            </t>
  </si>
  <si>
    <t xml:space="preserve">687  右腕節炎   右腕節炎            </t>
  </si>
  <si>
    <t xml:space="preserve">688  右後裂創   右後肢裂創          </t>
  </si>
  <si>
    <t xml:space="preserve">689  右膝蹴傷   右膝蓋部蹴傷        </t>
  </si>
  <si>
    <t xml:space="preserve">690  頭部打撲   頭部打撲症          </t>
  </si>
  <si>
    <t xml:space="preserve">691  左球挫創   左後球節部挫創      </t>
  </si>
  <si>
    <t xml:space="preserve">692  左趾骨折   左第１趾骨々折      </t>
  </si>
  <si>
    <t>693  左種子折   左第１指節種子骨複骨</t>
  </si>
  <si>
    <t xml:space="preserve">694  口内炎     口内炎              </t>
  </si>
  <si>
    <t xml:space="preserve">695  鼻部挫創   鼻部挫創            </t>
  </si>
  <si>
    <t xml:space="preserve">696  左肋蹴傷   左肋部蹴傷          </t>
  </si>
  <si>
    <t xml:space="preserve">697  左管挫創   左前管部挫創        </t>
  </si>
  <si>
    <t xml:space="preserve">698  左腰挫創   左腰部挫創          </t>
  </si>
  <si>
    <t xml:space="preserve">699  乳房炎     乳房炎              </t>
  </si>
  <si>
    <t xml:space="preserve">700  鼻２走目   シャド２走目        </t>
  </si>
  <si>
    <t xml:space="preserve">701  鼻３走目   シャド３走目        </t>
  </si>
  <si>
    <t xml:space="preserve">702  ブ逆効果   ブリ逆効果          </t>
  </si>
  <si>
    <t xml:space="preserve">703  発進不良   発進不良            </t>
  </si>
  <si>
    <t xml:space="preserve">704  つかめぬ   つかみどころない    </t>
  </si>
  <si>
    <t xml:space="preserve">705  内側逃避   内側に逃避          </t>
  </si>
  <si>
    <t xml:space="preserve">706  外側逃避   外側に逃避          </t>
  </si>
  <si>
    <t xml:space="preserve">707  脚捌き○   フットワーク○      </t>
  </si>
  <si>
    <t xml:space="preserve">708  落馬再乗   落馬再騎乗          </t>
  </si>
  <si>
    <t>709  ゲ内ト傷   トモ傷める(ゲート内)</t>
  </si>
  <si>
    <t xml:space="preserve">710  障練習効   障害練習効果        </t>
  </si>
  <si>
    <t xml:space="preserve">711  空馬影響   空馬影響            </t>
  </si>
  <si>
    <t xml:space="preserve">712  馬体検査   馬体検査            </t>
  </si>
  <si>
    <t xml:space="preserve">713  今蹄鉄○   今回蹄鉄替○        </t>
  </si>
  <si>
    <t xml:space="preserve">714  今蹄鉄×   今回蹄鉄替×        </t>
  </si>
  <si>
    <t xml:space="preserve">715  パド放馬   バドック放馬        </t>
  </si>
  <si>
    <t xml:space="preserve">716  発進不良   発進不良            </t>
  </si>
  <si>
    <t xml:space="preserve">717  ムチ×　   ステッキ×          </t>
  </si>
  <si>
    <t xml:space="preserve">718  道中外々   道中外々            </t>
  </si>
  <si>
    <t xml:space="preserve">719  雨○　　   雨○                </t>
  </si>
  <si>
    <t xml:space="preserve">720  雨×　　   雨×                </t>
  </si>
  <si>
    <t xml:space="preserve">721  スタ芝○   スタート芝○        </t>
  </si>
  <si>
    <t xml:space="preserve">722  勝負モタ   勝負所モタつく      </t>
  </si>
  <si>
    <t xml:space="preserve">723  適距離　   適距離              </t>
  </si>
  <si>
    <t xml:space="preserve">724  ゲート練   ゲート練習          </t>
  </si>
  <si>
    <t xml:space="preserve">725  障害練習   障害練習            </t>
  </si>
  <si>
    <t xml:space="preserve">726  中間鞍傷   中間鞍傷            </t>
  </si>
  <si>
    <t xml:space="preserve">727  次ＯＺチ   次走オッズチェック  </t>
  </si>
  <si>
    <t xml:space="preserve">728  時計速○   時計速○            </t>
  </si>
  <si>
    <t xml:space="preserve">729  時計速×   時計速×            </t>
  </si>
  <si>
    <t xml:space="preserve">730  脚使処難   脚使処難            </t>
  </si>
  <si>
    <t xml:space="preserve">731  根性なし   根性なし            </t>
  </si>
  <si>
    <t xml:space="preserve">732  Ｒ振スム   レース振スムーズ    </t>
  </si>
  <si>
    <t xml:space="preserve">733  一本調子   一本調子            </t>
  </si>
  <si>
    <t xml:space="preserve">734  完歩小さ   完歩小さい          </t>
  </si>
  <si>
    <t xml:space="preserve">735  芝ダＯＫ   芝ダＯＫ            </t>
  </si>
  <si>
    <t xml:space="preserve">736  スム欠く   スムーズさ欠        </t>
  </si>
  <si>
    <t xml:space="preserve">737  生ズルイ   生ズルイ            </t>
  </si>
  <si>
    <t xml:space="preserve">738  絞れれば   絞れれば            </t>
  </si>
  <si>
    <t xml:space="preserve">739  水浮ダ○   水浮ダ○            </t>
  </si>
  <si>
    <t xml:space="preserve">740  追れる○   追いかけられる○    </t>
  </si>
  <si>
    <t xml:space="preserve">741  口出血     口出血              </t>
  </si>
  <si>
    <t xml:space="preserve">742  馬装整備   馬装整備            </t>
  </si>
  <si>
    <t xml:space="preserve">743  芝ダ切飛   芝ダ切れ目飛ぶ      </t>
  </si>
  <si>
    <t xml:space="preserve">744  中間外傷   中間外傷            </t>
  </si>
  <si>
    <t xml:space="preserve">745  中間感冒   中間感冒            </t>
  </si>
  <si>
    <t xml:space="preserve">746  中間抜歯   中間抜歯            </t>
  </si>
  <si>
    <t xml:space="preserve">747  調教不足   調教不足            </t>
  </si>
  <si>
    <t xml:space="preserve">748  歯替わり   歯替わり            </t>
  </si>
  <si>
    <t xml:space="preserve">749  返馬先入   馬場入り１番早い    </t>
  </si>
  <si>
    <t xml:space="preserve">750  P効果○    Pブリンカー効果あり </t>
  </si>
  <si>
    <t xml:space="preserve">751  舌効果○   舌くくり効果あり    </t>
  </si>
  <si>
    <t>752  N効果○    ノーズバンド効果あり</t>
  </si>
  <si>
    <t xml:space="preserve">753  鼻逆効果   鼻逆効果            </t>
  </si>
  <si>
    <t xml:space="preserve">754  舌括出血   舌くくりで出血      </t>
  </si>
  <si>
    <t xml:space="preserve">755  ハミ口切   ハミで口切る        </t>
  </si>
  <si>
    <t>756  馬入鉄打   馬場入り前蹄鉄打ち直</t>
  </si>
  <si>
    <t xml:space="preserve">757  ハミ替え   ハミ替え            </t>
  </si>
  <si>
    <t xml:space="preserve">758  馬具変更   馬具変更            </t>
  </si>
  <si>
    <t xml:space="preserve">759  ハ替逆効   ハミ替え逆効果      </t>
  </si>
  <si>
    <t xml:space="preserve">760  転厩　　   転厩                </t>
  </si>
  <si>
    <t xml:space="preserve">761  厩務員替   厩務員替り          </t>
  </si>
  <si>
    <t xml:space="preserve">762  腰疲れ　   腰疲れ              </t>
  </si>
  <si>
    <t xml:space="preserve">763  口硬い　   口硬い              </t>
  </si>
  <si>
    <t xml:space="preserve">764  返気乗過   返し馬気合乗りすぎ  </t>
  </si>
  <si>
    <t xml:space="preserve">765  口開け走   口開けたまま走る    </t>
  </si>
  <si>
    <t xml:space="preserve">766  パド後出   パドック後出し      </t>
  </si>
  <si>
    <t xml:space="preserve">767  返馬後出   返し馬後出し        </t>
  </si>
  <si>
    <t xml:space="preserve">768  ハミ効ず   ハミ効かず          </t>
  </si>
  <si>
    <t xml:space="preserve">769  もたれる   もたれる            </t>
  </si>
  <si>
    <t xml:space="preserve">770  頭上げる   頭上げる            </t>
  </si>
  <si>
    <t xml:space="preserve">771  B必要　    ブリンカー必要      </t>
  </si>
  <si>
    <t xml:space="preserve">772  フラフラ   フラフラ            </t>
  </si>
  <si>
    <t xml:space="preserve">773  芝切気に   芝切れ目気にする    </t>
  </si>
  <si>
    <t xml:space="preserve">774  芝切躓く   芝切れ目躓く        </t>
  </si>
  <si>
    <t xml:space="preserve">775  脚部不安   脚部不安            </t>
  </si>
  <si>
    <t xml:space="preserve">779  再ゲ気失   再ゲートやる気失う  </t>
  </si>
  <si>
    <t xml:space="preserve">780  攻め駆け   攻め駆けする        </t>
  </si>
  <si>
    <t xml:space="preserve">781  直追止め   直線追うのやめる    </t>
  </si>
  <si>
    <t xml:space="preserve">782  異常歩様   異常歩様            </t>
  </si>
  <si>
    <t xml:space="preserve">783  針立直○   針立て直し効果○    </t>
  </si>
  <si>
    <t xml:space="preserve">784  ムキ走る   ムキになって走る    </t>
  </si>
  <si>
    <t xml:space="preserve">785  仕掛け遅   仕掛け遅れる        </t>
  </si>
  <si>
    <t xml:space="preserve">786  手綱切れ   手綱切れる          </t>
  </si>
  <si>
    <t xml:space="preserve">787  ゴチャ     ゴチャつく          </t>
  </si>
  <si>
    <t xml:space="preserve">789  併せ形○   併せる形○          </t>
  </si>
  <si>
    <t xml:space="preserve">790  ハミ敏感   ハミ敏感            </t>
  </si>
  <si>
    <t xml:space="preserve">791  トビ綺麗   トビ綺麗            </t>
  </si>
  <si>
    <t xml:space="preserve">792  硬馬場○   硬い馬場○          </t>
  </si>
  <si>
    <t xml:space="preserve">793  硬馬場×   硬い馬場×          </t>
  </si>
  <si>
    <t xml:space="preserve">794  戒告調教   調教注意（戒告）    </t>
  </si>
  <si>
    <t xml:space="preserve">795  脚抜ダ○   脚抜きいいダ○      </t>
  </si>
  <si>
    <t xml:space="preserve">796  脚抜ダ×   脚抜きいいダ×      </t>
  </si>
  <si>
    <t xml:space="preserve">797  乾ダ○     乾いたダ○          </t>
  </si>
  <si>
    <t xml:space="preserve">798  乾ダ×     乾いたダ×          </t>
  </si>
  <si>
    <t xml:space="preserve">799  中フレグ   中間フレグモーネ    </t>
  </si>
  <si>
    <t xml:space="preserve">800  ソエ良化   ソエ良化            </t>
  </si>
  <si>
    <t xml:space="preserve">801  馬入再検   馬場入場後再検量    </t>
  </si>
  <si>
    <t xml:space="preserve">802  多頭数○   多頭数○            </t>
  </si>
  <si>
    <t xml:space="preserve">803  耳立てる   耳立てる            </t>
  </si>
  <si>
    <t xml:space="preserve">804  直余力有   直線余力あり        </t>
  </si>
  <si>
    <t xml:space="preserve">805  ゲ入り嫌   ゲート入り嫌がる    </t>
  </si>
  <si>
    <t xml:space="preserve">806  ヨレる     ヨレる              </t>
  </si>
  <si>
    <t xml:space="preserve">807  併せる×   併せる形×          </t>
  </si>
  <si>
    <t xml:space="preserve">808  右回り△   右回り△            </t>
  </si>
  <si>
    <t xml:space="preserve">809  荒馬場○   荒れ馬場○          </t>
  </si>
  <si>
    <t xml:space="preserve">810  荒馬場△   荒れ馬場△          </t>
  </si>
  <si>
    <t xml:space="preserve">811  荒馬場×   荒れ馬場×          </t>
  </si>
  <si>
    <t xml:space="preserve">812  ハナ拘ず   ハナこだわらず      </t>
  </si>
  <si>
    <t xml:space="preserve">813  スタ抜群   スタート抜群        </t>
  </si>
  <si>
    <t xml:space="preserve">814  蹄鉄ズレ   蹄鉄ずれる          </t>
  </si>
  <si>
    <t xml:space="preserve">815  Ｒ前ボロ   レース直前ボロ      </t>
  </si>
  <si>
    <t xml:space="preserve">816  仕掛早い   仕掛け早い          </t>
  </si>
  <si>
    <t xml:space="preserve">817  馬場良通   馬場良い所通る      </t>
  </si>
  <si>
    <t xml:space="preserve">818  馬場悪通   馬場悪い所通る      </t>
  </si>
  <si>
    <t xml:space="preserve">819  展開厳い   展開厳しい          </t>
  </si>
  <si>
    <t xml:space="preserve">820  展開恵れ   展開恵まれ          </t>
  </si>
  <si>
    <t xml:space="preserve">821  不正駆歩   不正駆歩            </t>
  </si>
  <si>
    <t xml:space="preserve">822  濡れダ○   濡れたダ○          </t>
  </si>
  <si>
    <t xml:space="preserve">823  返馬落馬   返し馬落馬          </t>
  </si>
  <si>
    <t xml:space="preserve">824  暖かく○   暖かくなってくる○  </t>
  </si>
  <si>
    <t xml:space="preserve">825  水浮ダ×   水浮くダ×          </t>
  </si>
  <si>
    <t xml:space="preserve">826  パド先頭   パドック先頭        </t>
  </si>
  <si>
    <t xml:space="preserve">827  返馬スム   返し馬スムーズ      </t>
  </si>
  <si>
    <t xml:space="preserve">828  返馬逆へ   返し馬逆方向へ      </t>
  </si>
  <si>
    <t xml:space="preserve">829  パ尾振る   パドック尻尾振る    </t>
  </si>
  <si>
    <t xml:space="preserve">830  制御乱暴   制御が乱暴          </t>
  </si>
  <si>
    <t xml:space="preserve">831  濡れダ×   濡れたダ×          </t>
  </si>
  <si>
    <t xml:space="preserve">832  パド立上   パドック立ち上がる  </t>
  </si>
  <si>
    <t xml:space="preserve">833  パド舌出   パドック舌出す      </t>
  </si>
  <si>
    <t xml:space="preserve">834  返馬気合   返し馬気合つける    </t>
  </si>
  <si>
    <t xml:space="preserve">835  返馬元気   返し馬元気          </t>
  </si>
  <si>
    <t xml:space="preserve">836  返のびの   返し馬のびのび      </t>
  </si>
  <si>
    <t xml:space="preserve">837  返口割る   返し馬口割る        </t>
  </si>
  <si>
    <t xml:space="preserve">838  返掛かる   返し馬掛かる        </t>
  </si>
  <si>
    <t xml:space="preserve">839  返馬舌越   返し馬舌越す        </t>
  </si>
  <si>
    <t xml:space="preserve">840  ハミ気に   ハミ気にする        </t>
  </si>
  <si>
    <t xml:space="preserve">841  尻尾短い   尻尾短い            </t>
  </si>
  <si>
    <t xml:space="preserve">842  尻っ跳ね   尻っ跳ね            </t>
  </si>
  <si>
    <t xml:space="preserve">843  あくび     あくび              </t>
  </si>
  <si>
    <t xml:space="preserve">844  馬場入嫌   馬場入り嫌がる      </t>
  </si>
  <si>
    <t>845  厩務引歩   厩務員に引かれて歩く</t>
  </si>
  <si>
    <t>846  Ｐハミ気   パドックハミ気にする</t>
  </si>
  <si>
    <t xml:space="preserve">847  軟ら芝×   軟らかい芝×        </t>
  </si>
  <si>
    <t xml:space="preserve">848  背ったる   背ったる            </t>
  </si>
  <si>
    <t xml:space="preserve">849  馬入騎乗   馬場入場後騎乗      </t>
  </si>
  <si>
    <t xml:space="preserve">850  返馬立上   返し馬立ち上がる    </t>
  </si>
  <si>
    <t xml:space="preserve">851  返馬尻跳   返し馬尻っぱね      </t>
  </si>
  <si>
    <t>852  Ｐ外馬引   パドック外側から馬引</t>
  </si>
  <si>
    <t xml:space="preserve">853  センス◎   レースセンス抜群    </t>
  </si>
  <si>
    <t xml:space="preserve">854  蛇行       蛇行                </t>
  </si>
  <si>
    <t>855  パ文字気   (名パド)文字気にする</t>
  </si>
  <si>
    <t xml:space="preserve">856  厩務員甘   厩務員に甘える      </t>
  </si>
  <si>
    <t xml:space="preserve">857  返馬軽目   返し馬軽目          </t>
  </si>
  <si>
    <t xml:space="preserve">858  返馬抑え   返し馬抑える        </t>
  </si>
  <si>
    <t xml:space="preserve">859  ▽▽▽     器官疾患            </t>
  </si>
  <si>
    <t xml:space="preserve">860  返馬怒る   返し馬怒る          </t>
  </si>
  <si>
    <t xml:space="preserve">861  パ柵蹴る   パドック柵蹴る      </t>
  </si>
  <si>
    <t xml:space="preserve">862  機嫌良し   パドック機嫌良し    </t>
  </si>
  <si>
    <t xml:space="preserve">863  パ口出血   パドック口出血      </t>
  </si>
  <si>
    <t xml:space="preserve">864  返気負う   返し馬気負う        </t>
  </si>
  <si>
    <t xml:space="preserve">865  パ耳動す   パドック耳動かす    </t>
  </si>
  <si>
    <t xml:space="preserve">866  返やる気   返し馬やる気        </t>
  </si>
  <si>
    <t xml:space="preserve">867  返しっか   返し馬しっかり      </t>
  </si>
  <si>
    <t>868  返バネ     返し馬バネ利いた動き</t>
  </si>
  <si>
    <t xml:space="preserve">869  緩急苦手   緩急苦手            </t>
  </si>
  <si>
    <t xml:space="preserve">870  高速場○   高速馬場○          </t>
  </si>
  <si>
    <t xml:space="preserve">871  高速場×   高速馬場×          </t>
  </si>
  <si>
    <t xml:space="preserve">872  上が速○   上がり速い○        </t>
  </si>
  <si>
    <t xml:space="preserve">873  上が速×   上がり速い×        </t>
  </si>
  <si>
    <t xml:space="preserve">874  上が掛○   上がり掛かる○      </t>
  </si>
  <si>
    <t xml:space="preserve">875  上が掛×   上がり掛かる×      </t>
  </si>
  <si>
    <t xml:space="preserve">876  直線挟る   直線挟まる          </t>
  </si>
  <si>
    <t xml:space="preserve">877  新潟外向   新潟外回り向き      </t>
  </si>
  <si>
    <t xml:space="preserve">878  新潟内向   新潟内回り向き      </t>
  </si>
  <si>
    <t xml:space="preserve">879  競走中止   競走中止            </t>
  </si>
  <si>
    <t xml:space="preserve">880  完勝       完勝                </t>
  </si>
  <si>
    <t xml:space="preserve">881  距離○     距離○              </t>
  </si>
  <si>
    <t xml:space="preserve">882  展開不向   展開向かず          </t>
  </si>
  <si>
    <t xml:space="preserve">883  追って×   追って案外          </t>
  </si>
  <si>
    <t xml:space="preserve">884  ４角一杯   ４角一杯            </t>
  </si>
  <si>
    <t xml:space="preserve">885  出ムチ     出ムチ入る          </t>
  </si>
  <si>
    <t xml:space="preserve">886  展開向く   展開向く            </t>
  </si>
  <si>
    <t xml:space="preserve">887  二脚速い   二の脚速い          </t>
  </si>
  <si>
    <t xml:space="preserve">888  後行く×   後ろから行くとダメ  </t>
  </si>
  <si>
    <t xml:space="preserve">889  前行く○   前に行く○          </t>
  </si>
  <si>
    <t xml:space="preserve">890  後行く○   後ろから行く○      </t>
  </si>
  <si>
    <t xml:space="preserve">901  左粉骨折   左第１趾骨粉砕骨折  </t>
  </si>
  <si>
    <t xml:space="preserve">902  右粉骨折   右第１趾骨粉砕骨折  </t>
  </si>
  <si>
    <t xml:space="preserve">903  左開骨折   左中手骨開放骨折    </t>
  </si>
  <si>
    <t xml:space="preserve">904  右複骨折   右第３中手骨複骨折  </t>
  </si>
  <si>
    <t xml:space="preserve">905  右粉骨折   右第１指骨粉砕骨折  </t>
  </si>
  <si>
    <t xml:space="preserve">906  左開骨折   左第１指骨開放骨折  </t>
  </si>
  <si>
    <t>907  右開脱臼   右第３中手骨開放骨折</t>
  </si>
  <si>
    <t>908  左開脱臼   左第１指関節開放脱臼</t>
  </si>
  <si>
    <t xml:space="preserve">909  左粉骨折   左下腿骨粉砕骨折    </t>
  </si>
  <si>
    <t>910  左粉骨折   左第１指節種子骨粉砕</t>
  </si>
  <si>
    <t>911  罅裂骨折   右第３中手骨罅裂骨折</t>
  </si>
  <si>
    <t xml:space="preserve">912  左粉骨折   左手根骨粉砕骨折    </t>
  </si>
  <si>
    <t xml:space="preserve">913  右開骨折   右第１指骨開放骨折  </t>
  </si>
  <si>
    <t xml:space="preserve">914  心不全　   心不全              </t>
  </si>
  <si>
    <t>915  左粉骨折   左第３中手骨粉砕骨折</t>
  </si>
  <si>
    <t xml:space="preserve">916  右開骨折   右下腿骨開放骨折    </t>
  </si>
  <si>
    <t xml:space="preserve">917  右開骨折   右中足骨開放骨折    </t>
  </si>
  <si>
    <t xml:space="preserve">918  右複骨折   右第１指骨複骨折    </t>
  </si>
  <si>
    <t xml:space="preserve">919  右関脱臼   右第１指関節脱臼    </t>
  </si>
  <si>
    <t>920  右開脱臼   右第１指関節開放性脱</t>
  </si>
  <si>
    <t xml:space="preserve">921  左指骨折   左第３手根骨複骨折  </t>
  </si>
  <si>
    <t>922  左開脱臼   左第１指関節開放性脱</t>
  </si>
  <si>
    <t>923  左開骨折   左第３中手骨開放骨折</t>
  </si>
  <si>
    <t xml:space="preserve">924  右靱断裂   右前種子骨靱帯断裂  </t>
  </si>
  <si>
    <t>925  両指脱臼   両第１指関節開放性脱</t>
  </si>
  <si>
    <t xml:space="preserve">926  右繋不裂   右前繋靭帯不全断裂  </t>
  </si>
  <si>
    <t>927  歯ぎしり   歯ぎしり（パドック）</t>
  </si>
  <si>
    <t xml:space="preserve">928  口出血     レース後口出血      </t>
  </si>
  <si>
    <t>929  騎乗周回    騎乗してパドック周回</t>
  </si>
  <si>
    <t>930  喉不安      喉不安</t>
  </si>
  <si>
    <t>931  右粉骨折    右手根骨粉砕骨折</t>
  </si>
  <si>
    <t>932  両浅不裂    両前浅屈腱不全断裂</t>
  </si>
  <si>
    <t>933  両繋不裂    両後繋靭帯不全断裂</t>
  </si>
  <si>
    <t>934  両管挫創    両後管部挫創</t>
  </si>
  <si>
    <t>935  腹部挫創    腹部挫創</t>
  </si>
  <si>
    <t>936  鼻梁挫創    鼻梁部挫創</t>
  </si>
  <si>
    <t>937  背部挫創    背部挫創</t>
  </si>
  <si>
    <t>938  頭部打撲    頭部打撲傷</t>
  </si>
  <si>
    <t>939  頭部挫傷    頭部挫傷</t>
  </si>
  <si>
    <t>940  頭部外傷    頭部外傷</t>
  </si>
  <si>
    <t>941  舌部裂創    舌部裂創</t>
  </si>
  <si>
    <t>942  肺充血      肺充血</t>
  </si>
  <si>
    <t>943  左粉骨折    右第１指節種子骨粉砕</t>
  </si>
  <si>
    <t>944  右腸骨折    右腸骨々折</t>
  </si>
  <si>
    <t>**********************************************************</t>
  </si>
  <si>
    <t>コード  小系統名                 大系統名</t>
  </si>
  <si>
    <t>----------------------------------------------------------</t>
  </si>
  <si>
    <t>1101    ノーザンダンサー系       ノーザンダンサー系</t>
  </si>
  <si>
    <t>1102    ニジンスキー系           ノーザンダンサー系</t>
  </si>
  <si>
    <t>1103    ヴァイスリージェント系   ノーザンダンサー系</t>
  </si>
  <si>
    <t>1104    リファール系             ノーザンダンサー系</t>
  </si>
  <si>
    <t>1105    ノーザンテースト系       ノーザンダンサー系</t>
  </si>
  <si>
    <t>1106    ダンジグ系               ノーザンダンサー系</t>
  </si>
  <si>
    <t>1107    ヌレイエフ系             ノーザンダンサー系</t>
  </si>
  <si>
    <t>1108    ストームバード系         ノーザンダンサー系</t>
  </si>
  <si>
    <t>1109    サドラーズウェルズ系     ノーザンダンサー系</t>
  </si>
  <si>
    <t>1201    ロイヤルチャージャー系   ロイヤルチャージャー系</t>
  </si>
  <si>
    <t>1202    ターントゥ系             ロイヤルチャージャー系</t>
  </si>
  <si>
    <t>1203    ヘイルトゥリーズン系     ロイヤルチャージャー系</t>
  </si>
  <si>
    <t>1204    サーゲイロード系         ロイヤルチャージャー系</t>
  </si>
  <si>
    <t>1205    ハビタット系             ロイヤルチャージャー系</t>
  </si>
  <si>
    <t>1206    ヘイロー系               ロイヤルチャージャー系</t>
  </si>
  <si>
    <t>1207    ロベルト系               ロイヤルチャージャー系</t>
  </si>
  <si>
    <t>1301    ナスルーラ系             ナスルーラ系</t>
  </si>
  <si>
    <t>1302    グレイソヴリン系         ナスルーラ系</t>
  </si>
  <si>
    <t>1303    ネヴァーベンド系         ナスルーラ系</t>
  </si>
  <si>
    <t>1304    プリンスリーギフト系     ナスルーラ系</t>
  </si>
  <si>
    <t>1305    ボールドルーラー系       ナスルーラ系</t>
  </si>
  <si>
    <t>1306    レッドゴッド系           ナスルーラ系</t>
  </si>
  <si>
    <t>1307    ゼダーン系               ナスルーラ系</t>
  </si>
  <si>
    <t>1308    カロ系                   ナスルーラ系</t>
  </si>
  <si>
    <t>1309    ミルリーフ系             ナスルーラ系</t>
  </si>
  <si>
    <t>1310    リヴァーマン系           ナスルーラ系</t>
  </si>
  <si>
    <t>1311    シアトルスルー系         ナスルーラ系</t>
  </si>
  <si>
    <t>1312    ブラッシンググルーム系   ナスルーラ系</t>
  </si>
  <si>
    <t>1401    ネアルコ系               ネアルコ系</t>
  </si>
  <si>
    <t>1402    ニアークティック系       ネアルコ系</t>
  </si>
  <si>
    <t>1403    デリングドゥ系           ネアルコ系</t>
  </si>
  <si>
    <t>1501    ネイティヴダンサー系     ネイティヴダンサー系</t>
  </si>
  <si>
    <t>1502    シャーペンアップ系       ネイティヴダンサー系</t>
  </si>
  <si>
    <t>1503    ミスタープロスペクター系 ネイティヴダンサー系</t>
  </si>
  <si>
    <t>1601    フェアウェイ系           フェアウェイ系</t>
  </si>
  <si>
    <t>1602    バックパサー系           フェアウェイ系</t>
  </si>
  <si>
    <t>1603    ファラリス系             フェアウェイ系</t>
  </si>
  <si>
    <t>1701    ダマスカス系             ダマスカス系</t>
  </si>
  <si>
    <t>1702    テディ系                 ダマスカス系</t>
  </si>
  <si>
    <t>1801    ハイペリオン系           ハイペリオン系</t>
  </si>
  <si>
    <t>1802    オリオール系             ハイペリオン系</t>
  </si>
  <si>
    <t>1803    ロックフェラ系           ハイペリオン系</t>
  </si>
  <si>
    <t>1804    テューダーミンストレル系 ハイペリオン系</t>
  </si>
  <si>
    <t>1805    オーエンテューダー系     ハイペリオン系</t>
  </si>
  <si>
    <t>1806    スターキングダム系       ハイペリオン系</t>
  </si>
  <si>
    <t>1807    フォルリ系               ハイペリオン系</t>
  </si>
  <si>
    <t>1901    エクリプス系             エクリプス系</t>
  </si>
  <si>
    <t>1902    ブランドフォード系       エクリプス系</t>
  </si>
  <si>
    <t>1903    ドンカスター系           エクリプス系</t>
  </si>
  <si>
    <t>1904    ドミノ系                 エクリプス系</t>
  </si>
  <si>
    <t>1905    ヒムヤー系               エクリプス系</t>
  </si>
  <si>
    <t>1906    エルバジェ系             エクリプス系</t>
  </si>
  <si>
    <t>1907    ダークロナルド系         エクリプス系</t>
  </si>
  <si>
    <t>1908    ファイントップ系         エクリプス系</t>
  </si>
  <si>
    <t>1909    ゲインズボロー系         エクリプス系</t>
  </si>
  <si>
    <t>1910    ハーミット系             エクリプス系</t>
  </si>
  <si>
    <t>1911    アイシングラス系         エクリプス系</t>
  </si>
  <si>
    <t>1912    コングリーヴ系           エクリプス系</t>
  </si>
  <si>
    <t>1913    ロックサンド系           エクリプス系</t>
  </si>
  <si>
    <t>2001    セントサイモン系         セントサイモン系</t>
  </si>
  <si>
    <t>2002    リボー系                 セントサイモン系</t>
  </si>
  <si>
    <t>2003    ヒズマジェスティ系       セントサイモン系</t>
  </si>
  <si>
    <t>2004    グロースターク系         セントサイモン系</t>
  </si>
  <si>
    <t>2005    トムロルフ系             セントサイモン系</t>
  </si>
  <si>
    <t>2006    ワイルドリスク系         セントサイモン系</t>
  </si>
  <si>
    <t>2007    チャウサー系             セントサイモン系</t>
  </si>
  <si>
    <t>2008    プリンスローズ系         セントサイモン系</t>
  </si>
  <si>
    <t>2009    プリンスキロ系           セントサイモン系</t>
  </si>
  <si>
    <t>2010    ラウンドテーブル系       セントサイモン系</t>
  </si>
  <si>
    <t>2101    マッチェム系             マッチェム系</t>
  </si>
  <si>
    <t>2102    フェアプレイ系           マッチェム系</t>
  </si>
  <si>
    <t>2103    ハリーオン系             マッチェム系</t>
  </si>
  <si>
    <t>2104    マンノウォー系           マッチェム系</t>
  </si>
  <si>
    <t>2105    インリアリティ系         マッチェム系</t>
  </si>
  <si>
    <t>2201    パーソロン系             パーソロン系</t>
  </si>
  <si>
    <t>2202    リュティエ系             パーソロン系</t>
  </si>
  <si>
    <t>2203    ジェベル系               パーソロン系</t>
  </si>
  <si>
    <t>2204    トウルビヨン系           パーソロン系</t>
  </si>
  <si>
    <t>2205    ザテトラーク系           パーソロン系</t>
  </si>
  <si>
    <t>2206    ヘロド系                 パーソロン系</t>
  </si>
  <si>
    <t>2301    サンドリッジ系           サンドリッジ系</t>
  </si>
  <si>
    <t>2401    スウィンフォード系       スウィンフォード系</t>
  </si>
  <si>
    <t>9901    アラ系                   アラ系</t>
  </si>
  <si>
    <t>---------------------------------------------------------</t>
  </si>
  <si>
    <t>2003.05.15 コード修正、追加</t>
  </si>
  <si>
    <t>コード  調教コース      調教コース短縮</t>
  </si>
  <si>
    <t>01      美浦坂路        美坂</t>
  </si>
  <si>
    <t>02      南Ｗ            南Ｗ</t>
  </si>
  <si>
    <t>03      南Ｄ            南Ｄ</t>
  </si>
  <si>
    <t>04      南芝            南芝</t>
  </si>
  <si>
    <t>05      南Ａ            南Ａ</t>
  </si>
  <si>
    <t>06      北Ｂ            北Ｂ</t>
  </si>
  <si>
    <t>07      北Ｃ            北Ｃ</t>
  </si>
  <si>
    <t>08      美浦障害芝      美障</t>
  </si>
  <si>
    <t>09      美浦プール      美プ</t>
  </si>
  <si>
    <t>10      南ポリトラック  南Ｐ</t>
  </si>
  <si>
    <t>11      栗東坂路        栗坂</t>
  </si>
  <si>
    <t>12      ＣＷ            ＣＷ</t>
  </si>
  <si>
    <t>13      ＤＷ            ＤＷ</t>
  </si>
  <si>
    <t>14      栗Ｂ            栗Ｂ</t>
  </si>
  <si>
    <t>15      栗Ｅ            栗Ｅ</t>
  </si>
  <si>
    <t>16      栗芝            栗芝</t>
  </si>
  <si>
    <t>17      栗ポリトラック  栗Ｐ</t>
  </si>
  <si>
    <t>18      栗東障害        栗障</t>
  </si>
  <si>
    <t>19      栗東プール      栗プ</t>
  </si>
  <si>
    <t>21      札幌ダ          札ダ</t>
  </si>
  <si>
    <t>22      札幌芝          札芝</t>
  </si>
  <si>
    <t>23      函館ダ          函ダ</t>
  </si>
  <si>
    <t>24      函館芝          函芝</t>
  </si>
  <si>
    <t>25      函館Ｗ          函Ｗ</t>
  </si>
  <si>
    <t>26      福島芝          福芝</t>
  </si>
  <si>
    <t>27      福島ダ          福ダ</t>
  </si>
  <si>
    <t>28      新潟芝          新芝</t>
  </si>
  <si>
    <t>29      新潟ダ          新ダ</t>
  </si>
  <si>
    <t>30      東京芝          東芝</t>
  </si>
  <si>
    <t>31      東京ダ          東ダ</t>
  </si>
  <si>
    <t>32      中山芝          中芝</t>
  </si>
  <si>
    <t>33      中山ダ          中ダ</t>
  </si>
  <si>
    <t>34      中京芝          名芝</t>
  </si>
  <si>
    <t>35      中京ダ          名ダ</t>
  </si>
  <si>
    <t>36      京都芝          京芝</t>
  </si>
  <si>
    <t>37      京都ダ          京ダ</t>
  </si>
  <si>
    <t>38      阪神芝          阪芝</t>
  </si>
  <si>
    <t>39      阪神ダ          阪ダ</t>
  </si>
  <si>
    <t>40      小倉芝          小芝</t>
  </si>
  <si>
    <t>41      小倉ダ          小ダ</t>
  </si>
  <si>
    <t>42      福島障害        福障</t>
  </si>
  <si>
    <t>43      新潟障害        新障</t>
  </si>
  <si>
    <t>44      東京障害        東障</t>
  </si>
  <si>
    <t>45      中山障害        中障</t>
  </si>
  <si>
    <t>46      中京障害        名障</t>
  </si>
  <si>
    <t>47      京都障害        京障</t>
  </si>
  <si>
    <t>48      阪神障害        阪障</t>
  </si>
  <si>
    <t>49      小倉障害        小障</t>
  </si>
  <si>
    <t>50      地方競馬        地方</t>
  </si>
  <si>
    <t>61      障害試験        障試</t>
  </si>
  <si>
    <t>62      北障害          北障</t>
  </si>
  <si>
    <t>68      美障害ダ        美障</t>
  </si>
  <si>
    <t>70      北A             北Ａ</t>
  </si>
  <si>
    <t>81      美ゲート        美ゲ</t>
  </si>
  <si>
    <t>82      栗ゲート        栗ゲ</t>
  </si>
  <si>
    <t>88      牧場            牧場</t>
  </si>
  <si>
    <t>93      白井ダ          白井</t>
  </si>
  <si>
    <t>A1      連闘            連闘</t>
  </si>
  <si>
    <t>B1      その他          他</t>
  </si>
  <si>
    <t>2008.09.13      作成</t>
  </si>
  <si>
    <t>2009.10.04      レコード追加</t>
  </si>
  <si>
    <t xml:space="preserve">                (栗東ポリトラック)</t>
  </si>
  <si>
    <t>コード  追い状態名</t>
  </si>
  <si>
    <t>01      流す</t>
  </si>
  <si>
    <t>02      余力あり</t>
  </si>
  <si>
    <t>03      終い抑え</t>
  </si>
  <si>
    <t>04      一杯</t>
  </si>
  <si>
    <t>05      バテる</t>
  </si>
  <si>
    <t>06      伸びる</t>
  </si>
  <si>
    <t>07      テンのみ</t>
  </si>
  <si>
    <t>08      鋭く伸び</t>
  </si>
  <si>
    <t>09      強目</t>
  </si>
  <si>
    <t>10      終い重点</t>
  </si>
  <si>
    <t>11      ８分追い</t>
  </si>
  <si>
    <t>12      追って伸</t>
  </si>
  <si>
    <t>13      向正面</t>
  </si>
  <si>
    <t>14      ゲート</t>
  </si>
  <si>
    <t>15      障害練習</t>
  </si>
  <si>
    <t>16      中間軽め</t>
  </si>
  <si>
    <t>17      キリ</t>
  </si>
  <si>
    <t>21      引っ張る</t>
  </si>
  <si>
    <t>22      掛かる</t>
  </si>
  <si>
    <t>23      掛リバテ</t>
  </si>
  <si>
    <t>24      テン掛る</t>
  </si>
  <si>
    <t>25      掛り一杯</t>
  </si>
  <si>
    <t>26      ササル</t>
  </si>
  <si>
    <t>27      ヨレル</t>
  </si>
  <si>
    <t>28      バカつく</t>
  </si>
  <si>
    <t>29      手間取る</t>
  </si>
  <si>
    <t>99      その他</t>
  </si>
  <si>
    <r>
      <rPr>
        <sz val="10"/>
        <color rgb="FF000000"/>
        <rFont val="ＭＳ ゴシック"/>
        <family val="3"/>
        <charset val="128"/>
      </rPr>
      <t>追い状態コード表（</t>
    </r>
    <r>
      <rPr>
        <sz val="10"/>
        <color rgb="FF000000"/>
        <rFont val="Arial"/>
        <family val="2"/>
      </rPr>
      <t>2008.09.28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</si>
  <si>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調教コースコード表（</t>
    </r>
    <r>
      <rPr>
        <sz val="10"/>
        <color rgb="FF000000"/>
        <rFont val="Arial"/>
        <family val="2"/>
      </rPr>
      <t>2009.10.09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</si>
  <si>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系統コード表（</t>
    </r>
    <r>
      <rPr>
        <sz val="10"/>
        <color rgb="FF000000"/>
        <rFont val="Arial"/>
        <family val="2"/>
      </rPr>
      <t>2003.05.15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</si>
  <si>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特記コード表（</t>
    </r>
    <r>
      <rPr>
        <sz val="10"/>
        <color rgb="FF000000"/>
        <rFont val="Arial"/>
        <family val="2"/>
      </rPr>
      <t>2008.02.23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</si>
  <si>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脚元コード表（</t>
    </r>
    <r>
      <rPr>
        <sz val="10"/>
        <color rgb="FF000000"/>
        <rFont val="Arial"/>
        <family val="2"/>
      </rPr>
      <t>2017.02.20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</si>
  <si>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馬具コード表（</t>
    </r>
    <r>
      <rPr>
        <sz val="10"/>
        <color rgb="FF000000"/>
        <rFont val="Arial"/>
        <family val="2"/>
      </rPr>
      <t>2017.07.02</t>
    </r>
    <r>
      <rPr>
        <sz val="10"/>
        <color rgb="FF000000"/>
        <rFont val="ＭＳ ゴシック"/>
        <family val="3"/>
        <charset val="128"/>
      </rPr>
      <t>）</t>
    </r>
    <phoneticPr fontId="5"/>
  </si>
  <si>
    <t>　【ＪＲＤＢデータコード表】</t>
    <phoneticPr fontId="5"/>
  </si>
  <si>
    <r>
      <t>900万下等、 →JRDBデータコード表</t>
    </r>
    <r>
      <rPr>
        <b/>
        <sz val="9"/>
        <color rgb="FFFF0000"/>
        <rFont val="ＭＳ Ｐゴシック"/>
        <family val="3"/>
        <charset val="128"/>
      </rPr>
      <t>、レースの格。重要。</t>
    </r>
    <rPh sb="25" eb="26">
      <t>カク</t>
    </rPh>
    <rPh sb="27" eb="29">
      <t>ジュウヨウ</t>
    </rPh>
    <phoneticPr fontId="5"/>
  </si>
  <si>
    <t>非常に多種</t>
    <rPh sb="0" eb="2">
      <t>ヒジョウ</t>
    </rPh>
    <rPh sb="3" eb="5">
      <t>タシュ</t>
    </rPh>
    <phoneticPr fontId="5"/>
  </si>
  <si>
    <t>あり</t>
    <phoneticPr fontId="5"/>
  </si>
  <si>
    <t>欠損は格下レースを示す。0パディングが必要？</t>
    <rPh sb="0" eb="2">
      <t>ケッソン</t>
    </rPh>
    <rPh sb="3" eb="5">
      <t>カクシタ</t>
    </rPh>
    <rPh sb="9" eb="10">
      <t>シメ</t>
    </rPh>
    <rPh sb="19" eb="21">
      <t>ヒツヨウ</t>
    </rPh>
    <phoneticPr fontId="5"/>
  </si>
  <si>
    <t>名称</t>
    <rPh sb="0" eb="2">
      <t>メイショウ</t>
    </rPh>
    <phoneticPr fontId="5"/>
  </si>
  <si>
    <t>実値</t>
    <rPh sb="0" eb="2">
      <t>ジツチ</t>
    </rPh>
    <phoneticPr fontId="5"/>
  </si>
  <si>
    <t>1/3以上が16</t>
    <rPh sb="3" eb="5">
      <t>イジョウ</t>
    </rPh>
    <phoneticPr fontId="5"/>
  </si>
  <si>
    <t>累乗根鏡像</t>
    <rPh sb="0" eb="3">
      <t>ルイジョウコン</t>
    </rPh>
    <rPh sb="3" eb="4">
      <t>カガミ</t>
    </rPh>
    <rPh sb="4" eb="5">
      <t>ゾウ</t>
    </rPh>
    <phoneticPr fontId="5"/>
  </si>
  <si>
    <t>2,3はほぼない,1022件欠損</t>
    <rPh sb="13" eb="14">
      <t>ケン</t>
    </rPh>
    <rPh sb="14" eb="16">
      <t>ケッソン</t>
    </rPh>
    <phoneticPr fontId="5"/>
  </si>
  <si>
    <t>釣り鐘</t>
    <rPh sb="0" eb="1">
      <t>ツ</t>
    </rPh>
    <rPh sb="2" eb="3">
      <t>カネ</t>
    </rPh>
    <phoneticPr fontId="5"/>
  </si>
  <si>
    <t>?</t>
    <phoneticPr fontId="5"/>
  </si>
  <si>
    <t>全欠損</t>
    <rPh sb="0" eb="1">
      <t>ゼン</t>
    </rPh>
    <rPh sb="1" eb="3">
      <t>ケッソン</t>
    </rPh>
    <phoneticPr fontId="5"/>
  </si>
  <si>
    <t>当然ながらほとんどnull</t>
    <rPh sb="0" eb="2">
      <t>トウゼン</t>
    </rPh>
    <phoneticPr fontId="5"/>
  </si>
  <si>
    <t>定義上はコードは11種類存在</t>
    <rPh sb="0" eb="2">
      <t>テイギ</t>
    </rPh>
    <rPh sb="2" eb="3">
      <t>ジョウ</t>
    </rPh>
    <rPh sb="10" eb="12">
      <t>シュルイ</t>
    </rPh>
    <rPh sb="12" eb="14">
      <t>ソンザイ</t>
    </rPh>
    <phoneticPr fontId="5"/>
  </si>
  <si>
    <t>扱いたいが、どう入れるか要検討</t>
    <rPh sb="0" eb="1">
      <t>アツカ</t>
    </rPh>
    <rPh sb="8" eb="9">
      <t>イ</t>
    </rPh>
    <rPh sb="12" eb="13">
      <t>ヨウ</t>
    </rPh>
    <rPh sb="13" eb="15">
      <t>ケントウ</t>
    </rPh>
    <phoneticPr fontId="5"/>
  </si>
  <si>
    <r>
      <rPr>
        <sz val="9"/>
        <color theme="1"/>
        <rFont val="游ゴシック"/>
        <family val="3"/>
        <charset val="128"/>
      </rPr>
      <t>日時</t>
    </r>
    <rPh sb="0" eb="2">
      <t>ニチジ</t>
    </rPh>
    <phoneticPr fontId="5"/>
  </si>
  <si>
    <r>
      <rPr>
        <sz val="9"/>
        <color theme="1"/>
        <rFont val="游ゴシック"/>
        <family val="3"/>
        <charset val="128"/>
      </rPr>
      <t>区分</t>
    </r>
    <rPh sb="0" eb="2">
      <t>クブン</t>
    </rPh>
    <phoneticPr fontId="5"/>
  </si>
  <si>
    <t>区分</t>
    <rPh sb="0" eb="1">
      <t>ク</t>
    </rPh>
    <rPh sb="1" eb="2">
      <t>ブン</t>
    </rPh>
    <phoneticPr fontId="5"/>
  </si>
  <si>
    <t>土日が多い</t>
    <rPh sb="0" eb="2">
      <t>ドニチ</t>
    </rPh>
    <rPh sb="3" eb="4">
      <t>オオ</t>
    </rPh>
    <phoneticPr fontId="5"/>
  </si>
  <si>
    <t>(曜日)</t>
    <rPh sb="1" eb="3">
      <t>ヨウビ</t>
    </rPh>
    <phoneticPr fontId="5"/>
  </si>
  <si>
    <t>なんか晴れが多い</t>
    <rPh sb="3" eb="4">
      <t>ハ</t>
    </rPh>
    <rPh sb="6" eb="7">
      <t>オオ</t>
    </rPh>
    <phoneticPr fontId="5"/>
  </si>
  <si>
    <t>実質3種類</t>
    <rPh sb="0" eb="2">
      <t>ジッシツ</t>
    </rPh>
    <rPh sb="3" eb="5">
      <t>シュルイ</t>
    </rPh>
    <phoneticPr fontId="5"/>
  </si>
  <si>
    <t>実数</t>
    <rPh sb="0" eb="2">
      <t>ジッスウ</t>
    </rPh>
    <phoneticPr fontId="5"/>
  </si>
  <si>
    <t>左寄り釣り鐘</t>
    <rPh sb="0" eb="2">
      <t>ヒダリヨ</t>
    </rPh>
    <rPh sb="3" eb="4">
      <t>ツ</t>
    </rPh>
    <rPh sb="5" eb="6">
      <t>ガネ</t>
    </rPh>
    <phoneticPr fontId="5"/>
  </si>
  <si>
    <t>釣り鐘(ほぼ独占)</t>
    <rPh sb="0" eb="1">
      <t>ツ</t>
    </rPh>
    <rPh sb="2" eb="3">
      <t>ガネ</t>
    </rPh>
    <rPh sb="6" eb="8">
      <t>ドクセン</t>
    </rPh>
    <phoneticPr fontId="5"/>
  </si>
  <si>
    <r>
      <rPr>
        <b/>
        <sz val="9"/>
        <color theme="1"/>
        <rFont val="游ゴシック"/>
        <family val="3"/>
        <charset val="128"/>
      </rPr>
      <t>区分</t>
    </r>
    <rPh sb="0" eb="2">
      <t>クブン</t>
    </rPh>
    <phoneticPr fontId="5"/>
  </si>
  <si>
    <t>事実上1種類</t>
    <rPh sb="0" eb="3">
      <t>ジジツジョウ</t>
    </rPh>
    <rPh sb="4" eb="6">
      <t>シュルイ</t>
    </rPh>
    <phoneticPr fontId="5"/>
  </si>
  <si>
    <t>0多い</t>
    <rPh sb="1" eb="2">
      <t>オオ</t>
    </rPh>
    <phoneticPr fontId="5"/>
  </si>
  <si>
    <t>×</t>
    <phoneticPr fontId="5"/>
  </si>
  <si>
    <t>左寄り釣り鐘</t>
    <rPh sb="0" eb="1">
      <t>ヒダリ</t>
    </rPh>
    <rPh sb="1" eb="2">
      <t>ヨ</t>
    </rPh>
    <rPh sb="3" eb="4">
      <t>ツ</t>
    </rPh>
    <rPh sb="5" eb="6">
      <t>ガネ</t>
    </rPh>
    <phoneticPr fontId="5"/>
  </si>
  <si>
    <t>15130件が0</t>
    <rPh sb="5" eb="6">
      <t>ケン</t>
    </rPh>
    <phoneticPr fontId="5"/>
  </si>
  <si>
    <t>2222件が0</t>
    <rPh sb="4" eb="5">
      <t>ケン</t>
    </rPh>
    <phoneticPr fontId="5"/>
  </si>
  <si>
    <t>312200が0</t>
    <phoneticPr fontId="5"/>
  </si>
  <si>
    <t>〇？</t>
    <phoneticPr fontId="5"/>
  </si>
  <si>
    <t>131件が0</t>
    <rPh sb="3" eb="4">
      <t>ケン</t>
    </rPh>
    <phoneticPr fontId="5"/>
  </si>
  <si>
    <t>0,1,2,5に集中、定義上5種類</t>
    <rPh sb="8" eb="10">
      <t>シュウチュウ</t>
    </rPh>
    <rPh sb="11" eb="13">
      <t>テイギ</t>
    </rPh>
    <rPh sb="13" eb="14">
      <t>ジョウ</t>
    </rPh>
    <rPh sb="15" eb="17">
      <t>シュルイ</t>
    </rPh>
    <phoneticPr fontId="5"/>
  </si>
  <si>
    <t>3に集中</t>
    <rPh sb="2" eb="4">
      <t>シュウチュウ</t>
    </rPh>
    <phoneticPr fontId="5"/>
  </si>
  <si>
    <t>△</t>
    <phoneticPr fontId="5"/>
  </si>
  <si>
    <t>999は異常値と思われる、欠損とすべき。1～50に集中、1～50に注目すると比較的傾斜がゆるやかな指数 - 負,</t>
    <rPh sb="4" eb="7">
      <t>イジョウチ</t>
    </rPh>
    <rPh sb="8" eb="9">
      <t>オモ</t>
    </rPh>
    <rPh sb="13" eb="15">
      <t>ケッソン</t>
    </rPh>
    <rPh sb="25" eb="27">
      <t>シュウチュウ</t>
    </rPh>
    <rPh sb="33" eb="35">
      <t>チュウモク</t>
    </rPh>
    <rPh sb="38" eb="41">
      <t>ヒカクテキ</t>
    </rPh>
    <rPh sb="41" eb="43">
      <t>ケイシャ</t>
    </rPh>
    <rPh sb="49" eb="51">
      <t>シスウ</t>
    </rPh>
    <rPh sb="54" eb="55">
      <t>フ</t>
    </rPh>
    <phoneticPr fontId="5"/>
  </si>
  <si>
    <t>異常値有無</t>
    <rPh sb="0" eb="2">
      <t>イジョウ</t>
    </rPh>
    <rPh sb="2" eb="3">
      <t>アタイ</t>
    </rPh>
    <rPh sb="3" eb="5">
      <t>ウム</t>
    </rPh>
    <phoneticPr fontId="5"/>
  </si>
  <si>
    <t>ほぼ０。意味がない値と考えるべき</t>
    <rPh sb="4" eb="6">
      <t>イミ</t>
    </rPh>
    <rPh sb="9" eb="10">
      <t>アタイ</t>
    </rPh>
    <rPh sb="11" eb="12">
      <t>カンガ</t>
    </rPh>
    <phoneticPr fontId="5"/>
  </si>
  <si>
    <r>
      <rPr>
        <b/>
        <sz val="9"/>
        <color theme="1"/>
        <rFont val="ＭＳ ゴシック"/>
        <family val="3"/>
        <charset val="128"/>
      </rPr>
      <t>特定情報</t>
    </r>
    <r>
      <rPr>
        <b/>
        <sz val="9"/>
        <color theme="1"/>
        <rFont val="Arial"/>
        <family val="2"/>
      </rPr>
      <t>×</t>
    </r>
    <phoneticPr fontId="5"/>
  </si>
  <si>
    <t>64万件が0</t>
    <rPh sb="2" eb="4">
      <t>マンケン</t>
    </rPh>
    <phoneticPr fontId="5"/>
  </si>
  <si>
    <t>汚染レベル</t>
    <rPh sb="0" eb="2">
      <t>オセン</t>
    </rPh>
    <phoneticPr fontId="5"/>
  </si>
  <si>
    <t>異常データ条件</t>
    <rPh sb="0" eb="2">
      <t>イジョウ</t>
    </rPh>
    <rPh sb="5" eb="7">
      <t>ジョウケン</t>
    </rPh>
    <phoneticPr fontId="5"/>
  </si>
  <si>
    <t>実数</t>
  </si>
  <si>
    <t>カテゴリ</t>
  </si>
  <si>
    <t>日時</t>
  </si>
  <si>
    <t>文字列</t>
  </si>
  <si>
    <t>キー</t>
  </si>
  <si>
    <t>実数</t>
    <phoneticPr fontId="5"/>
  </si>
  <si>
    <t>カテゴリ</t>
    <phoneticPr fontId="5"/>
  </si>
  <si>
    <t>文字列</t>
    <phoneticPr fontId="5"/>
  </si>
  <si>
    <t>-</t>
    <phoneticPr fontId="5"/>
  </si>
  <si>
    <t>欠損数</t>
    <rPh sb="0" eb="2">
      <t>ケッソン</t>
    </rPh>
    <rPh sb="2" eb="3">
      <t>カズ</t>
    </rPh>
    <phoneticPr fontId="5"/>
  </si>
  <si>
    <t>異常数</t>
    <rPh sb="0" eb="2">
      <t>イジョウ</t>
    </rPh>
    <rPh sb="2" eb="3">
      <t>カズ</t>
    </rPh>
    <phoneticPr fontId="5"/>
  </si>
  <si>
    <r>
      <t>A3</t>
    </r>
    <r>
      <rPr>
        <b/>
        <sz val="10"/>
        <color rgb="FF000000"/>
        <rFont val="Arial Unicode MS"/>
        <family val="2"/>
      </rPr>
      <t>　未勝利      0    未勝利クラス</t>
    </r>
  </si>
  <si>
    <r>
      <t>05</t>
    </r>
    <r>
      <rPr>
        <b/>
        <sz val="10"/>
        <color rgb="FF000000"/>
        <rFont val="Arial Unicode MS"/>
        <family val="2"/>
      </rPr>
      <t>　500万下     1    1勝クラス</t>
    </r>
  </si>
  <si>
    <r>
      <t>10</t>
    </r>
    <r>
      <rPr>
        <b/>
        <sz val="10"/>
        <color rgb="FF000000"/>
        <rFont val="Arial Unicode MS"/>
        <family val="2"/>
      </rPr>
      <t>　1000万下    2    2勝クラス</t>
    </r>
  </si>
  <si>
    <r>
      <t>A1</t>
    </r>
    <r>
      <rPr>
        <b/>
        <sz val="10"/>
        <color rgb="FF000000"/>
        <rFont val="Arial Unicode MS"/>
        <family val="2"/>
      </rPr>
      <t>　新馬        0    未勝利クラス</t>
    </r>
  </si>
  <si>
    <r>
      <t>OP</t>
    </r>
    <r>
      <rPr>
        <b/>
        <sz val="10"/>
        <color rgb="FF000000"/>
        <rFont val="Arial Unicode MS"/>
        <family val="2"/>
      </rPr>
      <t>　オープン    9    オープンクラス</t>
    </r>
  </si>
  <si>
    <r>
      <t>16</t>
    </r>
    <r>
      <rPr>
        <b/>
        <sz val="10"/>
        <color rgb="FF000000"/>
        <rFont val="Arial Unicode MS"/>
        <family val="2"/>
      </rPr>
      <t>　1600万下    3    準オープンクラス</t>
    </r>
  </si>
  <si>
    <r>
      <t>09</t>
    </r>
    <r>
      <rPr>
        <b/>
        <sz val="10"/>
        <color rgb="FF000000"/>
        <rFont val="Arial Unicode MS"/>
        <family val="2"/>
      </rPr>
      <t>　900万下     2    2勝クラス</t>
    </r>
  </si>
  <si>
    <r>
      <t>A2</t>
    </r>
    <r>
      <rPr>
        <b/>
        <sz val="10"/>
        <color rgb="FF000000"/>
        <rFont val="Arial Unicode MS"/>
        <family val="2"/>
      </rPr>
      <t>　未出走      0    未勝利クラス</t>
    </r>
  </si>
  <si>
    <t>04,08,15</t>
    <phoneticPr fontId="5"/>
  </si>
  <si>
    <t>?</t>
    <phoneticPr fontId="5"/>
  </si>
  <si>
    <t>1,2,3</t>
    <phoneticPr fontId="5"/>
  </si>
  <si>
    <t>=0</t>
    <phoneticPr fontId="5"/>
  </si>
  <si>
    <t>〇</t>
    <phoneticPr fontId="5"/>
  </si>
  <si>
    <t xml:space="preserve">model_dawn </t>
    <phoneticPr fontId="5"/>
  </si>
  <si>
    <t>キー</t>
    <phoneticPr fontId="5"/>
  </si>
  <si>
    <t>芝馬場状態コード</t>
    <phoneticPr fontId="5"/>
  </si>
  <si>
    <r>
      <t>推　</t>
    </r>
    <r>
      <rPr>
        <b/>
        <sz val="9"/>
        <color theme="1"/>
        <rFont val="Arial"/>
        <family val="2"/>
      </rPr>
      <t>1:</t>
    </r>
    <r>
      <rPr>
        <b/>
        <sz val="9"/>
        <color theme="1"/>
        <rFont val="ＭＳ Ｐゴシック"/>
        <family val="3"/>
        <charset val="128"/>
      </rPr>
      <t>絶好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良</t>
    </r>
    <r>
      <rPr>
        <b/>
        <sz val="9"/>
        <color theme="1"/>
        <rFont val="Arial"/>
        <family val="2"/>
      </rPr>
      <t>, 3,</t>
    </r>
    <r>
      <rPr>
        <b/>
        <sz val="9"/>
        <color theme="1"/>
        <rFont val="ＭＳ Ｐゴシック"/>
        <family val="3"/>
        <charset val="128"/>
      </rPr>
      <t>稍荒</t>
    </r>
    <r>
      <rPr>
        <b/>
        <sz val="9"/>
        <color theme="1"/>
        <rFont val="Arial"/>
        <family val="2"/>
      </rPr>
      <t>, 4:</t>
    </r>
    <r>
      <rPr>
        <b/>
        <sz val="9"/>
        <color theme="1"/>
        <rFont val="ＭＳ Ｐゴシック"/>
        <family val="3"/>
        <charset val="128"/>
      </rPr>
      <t>荒</t>
    </r>
    <phoneticPr fontId="5"/>
  </si>
  <si>
    <r>
      <t>推　→</t>
    </r>
    <r>
      <rPr>
        <b/>
        <sz val="9"/>
        <color theme="1"/>
        <rFont val="Arial"/>
        <family val="2"/>
      </rPr>
      <t>JRDB</t>
    </r>
    <r>
      <rPr>
        <b/>
        <sz val="9"/>
        <color theme="1"/>
        <rFont val="ＭＳ Ｐゴシック"/>
        <family val="3"/>
        <charset val="128"/>
      </rPr>
      <t>データコード表（推　1:絶好, 2:良, 3,稍荒, 4:荒？）</t>
    </r>
    <phoneticPr fontId="5"/>
  </si>
  <si>
    <t>&gt;=10(20が異常値として存在)</t>
    <rPh sb="8" eb="10">
      <t>イジョウ</t>
    </rPh>
    <rPh sb="10" eb="11">
      <t>アタイ</t>
    </rPh>
    <rPh sb="14" eb="16">
      <t>ソンザイ</t>
    </rPh>
    <phoneticPr fontId="5"/>
  </si>
  <si>
    <t>ダ馬場状態コード</t>
    <phoneticPr fontId="5"/>
  </si>
  <si>
    <t>欠落した区分</t>
    <rPh sb="0" eb="2">
      <t>ケツラク</t>
    </rPh>
    <rPh sb="4" eb="6">
      <t>クブン</t>
    </rPh>
    <phoneticPr fontId="5"/>
  </si>
  <si>
    <t>3,4</t>
    <phoneticPr fontId="5"/>
  </si>
  <si>
    <t>説明変数</t>
    <rPh sb="0" eb="2">
      <t>セツメイ</t>
    </rPh>
    <rPh sb="2" eb="4">
      <t>ヘンスウ</t>
    </rPh>
    <phoneticPr fontId="5"/>
  </si>
  <si>
    <t>備考</t>
    <rPh sb="0" eb="2">
      <t>ビコウ</t>
    </rPh>
    <phoneticPr fontId="5"/>
  </si>
  <si>
    <t>かなり標準から外れた値があるが、たぶん異常値ではない。</t>
    <rPh sb="3" eb="5">
      <t>ヒョウジュン</t>
    </rPh>
    <rPh sb="7" eb="8">
      <t>ハズ</t>
    </rPh>
    <rPh sb="10" eb="11">
      <t>アタイ</t>
    </rPh>
    <rPh sb="19" eb="21">
      <t>イジョウ</t>
    </rPh>
    <rPh sb="21" eb="22">
      <t>アタイ</t>
    </rPh>
    <phoneticPr fontId="5"/>
  </si>
  <si>
    <t>未</t>
    <rPh sb="0" eb="1">
      <t>ミ</t>
    </rPh>
    <phoneticPr fontId="5"/>
  </si>
  <si>
    <t>未</t>
    <rPh sb="0" eb="1">
      <t>ミ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</si>
</sst>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游ゴシック"/>
      <family val="2"/>
      <charset val="128"/>
      <scheme val="minor"/>
    </font>
    <font>
      <sz val="14"/>
      <color rgb="FF000000"/>
      <name val="Arial"/>
      <family val="2"/>
    </font>
    <font>
      <b/>
      <sz val="9"/>
      <color theme="1"/>
      <name val="Arial"/>
      <family val="2"/>
    </font>
    <font>
      <sz val="9"/>
      <color rgb="FF444444"/>
      <name val="Arial"/>
      <family val="2"/>
    </font>
    <font>
      <sz val="9"/>
      <color rgb="FF777777"/>
      <name val="Arial"/>
      <family val="2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9"/>
      <color theme="1"/>
      <name val="ＭＳ Ｐゴシック"/>
      <family val="3"/>
      <charset val="128"/>
    </font>
    <font>
      <sz val="11"/>
      <color rgb="FF000000"/>
      <name val="メイリオ"/>
      <family val="3"/>
      <charset val="128"/>
    </font>
    <font>
      <sz val="10"/>
      <color rgb="FF000000"/>
      <name val="Arial Unicode MS"/>
      <family val="2"/>
    </font>
    <font>
      <sz val="10"/>
      <color rgb="FF00000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Arial Unicode MS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9"/>
      <color theme="1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9"/>
      <color theme="1"/>
      <name val="Arial"/>
      <family val="3"/>
      <charset val="128"/>
    </font>
    <font>
      <b/>
      <sz val="10"/>
      <color rgb="FF000000"/>
      <name val="Arial Unicode MS"/>
    </font>
    <font>
      <b/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7" fillId="2" borderId="0" xfId="0" applyFont="1" applyFill="1">
      <alignment vertical="center"/>
    </xf>
    <xf numFmtId="0" fontId="8" fillId="0" borderId="0" xfId="0" applyFont="1" applyAlignment="1">
      <alignment horizontal="left" vertical="center" indent="1"/>
    </xf>
    <xf numFmtId="0" fontId="9" fillId="0" borderId="0" xfId="0" applyFont="1">
      <alignment vertical="center"/>
    </xf>
    <xf numFmtId="3" fontId="9" fillId="0" borderId="0" xfId="0" applyNumberFormat="1" applyFont="1">
      <alignment vertical="center"/>
    </xf>
    <xf numFmtId="0" fontId="12" fillId="0" borderId="0" xfId="0" applyFont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18" fillId="2" borderId="0" xfId="0" applyFont="1" applyFill="1">
      <alignment vertical="center"/>
    </xf>
    <xf numFmtId="0" fontId="19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17" fillId="2" borderId="0" xfId="0" applyFont="1" applyFill="1">
      <alignment vertical="center"/>
    </xf>
    <xf numFmtId="0" fontId="15" fillId="0" borderId="0" xfId="0" quotePrefix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396875</xdr:colOff>
      <xdr:row>23</xdr:row>
      <xdr:rowOff>201745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1327D4A-65AD-41FC-8B8D-6BD04172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5914"/>
          <a:ext cx="9286875" cy="5171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370228</xdr:colOff>
      <xdr:row>22</xdr:row>
      <xdr:rowOff>4175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887B3F-E35B-4123-B7EC-6B5B61244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3838"/>
          <a:ext cx="9971428" cy="4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6</xdr:col>
      <xdr:colOff>510409</xdr:colOff>
      <xdr:row>39</xdr:row>
      <xdr:rowOff>143614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5344F45-C9D3-4B46-BA1A-2FF7F5A4C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27059"/>
          <a:ext cx="4628571" cy="3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8</xdr:col>
      <xdr:colOff>299594</xdr:colOff>
      <xdr:row>58</xdr:row>
      <xdr:rowOff>137926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800AEE3-6E62-448E-9AF5-122FD1F0C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412941"/>
          <a:ext cx="5790476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D407-7B4E-44B9-B21F-18A4471F5ADA}">
  <sheetPr filterMode="1"/>
  <dimension ref="A1:V340"/>
  <sheetViews>
    <sheetView tabSelected="1" zoomScale="86" zoomScaleNormal="85" workbookViewId="0">
      <pane ySplit="2" topLeftCell="A206" activePane="bottomLeft" state="frozen"/>
      <selection pane="bottomLeft" activeCell="J206" sqref="J206"/>
    </sheetView>
  </sheetViews>
  <sheetFormatPr defaultRowHeight="17.649999999999999"/>
  <cols>
    <col min="1" max="1" width="5.9375" bestFit="1" customWidth="1"/>
    <col min="2" max="2" width="35.5625" bestFit="1" customWidth="1"/>
    <col min="3" max="3" width="13.4375" hidden="1" customWidth="1"/>
    <col min="4" max="4" width="35.5625" customWidth="1"/>
    <col min="5" max="5" width="4.625" customWidth="1"/>
    <col min="6" max="6" width="8.25" customWidth="1"/>
    <col min="7" max="7" width="35.5625" customWidth="1"/>
    <col min="8" max="8" width="8.3125" bestFit="1" customWidth="1"/>
    <col min="9" max="9" width="8.5" hidden="1" customWidth="1"/>
    <col min="10" max="10" width="10.8125" bestFit="1" customWidth="1"/>
    <col min="11" max="12" width="9" customWidth="1"/>
    <col min="13" max="13" width="16.5" bestFit="1" customWidth="1"/>
    <col min="14" max="14" width="9" customWidth="1"/>
    <col min="15" max="15" width="15.75" bestFit="1" customWidth="1"/>
    <col min="16" max="16" width="10.8125" bestFit="1" customWidth="1"/>
  </cols>
  <sheetData>
    <row r="1" spans="1:17">
      <c r="A1" t="s">
        <v>661</v>
      </c>
      <c r="J1" t="s">
        <v>660</v>
      </c>
      <c r="O1" t="s">
        <v>2528</v>
      </c>
      <c r="P1" t="s">
        <v>660</v>
      </c>
    </row>
    <row r="2" spans="1:17">
      <c r="A2" t="s">
        <v>656</v>
      </c>
      <c r="B2" t="s">
        <v>658</v>
      </c>
      <c r="C2" t="s">
        <v>657</v>
      </c>
      <c r="D2" t="s">
        <v>659</v>
      </c>
      <c r="E2" t="s">
        <v>331</v>
      </c>
      <c r="F2" t="s">
        <v>332</v>
      </c>
      <c r="G2" t="s">
        <v>333</v>
      </c>
      <c r="H2" t="s">
        <v>298</v>
      </c>
      <c r="I2" t="s">
        <v>299</v>
      </c>
      <c r="J2" t="s">
        <v>303</v>
      </c>
      <c r="K2" t="s">
        <v>2504</v>
      </c>
      <c r="L2" t="s">
        <v>2505</v>
      </c>
      <c r="M2" t="s">
        <v>2494</v>
      </c>
      <c r="N2" t="s">
        <v>2526</v>
      </c>
      <c r="O2" t="s">
        <v>2519</v>
      </c>
      <c r="P2" t="s">
        <v>303</v>
      </c>
      <c r="Q2" t="s">
        <v>2529</v>
      </c>
    </row>
    <row r="3" spans="1:17" hidden="1">
      <c r="A3" s="1" t="s">
        <v>39</v>
      </c>
      <c r="B3" s="1" t="s">
        <v>0</v>
      </c>
      <c r="C3" s="1" t="s">
        <v>304</v>
      </c>
      <c r="D3" s="1" t="s">
        <v>672</v>
      </c>
      <c r="E3" s="1">
        <v>2</v>
      </c>
      <c r="F3" s="1">
        <v>1</v>
      </c>
      <c r="G3" s="6"/>
      <c r="H3" s="2" t="s">
        <v>1</v>
      </c>
      <c r="I3" s="3" t="s">
        <v>2</v>
      </c>
      <c r="J3" t="s">
        <v>2499</v>
      </c>
      <c r="K3">
        <v>0</v>
      </c>
      <c r="L3">
        <v>0</v>
      </c>
      <c r="P3" t="s">
        <v>662</v>
      </c>
    </row>
    <row r="4" spans="1:17" hidden="1">
      <c r="A4" s="1" t="s">
        <v>39</v>
      </c>
      <c r="B4" s="1" t="s">
        <v>3</v>
      </c>
      <c r="C4" s="1" t="s">
        <v>304</v>
      </c>
      <c r="D4" s="1" t="s">
        <v>673</v>
      </c>
      <c r="E4" s="1">
        <v>2</v>
      </c>
      <c r="F4" s="1">
        <v>3</v>
      </c>
      <c r="G4" s="6"/>
      <c r="H4" s="2" t="s">
        <v>1</v>
      </c>
      <c r="I4" s="3" t="s">
        <v>2</v>
      </c>
      <c r="J4" t="s">
        <v>2499</v>
      </c>
      <c r="K4">
        <v>0</v>
      </c>
      <c r="L4">
        <v>0</v>
      </c>
      <c r="P4" t="s">
        <v>662</v>
      </c>
    </row>
    <row r="5" spans="1:17" hidden="1">
      <c r="A5" s="1" t="s">
        <v>39</v>
      </c>
      <c r="B5" s="1" t="s">
        <v>4</v>
      </c>
      <c r="C5" s="1" t="s">
        <v>304</v>
      </c>
      <c r="D5" s="1" t="s">
        <v>674</v>
      </c>
      <c r="E5" s="1">
        <v>1</v>
      </c>
      <c r="F5" s="1">
        <v>5</v>
      </c>
      <c r="G5" s="6"/>
      <c r="H5" s="2" t="s">
        <v>5</v>
      </c>
      <c r="I5" s="3" t="s">
        <v>2</v>
      </c>
      <c r="J5" t="s">
        <v>2499</v>
      </c>
      <c r="K5">
        <v>0</v>
      </c>
      <c r="L5">
        <v>0</v>
      </c>
      <c r="P5" t="s">
        <v>662</v>
      </c>
    </row>
    <row r="6" spans="1:17" hidden="1">
      <c r="A6" s="1" t="s">
        <v>39</v>
      </c>
      <c r="B6" s="1" t="s">
        <v>6</v>
      </c>
      <c r="C6" s="1" t="s">
        <v>304</v>
      </c>
      <c r="D6" s="1" t="s">
        <v>675</v>
      </c>
      <c r="E6" s="1">
        <v>1</v>
      </c>
      <c r="F6" s="1">
        <v>6</v>
      </c>
      <c r="G6" s="6"/>
      <c r="H6" s="2" t="s">
        <v>5</v>
      </c>
      <c r="I6" s="3" t="s">
        <v>2</v>
      </c>
      <c r="J6" t="s">
        <v>2499</v>
      </c>
      <c r="K6">
        <v>0</v>
      </c>
      <c r="L6">
        <v>0</v>
      </c>
      <c r="P6" t="s">
        <v>662</v>
      </c>
    </row>
    <row r="7" spans="1:17" hidden="1">
      <c r="A7" s="1" t="s">
        <v>39</v>
      </c>
      <c r="B7" s="1" t="s">
        <v>7</v>
      </c>
      <c r="C7" s="1" t="s">
        <v>304</v>
      </c>
      <c r="D7" s="1" t="s">
        <v>676</v>
      </c>
      <c r="E7" s="1">
        <v>2</v>
      </c>
      <c r="F7" s="1">
        <v>7</v>
      </c>
      <c r="G7" s="6"/>
      <c r="H7" s="2" t="s">
        <v>1</v>
      </c>
      <c r="I7" s="3" t="s">
        <v>2</v>
      </c>
      <c r="J7" t="s">
        <v>2499</v>
      </c>
      <c r="K7">
        <v>0</v>
      </c>
      <c r="L7">
        <v>0</v>
      </c>
      <c r="P7" t="s">
        <v>662</v>
      </c>
    </row>
    <row r="8" spans="1:17" hidden="1">
      <c r="A8" s="1" t="s">
        <v>39</v>
      </c>
      <c r="B8" s="1" t="s">
        <v>8</v>
      </c>
      <c r="C8" s="1" t="s">
        <v>304</v>
      </c>
      <c r="D8" s="1" t="s">
        <v>310</v>
      </c>
      <c r="E8" s="1">
        <v>8</v>
      </c>
      <c r="F8" s="1">
        <v>9</v>
      </c>
      <c r="G8" s="6" t="s">
        <v>334</v>
      </c>
      <c r="H8" s="2" t="s">
        <v>9</v>
      </c>
      <c r="I8" s="3" t="s">
        <v>2</v>
      </c>
      <c r="J8" t="s">
        <v>2497</v>
      </c>
      <c r="K8">
        <v>0</v>
      </c>
      <c r="L8">
        <v>0</v>
      </c>
      <c r="P8" t="s">
        <v>663</v>
      </c>
    </row>
    <row r="9" spans="1:17" hidden="1">
      <c r="A9" s="1" t="s">
        <v>39</v>
      </c>
      <c r="B9" s="1" t="s">
        <v>10</v>
      </c>
      <c r="C9" s="1" t="s">
        <v>304</v>
      </c>
      <c r="D9" s="1" t="s">
        <v>311</v>
      </c>
      <c r="E9" s="1">
        <v>4</v>
      </c>
      <c r="F9" s="1">
        <v>17</v>
      </c>
      <c r="G9" s="6" t="s">
        <v>335</v>
      </c>
      <c r="H9" s="2" t="s">
        <v>5</v>
      </c>
      <c r="I9" s="3" t="s">
        <v>2</v>
      </c>
      <c r="J9" t="s">
        <v>2497</v>
      </c>
      <c r="K9">
        <v>0</v>
      </c>
      <c r="L9">
        <v>0</v>
      </c>
      <c r="P9" t="s">
        <v>663</v>
      </c>
    </row>
    <row r="10" spans="1:17" hidden="1">
      <c r="A10" s="1" t="s">
        <v>39</v>
      </c>
      <c r="B10" s="1" t="s">
        <v>11</v>
      </c>
      <c r="C10" s="1" t="s">
        <v>304</v>
      </c>
      <c r="D10" s="1" t="s">
        <v>677</v>
      </c>
      <c r="E10" s="1">
        <v>4</v>
      </c>
      <c r="F10" s="1">
        <v>21</v>
      </c>
      <c r="G10" s="6"/>
      <c r="H10" s="2" t="s">
        <v>5</v>
      </c>
      <c r="I10" s="3" t="s">
        <v>2</v>
      </c>
      <c r="J10" t="s">
        <v>2495</v>
      </c>
      <c r="K10">
        <v>0</v>
      </c>
      <c r="L10">
        <v>0</v>
      </c>
      <c r="O10" t="s">
        <v>2518</v>
      </c>
      <c r="P10" t="s">
        <v>670</v>
      </c>
    </row>
    <row r="11" spans="1:17" hidden="1">
      <c r="A11" s="1" t="s">
        <v>39</v>
      </c>
      <c r="B11" s="1" t="s">
        <v>12</v>
      </c>
      <c r="C11" s="1" t="s">
        <v>304</v>
      </c>
      <c r="D11" s="1" t="s">
        <v>678</v>
      </c>
      <c r="E11" s="1">
        <v>1</v>
      </c>
      <c r="F11" s="1">
        <v>25</v>
      </c>
      <c r="G11" s="6" t="s">
        <v>336</v>
      </c>
      <c r="H11" s="2" t="s">
        <v>5</v>
      </c>
      <c r="I11" s="3" t="s">
        <v>2</v>
      </c>
      <c r="J11" t="s">
        <v>2496</v>
      </c>
      <c r="K11">
        <v>0</v>
      </c>
      <c r="L11">
        <v>0</v>
      </c>
      <c r="O11" t="s">
        <v>2518</v>
      </c>
      <c r="P11" t="s">
        <v>671</v>
      </c>
    </row>
    <row r="12" spans="1:17" hidden="1">
      <c r="A12" s="1" t="s">
        <v>39</v>
      </c>
      <c r="B12" s="1" t="s">
        <v>13</v>
      </c>
      <c r="C12" s="1" t="s">
        <v>304</v>
      </c>
      <c r="D12" s="1" t="s">
        <v>679</v>
      </c>
      <c r="E12" s="1">
        <v>1</v>
      </c>
      <c r="F12" s="1">
        <v>26</v>
      </c>
      <c r="G12" s="6" t="s">
        <v>337</v>
      </c>
      <c r="H12" s="2" t="s">
        <v>5</v>
      </c>
      <c r="I12" s="3" t="s">
        <v>2</v>
      </c>
      <c r="J12" t="s">
        <v>2496</v>
      </c>
      <c r="K12">
        <v>0</v>
      </c>
      <c r="L12">
        <v>0</v>
      </c>
      <c r="O12" t="s">
        <v>2518</v>
      </c>
      <c r="P12" t="s">
        <v>671</v>
      </c>
    </row>
    <row r="13" spans="1:17" hidden="1">
      <c r="A13" s="1" t="s">
        <v>39</v>
      </c>
      <c r="B13" s="1" t="s">
        <v>14</v>
      </c>
      <c r="C13" s="1" t="s">
        <v>304</v>
      </c>
      <c r="D13" s="1" t="s">
        <v>680</v>
      </c>
      <c r="E13" s="1">
        <v>1</v>
      </c>
      <c r="F13" s="1">
        <v>27</v>
      </c>
      <c r="G13" s="6" t="s">
        <v>338</v>
      </c>
      <c r="H13" s="2" t="s">
        <v>5</v>
      </c>
      <c r="I13" s="3" t="s">
        <v>2</v>
      </c>
      <c r="J13" t="s">
        <v>2496</v>
      </c>
      <c r="K13">
        <v>0</v>
      </c>
      <c r="L13">
        <v>0</v>
      </c>
      <c r="O13" t="s">
        <v>2518</v>
      </c>
      <c r="P13" t="s">
        <v>671</v>
      </c>
    </row>
    <row r="14" spans="1:17" hidden="1">
      <c r="A14" s="1" t="s">
        <v>39</v>
      </c>
      <c r="B14" s="1" t="s">
        <v>15</v>
      </c>
      <c r="C14" s="1" t="s">
        <v>304</v>
      </c>
      <c r="D14" s="1" t="s">
        <v>681</v>
      </c>
      <c r="E14" s="1">
        <v>2</v>
      </c>
      <c r="F14" s="1">
        <v>28</v>
      </c>
      <c r="G14" s="6" t="s">
        <v>339</v>
      </c>
      <c r="H14" s="2" t="s">
        <v>5</v>
      </c>
      <c r="I14" s="3" t="s">
        <v>2</v>
      </c>
      <c r="J14" t="s">
        <v>2496</v>
      </c>
      <c r="K14">
        <v>0</v>
      </c>
      <c r="L14">
        <v>0</v>
      </c>
      <c r="O14" t="s">
        <v>2518</v>
      </c>
      <c r="P14" t="s">
        <v>671</v>
      </c>
    </row>
    <row r="15" spans="1:17" hidden="1">
      <c r="A15" s="1" t="s">
        <v>39</v>
      </c>
      <c r="B15" s="1" t="s">
        <v>16</v>
      </c>
      <c r="C15" s="1" t="s">
        <v>304</v>
      </c>
      <c r="D15" s="1" t="s">
        <v>682</v>
      </c>
      <c r="E15" s="1">
        <v>2</v>
      </c>
      <c r="F15" s="1">
        <v>30</v>
      </c>
      <c r="G15" s="6" t="s">
        <v>2450</v>
      </c>
      <c r="H15" s="2" t="s">
        <v>1</v>
      </c>
      <c r="I15" s="3" t="s">
        <v>2</v>
      </c>
      <c r="J15" t="s">
        <v>2496</v>
      </c>
      <c r="K15">
        <v>0</v>
      </c>
      <c r="L15">
        <v>0</v>
      </c>
      <c r="N15" s="15" t="s">
        <v>2514</v>
      </c>
      <c r="O15" t="s">
        <v>2518</v>
      </c>
      <c r="P15" t="s">
        <v>671</v>
      </c>
    </row>
    <row r="16" spans="1:17" hidden="1">
      <c r="A16" s="1" t="s">
        <v>39</v>
      </c>
      <c r="B16" s="1" t="s">
        <v>17</v>
      </c>
      <c r="C16" s="1" t="s">
        <v>304</v>
      </c>
      <c r="D16" s="1" t="s">
        <v>683</v>
      </c>
      <c r="E16" s="1">
        <v>3</v>
      </c>
      <c r="F16" s="1">
        <v>32</v>
      </c>
      <c r="G16" s="6" t="s">
        <v>646</v>
      </c>
      <c r="H16" s="2" t="s">
        <v>5</v>
      </c>
      <c r="I16" s="3" t="s">
        <v>2</v>
      </c>
      <c r="J16" t="s">
        <v>2496</v>
      </c>
      <c r="K16">
        <v>0</v>
      </c>
      <c r="L16" t="s">
        <v>2515</v>
      </c>
      <c r="N16" t="s">
        <v>2515</v>
      </c>
      <c r="P16" t="s">
        <v>671</v>
      </c>
    </row>
    <row r="17" spans="1:16" hidden="1">
      <c r="A17" s="1" t="s">
        <v>39</v>
      </c>
      <c r="B17" s="1" t="s">
        <v>18</v>
      </c>
      <c r="C17" s="1" t="s">
        <v>304</v>
      </c>
      <c r="D17" s="1" t="s">
        <v>684</v>
      </c>
      <c r="E17" s="1">
        <v>1</v>
      </c>
      <c r="F17" s="1">
        <v>35</v>
      </c>
      <c r="G17" s="6" t="s">
        <v>647</v>
      </c>
      <c r="H17" s="2" t="s">
        <v>5</v>
      </c>
      <c r="I17" s="3" t="s">
        <v>2</v>
      </c>
      <c r="J17" t="s">
        <v>2496</v>
      </c>
      <c r="K17">
        <v>0</v>
      </c>
      <c r="L17">
        <v>0</v>
      </c>
      <c r="O17" t="s">
        <v>2518</v>
      </c>
      <c r="P17" t="s">
        <v>671</v>
      </c>
    </row>
    <row r="18" spans="1:16" hidden="1">
      <c r="A18" s="1" t="s">
        <v>39</v>
      </c>
      <c r="B18" s="1" t="s">
        <v>19</v>
      </c>
      <c r="C18" s="1" t="s">
        <v>304</v>
      </c>
      <c r="D18" s="1" t="s">
        <v>685</v>
      </c>
      <c r="E18" s="1">
        <v>1</v>
      </c>
      <c r="F18" s="1">
        <v>36</v>
      </c>
      <c r="G18" s="6" t="s">
        <v>648</v>
      </c>
      <c r="H18" s="2" t="s">
        <v>5</v>
      </c>
      <c r="I18" s="3" t="s">
        <v>2</v>
      </c>
      <c r="J18" t="s">
        <v>2496</v>
      </c>
      <c r="K18">
        <v>48994</v>
      </c>
      <c r="L18">
        <v>0</v>
      </c>
      <c r="P18" t="s">
        <v>671</v>
      </c>
    </row>
    <row r="19" spans="1:16" hidden="1">
      <c r="A19" s="1" t="s">
        <v>39</v>
      </c>
      <c r="B19" s="1" t="s">
        <v>20</v>
      </c>
      <c r="C19" s="1" t="s">
        <v>304</v>
      </c>
      <c r="D19" s="1" t="s">
        <v>312</v>
      </c>
      <c r="E19" s="1">
        <v>50</v>
      </c>
      <c r="F19" s="1">
        <v>37</v>
      </c>
      <c r="G19" s="6" t="s">
        <v>340</v>
      </c>
      <c r="H19" s="2" t="s">
        <v>1</v>
      </c>
      <c r="I19" s="3" t="s">
        <v>2</v>
      </c>
      <c r="J19" t="s">
        <v>2498</v>
      </c>
      <c r="K19">
        <v>48991</v>
      </c>
      <c r="L19">
        <v>0</v>
      </c>
      <c r="P19" t="s">
        <v>2454</v>
      </c>
    </row>
    <row r="20" spans="1:16" hidden="1">
      <c r="A20" s="1" t="s">
        <v>39</v>
      </c>
      <c r="B20" s="1" t="s">
        <v>21</v>
      </c>
      <c r="C20" s="1" t="s">
        <v>304</v>
      </c>
      <c r="D20" s="1" t="s">
        <v>313</v>
      </c>
      <c r="E20" s="1">
        <v>8</v>
      </c>
      <c r="F20" s="1">
        <v>87</v>
      </c>
      <c r="G20" s="6" t="s">
        <v>341</v>
      </c>
      <c r="H20" s="2" t="s">
        <v>1</v>
      </c>
      <c r="I20" s="3" t="s">
        <v>2</v>
      </c>
      <c r="J20" t="s">
        <v>2498</v>
      </c>
      <c r="K20">
        <v>64435</v>
      </c>
      <c r="L20">
        <v>0</v>
      </c>
      <c r="P20" t="s">
        <v>2454</v>
      </c>
    </row>
    <row r="21" spans="1:16" hidden="1">
      <c r="A21" s="1" t="s">
        <v>39</v>
      </c>
      <c r="B21" s="1" t="s">
        <v>22</v>
      </c>
      <c r="C21" s="1" t="s">
        <v>304</v>
      </c>
      <c r="D21" s="1" t="s">
        <v>314</v>
      </c>
      <c r="E21" s="1">
        <v>2</v>
      </c>
      <c r="F21" s="1">
        <v>95</v>
      </c>
      <c r="G21" s="6"/>
      <c r="H21" s="2" t="s">
        <v>5</v>
      </c>
      <c r="I21" s="3" t="s">
        <v>2</v>
      </c>
      <c r="J21" t="s">
        <v>2500</v>
      </c>
      <c r="K21">
        <v>0</v>
      </c>
      <c r="L21">
        <v>0</v>
      </c>
      <c r="P21" t="s">
        <v>2455</v>
      </c>
    </row>
    <row r="22" spans="1:16" hidden="1">
      <c r="A22" s="1" t="s">
        <v>39</v>
      </c>
      <c r="B22" s="1" t="s">
        <v>23</v>
      </c>
      <c r="C22" s="1" t="s">
        <v>304</v>
      </c>
      <c r="D22" s="1" t="s">
        <v>315</v>
      </c>
      <c r="E22" s="1">
        <v>1</v>
      </c>
      <c r="F22" s="1">
        <v>97</v>
      </c>
      <c r="G22" s="6" t="s">
        <v>342</v>
      </c>
      <c r="H22" s="2" t="s">
        <v>5</v>
      </c>
      <c r="I22" s="3" t="s">
        <v>2</v>
      </c>
      <c r="J22" t="s">
        <v>2501</v>
      </c>
      <c r="K22">
        <v>1022</v>
      </c>
      <c r="L22">
        <v>0</v>
      </c>
      <c r="P22" t="s">
        <v>671</v>
      </c>
    </row>
    <row r="23" spans="1:16" hidden="1">
      <c r="A23" s="1" t="s">
        <v>39</v>
      </c>
      <c r="B23" s="1" t="s">
        <v>24</v>
      </c>
      <c r="C23" s="1" t="s">
        <v>304</v>
      </c>
      <c r="D23" s="1" t="s">
        <v>316</v>
      </c>
      <c r="E23" s="1">
        <v>1</v>
      </c>
      <c r="F23" s="1">
        <v>98</v>
      </c>
      <c r="G23" s="6" t="s">
        <v>649</v>
      </c>
      <c r="H23" s="2" t="s">
        <v>5</v>
      </c>
      <c r="I23" s="3" t="s">
        <v>2</v>
      </c>
      <c r="J23" t="s">
        <v>2501</v>
      </c>
      <c r="K23">
        <v>0</v>
      </c>
      <c r="L23">
        <v>0</v>
      </c>
      <c r="P23" t="s">
        <v>671</v>
      </c>
    </row>
    <row r="24" spans="1:16" hidden="1">
      <c r="A24" s="1" t="s">
        <v>39</v>
      </c>
      <c r="B24" s="1" t="s">
        <v>25</v>
      </c>
      <c r="C24" s="1" t="s">
        <v>304</v>
      </c>
      <c r="D24" s="1" t="s">
        <v>317</v>
      </c>
      <c r="E24" s="1">
        <v>8</v>
      </c>
      <c r="F24" s="1">
        <v>99</v>
      </c>
      <c r="G24" s="6" t="s">
        <v>650</v>
      </c>
      <c r="H24" s="2" t="s">
        <v>1</v>
      </c>
      <c r="I24" s="3" t="s">
        <v>2</v>
      </c>
      <c r="J24" t="s">
        <v>2502</v>
      </c>
      <c r="K24">
        <v>0</v>
      </c>
      <c r="L24">
        <v>0</v>
      </c>
      <c r="P24" t="s">
        <v>2454</v>
      </c>
    </row>
    <row r="25" spans="1:16" hidden="1">
      <c r="A25" s="1" t="s">
        <v>39</v>
      </c>
      <c r="B25" s="1" t="s">
        <v>26</v>
      </c>
      <c r="C25" s="1" t="s">
        <v>304</v>
      </c>
      <c r="D25" s="1" t="s">
        <v>318</v>
      </c>
      <c r="E25" s="1">
        <v>18</v>
      </c>
      <c r="F25" s="1">
        <v>107</v>
      </c>
      <c r="G25" s="6" t="s">
        <v>651</v>
      </c>
      <c r="H25" s="2" t="s">
        <v>1</v>
      </c>
      <c r="I25" s="3" t="s">
        <v>2</v>
      </c>
      <c r="J25" t="s">
        <v>2502</v>
      </c>
      <c r="K25">
        <v>0</v>
      </c>
      <c r="L25">
        <v>0</v>
      </c>
      <c r="P25" t="s">
        <v>2454</v>
      </c>
    </row>
    <row r="26" spans="1:16" hidden="1">
      <c r="A26" s="1" t="s">
        <v>39</v>
      </c>
      <c r="B26" s="1" t="s">
        <v>27</v>
      </c>
      <c r="C26" s="1" t="s">
        <v>304</v>
      </c>
      <c r="D26" s="1" t="s">
        <v>319</v>
      </c>
      <c r="E26" s="1">
        <v>1</v>
      </c>
      <c r="F26" s="1">
        <v>125</v>
      </c>
      <c r="G26" s="6" t="s">
        <v>652</v>
      </c>
      <c r="H26" s="2" t="s">
        <v>5</v>
      </c>
      <c r="I26" s="3" t="s">
        <v>2</v>
      </c>
      <c r="J26" t="s">
        <v>2501</v>
      </c>
      <c r="K26">
        <v>0</v>
      </c>
      <c r="L26">
        <v>66994</v>
      </c>
      <c r="N26" s="15" t="s">
        <v>2516</v>
      </c>
      <c r="P26" t="s">
        <v>671</v>
      </c>
    </row>
    <row r="27" spans="1:16" hidden="1">
      <c r="A27" s="1" t="s">
        <v>39</v>
      </c>
      <c r="B27" s="1" t="s">
        <v>28</v>
      </c>
      <c r="C27" s="1" t="s">
        <v>304</v>
      </c>
      <c r="D27" s="1" t="s">
        <v>320</v>
      </c>
      <c r="E27" s="1">
        <v>5</v>
      </c>
      <c r="F27" s="1">
        <v>126</v>
      </c>
      <c r="G27" s="6" t="s">
        <v>653</v>
      </c>
      <c r="H27" s="2" t="s">
        <v>1</v>
      </c>
      <c r="I27" s="3" t="s">
        <v>2</v>
      </c>
      <c r="J27" t="s">
        <v>2500</v>
      </c>
      <c r="K27">
        <v>0</v>
      </c>
      <c r="L27">
        <v>30</v>
      </c>
      <c r="M27" s="15" t="s">
        <v>2517</v>
      </c>
      <c r="P27" t="s">
        <v>2455</v>
      </c>
    </row>
    <row r="28" spans="1:16" hidden="1">
      <c r="A28" s="1" t="s">
        <v>39</v>
      </c>
      <c r="B28" s="1" t="s">
        <v>29</v>
      </c>
      <c r="C28" s="1" t="s">
        <v>304</v>
      </c>
      <c r="D28" s="1" t="s">
        <v>321</v>
      </c>
      <c r="E28" s="1">
        <v>5</v>
      </c>
      <c r="F28" s="1">
        <v>131</v>
      </c>
      <c r="G28" s="6" t="s">
        <v>653</v>
      </c>
      <c r="H28" s="2" t="s">
        <v>1</v>
      </c>
      <c r="I28" s="3" t="s">
        <v>2</v>
      </c>
      <c r="J28" t="s">
        <v>2500</v>
      </c>
      <c r="K28">
        <v>0</v>
      </c>
      <c r="L28">
        <v>30</v>
      </c>
      <c r="M28" s="15" t="s">
        <v>2517</v>
      </c>
      <c r="P28" t="s">
        <v>2455</v>
      </c>
    </row>
    <row r="29" spans="1:16" hidden="1">
      <c r="A29" s="1" t="s">
        <v>39</v>
      </c>
      <c r="B29" s="1" t="s">
        <v>30</v>
      </c>
      <c r="C29" s="1" t="s">
        <v>304</v>
      </c>
      <c r="D29" s="1" t="s">
        <v>322</v>
      </c>
      <c r="E29" s="1">
        <v>5</v>
      </c>
      <c r="F29" s="1">
        <v>136</v>
      </c>
      <c r="G29" s="6" t="s">
        <v>653</v>
      </c>
      <c r="H29" s="2" t="s">
        <v>1</v>
      </c>
      <c r="I29" s="3" t="s">
        <v>2</v>
      </c>
      <c r="J29" t="s">
        <v>2500</v>
      </c>
      <c r="K29">
        <v>0</v>
      </c>
      <c r="L29">
        <v>30</v>
      </c>
      <c r="M29" s="15" t="s">
        <v>2517</v>
      </c>
      <c r="P29" t="s">
        <v>2455</v>
      </c>
    </row>
    <row r="30" spans="1:16" hidden="1">
      <c r="A30" s="1" t="s">
        <v>39</v>
      </c>
      <c r="B30" s="1" t="s">
        <v>31</v>
      </c>
      <c r="C30" s="1" t="s">
        <v>304</v>
      </c>
      <c r="D30" s="1" t="s">
        <v>323</v>
      </c>
      <c r="E30" s="1">
        <v>5</v>
      </c>
      <c r="F30" s="1">
        <v>141</v>
      </c>
      <c r="G30" s="6" t="s">
        <v>653</v>
      </c>
      <c r="H30" s="2" t="s">
        <v>1</v>
      </c>
      <c r="I30" s="3" t="s">
        <v>2</v>
      </c>
      <c r="J30" t="s">
        <v>2500</v>
      </c>
      <c r="K30">
        <v>0</v>
      </c>
      <c r="L30">
        <v>30</v>
      </c>
      <c r="M30" s="15" t="s">
        <v>2517</v>
      </c>
      <c r="P30" t="s">
        <v>2455</v>
      </c>
    </row>
    <row r="31" spans="1:16" hidden="1">
      <c r="A31" s="1" t="s">
        <v>39</v>
      </c>
      <c r="B31" s="1" t="s">
        <v>32</v>
      </c>
      <c r="C31" s="1" t="s">
        <v>304</v>
      </c>
      <c r="D31" s="1" t="s">
        <v>324</v>
      </c>
      <c r="E31" s="1">
        <v>5</v>
      </c>
      <c r="F31" s="1">
        <v>146</v>
      </c>
      <c r="G31" s="6" t="s">
        <v>653</v>
      </c>
      <c r="H31" s="2" t="s">
        <v>1</v>
      </c>
      <c r="I31" s="3" t="s">
        <v>2</v>
      </c>
      <c r="J31" t="s">
        <v>2500</v>
      </c>
      <c r="K31">
        <v>0</v>
      </c>
      <c r="L31">
        <v>30</v>
      </c>
      <c r="M31" s="15" t="s">
        <v>2517</v>
      </c>
      <c r="P31" t="s">
        <v>2455</v>
      </c>
    </row>
    <row r="32" spans="1:16" hidden="1">
      <c r="A32" s="1" t="s">
        <v>39</v>
      </c>
      <c r="B32" s="1" t="s">
        <v>33</v>
      </c>
      <c r="C32" s="1" t="s">
        <v>304</v>
      </c>
      <c r="D32" s="1" t="s">
        <v>325</v>
      </c>
      <c r="E32" s="1">
        <v>5</v>
      </c>
      <c r="F32" s="1">
        <v>151</v>
      </c>
      <c r="G32" s="6" t="s">
        <v>653</v>
      </c>
      <c r="H32" s="2" t="s">
        <v>1</v>
      </c>
      <c r="I32" s="3" t="s">
        <v>2</v>
      </c>
      <c r="J32" t="s">
        <v>2500</v>
      </c>
      <c r="K32">
        <v>0</v>
      </c>
      <c r="L32">
        <v>30</v>
      </c>
      <c r="M32" s="15" t="s">
        <v>2517</v>
      </c>
      <c r="P32" t="s">
        <v>2455</v>
      </c>
    </row>
    <row r="33" spans="1:16" hidden="1">
      <c r="A33" s="1" t="s">
        <v>39</v>
      </c>
      <c r="B33" s="1" t="s">
        <v>34</v>
      </c>
      <c r="C33" s="1" t="s">
        <v>304</v>
      </c>
      <c r="D33" s="1" t="s">
        <v>326</v>
      </c>
      <c r="E33" s="1">
        <v>5</v>
      </c>
      <c r="F33" s="1">
        <v>156</v>
      </c>
      <c r="G33" s="6" t="s">
        <v>653</v>
      </c>
      <c r="H33" s="2" t="s">
        <v>1</v>
      </c>
      <c r="I33" s="3" t="s">
        <v>2</v>
      </c>
      <c r="J33" t="s">
        <v>2500</v>
      </c>
      <c r="K33">
        <v>0</v>
      </c>
      <c r="L33">
        <v>64435</v>
      </c>
      <c r="M33" s="15" t="s">
        <v>2517</v>
      </c>
      <c r="P33" t="s">
        <v>2455</v>
      </c>
    </row>
    <row r="34" spans="1:16" hidden="1">
      <c r="A34" s="1" t="s">
        <v>39</v>
      </c>
      <c r="B34" s="1" t="s">
        <v>35</v>
      </c>
      <c r="C34" s="1" t="s">
        <v>304</v>
      </c>
      <c r="D34" s="1" t="s">
        <v>327</v>
      </c>
      <c r="E34" s="1">
        <v>16</v>
      </c>
      <c r="F34" s="1">
        <v>161</v>
      </c>
      <c r="G34" s="6" t="s">
        <v>654</v>
      </c>
      <c r="H34" s="2" t="s">
        <v>5</v>
      </c>
      <c r="I34" s="3" t="s">
        <v>2</v>
      </c>
      <c r="J34" t="s">
        <v>2501</v>
      </c>
      <c r="K34">
        <v>66994</v>
      </c>
      <c r="L34">
        <v>0</v>
      </c>
      <c r="P34" t="s">
        <v>671</v>
      </c>
    </row>
    <row r="35" spans="1:16" hidden="1">
      <c r="A35" s="1" t="s">
        <v>39</v>
      </c>
      <c r="B35" s="1" t="s">
        <v>36</v>
      </c>
      <c r="C35" s="1" t="s">
        <v>304</v>
      </c>
      <c r="D35" s="1" t="s">
        <v>328</v>
      </c>
      <c r="E35" s="1">
        <v>1</v>
      </c>
      <c r="F35" s="1">
        <v>177</v>
      </c>
      <c r="G35" s="1" t="s">
        <v>655</v>
      </c>
      <c r="H35" s="2" t="s">
        <v>1</v>
      </c>
      <c r="I35" s="3" t="s">
        <v>2</v>
      </c>
      <c r="J35" t="s">
        <v>2501</v>
      </c>
      <c r="K35">
        <v>65035</v>
      </c>
      <c r="L35">
        <v>0</v>
      </c>
      <c r="P35" t="s">
        <v>671</v>
      </c>
    </row>
    <row r="36" spans="1:16" hidden="1">
      <c r="A36" s="1" t="s">
        <v>39</v>
      </c>
      <c r="B36" s="1" t="s">
        <v>37</v>
      </c>
      <c r="C36" s="1" t="s">
        <v>304</v>
      </c>
      <c r="D36" s="1" t="s">
        <v>329</v>
      </c>
      <c r="E36" s="1">
        <v>5</v>
      </c>
      <c r="F36" s="1">
        <v>178</v>
      </c>
      <c r="G36" s="6" t="s">
        <v>617</v>
      </c>
      <c r="H36" s="2" t="s">
        <v>1</v>
      </c>
      <c r="I36" s="3" t="s">
        <v>2</v>
      </c>
      <c r="J36" t="s">
        <v>2503</v>
      </c>
      <c r="K36">
        <v>0</v>
      </c>
      <c r="L36">
        <v>0</v>
      </c>
      <c r="P36" t="s">
        <v>665</v>
      </c>
    </row>
    <row r="37" spans="1:16" hidden="1">
      <c r="A37" s="1" t="s">
        <v>39</v>
      </c>
      <c r="B37" s="1" t="s">
        <v>38</v>
      </c>
      <c r="C37" s="1" t="s">
        <v>304</v>
      </c>
      <c r="D37" s="1" t="s">
        <v>330</v>
      </c>
      <c r="E37" s="1"/>
      <c r="F37" s="1"/>
      <c r="G37" s="1"/>
      <c r="H37" s="2" t="s">
        <v>1</v>
      </c>
      <c r="I37" s="3" t="s">
        <v>2</v>
      </c>
      <c r="J37" t="s">
        <v>2503</v>
      </c>
      <c r="K37">
        <v>0</v>
      </c>
      <c r="L37">
        <v>0</v>
      </c>
      <c r="P37" t="s">
        <v>665</v>
      </c>
    </row>
    <row r="38" spans="1:16" hidden="1">
      <c r="A38" s="1" t="s">
        <v>69</v>
      </c>
      <c r="B38" s="1" t="s">
        <v>40</v>
      </c>
      <c r="C38" s="1" t="s">
        <v>305</v>
      </c>
      <c r="D38" s="1" t="s">
        <v>686</v>
      </c>
      <c r="E38" s="1">
        <v>2</v>
      </c>
      <c r="F38" s="1">
        <v>1</v>
      </c>
      <c r="G38" s="1"/>
      <c r="H38" s="2" t="s">
        <v>1</v>
      </c>
      <c r="I38" s="3" t="s">
        <v>2</v>
      </c>
      <c r="J38" t="s">
        <v>2520</v>
      </c>
      <c r="K38" t="s">
        <v>2503</v>
      </c>
      <c r="L38" t="s">
        <v>2503</v>
      </c>
      <c r="M38" t="s">
        <v>2503</v>
      </c>
      <c r="N38" t="s">
        <v>2503</v>
      </c>
      <c r="P38" t="s">
        <v>662</v>
      </c>
    </row>
    <row r="39" spans="1:16" hidden="1">
      <c r="A39" s="1" t="s">
        <v>69</v>
      </c>
      <c r="B39" s="1" t="s">
        <v>41</v>
      </c>
      <c r="C39" s="1" t="s">
        <v>305</v>
      </c>
      <c r="D39" s="1" t="s">
        <v>687</v>
      </c>
      <c r="E39" s="1">
        <v>2</v>
      </c>
      <c r="F39" s="1">
        <v>3</v>
      </c>
      <c r="G39" s="1"/>
      <c r="H39" s="2" t="s">
        <v>1</v>
      </c>
      <c r="I39" s="3" t="s">
        <v>2</v>
      </c>
      <c r="J39" t="s">
        <v>2520</v>
      </c>
      <c r="K39" t="s">
        <v>2503</v>
      </c>
      <c r="L39" t="s">
        <v>2503</v>
      </c>
      <c r="M39" t="s">
        <v>2503</v>
      </c>
      <c r="N39" t="s">
        <v>2503</v>
      </c>
      <c r="P39" t="s">
        <v>662</v>
      </c>
    </row>
    <row r="40" spans="1:16" hidden="1">
      <c r="A40" s="1" t="s">
        <v>69</v>
      </c>
      <c r="B40" s="1" t="s">
        <v>42</v>
      </c>
      <c r="C40" s="1" t="s">
        <v>305</v>
      </c>
      <c r="D40" s="1" t="s">
        <v>688</v>
      </c>
      <c r="E40" s="1">
        <v>1</v>
      </c>
      <c r="F40" s="1">
        <v>5</v>
      </c>
      <c r="G40" s="1"/>
      <c r="H40" s="2" t="s">
        <v>5</v>
      </c>
      <c r="I40" s="3" t="s">
        <v>2</v>
      </c>
      <c r="J40" t="s">
        <v>2520</v>
      </c>
      <c r="K40" t="s">
        <v>2503</v>
      </c>
      <c r="L40" t="s">
        <v>2503</v>
      </c>
      <c r="M40" t="s">
        <v>2503</v>
      </c>
      <c r="N40" t="s">
        <v>2503</v>
      </c>
      <c r="P40" t="s">
        <v>662</v>
      </c>
    </row>
    <row r="41" spans="1:16" hidden="1">
      <c r="A41" s="1" t="s">
        <v>69</v>
      </c>
      <c r="B41" s="1" t="s">
        <v>43</v>
      </c>
      <c r="C41" s="1" t="s">
        <v>305</v>
      </c>
      <c r="D41" s="1" t="s">
        <v>689</v>
      </c>
      <c r="E41" s="1">
        <v>1</v>
      </c>
      <c r="F41" s="1">
        <v>6</v>
      </c>
      <c r="G41" s="1"/>
      <c r="H41" s="2" t="s">
        <v>5</v>
      </c>
      <c r="I41" s="3" t="s">
        <v>2</v>
      </c>
      <c r="J41" t="s">
        <v>2520</v>
      </c>
      <c r="K41" s="16" t="s">
        <v>2503</v>
      </c>
      <c r="L41" s="16" t="s">
        <v>2503</v>
      </c>
      <c r="M41" s="16" t="s">
        <v>2503</v>
      </c>
      <c r="N41" s="16" t="s">
        <v>2503</v>
      </c>
      <c r="P41" s="12" t="s">
        <v>662</v>
      </c>
    </row>
    <row r="42" spans="1:16" hidden="1">
      <c r="A42" s="1" t="s">
        <v>69</v>
      </c>
      <c r="B42" s="1" t="s">
        <v>8</v>
      </c>
      <c r="C42" s="1" t="s">
        <v>305</v>
      </c>
      <c r="D42" s="1" t="s">
        <v>310</v>
      </c>
      <c r="E42" s="1">
        <v>8</v>
      </c>
      <c r="F42" s="1">
        <v>7</v>
      </c>
      <c r="G42" s="1" t="s">
        <v>334</v>
      </c>
      <c r="H42" s="2" t="s">
        <v>9</v>
      </c>
      <c r="I42" s="3" t="s">
        <v>2</v>
      </c>
      <c r="J42" t="s">
        <v>2497</v>
      </c>
      <c r="K42" s="12"/>
      <c r="L42" s="12"/>
      <c r="M42" s="12"/>
      <c r="N42" s="12"/>
      <c r="P42" s="12" t="s">
        <v>2465</v>
      </c>
    </row>
    <row r="43" spans="1:16" hidden="1">
      <c r="A43" s="1" t="s">
        <v>69</v>
      </c>
      <c r="B43" s="1" t="s">
        <v>24</v>
      </c>
      <c r="C43" s="1" t="s">
        <v>305</v>
      </c>
      <c r="D43" s="1" t="s">
        <v>316</v>
      </c>
      <c r="E43" s="1">
        <v>1</v>
      </c>
      <c r="F43" s="1">
        <v>15</v>
      </c>
      <c r="G43" s="1" t="s">
        <v>636</v>
      </c>
      <c r="H43" s="2" t="s">
        <v>5</v>
      </c>
      <c r="I43" s="3" t="s">
        <v>2</v>
      </c>
      <c r="J43" s="12" t="s">
        <v>2501</v>
      </c>
      <c r="K43" s="12"/>
      <c r="L43" s="12"/>
      <c r="M43" s="12"/>
      <c r="N43" s="12"/>
      <c r="P43" s="12" t="s">
        <v>2466</v>
      </c>
    </row>
    <row r="44" spans="1:16" hidden="1">
      <c r="A44" s="1" t="s">
        <v>69</v>
      </c>
      <c r="B44" s="1" t="s">
        <v>44</v>
      </c>
      <c r="C44" s="1" t="s">
        <v>305</v>
      </c>
      <c r="D44" s="1" t="s">
        <v>345</v>
      </c>
      <c r="E44" s="1">
        <v>2</v>
      </c>
      <c r="F44" s="1">
        <v>16</v>
      </c>
      <c r="G44" s="6" t="s">
        <v>346</v>
      </c>
      <c r="H44" s="2" t="s">
        <v>1</v>
      </c>
      <c r="I44" s="3" t="s">
        <v>2</v>
      </c>
      <c r="J44" s="12" t="s">
        <v>2501</v>
      </c>
      <c r="K44" s="12"/>
      <c r="L44" s="12"/>
      <c r="M44" s="12"/>
      <c r="N44" s="12"/>
      <c r="P44" s="12" t="s">
        <v>2467</v>
      </c>
    </row>
    <row r="45" spans="1:16" hidden="1">
      <c r="A45" s="1" t="s">
        <v>69</v>
      </c>
      <c r="B45" s="1" t="s">
        <v>45</v>
      </c>
      <c r="C45" s="1" t="s">
        <v>305</v>
      </c>
      <c r="D45" s="1" t="s">
        <v>347</v>
      </c>
      <c r="E45" s="1">
        <v>4</v>
      </c>
      <c r="F45" s="1">
        <v>18</v>
      </c>
      <c r="G45" s="6" t="s">
        <v>348</v>
      </c>
      <c r="H45" s="2" t="s">
        <v>1</v>
      </c>
      <c r="I45" s="3" t="s">
        <v>2</v>
      </c>
      <c r="J45" s="12" t="s">
        <v>2501</v>
      </c>
      <c r="K45" s="12"/>
      <c r="L45" s="12"/>
      <c r="M45" s="12"/>
      <c r="N45" s="12"/>
      <c r="P45" s="12" t="s">
        <v>2454</v>
      </c>
    </row>
    <row r="46" spans="1:16" hidden="1">
      <c r="A46" s="1" t="s">
        <v>69</v>
      </c>
      <c r="B46" s="1" t="s">
        <v>46</v>
      </c>
      <c r="C46" s="1" t="s">
        <v>305</v>
      </c>
      <c r="D46" s="1" t="s">
        <v>349</v>
      </c>
      <c r="E46" s="1">
        <v>1</v>
      </c>
      <c r="F46" s="1">
        <v>22</v>
      </c>
      <c r="G46" s="6" t="s">
        <v>637</v>
      </c>
      <c r="H46" s="2" t="s">
        <v>5</v>
      </c>
      <c r="I46" s="3" t="s">
        <v>2</v>
      </c>
      <c r="J46" s="12" t="s">
        <v>2501</v>
      </c>
      <c r="K46" s="12">
        <v>1405</v>
      </c>
      <c r="L46" s="12">
        <v>0</v>
      </c>
      <c r="M46" s="12"/>
      <c r="N46" s="12"/>
      <c r="P46" s="12" t="s">
        <v>671</v>
      </c>
    </row>
    <row r="47" spans="1:16" hidden="1">
      <c r="A47" s="1" t="s">
        <v>69</v>
      </c>
      <c r="B47" s="1" t="s">
        <v>47</v>
      </c>
      <c r="C47" s="1" t="s">
        <v>305</v>
      </c>
      <c r="D47" s="17" t="s">
        <v>2521</v>
      </c>
      <c r="E47" s="1">
        <v>2</v>
      </c>
      <c r="F47" s="1">
        <v>23</v>
      </c>
      <c r="G47" s="6" t="s">
        <v>2523</v>
      </c>
      <c r="H47" s="2" t="s">
        <v>5</v>
      </c>
      <c r="I47" s="3" t="s">
        <v>2</v>
      </c>
      <c r="J47" s="12" t="s">
        <v>2501</v>
      </c>
      <c r="K47" s="12">
        <v>0</v>
      </c>
      <c r="L47" s="12">
        <v>0</v>
      </c>
      <c r="M47" s="12"/>
      <c r="N47" s="12"/>
      <c r="P47" s="12" t="s">
        <v>671</v>
      </c>
    </row>
    <row r="48" spans="1:16" hidden="1">
      <c r="A48" s="1" t="s">
        <v>69</v>
      </c>
      <c r="B48" s="1" t="s">
        <v>48</v>
      </c>
      <c r="C48" s="1" t="s">
        <v>305</v>
      </c>
      <c r="D48" s="1" t="s">
        <v>351</v>
      </c>
      <c r="E48" s="1">
        <v>1</v>
      </c>
      <c r="F48" s="1">
        <v>25</v>
      </c>
      <c r="G48" s="6" t="s">
        <v>2522</v>
      </c>
      <c r="H48" s="2" t="s">
        <v>5</v>
      </c>
      <c r="I48" s="3" t="s">
        <v>2</v>
      </c>
      <c r="J48" s="12" t="s">
        <v>2501</v>
      </c>
      <c r="K48" s="12">
        <v>393</v>
      </c>
      <c r="L48" s="12">
        <v>0</v>
      </c>
      <c r="M48" s="12"/>
      <c r="N48" s="12"/>
      <c r="P48" s="12" t="s">
        <v>671</v>
      </c>
    </row>
    <row r="49" spans="1:17" hidden="1">
      <c r="A49" s="1" t="s">
        <v>69</v>
      </c>
      <c r="B49" s="1" t="s">
        <v>49</v>
      </c>
      <c r="C49" s="1" t="s">
        <v>305</v>
      </c>
      <c r="D49" s="1" t="s">
        <v>352</v>
      </c>
      <c r="E49" s="1">
        <v>1</v>
      </c>
      <c r="F49" s="1">
        <v>26</v>
      </c>
      <c r="G49" s="6" t="s">
        <v>638</v>
      </c>
      <c r="H49" s="2" t="s">
        <v>5</v>
      </c>
      <c r="I49" s="3" t="s">
        <v>2</v>
      </c>
      <c r="J49" s="12" t="s">
        <v>2501</v>
      </c>
      <c r="K49" s="12">
        <v>393</v>
      </c>
      <c r="L49" s="12">
        <v>0</v>
      </c>
      <c r="M49" s="12"/>
      <c r="N49" s="12">
        <v>4</v>
      </c>
      <c r="P49" s="12" t="s">
        <v>671</v>
      </c>
    </row>
    <row r="50" spans="1:17" hidden="1">
      <c r="A50" s="1" t="s">
        <v>69</v>
      </c>
      <c r="B50" s="1" t="s">
        <v>50</v>
      </c>
      <c r="C50" s="1" t="s">
        <v>305</v>
      </c>
      <c r="D50" s="1" t="s">
        <v>353</v>
      </c>
      <c r="E50" s="1">
        <v>1</v>
      </c>
      <c r="F50" s="1">
        <v>27</v>
      </c>
      <c r="G50" s="6" t="s">
        <v>638</v>
      </c>
      <c r="H50" s="2" t="s">
        <v>5</v>
      </c>
      <c r="I50" s="3" t="s">
        <v>2</v>
      </c>
      <c r="J50" s="12" t="s">
        <v>2501</v>
      </c>
      <c r="K50" s="12">
        <v>393</v>
      </c>
      <c r="L50" s="12">
        <v>0</v>
      </c>
      <c r="M50" s="12"/>
      <c r="N50" s="12">
        <v>4</v>
      </c>
      <c r="P50" s="12" t="s">
        <v>671</v>
      </c>
    </row>
    <row r="51" spans="1:17" hidden="1">
      <c r="A51" s="1" t="s">
        <v>69</v>
      </c>
      <c r="B51" s="1" t="s">
        <v>51</v>
      </c>
      <c r="C51" s="1" t="s">
        <v>305</v>
      </c>
      <c r="D51" s="1" t="s">
        <v>354</v>
      </c>
      <c r="E51" s="1">
        <v>3</v>
      </c>
      <c r="F51" s="1">
        <v>28</v>
      </c>
      <c r="G51" s="6" t="s">
        <v>355</v>
      </c>
      <c r="H51" s="2" t="s">
        <v>5</v>
      </c>
      <c r="I51" s="3" t="s">
        <v>2</v>
      </c>
      <c r="J51" s="12" t="s">
        <v>2472</v>
      </c>
      <c r="K51" s="12">
        <v>1405</v>
      </c>
      <c r="L51" s="12">
        <v>0</v>
      </c>
      <c r="M51" s="12"/>
      <c r="N51" s="12"/>
      <c r="P51" s="12" t="s">
        <v>2472</v>
      </c>
    </row>
    <row r="52" spans="1:17" hidden="1">
      <c r="A52" s="1" t="s">
        <v>69</v>
      </c>
      <c r="B52" s="1" t="s">
        <v>52</v>
      </c>
      <c r="C52" s="1" t="s">
        <v>305</v>
      </c>
      <c r="D52" s="1" t="s">
        <v>356</v>
      </c>
      <c r="E52" s="1">
        <v>2</v>
      </c>
      <c r="F52" s="1">
        <v>31</v>
      </c>
      <c r="G52" s="6" t="s">
        <v>355</v>
      </c>
      <c r="H52" s="2" t="s">
        <v>5</v>
      </c>
      <c r="I52" s="3" t="s">
        <v>2</v>
      </c>
      <c r="J52" s="12" t="s">
        <v>2472</v>
      </c>
      <c r="K52" s="12">
        <v>9</v>
      </c>
      <c r="L52" s="12">
        <v>0</v>
      </c>
      <c r="M52" s="12"/>
      <c r="N52" s="12"/>
      <c r="P52" s="12" t="s">
        <v>2472</v>
      </c>
    </row>
    <row r="53" spans="1:17" hidden="1">
      <c r="A53" s="1" t="s">
        <v>69</v>
      </c>
      <c r="B53" s="1" t="s">
        <v>53</v>
      </c>
      <c r="C53" s="1" t="s">
        <v>305</v>
      </c>
      <c r="D53" s="1" t="s">
        <v>357</v>
      </c>
      <c r="E53" s="1">
        <v>2</v>
      </c>
      <c r="F53" s="1">
        <v>33</v>
      </c>
      <c r="G53" s="6" t="s">
        <v>355</v>
      </c>
      <c r="H53" s="2" t="s">
        <v>5</v>
      </c>
      <c r="I53" s="3" t="s">
        <v>2</v>
      </c>
      <c r="J53" s="12" t="s">
        <v>2472</v>
      </c>
      <c r="K53" s="12">
        <v>9</v>
      </c>
      <c r="L53" s="12"/>
      <c r="M53" s="12"/>
      <c r="N53" s="12"/>
      <c r="P53" s="12" t="s">
        <v>2472</v>
      </c>
    </row>
    <row r="54" spans="1:17" hidden="1">
      <c r="A54" s="1" t="s">
        <v>69</v>
      </c>
      <c r="B54" s="1" t="s">
        <v>54</v>
      </c>
      <c r="C54" s="1" t="s">
        <v>305</v>
      </c>
      <c r="D54" s="1" t="s">
        <v>358</v>
      </c>
      <c r="E54" s="1">
        <v>2</v>
      </c>
      <c r="F54" s="1">
        <v>35</v>
      </c>
      <c r="G54" s="6" t="s">
        <v>355</v>
      </c>
      <c r="H54" s="2" t="s">
        <v>5</v>
      </c>
      <c r="I54" s="3" t="s">
        <v>2</v>
      </c>
      <c r="J54" s="12" t="s">
        <v>2472</v>
      </c>
      <c r="K54" s="12">
        <v>9</v>
      </c>
      <c r="L54" s="12"/>
      <c r="M54" s="12"/>
      <c r="N54" s="12"/>
      <c r="P54" s="12" t="s">
        <v>2472</v>
      </c>
    </row>
    <row r="55" spans="1:17" hidden="1">
      <c r="A55" s="1" t="s">
        <v>69</v>
      </c>
      <c r="B55" s="1" t="s">
        <v>55</v>
      </c>
      <c r="C55" s="1" t="s">
        <v>305</v>
      </c>
      <c r="D55" s="1" t="s">
        <v>359</v>
      </c>
      <c r="E55" s="1">
        <v>2</v>
      </c>
      <c r="F55" s="1">
        <v>37</v>
      </c>
      <c r="G55" s="6" t="s">
        <v>355</v>
      </c>
      <c r="H55" s="2" t="s">
        <v>5</v>
      </c>
      <c r="I55" s="3" t="s">
        <v>2</v>
      </c>
      <c r="J55" s="12" t="s">
        <v>2472</v>
      </c>
      <c r="K55" s="12">
        <v>9</v>
      </c>
      <c r="L55" s="12"/>
      <c r="M55" s="12"/>
      <c r="N55" s="12"/>
      <c r="P55" s="12" t="s">
        <v>2472</v>
      </c>
    </row>
    <row r="56" spans="1:17" hidden="1">
      <c r="A56" s="1" t="s">
        <v>69</v>
      </c>
      <c r="B56" s="1" t="s">
        <v>56</v>
      </c>
      <c r="C56" s="1" t="s">
        <v>305</v>
      </c>
      <c r="D56" s="1" t="s">
        <v>360</v>
      </c>
      <c r="E56" s="1">
        <v>2</v>
      </c>
      <c r="F56" s="1">
        <v>39</v>
      </c>
      <c r="G56" s="6" t="s">
        <v>355</v>
      </c>
      <c r="H56" s="2" t="s">
        <v>5</v>
      </c>
      <c r="I56" s="3" t="s">
        <v>2</v>
      </c>
      <c r="J56" s="12" t="s">
        <v>2472</v>
      </c>
      <c r="K56" s="12">
        <v>9</v>
      </c>
      <c r="L56" s="12">
        <v>1</v>
      </c>
      <c r="M56" s="12" t="s">
        <v>2524</v>
      </c>
      <c r="N56" s="12"/>
      <c r="P56" s="12" t="s">
        <v>2472</v>
      </c>
    </row>
    <row r="57" spans="1:17" hidden="1">
      <c r="A57" s="1" t="s">
        <v>69</v>
      </c>
      <c r="B57" s="1" t="s">
        <v>57</v>
      </c>
      <c r="C57" s="1" t="s">
        <v>305</v>
      </c>
      <c r="D57" s="17" t="s">
        <v>2525</v>
      </c>
      <c r="E57" s="1">
        <v>2</v>
      </c>
      <c r="F57" s="1">
        <v>41</v>
      </c>
      <c r="G57" s="6" t="s">
        <v>2523</v>
      </c>
      <c r="H57" s="2" t="s">
        <v>5</v>
      </c>
      <c r="I57" s="3" t="s">
        <v>2</v>
      </c>
      <c r="J57" s="12" t="s">
        <v>2501</v>
      </c>
      <c r="K57" s="12">
        <v>1405</v>
      </c>
      <c r="L57" s="12">
        <v>0</v>
      </c>
      <c r="P57" t="s">
        <v>671</v>
      </c>
    </row>
    <row r="58" spans="1:17" hidden="1">
      <c r="A58" s="1" t="s">
        <v>69</v>
      </c>
      <c r="B58" s="1" t="s">
        <v>58</v>
      </c>
      <c r="C58" s="1" t="s">
        <v>305</v>
      </c>
      <c r="D58" s="1" t="s">
        <v>362</v>
      </c>
      <c r="E58" s="1">
        <v>1</v>
      </c>
      <c r="F58" s="1">
        <v>43</v>
      </c>
      <c r="G58" s="6" t="s">
        <v>638</v>
      </c>
      <c r="H58" s="2" t="s">
        <v>5</v>
      </c>
      <c r="I58" s="3" t="s">
        <v>2</v>
      </c>
      <c r="J58" s="12" t="s">
        <v>2501</v>
      </c>
      <c r="K58" s="12">
        <v>393</v>
      </c>
      <c r="L58" s="12">
        <v>0</v>
      </c>
      <c r="N58">
        <v>4</v>
      </c>
      <c r="P58" t="s">
        <v>671</v>
      </c>
    </row>
    <row r="59" spans="1:17" hidden="1">
      <c r="A59" s="1" t="s">
        <v>69</v>
      </c>
      <c r="B59" s="1" t="s">
        <v>59</v>
      </c>
      <c r="C59" s="1" t="s">
        <v>305</v>
      </c>
      <c r="D59" s="1" t="s">
        <v>363</v>
      </c>
      <c r="E59" s="1">
        <v>1</v>
      </c>
      <c r="F59" s="1">
        <v>44</v>
      </c>
      <c r="G59" s="6" t="s">
        <v>638</v>
      </c>
      <c r="H59" s="2" t="s">
        <v>5</v>
      </c>
      <c r="I59" s="3" t="s">
        <v>2</v>
      </c>
      <c r="J59" s="12" t="s">
        <v>2501</v>
      </c>
      <c r="K59" s="12">
        <v>393</v>
      </c>
      <c r="L59" s="12">
        <v>0</v>
      </c>
      <c r="N59" t="s">
        <v>2527</v>
      </c>
      <c r="P59" t="s">
        <v>671</v>
      </c>
    </row>
    <row r="60" spans="1:17" hidden="1">
      <c r="A60" s="1" t="s">
        <v>69</v>
      </c>
      <c r="B60" s="1" t="s">
        <v>60</v>
      </c>
      <c r="C60" s="1" t="s">
        <v>305</v>
      </c>
      <c r="D60" s="1" t="s">
        <v>364</v>
      </c>
      <c r="E60" s="1">
        <v>1</v>
      </c>
      <c r="F60" s="1">
        <v>45</v>
      </c>
      <c r="G60" s="6" t="s">
        <v>638</v>
      </c>
      <c r="H60" s="2" t="s">
        <v>5</v>
      </c>
      <c r="I60" s="3" t="s">
        <v>2</v>
      </c>
      <c r="J60" s="12" t="s">
        <v>2501</v>
      </c>
      <c r="K60" s="12">
        <v>393</v>
      </c>
      <c r="L60" s="12">
        <v>0</v>
      </c>
      <c r="N60" t="s">
        <v>2527</v>
      </c>
      <c r="P60" t="s">
        <v>671</v>
      </c>
    </row>
    <row r="61" spans="1:17" hidden="1">
      <c r="A61" s="1" t="s">
        <v>69</v>
      </c>
      <c r="B61" s="1" t="s">
        <v>61</v>
      </c>
      <c r="C61" s="1" t="s">
        <v>305</v>
      </c>
      <c r="D61" s="1" t="s">
        <v>365</v>
      </c>
      <c r="E61" s="1">
        <v>3</v>
      </c>
      <c r="F61" s="1">
        <v>46</v>
      </c>
      <c r="G61" s="6" t="s">
        <v>366</v>
      </c>
      <c r="H61" s="2" t="s">
        <v>5</v>
      </c>
      <c r="I61" s="3" t="s">
        <v>2</v>
      </c>
      <c r="J61" s="12" t="s">
        <v>2495</v>
      </c>
      <c r="K61" s="12">
        <v>1405</v>
      </c>
      <c r="L61" s="12">
        <v>0</v>
      </c>
      <c r="M61" s="12"/>
      <c r="N61" s="12"/>
      <c r="P61" s="12" t="s">
        <v>2472</v>
      </c>
    </row>
    <row r="62" spans="1:17" hidden="1">
      <c r="A62" s="1" t="s">
        <v>69</v>
      </c>
      <c r="B62" s="1" t="s">
        <v>27</v>
      </c>
      <c r="C62" s="1" t="s">
        <v>305</v>
      </c>
      <c r="D62" s="1" t="s">
        <v>319</v>
      </c>
      <c r="E62" s="1">
        <v>1</v>
      </c>
      <c r="F62" s="1">
        <v>49</v>
      </c>
      <c r="G62" s="1" t="s">
        <v>639</v>
      </c>
      <c r="H62" s="2" t="s">
        <v>5</v>
      </c>
      <c r="I62" s="3" t="s">
        <v>2</v>
      </c>
      <c r="J62" s="12" t="s">
        <v>2496</v>
      </c>
      <c r="K62" s="12">
        <v>0</v>
      </c>
      <c r="L62" s="12">
        <v>0</v>
      </c>
      <c r="M62" s="12"/>
      <c r="N62" s="12" t="s">
        <v>2516</v>
      </c>
      <c r="P62" s="1" t="s">
        <v>2475</v>
      </c>
    </row>
    <row r="63" spans="1:17" hidden="1">
      <c r="A63" s="1" t="s">
        <v>69</v>
      </c>
      <c r="B63" s="1" t="s">
        <v>62</v>
      </c>
      <c r="C63" s="1" t="s">
        <v>305</v>
      </c>
      <c r="D63" s="1" t="s">
        <v>367</v>
      </c>
      <c r="E63" s="1">
        <v>2</v>
      </c>
      <c r="F63" s="1">
        <v>50</v>
      </c>
      <c r="G63" s="6" t="s">
        <v>640</v>
      </c>
      <c r="H63" s="2" t="s">
        <v>5</v>
      </c>
      <c r="I63" s="3" t="s">
        <v>2</v>
      </c>
      <c r="J63" s="12" t="s">
        <v>2496</v>
      </c>
      <c r="K63" s="12">
        <v>0</v>
      </c>
      <c r="L63" s="12">
        <v>0</v>
      </c>
      <c r="M63" s="12"/>
      <c r="N63" s="12" t="s">
        <v>2516</v>
      </c>
      <c r="P63" s="12" t="s">
        <v>2472</v>
      </c>
      <c r="Q63" t="s">
        <v>2530</v>
      </c>
    </row>
    <row r="64" spans="1:17" hidden="1">
      <c r="A64" s="1" t="s">
        <v>69</v>
      </c>
      <c r="B64" s="1" t="s">
        <v>63</v>
      </c>
      <c r="C64" s="1" t="s">
        <v>305</v>
      </c>
      <c r="D64" s="1" t="s">
        <v>368</v>
      </c>
      <c r="E64" s="1">
        <v>1</v>
      </c>
      <c r="F64" s="1">
        <v>52</v>
      </c>
      <c r="G64" s="1" t="s">
        <v>641</v>
      </c>
      <c r="H64" s="2" t="s">
        <v>5</v>
      </c>
      <c r="I64" s="3" t="s">
        <v>2</v>
      </c>
      <c r="J64" s="12" t="s">
        <v>2496</v>
      </c>
      <c r="K64" s="12">
        <v>1036</v>
      </c>
      <c r="L64" s="12">
        <v>0</v>
      </c>
      <c r="M64" s="12"/>
      <c r="N64" s="12"/>
      <c r="P64" s="1" t="s">
        <v>2475</v>
      </c>
    </row>
    <row r="65" spans="1:22" hidden="1">
      <c r="A65" s="1" t="s">
        <v>69</v>
      </c>
      <c r="B65" s="1" t="s">
        <v>64</v>
      </c>
      <c r="C65" s="1" t="s">
        <v>305</v>
      </c>
      <c r="D65" s="1" t="s">
        <v>369</v>
      </c>
      <c r="E65" s="1">
        <v>4</v>
      </c>
      <c r="F65" s="1">
        <v>53</v>
      </c>
      <c r="G65" s="6" t="s">
        <v>642</v>
      </c>
      <c r="H65" s="2" t="s">
        <v>65</v>
      </c>
      <c r="I65" s="3" t="s">
        <v>2</v>
      </c>
      <c r="J65" s="12" t="s">
        <v>2495</v>
      </c>
      <c r="K65" s="12">
        <v>0</v>
      </c>
      <c r="L65" s="12">
        <v>1036</v>
      </c>
      <c r="M65" s="18" t="s">
        <v>2517</v>
      </c>
      <c r="N65" s="12"/>
      <c r="P65" s="12" t="s">
        <v>2472</v>
      </c>
    </row>
    <row r="66" spans="1:22" hidden="1">
      <c r="A66" s="1" t="s">
        <v>69</v>
      </c>
      <c r="B66" s="1" t="s">
        <v>66</v>
      </c>
      <c r="C66" s="1" t="s">
        <v>305</v>
      </c>
      <c r="D66" s="1" t="s">
        <v>370</v>
      </c>
      <c r="E66" s="1">
        <v>1</v>
      </c>
      <c r="F66" s="1">
        <v>57</v>
      </c>
      <c r="G66" s="1" t="s">
        <v>643</v>
      </c>
      <c r="H66" s="2" t="s">
        <v>5</v>
      </c>
      <c r="I66" s="3" t="s">
        <v>2</v>
      </c>
      <c r="J66" s="12" t="s">
        <v>2496</v>
      </c>
      <c r="K66" s="12">
        <v>0</v>
      </c>
      <c r="L66" s="12">
        <v>0</v>
      </c>
      <c r="M66" s="12"/>
      <c r="N66" s="12"/>
      <c r="P66" s="12" t="s">
        <v>2475</v>
      </c>
    </row>
    <row r="67" spans="1:22" hidden="1">
      <c r="A67" s="1" t="s">
        <v>69</v>
      </c>
      <c r="B67" s="1" t="s">
        <v>67</v>
      </c>
      <c r="C67" s="1" t="s">
        <v>305</v>
      </c>
      <c r="D67" s="1" t="s">
        <v>371</v>
      </c>
      <c r="E67" s="1">
        <v>1</v>
      </c>
      <c r="F67" s="1">
        <v>58</v>
      </c>
      <c r="G67" s="1" t="s">
        <v>644</v>
      </c>
      <c r="H67" s="2" t="s">
        <v>5</v>
      </c>
      <c r="I67" s="3" t="s">
        <v>2</v>
      </c>
      <c r="J67" s="12" t="s">
        <v>2496</v>
      </c>
      <c r="K67" s="12">
        <v>0</v>
      </c>
      <c r="L67" s="12">
        <v>0</v>
      </c>
      <c r="M67" s="12"/>
      <c r="N67" s="12"/>
      <c r="P67" s="12" t="s">
        <v>2475</v>
      </c>
    </row>
    <row r="68" spans="1:22" hidden="1">
      <c r="A68" s="1" t="s">
        <v>69</v>
      </c>
      <c r="B68" s="1" t="s">
        <v>68</v>
      </c>
      <c r="C68" s="1" t="s">
        <v>305</v>
      </c>
      <c r="D68" s="1" t="s">
        <v>372</v>
      </c>
      <c r="E68" s="1">
        <v>5</v>
      </c>
      <c r="F68" s="1">
        <v>59</v>
      </c>
      <c r="G68" s="6" t="s">
        <v>645</v>
      </c>
      <c r="H68" s="2" t="s">
        <v>65</v>
      </c>
      <c r="I68" s="3" t="s">
        <v>2</v>
      </c>
      <c r="J68" s="12" t="s">
        <v>2495</v>
      </c>
      <c r="K68" s="12">
        <v>0</v>
      </c>
      <c r="L68" s="12">
        <v>0</v>
      </c>
      <c r="M68" s="12"/>
      <c r="N68" s="12"/>
      <c r="P68" s="12" t="s">
        <v>2472</v>
      </c>
    </row>
    <row r="69" spans="1:22" hidden="1">
      <c r="A69" s="1" t="s">
        <v>69</v>
      </c>
      <c r="B69" s="1" t="s">
        <v>37</v>
      </c>
      <c r="C69" s="1" t="s">
        <v>305</v>
      </c>
      <c r="D69" s="1" t="s">
        <v>329</v>
      </c>
      <c r="E69" s="1">
        <v>7</v>
      </c>
      <c r="F69" s="1">
        <v>64</v>
      </c>
      <c r="G69" s="6" t="s">
        <v>344</v>
      </c>
      <c r="H69" s="2" t="s">
        <v>1</v>
      </c>
      <c r="I69" s="3" t="s">
        <v>2</v>
      </c>
      <c r="J69" t="s">
        <v>2503</v>
      </c>
      <c r="K69" t="s">
        <v>2503</v>
      </c>
      <c r="L69" t="s">
        <v>2503</v>
      </c>
      <c r="M69" t="s">
        <v>2503</v>
      </c>
      <c r="N69" t="s">
        <v>2503</v>
      </c>
      <c r="P69" t="s">
        <v>665</v>
      </c>
    </row>
    <row r="70" spans="1:22" hidden="1">
      <c r="A70" s="1" t="s">
        <v>69</v>
      </c>
      <c r="B70" s="1" t="s">
        <v>38</v>
      </c>
      <c r="C70" s="1" t="s">
        <v>305</v>
      </c>
      <c r="D70" s="1" t="s">
        <v>373</v>
      </c>
      <c r="E70" s="1">
        <v>2</v>
      </c>
      <c r="F70" s="1">
        <v>71</v>
      </c>
      <c r="G70" s="6" t="s">
        <v>374</v>
      </c>
      <c r="H70" s="2" t="s">
        <v>1</v>
      </c>
      <c r="I70" s="3" t="s">
        <v>2</v>
      </c>
      <c r="J70" t="s">
        <v>2503</v>
      </c>
      <c r="K70" t="s">
        <v>2503</v>
      </c>
      <c r="L70" t="s">
        <v>2503</v>
      </c>
      <c r="M70" t="s">
        <v>2503</v>
      </c>
      <c r="N70" t="s">
        <v>2503</v>
      </c>
      <c r="P70" t="s">
        <v>665</v>
      </c>
    </row>
    <row r="71" spans="1:22" hidden="1">
      <c r="A71" s="1" t="s">
        <v>199</v>
      </c>
      <c r="B71" s="1" t="s">
        <v>0</v>
      </c>
      <c r="C71" s="1" t="s">
        <v>306</v>
      </c>
      <c r="D71" s="1" t="s">
        <v>672</v>
      </c>
      <c r="E71" s="1">
        <v>2</v>
      </c>
      <c r="F71" s="1">
        <v>1</v>
      </c>
      <c r="G71" s="1"/>
      <c r="H71" s="2" t="s">
        <v>1</v>
      </c>
      <c r="I71" s="3" t="s">
        <v>2</v>
      </c>
      <c r="J71" t="s">
        <v>2499</v>
      </c>
      <c r="K71" t="s">
        <v>2503</v>
      </c>
      <c r="L71" t="s">
        <v>2503</v>
      </c>
      <c r="M71" t="s">
        <v>2503</v>
      </c>
      <c r="N71" t="s">
        <v>2503</v>
      </c>
      <c r="P71" t="s">
        <v>662</v>
      </c>
      <c r="R71" t="str">
        <f>"count(distinct "&amp;B71&amp;") as _dist,"</f>
        <v>count(distinct race_key_place_code) as _dist,</v>
      </c>
      <c r="S71" t="str">
        <f>"min("&amp;B71&amp;") as _min,"</f>
        <v>min(race_key_place_code) as _min,</v>
      </c>
      <c r="T71" t="str">
        <f>"max("&amp;B71&amp;") as _max,"</f>
        <v>max(race_key_place_code) as _max,</v>
      </c>
      <c r="U71" t="str">
        <f>"avg(safe_cast("&amp;B71&amp;" as numeric)) as _avg"</f>
        <v>avg(safe_cast(race_key_place_code as numeric)) as _avg</v>
      </c>
      <c r="V71" t="str">
        <f>"select '"&amp;B71&amp;"' as col_name, "&amp;R71&amp;S71&amp;T71&amp;U71&amp;" from `yu-it-base.jrdb_raw_data.a_kyi` union all"</f>
        <v>select 'race_key_place_code' as col_name, count(distinct race_key_place_code) as _dist,min(race_key_place_code) as _min,max(race_key_place_code) as _max,avg(safe_cast(race_key_place_code as numeric)) as _avg from `yu-it-base.jrdb_raw_data.a_kyi` union all</v>
      </c>
    </row>
    <row r="72" spans="1:22" hidden="1">
      <c r="A72" s="1" t="s">
        <v>199</v>
      </c>
      <c r="B72" s="1" t="s">
        <v>3</v>
      </c>
      <c r="C72" s="1" t="s">
        <v>306</v>
      </c>
      <c r="D72" s="1" t="s">
        <v>673</v>
      </c>
      <c r="E72" s="1">
        <v>2</v>
      </c>
      <c r="F72" s="1">
        <v>3</v>
      </c>
      <c r="G72" s="1"/>
      <c r="H72" s="2" t="s">
        <v>1</v>
      </c>
      <c r="I72" s="3" t="s">
        <v>2</v>
      </c>
      <c r="J72" t="s">
        <v>2499</v>
      </c>
      <c r="K72" t="s">
        <v>2503</v>
      </c>
      <c r="L72" t="s">
        <v>2503</v>
      </c>
      <c r="M72" t="s">
        <v>2503</v>
      </c>
      <c r="N72" t="s">
        <v>2503</v>
      </c>
      <c r="P72" t="s">
        <v>662</v>
      </c>
      <c r="R72" t="str">
        <f t="shared" ref="R72:R106" si="0">"count(distinct "&amp;B72&amp;") as "&amp;B72&amp;"_dist,"</f>
        <v>count(distinct race_key_year) as race_key_year_dist,</v>
      </c>
      <c r="S72" t="str">
        <f t="shared" ref="S72:S106" si="1">"min("&amp;B72&amp;") as "&amp;B72&amp;"_min,"</f>
        <v>min(race_key_year) as race_key_year_min,</v>
      </c>
      <c r="T72" t="str">
        <f t="shared" ref="T72:T106" si="2">"max("&amp;B72&amp;") as "&amp;B72&amp;"_max,"</f>
        <v>max(race_key_year) as race_key_year_max,</v>
      </c>
      <c r="U72" t="str">
        <f t="shared" ref="U72:U106" si="3">"avg(safe_cast("&amp;B72&amp;" as numeric)) as _avg"</f>
        <v>avg(safe_cast(race_key_year as numeric)) as _avg</v>
      </c>
      <c r="V72" t="str">
        <f t="shared" ref="V72:V106" si="4">"select '"&amp;B72&amp;"' as col_name, "&amp;R72&amp;S72&amp;T72&amp;U72&amp;" from `yu-it-base.jrdb_raw_data.a_kyi` union all"</f>
        <v>select 'race_key_year' as col_name, count(distinct race_key_year) as race_key_year_dist,min(race_key_year) as race_key_year_min,max(race_key_year) as race_key_year_max,avg(safe_cast(race_key_year as numeric)) as _avg from `yu-it-base.jrdb_raw_data.a_kyi` union all</v>
      </c>
    </row>
    <row r="73" spans="1:22" hidden="1">
      <c r="A73" s="1" t="s">
        <v>199</v>
      </c>
      <c r="B73" s="1" t="s">
        <v>4</v>
      </c>
      <c r="C73" s="1" t="s">
        <v>306</v>
      </c>
      <c r="D73" s="1" t="s">
        <v>674</v>
      </c>
      <c r="E73" s="1">
        <v>1</v>
      </c>
      <c r="F73" s="1">
        <v>5</v>
      </c>
      <c r="G73" s="1"/>
      <c r="H73" s="2" t="s">
        <v>5</v>
      </c>
      <c r="I73" s="3" t="s">
        <v>2</v>
      </c>
      <c r="J73" t="s">
        <v>2499</v>
      </c>
      <c r="K73" t="s">
        <v>2503</v>
      </c>
      <c r="L73" t="s">
        <v>2503</v>
      </c>
      <c r="M73" t="s">
        <v>2503</v>
      </c>
      <c r="N73" t="s">
        <v>2503</v>
      </c>
      <c r="P73" t="s">
        <v>662</v>
      </c>
      <c r="R73" t="str">
        <f t="shared" si="0"/>
        <v>count(distinct race_key_no) as race_key_no_dist,</v>
      </c>
      <c r="S73" t="str">
        <f t="shared" si="1"/>
        <v>min(race_key_no) as race_key_no_min,</v>
      </c>
      <c r="T73" t="str">
        <f t="shared" si="2"/>
        <v>max(race_key_no) as race_key_no_max,</v>
      </c>
      <c r="U73" t="str">
        <f t="shared" si="3"/>
        <v>avg(safe_cast(race_key_no as numeric)) as _avg</v>
      </c>
      <c r="V73" t="str">
        <f t="shared" si="4"/>
        <v>select 'race_key_no' as col_name, count(distinct race_key_no) as race_key_no_dist,min(race_key_no) as race_key_no_min,max(race_key_no) as race_key_no_max,avg(safe_cast(race_key_no as numeric)) as _avg from `yu-it-base.jrdb_raw_data.a_kyi` union all</v>
      </c>
    </row>
    <row r="74" spans="1:22" hidden="1">
      <c r="A74" s="1" t="s">
        <v>199</v>
      </c>
      <c r="B74" s="1" t="s">
        <v>6</v>
      </c>
      <c r="C74" s="1" t="s">
        <v>306</v>
      </c>
      <c r="D74" s="1" t="s">
        <v>675</v>
      </c>
      <c r="E74" s="1">
        <v>1</v>
      </c>
      <c r="F74" s="1">
        <v>6</v>
      </c>
      <c r="G74" s="1" t="s">
        <v>461</v>
      </c>
      <c r="H74" s="2" t="s">
        <v>5</v>
      </c>
      <c r="I74" s="3" t="s">
        <v>2</v>
      </c>
      <c r="J74" t="s">
        <v>2499</v>
      </c>
      <c r="K74" s="16" t="s">
        <v>2503</v>
      </c>
      <c r="L74" s="16" t="s">
        <v>2503</v>
      </c>
      <c r="M74" s="16" t="s">
        <v>2503</v>
      </c>
      <c r="N74" s="16" t="s">
        <v>2503</v>
      </c>
      <c r="P74" s="12" t="s">
        <v>662</v>
      </c>
      <c r="R74" t="str">
        <f t="shared" si="0"/>
        <v>count(distinct race_key_day) as race_key_day_dist,</v>
      </c>
      <c r="S74" t="str">
        <f t="shared" si="1"/>
        <v>min(race_key_day) as race_key_day_min,</v>
      </c>
      <c r="T74" t="str">
        <f t="shared" si="2"/>
        <v>max(race_key_day) as race_key_day_max,</v>
      </c>
      <c r="U74" t="str">
        <f t="shared" si="3"/>
        <v>avg(safe_cast(race_key_day as numeric)) as _avg</v>
      </c>
      <c r="V74" t="str">
        <f t="shared" si="4"/>
        <v>select 'race_key_day' as col_name, count(distinct race_key_day) as race_key_day_dist,min(race_key_day) as race_key_day_min,max(race_key_day) as race_key_day_max,avg(safe_cast(race_key_day as numeric)) as _avg from `yu-it-base.jrdb_raw_data.a_kyi` union all</v>
      </c>
    </row>
    <row r="75" spans="1:22" hidden="1">
      <c r="A75" s="1" t="s">
        <v>199</v>
      </c>
      <c r="B75" s="1" t="s">
        <v>7</v>
      </c>
      <c r="C75" s="1" t="s">
        <v>306</v>
      </c>
      <c r="D75" s="1" t="s">
        <v>676</v>
      </c>
      <c r="E75" s="1">
        <v>2</v>
      </c>
      <c r="F75" s="1">
        <v>7</v>
      </c>
      <c r="G75" s="1"/>
      <c r="H75" s="2" t="s">
        <v>1</v>
      </c>
      <c r="I75" s="3" t="s">
        <v>2</v>
      </c>
      <c r="J75" t="s">
        <v>2499</v>
      </c>
      <c r="K75" s="16" t="s">
        <v>2503</v>
      </c>
      <c r="L75" s="16" t="s">
        <v>2503</v>
      </c>
      <c r="M75" s="16" t="s">
        <v>2503</v>
      </c>
      <c r="N75" s="16" t="s">
        <v>2503</v>
      </c>
      <c r="P75" s="12" t="s">
        <v>662</v>
      </c>
      <c r="R75" t="str">
        <f t="shared" si="0"/>
        <v>count(distinct race_key_round) as race_key_round_dist,</v>
      </c>
      <c r="S75" t="str">
        <f t="shared" si="1"/>
        <v>min(race_key_round) as race_key_round_min,</v>
      </c>
      <c r="T75" t="str">
        <f t="shared" si="2"/>
        <v>max(race_key_round) as race_key_round_max,</v>
      </c>
      <c r="U75" t="str">
        <f t="shared" si="3"/>
        <v>avg(safe_cast(race_key_round as numeric)) as _avg</v>
      </c>
      <c r="V75" t="str">
        <f t="shared" si="4"/>
        <v>select 'race_key_round' as col_name, count(distinct race_key_round) as race_key_round_dist,min(race_key_round) as race_key_round_min,max(race_key_round) as race_key_round_max,avg(safe_cast(race_key_round as numeric)) as _avg from `yu-it-base.jrdb_raw_data.a_kyi` union all</v>
      </c>
    </row>
    <row r="76" spans="1:22" hidden="1">
      <c r="A76" s="1" t="s">
        <v>199</v>
      </c>
      <c r="B76" s="1" t="s">
        <v>70</v>
      </c>
      <c r="C76" s="1" t="s">
        <v>306</v>
      </c>
      <c r="D76" s="1" t="s">
        <v>375</v>
      </c>
      <c r="E76" s="1">
        <v>2</v>
      </c>
      <c r="F76" s="1">
        <v>9</v>
      </c>
      <c r="G76" s="1"/>
      <c r="H76" s="2" t="s">
        <v>1</v>
      </c>
      <c r="I76" s="3" t="s">
        <v>2</v>
      </c>
      <c r="J76" t="s">
        <v>2499</v>
      </c>
      <c r="K76" s="16" t="s">
        <v>2503</v>
      </c>
      <c r="L76" s="16" t="s">
        <v>2503</v>
      </c>
      <c r="M76" s="16" t="s">
        <v>2503</v>
      </c>
      <c r="N76" s="16" t="s">
        <v>2503</v>
      </c>
      <c r="P76" s="12" t="s">
        <v>662</v>
      </c>
      <c r="R76" t="str">
        <f t="shared" si="0"/>
        <v>count(distinct horse_no) as horse_no_dist,</v>
      </c>
      <c r="S76" t="str">
        <f t="shared" si="1"/>
        <v>min(horse_no) as horse_no_min,</v>
      </c>
      <c r="T76" t="str">
        <f t="shared" si="2"/>
        <v>max(horse_no) as horse_no_max,</v>
      </c>
      <c r="U76" t="str">
        <f t="shared" si="3"/>
        <v>avg(safe_cast(horse_no as numeric)) as _avg</v>
      </c>
      <c r="V76" t="str">
        <f t="shared" si="4"/>
        <v>select 'horse_no' as col_name, count(distinct horse_no) as horse_no_dist,min(horse_no) as horse_no_min,max(horse_no) as horse_no_max,avg(safe_cast(horse_no as numeric)) as _avg from `yu-it-base.jrdb_raw_data.a_kyi` union all</v>
      </c>
    </row>
    <row r="77" spans="1:22" hidden="1">
      <c r="A77" s="1" t="s">
        <v>199</v>
      </c>
      <c r="B77" s="1" t="s">
        <v>71</v>
      </c>
      <c r="C77" s="1" t="s">
        <v>306</v>
      </c>
      <c r="D77" s="1" t="s">
        <v>376</v>
      </c>
      <c r="E77" s="1">
        <v>8</v>
      </c>
      <c r="F77" s="1">
        <v>11</v>
      </c>
      <c r="G77" s="1"/>
      <c r="H77" s="2" t="s">
        <v>5</v>
      </c>
      <c r="I77" s="3" t="s">
        <v>2</v>
      </c>
      <c r="J77" t="s">
        <v>2499</v>
      </c>
      <c r="K77" s="16" t="s">
        <v>2503</v>
      </c>
      <c r="L77" s="16" t="s">
        <v>2503</v>
      </c>
      <c r="M77" s="16" t="s">
        <v>2503</v>
      </c>
      <c r="N77" s="16" t="s">
        <v>2503</v>
      </c>
      <c r="P77" s="12" t="s">
        <v>662</v>
      </c>
      <c r="R77" t="str">
        <f t="shared" si="0"/>
        <v>count(distinct register_no) as register_no_dist,</v>
      </c>
      <c r="S77" t="str">
        <f t="shared" si="1"/>
        <v>min(register_no) as register_no_min,</v>
      </c>
      <c r="T77" t="str">
        <f t="shared" si="2"/>
        <v>max(register_no) as register_no_max,</v>
      </c>
      <c r="U77" t="str">
        <f t="shared" si="3"/>
        <v>avg(safe_cast(register_no as numeric)) as _avg</v>
      </c>
      <c r="V77" t="str">
        <f t="shared" si="4"/>
        <v>select 'register_no' as col_name, count(distinct register_no) as register_no_dist,min(register_no) as register_no_min,max(register_no) as register_no_max,avg(safe_cast(register_no as numeric)) as _avg from `yu-it-base.jrdb_raw_data.a_kyi` union all</v>
      </c>
    </row>
    <row r="78" spans="1:22" hidden="1">
      <c r="A78" s="1" t="s">
        <v>199</v>
      </c>
      <c r="B78" s="1" t="s">
        <v>72</v>
      </c>
      <c r="C78" s="1" t="s">
        <v>306</v>
      </c>
      <c r="D78" s="1" t="s">
        <v>377</v>
      </c>
      <c r="E78" s="1">
        <v>36</v>
      </c>
      <c r="F78" s="1">
        <v>19</v>
      </c>
      <c r="G78" s="6" t="s">
        <v>462</v>
      </c>
      <c r="H78" s="2" t="s">
        <v>1</v>
      </c>
      <c r="I78" s="3" t="s">
        <v>2</v>
      </c>
      <c r="J78" s="12" t="s">
        <v>2498</v>
      </c>
      <c r="K78" s="16" t="s">
        <v>2503</v>
      </c>
      <c r="L78" s="16" t="s">
        <v>2503</v>
      </c>
      <c r="M78" s="16" t="s">
        <v>2503</v>
      </c>
      <c r="N78" s="16" t="s">
        <v>2503</v>
      </c>
      <c r="P78" s="12" t="s">
        <v>2454</v>
      </c>
      <c r="R78" t="str">
        <f t="shared" si="0"/>
        <v>count(distinct horse_name) as horse_name_dist,</v>
      </c>
      <c r="S78" t="str">
        <f t="shared" si="1"/>
        <v>min(horse_name) as horse_name_min,</v>
      </c>
      <c r="T78" t="str">
        <f t="shared" si="2"/>
        <v>max(horse_name) as horse_name_max,</v>
      </c>
      <c r="U78" t="str">
        <f t="shared" si="3"/>
        <v>avg(safe_cast(horse_name as numeric)) as _avg</v>
      </c>
      <c r="V78" t="str">
        <f t="shared" si="4"/>
        <v>select 'horse_name' as col_name, count(distinct horse_name) as horse_name_dist,min(horse_name) as horse_name_min,max(horse_name) as horse_name_max,avg(safe_cast(horse_name as numeric)) as _avg from `yu-it-base.jrdb_raw_data.a_kyi` union all</v>
      </c>
    </row>
    <row r="79" spans="1:22" hidden="1">
      <c r="A79" s="1" t="s">
        <v>199</v>
      </c>
      <c r="B79" s="1" t="s">
        <v>73</v>
      </c>
      <c r="C79" s="1" t="s">
        <v>306</v>
      </c>
      <c r="D79" s="1" t="s">
        <v>378</v>
      </c>
      <c r="E79" s="1">
        <v>5</v>
      </c>
      <c r="F79" s="1">
        <v>55</v>
      </c>
      <c r="G79" s="1"/>
      <c r="H79" s="2" t="s">
        <v>65</v>
      </c>
      <c r="I79" s="3" t="s">
        <v>2</v>
      </c>
      <c r="J79" s="12" t="s">
        <v>2495</v>
      </c>
      <c r="K79" s="12">
        <v>0</v>
      </c>
      <c r="L79" s="12">
        <v>2222</v>
      </c>
      <c r="M79" s="18" t="s">
        <v>2517</v>
      </c>
      <c r="N79" s="12"/>
      <c r="P79" s="12" t="s">
        <v>2472</v>
      </c>
      <c r="R79" t="str">
        <f t="shared" si="0"/>
        <v>count(distinct IDM) as IDM_dist,</v>
      </c>
      <c r="S79" t="str">
        <f t="shared" si="1"/>
        <v>min(IDM) as IDM_min,</v>
      </c>
      <c r="T79" t="str">
        <f t="shared" si="2"/>
        <v>max(IDM) as IDM_max,</v>
      </c>
      <c r="U79" t="str">
        <f t="shared" si="3"/>
        <v>avg(safe_cast(IDM as numeric)) as _avg</v>
      </c>
      <c r="V79" t="str">
        <f t="shared" si="4"/>
        <v>select 'IDM' as col_name, count(distinct IDM) as IDM_dist,min(IDM) as IDM_min,max(IDM) as IDM_max,avg(safe_cast(IDM as numeric)) as _avg from `yu-it-base.jrdb_raw_data.a_kyi` union all</v>
      </c>
    </row>
    <row r="80" spans="1:22" hidden="1">
      <c r="A80" s="1" t="s">
        <v>199</v>
      </c>
      <c r="B80" s="1" t="s">
        <v>74</v>
      </c>
      <c r="C80" s="1" t="s">
        <v>306</v>
      </c>
      <c r="D80" s="1" t="s">
        <v>379</v>
      </c>
      <c r="E80" s="1">
        <v>5</v>
      </c>
      <c r="F80" s="1">
        <v>60</v>
      </c>
      <c r="G80" s="1"/>
      <c r="H80" s="2" t="s">
        <v>65</v>
      </c>
      <c r="I80" s="3" t="s">
        <v>2</v>
      </c>
      <c r="J80" s="12" t="s">
        <v>2531</v>
      </c>
      <c r="K80" s="12">
        <v>0</v>
      </c>
      <c r="L80" s="12" t="s">
        <v>2531</v>
      </c>
      <c r="M80" s="12" t="s">
        <v>2531</v>
      </c>
      <c r="N80" s="12" t="s">
        <v>2531</v>
      </c>
      <c r="O80" s="12" t="s">
        <v>2531</v>
      </c>
      <c r="P80" s="12" t="s">
        <v>2472</v>
      </c>
      <c r="R80" t="str">
        <f t="shared" si="0"/>
        <v>count(distinct jockey_index) as jockey_index_dist,</v>
      </c>
      <c r="S80" t="str">
        <f t="shared" si="1"/>
        <v>min(jockey_index) as jockey_index_min,</v>
      </c>
      <c r="T80" t="str">
        <f t="shared" si="2"/>
        <v>max(jockey_index) as jockey_index_max,</v>
      </c>
      <c r="U80" t="str">
        <f t="shared" si="3"/>
        <v>avg(safe_cast(jockey_index as numeric)) as _avg</v>
      </c>
      <c r="V80" t="str">
        <f t="shared" si="4"/>
        <v>select 'jockey_index' as col_name, count(distinct jockey_index) as jockey_index_dist,min(jockey_index) as jockey_index_min,max(jockey_index) as jockey_index_max,avg(safe_cast(jockey_index as numeric)) as _avg from `yu-it-base.jrdb_raw_data.a_kyi` union all</v>
      </c>
    </row>
    <row r="81" spans="1:22" hidden="1">
      <c r="A81" s="1" t="s">
        <v>199</v>
      </c>
      <c r="B81" s="1" t="s">
        <v>75</v>
      </c>
      <c r="C81" s="1" t="s">
        <v>306</v>
      </c>
      <c r="D81" s="1" t="s">
        <v>380</v>
      </c>
      <c r="E81" s="1">
        <v>5</v>
      </c>
      <c r="F81" s="1">
        <v>65</v>
      </c>
      <c r="G81" s="1"/>
      <c r="H81" s="2" t="s">
        <v>65</v>
      </c>
      <c r="I81" s="3" t="s">
        <v>2</v>
      </c>
      <c r="J81" s="12" t="s">
        <v>2531</v>
      </c>
      <c r="K81" s="12">
        <v>0</v>
      </c>
      <c r="L81" s="12" t="s">
        <v>2531</v>
      </c>
      <c r="M81" s="12" t="s">
        <v>2531</v>
      </c>
      <c r="N81" s="12" t="s">
        <v>2531</v>
      </c>
      <c r="O81" s="12" t="s">
        <v>2531</v>
      </c>
      <c r="P81" s="12" t="s">
        <v>2472</v>
      </c>
      <c r="R81" t="str">
        <f t="shared" si="0"/>
        <v>count(distinct info_index) as info_index_dist,</v>
      </c>
      <c r="S81" t="str">
        <f t="shared" si="1"/>
        <v>min(info_index) as info_index_min,</v>
      </c>
      <c r="T81" t="str">
        <f t="shared" si="2"/>
        <v>max(info_index) as info_index_max,</v>
      </c>
      <c r="U81" t="str">
        <f t="shared" si="3"/>
        <v>avg(safe_cast(info_index as numeric)) as _avg</v>
      </c>
      <c r="V81" t="str">
        <f t="shared" si="4"/>
        <v>select 'info_index' as col_name, count(distinct info_index) as info_index_dist,min(info_index) as info_index_min,max(info_index) as info_index_max,avg(safe_cast(info_index as numeric)) as _avg from `yu-it-base.jrdb_raw_data.a_kyi` union all</v>
      </c>
    </row>
    <row r="82" spans="1:22" hidden="1">
      <c r="A82" s="1" t="s">
        <v>199</v>
      </c>
      <c r="B82" s="1" t="s">
        <v>76</v>
      </c>
      <c r="C82" s="1" t="s">
        <v>306</v>
      </c>
      <c r="D82" s="1" t="s">
        <v>381</v>
      </c>
      <c r="E82" s="1">
        <v>5</v>
      </c>
      <c r="F82" s="1">
        <v>70</v>
      </c>
      <c r="G82" s="6" t="s">
        <v>463</v>
      </c>
      <c r="H82" s="2" t="s">
        <v>65</v>
      </c>
      <c r="I82" s="3" t="s">
        <v>2</v>
      </c>
      <c r="J82" s="12" t="s">
        <v>2531</v>
      </c>
      <c r="K82" s="12">
        <v>0</v>
      </c>
      <c r="L82" s="12" t="s">
        <v>2531</v>
      </c>
      <c r="M82" s="12" t="s">
        <v>2531</v>
      </c>
      <c r="N82" s="12" t="s">
        <v>2531</v>
      </c>
      <c r="O82" s="12" t="s">
        <v>2531</v>
      </c>
      <c r="P82" s="12" t="s">
        <v>665</v>
      </c>
      <c r="R82" t="str">
        <f t="shared" si="0"/>
        <v>count(distinct reserve_1) as reserve_1_dist,</v>
      </c>
      <c r="S82" t="str">
        <f t="shared" si="1"/>
        <v>min(reserve_1) as reserve_1_min,</v>
      </c>
      <c r="T82" t="str">
        <f t="shared" si="2"/>
        <v>max(reserve_1) as reserve_1_max,</v>
      </c>
      <c r="U82" t="str">
        <f t="shared" si="3"/>
        <v>avg(safe_cast(reserve_1 as numeric)) as _avg</v>
      </c>
      <c r="V82" t="str">
        <f t="shared" si="4"/>
        <v>select 'reserve_1' as col_name, count(distinct reserve_1) as reserve_1_dist,min(reserve_1) as reserve_1_min,max(reserve_1) as reserve_1_max,avg(safe_cast(reserve_1 as numeric)) as _avg from `yu-it-base.jrdb_raw_data.a_kyi` union all</v>
      </c>
    </row>
    <row r="83" spans="1:22" hidden="1">
      <c r="A83" s="1" t="s">
        <v>199</v>
      </c>
      <c r="B83" s="1" t="s">
        <v>77</v>
      </c>
      <c r="C83" s="1" t="s">
        <v>306</v>
      </c>
      <c r="D83" s="1" t="s">
        <v>382</v>
      </c>
      <c r="E83" s="1">
        <v>5</v>
      </c>
      <c r="F83" s="1">
        <v>75</v>
      </c>
      <c r="G83" s="6" t="s">
        <v>463</v>
      </c>
      <c r="H83" s="2" t="s">
        <v>65</v>
      </c>
      <c r="I83" s="3" t="s">
        <v>2</v>
      </c>
      <c r="J83" s="12" t="s">
        <v>2531</v>
      </c>
      <c r="K83" s="12">
        <v>0</v>
      </c>
      <c r="L83" s="12" t="s">
        <v>2531</v>
      </c>
      <c r="M83" s="12" t="s">
        <v>2531</v>
      </c>
      <c r="N83" s="12" t="s">
        <v>2531</v>
      </c>
      <c r="O83" s="12" t="s">
        <v>2531</v>
      </c>
      <c r="P83" s="12" t="s">
        <v>665</v>
      </c>
      <c r="R83" t="str">
        <f t="shared" si="0"/>
        <v>count(distinct reserve_2) as reserve_2_dist,</v>
      </c>
      <c r="S83" t="str">
        <f t="shared" si="1"/>
        <v>min(reserve_2) as reserve_2_min,</v>
      </c>
      <c r="T83" t="str">
        <f t="shared" si="2"/>
        <v>max(reserve_2) as reserve_2_max,</v>
      </c>
      <c r="U83" t="str">
        <f t="shared" si="3"/>
        <v>avg(safe_cast(reserve_2 as numeric)) as _avg</v>
      </c>
      <c r="V83" t="str">
        <f t="shared" si="4"/>
        <v>select 'reserve_2' as col_name, count(distinct reserve_2) as reserve_2_dist,min(reserve_2) as reserve_2_min,max(reserve_2) as reserve_2_max,avg(safe_cast(reserve_2 as numeric)) as _avg from `yu-it-base.jrdb_raw_data.a_kyi` union all</v>
      </c>
    </row>
    <row r="84" spans="1:22" hidden="1">
      <c r="A84" s="1" t="s">
        <v>199</v>
      </c>
      <c r="B84" s="1" t="s">
        <v>78</v>
      </c>
      <c r="C84" s="1" t="s">
        <v>306</v>
      </c>
      <c r="D84" s="1" t="s">
        <v>383</v>
      </c>
      <c r="E84" s="1">
        <v>5</v>
      </c>
      <c r="F84" s="1">
        <v>80</v>
      </c>
      <c r="G84" s="6" t="s">
        <v>463</v>
      </c>
      <c r="H84" s="2" t="s">
        <v>65</v>
      </c>
      <c r="I84" s="3" t="s">
        <v>2</v>
      </c>
      <c r="J84" s="12" t="s">
        <v>2531</v>
      </c>
      <c r="K84" s="12">
        <v>0</v>
      </c>
      <c r="L84" s="12" t="s">
        <v>2531</v>
      </c>
      <c r="M84" s="12" t="s">
        <v>2531</v>
      </c>
      <c r="N84" s="12" t="s">
        <v>2531</v>
      </c>
      <c r="O84" s="12" t="s">
        <v>2531</v>
      </c>
      <c r="P84" s="12" t="s">
        <v>665</v>
      </c>
      <c r="R84" t="str">
        <f t="shared" si="0"/>
        <v>count(distinct reserve_3) as reserve_3_dist,</v>
      </c>
      <c r="S84" t="str">
        <f t="shared" si="1"/>
        <v>min(reserve_3) as reserve_3_min,</v>
      </c>
      <c r="T84" t="str">
        <f t="shared" si="2"/>
        <v>max(reserve_3) as reserve_3_max,</v>
      </c>
      <c r="U84" t="str">
        <f t="shared" si="3"/>
        <v>avg(safe_cast(reserve_3 as numeric)) as _avg</v>
      </c>
      <c r="V84" t="str">
        <f t="shared" si="4"/>
        <v>select 'reserve_3' as col_name, count(distinct reserve_3) as reserve_3_dist,min(reserve_3) as reserve_3_min,max(reserve_3) as reserve_3_max,avg(safe_cast(reserve_3 as numeric)) as _avg from `yu-it-base.jrdb_raw_data.a_kyi` union all</v>
      </c>
    </row>
    <row r="85" spans="1:22" hidden="1">
      <c r="A85" s="1" t="s">
        <v>199</v>
      </c>
      <c r="B85" s="1" t="s">
        <v>79</v>
      </c>
      <c r="C85" s="1" t="s">
        <v>306</v>
      </c>
      <c r="D85" s="1" t="s">
        <v>384</v>
      </c>
      <c r="E85" s="1">
        <v>5</v>
      </c>
      <c r="F85" s="1">
        <v>85</v>
      </c>
      <c r="G85" s="1"/>
      <c r="H85" s="2" t="s">
        <v>65</v>
      </c>
      <c r="I85" s="3" t="s">
        <v>2</v>
      </c>
      <c r="J85" s="12" t="s">
        <v>2531</v>
      </c>
      <c r="K85" s="12">
        <v>0</v>
      </c>
      <c r="L85" s="12" t="s">
        <v>2531</v>
      </c>
      <c r="M85" s="12" t="s">
        <v>2531</v>
      </c>
      <c r="N85" s="12" t="s">
        <v>2531</v>
      </c>
      <c r="O85" s="12" t="s">
        <v>2531</v>
      </c>
      <c r="P85" s="12" t="s">
        <v>2472</v>
      </c>
      <c r="R85" t="str">
        <f t="shared" si="0"/>
        <v>count(distinct comprehension_index) as comprehension_index_dist,</v>
      </c>
      <c r="S85" t="str">
        <f t="shared" si="1"/>
        <v>min(comprehension_index) as comprehension_index_min,</v>
      </c>
      <c r="T85" t="str">
        <f t="shared" si="2"/>
        <v>max(comprehension_index) as comprehension_index_max,</v>
      </c>
      <c r="U85" t="str">
        <f t="shared" si="3"/>
        <v>avg(safe_cast(comprehension_index as numeric)) as _avg</v>
      </c>
      <c r="V85" t="str">
        <f t="shared" si="4"/>
        <v>select 'comprehension_index' as col_name, count(distinct comprehension_index) as comprehension_index_dist,min(comprehension_index) as comprehension_index_min,max(comprehension_index) as comprehension_index_max,avg(safe_cast(comprehension_index as numeric)) as _avg from `yu-it-base.jrdb_raw_data.a_kyi` union all</v>
      </c>
    </row>
    <row r="86" spans="1:22" hidden="1">
      <c r="A86" s="1" t="s">
        <v>199</v>
      </c>
      <c r="B86" s="1" t="s">
        <v>80</v>
      </c>
      <c r="C86" s="1" t="s">
        <v>306</v>
      </c>
      <c r="D86" s="1" t="s">
        <v>385</v>
      </c>
      <c r="E86" s="1">
        <v>1</v>
      </c>
      <c r="F86" s="1">
        <v>90</v>
      </c>
      <c r="G86" s="1"/>
      <c r="H86" s="2" t="s">
        <v>5</v>
      </c>
      <c r="I86" s="3" t="s">
        <v>2</v>
      </c>
      <c r="J86" s="12" t="s">
        <v>2531</v>
      </c>
      <c r="K86" s="12">
        <v>25</v>
      </c>
      <c r="L86" s="12" t="s">
        <v>2531</v>
      </c>
      <c r="M86" s="12" t="s">
        <v>2531</v>
      </c>
      <c r="N86" s="12" t="s">
        <v>2531</v>
      </c>
      <c r="O86" s="12" t="s">
        <v>2531</v>
      </c>
      <c r="P86" s="12" t="s">
        <v>671</v>
      </c>
      <c r="R86" t="str">
        <f t="shared" si="0"/>
        <v>count(distinct leg_status) as leg_status_dist,</v>
      </c>
      <c r="S86" t="str">
        <f t="shared" si="1"/>
        <v>min(leg_status) as leg_status_min,</v>
      </c>
      <c r="T86" t="str">
        <f t="shared" si="2"/>
        <v>max(leg_status) as leg_status_max,</v>
      </c>
      <c r="U86" t="str">
        <f t="shared" si="3"/>
        <v>avg(safe_cast(leg_status as numeric)) as _avg</v>
      </c>
      <c r="V86" t="str">
        <f t="shared" si="4"/>
        <v>select 'leg_status' as col_name, count(distinct leg_status) as leg_status_dist,min(leg_status) as leg_status_min,max(leg_status) as leg_status_max,avg(safe_cast(leg_status as numeric)) as _avg from `yu-it-base.jrdb_raw_data.a_kyi` union all</v>
      </c>
    </row>
    <row r="87" spans="1:22" hidden="1">
      <c r="A87" s="1" t="s">
        <v>199</v>
      </c>
      <c r="B87" s="1" t="s">
        <v>81</v>
      </c>
      <c r="C87" s="1" t="s">
        <v>306</v>
      </c>
      <c r="D87" s="1" t="s">
        <v>386</v>
      </c>
      <c r="E87" s="1">
        <v>1</v>
      </c>
      <c r="F87" s="1">
        <v>91</v>
      </c>
      <c r="G87" s="1"/>
      <c r="H87" s="2" t="s">
        <v>5</v>
      </c>
      <c r="I87" s="3" t="s">
        <v>2</v>
      </c>
      <c r="J87" s="12" t="s">
        <v>2531</v>
      </c>
      <c r="K87" s="12">
        <v>33050</v>
      </c>
      <c r="L87" s="12" t="s">
        <v>2531</v>
      </c>
      <c r="M87" s="12" t="s">
        <v>2531</v>
      </c>
      <c r="N87" s="12" t="s">
        <v>2531</v>
      </c>
      <c r="O87" s="12" t="s">
        <v>2531</v>
      </c>
      <c r="P87" s="12" t="s">
        <v>671</v>
      </c>
      <c r="R87" t="str">
        <f t="shared" si="0"/>
        <v>count(distinct distance_apptitude) as distance_apptitude_dist,</v>
      </c>
      <c r="S87" t="str">
        <f t="shared" si="1"/>
        <v>min(distance_apptitude) as distance_apptitude_min,</v>
      </c>
      <c r="T87" t="str">
        <f t="shared" si="2"/>
        <v>max(distance_apptitude) as distance_apptitude_max,</v>
      </c>
      <c r="U87" t="str">
        <f t="shared" si="3"/>
        <v>avg(safe_cast(distance_apptitude as numeric)) as _avg</v>
      </c>
      <c r="V87" t="str">
        <f t="shared" si="4"/>
        <v>select 'distance_apptitude' as col_name, count(distinct distance_apptitude) as distance_apptitude_dist,min(distance_apptitude) as distance_apptitude_min,max(distance_apptitude) as distance_apptitude_max,avg(safe_cast(distance_apptitude as numeric)) as _avg from `yu-it-base.jrdb_raw_data.a_kyi` union all</v>
      </c>
    </row>
    <row r="88" spans="1:22" hidden="1">
      <c r="A88" s="1" t="s">
        <v>199</v>
      </c>
      <c r="B88" s="1" t="s">
        <v>82</v>
      </c>
      <c r="C88" s="1" t="s">
        <v>306</v>
      </c>
      <c r="D88" s="1" t="s">
        <v>387</v>
      </c>
      <c r="E88" s="1">
        <v>1</v>
      </c>
      <c r="F88" s="1">
        <v>92</v>
      </c>
      <c r="G88" s="1"/>
      <c r="H88" s="2" t="s">
        <v>5</v>
      </c>
      <c r="I88" s="3" t="s">
        <v>2</v>
      </c>
      <c r="J88" s="12" t="s">
        <v>2531</v>
      </c>
      <c r="K88" s="12">
        <v>6025</v>
      </c>
      <c r="L88" s="12" t="s">
        <v>2531</v>
      </c>
      <c r="M88" s="12" t="s">
        <v>2531</v>
      </c>
      <c r="N88" s="12" t="s">
        <v>2531</v>
      </c>
      <c r="O88" s="12" t="s">
        <v>2531</v>
      </c>
      <c r="P88" s="12" t="s">
        <v>671</v>
      </c>
      <c r="R88" t="str">
        <f t="shared" si="0"/>
        <v>count(distinct uptone_index) as uptone_index_dist,</v>
      </c>
      <c r="S88" t="str">
        <f t="shared" si="1"/>
        <v>min(uptone_index) as uptone_index_min,</v>
      </c>
      <c r="T88" t="str">
        <f t="shared" si="2"/>
        <v>max(uptone_index) as uptone_index_max,</v>
      </c>
      <c r="U88" t="str">
        <f t="shared" si="3"/>
        <v>avg(safe_cast(uptone_index as numeric)) as _avg</v>
      </c>
      <c r="V88" t="str">
        <f t="shared" si="4"/>
        <v>select 'uptone_index' as col_name, count(distinct uptone_index) as uptone_index_dist,min(uptone_index) as uptone_index_min,max(uptone_index) as uptone_index_max,avg(safe_cast(uptone_index as numeric)) as _avg from `yu-it-base.jrdb_raw_data.a_kyi` union all</v>
      </c>
    </row>
    <row r="89" spans="1:22" hidden="1">
      <c r="A89" s="1" t="s">
        <v>199</v>
      </c>
      <c r="B89" s="1" t="s">
        <v>83</v>
      </c>
      <c r="C89" s="1" t="s">
        <v>306</v>
      </c>
      <c r="D89" s="1" t="s">
        <v>388</v>
      </c>
      <c r="E89" s="1">
        <v>3</v>
      </c>
      <c r="F89" s="1">
        <v>93</v>
      </c>
      <c r="G89" s="6" t="s">
        <v>464</v>
      </c>
      <c r="H89" s="2" t="s">
        <v>5</v>
      </c>
      <c r="I89" s="3" t="s">
        <v>2</v>
      </c>
      <c r="J89" s="12" t="s">
        <v>2531</v>
      </c>
      <c r="K89" s="12">
        <v>951141</v>
      </c>
      <c r="L89" s="12" t="s">
        <v>2531</v>
      </c>
      <c r="M89" s="12" t="s">
        <v>2531</v>
      </c>
      <c r="N89" s="12" t="s">
        <v>2531</v>
      </c>
      <c r="O89" s="12" t="s">
        <v>2531</v>
      </c>
      <c r="P89" s="12" t="s">
        <v>2472</v>
      </c>
      <c r="R89" t="str">
        <f t="shared" si="0"/>
        <v>count(distinct rotation) as rotation_dist,</v>
      </c>
      <c r="S89" t="str">
        <f t="shared" si="1"/>
        <v>min(rotation) as rotation_min,</v>
      </c>
      <c r="T89" t="str">
        <f t="shared" si="2"/>
        <v>max(rotation) as rotation_max,</v>
      </c>
      <c r="U89" t="str">
        <f t="shared" si="3"/>
        <v>avg(safe_cast(rotation as numeric)) as _avg</v>
      </c>
      <c r="V89" t="str">
        <f t="shared" si="4"/>
        <v>select 'rotation' as col_name, count(distinct rotation) as rotation_dist,min(rotation) as rotation_min,max(rotation) as rotation_max,avg(safe_cast(rotation as numeric)) as _avg from `yu-it-base.jrdb_raw_data.a_kyi` union all</v>
      </c>
    </row>
    <row r="90" spans="1:22" hidden="1">
      <c r="A90" s="1" t="s">
        <v>199</v>
      </c>
      <c r="B90" s="1" t="s">
        <v>84</v>
      </c>
      <c r="C90" s="1" t="s">
        <v>306</v>
      </c>
      <c r="D90" s="1" t="s">
        <v>389</v>
      </c>
      <c r="E90" s="1">
        <v>5</v>
      </c>
      <c r="F90" s="1">
        <v>96</v>
      </c>
      <c r="G90" s="1"/>
      <c r="H90" s="2" t="s">
        <v>65</v>
      </c>
      <c r="I90" s="3" t="s">
        <v>2</v>
      </c>
      <c r="J90" s="12" t="s">
        <v>2531</v>
      </c>
      <c r="K90" s="12" t="s">
        <v>2531</v>
      </c>
      <c r="L90" s="12" t="s">
        <v>2531</v>
      </c>
      <c r="M90" s="12" t="s">
        <v>2531</v>
      </c>
      <c r="N90" s="12" t="s">
        <v>2531</v>
      </c>
      <c r="O90" s="12" t="s">
        <v>2531</v>
      </c>
      <c r="P90" s="12" t="s">
        <v>2472</v>
      </c>
      <c r="R90" t="str">
        <f t="shared" si="0"/>
        <v>count(distinct basis_odds) as basis_odds_dist,</v>
      </c>
      <c r="S90" t="str">
        <f t="shared" si="1"/>
        <v>min(basis_odds) as basis_odds_min,</v>
      </c>
      <c r="T90" t="str">
        <f t="shared" si="2"/>
        <v>max(basis_odds) as basis_odds_max,</v>
      </c>
      <c r="U90" t="str">
        <f t="shared" si="3"/>
        <v>avg(safe_cast(basis_odds as numeric)) as _avg</v>
      </c>
      <c r="V90" t="str">
        <f t="shared" si="4"/>
        <v>select 'basis_odds' as col_name, count(distinct basis_odds) as basis_odds_dist,min(basis_odds) as basis_odds_min,max(basis_odds) as basis_odds_max,avg(safe_cast(basis_odds as numeric)) as _avg from `yu-it-base.jrdb_raw_data.a_kyi` union all</v>
      </c>
    </row>
    <row r="91" spans="1:22" hidden="1">
      <c r="A91" s="1" t="s">
        <v>199</v>
      </c>
      <c r="B91" s="1" t="s">
        <v>85</v>
      </c>
      <c r="C91" s="1" t="s">
        <v>306</v>
      </c>
      <c r="D91" s="1" t="s">
        <v>390</v>
      </c>
      <c r="E91" s="1">
        <v>2</v>
      </c>
      <c r="F91" s="1">
        <v>101</v>
      </c>
      <c r="G91" s="1"/>
      <c r="H91" s="2" t="s">
        <v>5</v>
      </c>
      <c r="I91" s="3" t="s">
        <v>2</v>
      </c>
      <c r="J91" s="12" t="s">
        <v>2531</v>
      </c>
      <c r="K91" s="12" t="s">
        <v>2531</v>
      </c>
      <c r="L91" s="12" t="s">
        <v>2531</v>
      </c>
      <c r="M91" s="12" t="s">
        <v>2531</v>
      </c>
      <c r="N91" s="12" t="s">
        <v>2531</v>
      </c>
      <c r="O91" s="12" t="s">
        <v>2531</v>
      </c>
      <c r="P91" s="12" t="s">
        <v>2472</v>
      </c>
      <c r="R91" t="str">
        <f t="shared" si="0"/>
        <v>count(distinct basis_reputation_order) as basis_reputation_order_dist,</v>
      </c>
      <c r="S91" t="str">
        <f t="shared" si="1"/>
        <v>min(basis_reputation_order) as basis_reputation_order_min,</v>
      </c>
      <c r="T91" t="str">
        <f t="shared" si="2"/>
        <v>max(basis_reputation_order) as basis_reputation_order_max,</v>
      </c>
      <c r="U91" t="str">
        <f t="shared" si="3"/>
        <v>avg(safe_cast(basis_reputation_order as numeric)) as _avg</v>
      </c>
      <c r="V91" t="str">
        <f t="shared" si="4"/>
        <v>select 'basis_reputation_order' as col_name, count(distinct basis_reputation_order) as basis_reputation_order_dist,min(basis_reputation_order) as basis_reputation_order_min,max(basis_reputation_order) as basis_reputation_order_max,avg(safe_cast(basis_reputation_order as numeric)) as _avg from `yu-it-base.jrdb_raw_data.a_kyi` union all</v>
      </c>
    </row>
    <row r="92" spans="1:22" hidden="1">
      <c r="A92" s="1" t="s">
        <v>199</v>
      </c>
      <c r="B92" s="1" t="s">
        <v>86</v>
      </c>
      <c r="C92" s="1" t="s">
        <v>306</v>
      </c>
      <c r="D92" s="1" t="s">
        <v>391</v>
      </c>
      <c r="E92" s="1">
        <v>5</v>
      </c>
      <c r="F92" s="1">
        <v>103</v>
      </c>
      <c r="G92" s="1"/>
      <c r="H92" s="2" t="s">
        <v>65</v>
      </c>
      <c r="I92" s="3" t="s">
        <v>2</v>
      </c>
      <c r="J92" s="12" t="s">
        <v>2531</v>
      </c>
      <c r="K92" s="12" t="s">
        <v>2531</v>
      </c>
      <c r="L92" s="12" t="s">
        <v>2531</v>
      </c>
      <c r="M92" s="12" t="s">
        <v>2531</v>
      </c>
      <c r="N92" s="12" t="s">
        <v>2531</v>
      </c>
      <c r="O92" s="12" t="s">
        <v>2531</v>
      </c>
      <c r="P92" s="12" t="s">
        <v>2472</v>
      </c>
      <c r="R92" t="str">
        <f t="shared" si="0"/>
        <v>count(distinct basis_multiple_odds) as basis_multiple_odds_dist,</v>
      </c>
      <c r="S92" t="str">
        <f t="shared" si="1"/>
        <v>min(basis_multiple_odds) as basis_multiple_odds_min,</v>
      </c>
      <c r="T92" t="str">
        <f t="shared" si="2"/>
        <v>max(basis_multiple_odds) as basis_multiple_odds_max,</v>
      </c>
      <c r="U92" t="str">
        <f t="shared" si="3"/>
        <v>avg(safe_cast(basis_multiple_odds as numeric)) as _avg</v>
      </c>
      <c r="V92" t="str">
        <f t="shared" si="4"/>
        <v>select 'basis_multiple_odds' as col_name, count(distinct basis_multiple_odds) as basis_multiple_odds_dist,min(basis_multiple_odds) as basis_multiple_odds_min,max(basis_multiple_odds) as basis_multiple_odds_max,avg(safe_cast(basis_multiple_odds as numeric)) as _avg from `yu-it-base.jrdb_raw_data.a_kyi` union all</v>
      </c>
    </row>
    <row r="93" spans="1:22" hidden="1">
      <c r="A93" s="1" t="s">
        <v>199</v>
      </c>
      <c r="B93" s="1" t="s">
        <v>87</v>
      </c>
      <c r="C93" s="1" t="s">
        <v>306</v>
      </c>
      <c r="D93" s="1" t="s">
        <v>392</v>
      </c>
      <c r="E93" s="1">
        <v>2</v>
      </c>
      <c r="F93" s="1">
        <v>108</v>
      </c>
      <c r="G93" s="1"/>
      <c r="H93" s="2" t="s">
        <v>5</v>
      </c>
      <c r="I93" s="3" t="s">
        <v>2</v>
      </c>
      <c r="J93" s="12" t="s">
        <v>2531</v>
      </c>
      <c r="K93" s="12" t="s">
        <v>2531</v>
      </c>
      <c r="L93" s="12" t="s">
        <v>2531</v>
      </c>
      <c r="M93" s="12" t="s">
        <v>2531</v>
      </c>
      <c r="N93" s="12" t="s">
        <v>2531</v>
      </c>
      <c r="O93" s="12" t="s">
        <v>2531</v>
      </c>
      <c r="P93" s="12" t="s">
        <v>2472</v>
      </c>
      <c r="R93" t="str">
        <f t="shared" si="0"/>
        <v>count(distinct basis_multiple_reputation_order) as basis_multiple_reputation_order_dist,</v>
      </c>
      <c r="S93" t="str">
        <f t="shared" si="1"/>
        <v>min(basis_multiple_reputation_order) as basis_multiple_reputation_order_min,</v>
      </c>
      <c r="T93" t="str">
        <f t="shared" si="2"/>
        <v>max(basis_multiple_reputation_order) as basis_multiple_reputation_order_max,</v>
      </c>
      <c r="U93" t="str">
        <f t="shared" si="3"/>
        <v>avg(safe_cast(basis_multiple_reputation_order as numeric)) as _avg</v>
      </c>
      <c r="V93" t="str">
        <f t="shared" si="4"/>
        <v>select 'basis_multiple_reputation_order' as col_name, count(distinct basis_multiple_reputation_order) as basis_multiple_reputation_order_dist,min(basis_multiple_reputation_order) as basis_multiple_reputation_order_min,max(basis_multiple_reputation_order) as basis_multiple_reputation_order_max,avg(safe_cast(basis_multiple_reputation_order as numeric)) as _avg from `yu-it-base.jrdb_raw_data.a_kyi` union all</v>
      </c>
    </row>
    <row r="94" spans="1:22" hidden="1">
      <c r="A94" s="1" t="s">
        <v>199</v>
      </c>
      <c r="B94" s="1" t="s">
        <v>88</v>
      </c>
      <c r="C94" s="1" t="s">
        <v>306</v>
      </c>
      <c r="D94" s="1" t="s">
        <v>393</v>
      </c>
      <c r="E94" s="1">
        <v>3</v>
      </c>
      <c r="F94" s="1">
        <v>110</v>
      </c>
      <c r="G94" s="6" t="s">
        <v>465</v>
      </c>
      <c r="H94" s="2" t="s">
        <v>5</v>
      </c>
      <c r="I94" s="3" t="s">
        <v>2</v>
      </c>
      <c r="J94" s="12" t="s">
        <v>2531</v>
      </c>
      <c r="K94" s="12" t="s">
        <v>2531</v>
      </c>
      <c r="L94" s="12" t="s">
        <v>2531</v>
      </c>
      <c r="M94" s="12" t="s">
        <v>2531</v>
      </c>
      <c r="N94" s="12" t="s">
        <v>2531</v>
      </c>
      <c r="O94" s="12" t="s">
        <v>2531</v>
      </c>
      <c r="P94" s="12" t="s">
        <v>2472</v>
      </c>
      <c r="R94" t="str">
        <f t="shared" si="0"/>
        <v>count(distinct specific_info_white_double_circle) as specific_info_white_double_circle_dist,</v>
      </c>
      <c r="S94" t="str">
        <f t="shared" si="1"/>
        <v>min(specific_info_white_double_circle) as specific_info_white_double_circle_min,</v>
      </c>
      <c r="T94" t="str">
        <f t="shared" si="2"/>
        <v>max(specific_info_white_double_circle) as specific_info_white_double_circle_max,</v>
      </c>
      <c r="U94" t="str">
        <f t="shared" si="3"/>
        <v>avg(safe_cast(specific_info_white_double_circle as numeric)) as _avg</v>
      </c>
      <c r="V94" t="str">
        <f t="shared" si="4"/>
        <v>select 'specific_info_white_double_circle' as col_name, count(distinct specific_info_white_double_circle) as specific_info_white_double_circle_dist,min(specific_info_white_double_circle) as specific_info_white_double_circle_min,max(specific_info_white_double_circle) as specific_info_white_double_circle_max,avg(safe_cast(specific_info_white_double_circle as numeric)) as _avg from `yu-it-base.jrdb_raw_data.a_kyi` union all</v>
      </c>
    </row>
    <row r="95" spans="1:22" hidden="1">
      <c r="A95" s="1" t="s">
        <v>199</v>
      </c>
      <c r="B95" s="1" t="s">
        <v>89</v>
      </c>
      <c r="C95" s="1" t="s">
        <v>306</v>
      </c>
      <c r="D95" s="1" t="s">
        <v>394</v>
      </c>
      <c r="E95" s="1">
        <v>3</v>
      </c>
      <c r="F95" s="1">
        <v>113</v>
      </c>
      <c r="G95" s="1"/>
      <c r="H95" s="2" t="s">
        <v>5</v>
      </c>
      <c r="I95" s="3" t="s">
        <v>2</v>
      </c>
      <c r="J95" s="12" t="s">
        <v>2531</v>
      </c>
      <c r="K95" s="12" t="s">
        <v>2531</v>
      </c>
      <c r="L95" s="12" t="s">
        <v>2531</v>
      </c>
      <c r="M95" s="12" t="s">
        <v>2531</v>
      </c>
      <c r="N95" s="12" t="s">
        <v>2531</v>
      </c>
      <c r="O95" s="12" t="s">
        <v>2531</v>
      </c>
      <c r="P95" s="12" t="s">
        <v>2472</v>
      </c>
      <c r="R95" t="str">
        <f t="shared" si="0"/>
        <v>count(distinct specific_info_white_circle) as specific_info_white_circle_dist,</v>
      </c>
      <c r="S95" t="str">
        <f t="shared" si="1"/>
        <v>min(specific_info_white_circle) as specific_info_white_circle_min,</v>
      </c>
      <c r="T95" t="str">
        <f t="shared" si="2"/>
        <v>max(specific_info_white_circle) as specific_info_white_circle_max,</v>
      </c>
      <c r="U95" t="str">
        <f t="shared" si="3"/>
        <v>avg(safe_cast(specific_info_white_circle as numeric)) as _avg</v>
      </c>
      <c r="V95" t="str">
        <f t="shared" si="4"/>
        <v>select 'specific_info_white_circle' as col_name, count(distinct specific_info_white_circle) as specific_info_white_circle_dist,min(specific_info_white_circle) as specific_info_white_circle_min,max(specific_info_white_circle) as specific_info_white_circle_max,avg(safe_cast(specific_info_white_circle as numeric)) as _avg from `yu-it-base.jrdb_raw_data.a_kyi` union all</v>
      </c>
    </row>
    <row r="96" spans="1:22" hidden="1">
      <c r="A96" s="1" t="s">
        <v>199</v>
      </c>
      <c r="B96" s="1" t="s">
        <v>90</v>
      </c>
      <c r="C96" s="1" t="s">
        <v>306</v>
      </c>
      <c r="D96" s="1" t="s">
        <v>395</v>
      </c>
      <c r="E96" s="1">
        <v>3</v>
      </c>
      <c r="F96" s="1">
        <v>116</v>
      </c>
      <c r="G96" s="1"/>
      <c r="H96" s="2" t="s">
        <v>5</v>
      </c>
      <c r="I96" s="3" t="s">
        <v>2</v>
      </c>
      <c r="J96" s="12" t="s">
        <v>2531</v>
      </c>
      <c r="K96" s="12" t="s">
        <v>2531</v>
      </c>
      <c r="L96" s="12" t="s">
        <v>2531</v>
      </c>
      <c r="M96" s="12" t="s">
        <v>2531</v>
      </c>
      <c r="N96" s="12" t="s">
        <v>2531</v>
      </c>
      <c r="O96" s="12" t="s">
        <v>2531</v>
      </c>
      <c r="P96" s="12" t="s">
        <v>2472</v>
      </c>
      <c r="R96" t="str">
        <f t="shared" si="0"/>
        <v>count(distinct specific_info_black_triangle) as specific_info_black_triangle_dist,</v>
      </c>
      <c r="S96" t="str">
        <f t="shared" si="1"/>
        <v>min(specific_info_black_triangle) as specific_info_black_triangle_min,</v>
      </c>
      <c r="T96" t="str">
        <f t="shared" si="2"/>
        <v>max(specific_info_black_triangle) as specific_info_black_triangle_max,</v>
      </c>
      <c r="U96" t="str">
        <f t="shared" si="3"/>
        <v>avg(safe_cast(specific_info_black_triangle as numeric)) as _avg</v>
      </c>
      <c r="V96" t="str">
        <f t="shared" si="4"/>
        <v>select 'specific_info_black_triangle' as col_name, count(distinct specific_info_black_triangle) as specific_info_black_triangle_dist,min(specific_info_black_triangle) as specific_info_black_triangle_min,max(specific_info_black_triangle) as specific_info_black_triangle_max,avg(safe_cast(specific_info_black_triangle as numeric)) as _avg from `yu-it-base.jrdb_raw_data.a_kyi` union all</v>
      </c>
    </row>
    <row r="97" spans="1:22" hidden="1">
      <c r="A97" s="1" t="s">
        <v>199</v>
      </c>
      <c r="B97" s="1" t="s">
        <v>91</v>
      </c>
      <c r="C97" s="1" t="s">
        <v>306</v>
      </c>
      <c r="D97" s="1" t="s">
        <v>396</v>
      </c>
      <c r="E97" s="1">
        <v>3</v>
      </c>
      <c r="F97" s="1">
        <v>119</v>
      </c>
      <c r="G97" s="1"/>
      <c r="H97" s="2" t="s">
        <v>5</v>
      </c>
      <c r="I97" s="3" t="s">
        <v>2</v>
      </c>
      <c r="J97" s="12" t="s">
        <v>2531</v>
      </c>
      <c r="K97" s="12" t="s">
        <v>2531</v>
      </c>
      <c r="L97" s="12" t="s">
        <v>2531</v>
      </c>
      <c r="M97" s="12" t="s">
        <v>2531</v>
      </c>
      <c r="N97" s="12" t="s">
        <v>2531</v>
      </c>
      <c r="O97" s="12" t="s">
        <v>2531</v>
      </c>
      <c r="P97" s="12" t="s">
        <v>2472</v>
      </c>
      <c r="R97" t="str">
        <f t="shared" si="0"/>
        <v>count(distinct specific_info_white_triangle) as specific_info_white_triangle_dist,</v>
      </c>
      <c r="S97" t="str">
        <f t="shared" si="1"/>
        <v>min(specific_info_white_triangle) as specific_info_white_triangle_min,</v>
      </c>
      <c r="T97" t="str">
        <f t="shared" si="2"/>
        <v>max(specific_info_white_triangle) as specific_info_white_triangle_max,</v>
      </c>
      <c r="U97" t="str">
        <f t="shared" si="3"/>
        <v>avg(safe_cast(specific_info_white_triangle as numeric)) as _avg</v>
      </c>
      <c r="V97" t="str">
        <f t="shared" si="4"/>
        <v>select 'specific_info_white_triangle' as col_name, count(distinct specific_info_white_triangle) as specific_info_white_triangle_dist,min(specific_info_white_triangle) as specific_info_white_triangle_min,max(specific_info_white_triangle) as specific_info_white_triangle_max,avg(safe_cast(specific_info_white_triangle as numeric)) as _avg from `yu-it-base.jrdb_raw_data.a_kyi` union all</v>
      </c>
    </row>
    <row r="98" spans="1:22" hidden="1">
      <c r="A98" s="1" t="s">
        <v>199</v>
      </c>
      <c r="B98" s="1" t="s">
        <v>92</v>
      </c>
      <c r="C98" s="1" t="s">
        <v>306</v>
      </c>
      <c r="D98" s="13" t="s">
        <v>2491</v>
      </c>
      <c r="E98" s="1">
        <v>3</v>
      </c>
      <c r="F98" s="1">
        <v>122</v>
      </c>
      <c r="G98" s="1"/>
      <c r="H98" s="2" t="s">
        <v>1</v>
      </c>
      <c r="I98" s="3" t="s">
        <v>2</v>
      </c>
      <c r="J98" s="12" t="s">
        <v>2531</v>
      </c>
      <c r="K98" s="12">
        <v>523347</v>
      </c>
      <c r="L98" s="12" t="s">
        <v>2531</v>
      </c>
      <c r="M98" s="12" t="s">
        <v>2531</v>
      </c>
      <c r="N98" s="12" t="s">
        <v>2531</v>
      </c>
      <c r="O98" s="12" t="s">
        <v>2531</v>
      </c>
      <c r="P98" s="12" t="s">
        <v>2472</v>
      </c>
      <c r="R98" t="str">
        <f t="shared" si="0"/>
        <v>count(distinct specific_info_cross) as specific_info_cross_dist,</v>
      </c>
      <c r="S98" t="str">
        <f t="shared" si="1"/>
        <v>min(specific_info_cross) as specific_info_cross_min,</v>
      </c>
      <c r="T98" t="str">
        <f t="shared" si="2"/>
        <v>max(specific_info_cross) as specific_info_cross_max,</v>
      </c>
      <c r="U98" t="str">
        <f t="shared" si="3"/>
        <v>avg(safe_cast(specific_info_cross as numeric)) as _avg</v>
      </c>
      <c r="V98" t="str">
        <f t="shared" si="4"/>
        <v>select 'specific_info_cross' as col_name, count(distinct specific_info_cross) as specific_info_cross_dist,min(specific_info_cross) as specific_info_cross_min,max(specific_info_cross) as specific_info_cross_max,avg(safe_cast(specific_info_cross as numeric)) as _avg from `yu-it-base.jrdb_raw_data.a_kyi` union all</v>
      </c>
    </row>
    <row r="99" spans="1:22" hidden="1">
      <c r="A99" s="1" t="s">
        <v>199</v>
      </c>
      <c r="B99" s="1" t="s">
        <v>93</v>
      </c>
      <c r="C99" s="1" t="s">
        <v>306</v>
      </c>
      <c r="D99" s="1" t="s">
        <v>397</v>
      </c>
      <c r="E99" s="1">
        <v>3</v>
      </c>
      <c r="F99" s="1">
        <v>125</v>
      </c>
      <c r="G99" s="6" t="s">
        <v>466</v>
      </c>
      <c r="H99" s="2" t="s">
        <v>5</v>
      </c>
      <c r="I99" s="3" t="s">
        <v>2</v>
      </c>
      <c r="J99" s="12" t="s">
        <v>2531</v>
      </c>
      <c r="K99" s="12" t="s">
        <v>2531</v>
      </c>
      <c r="L99" s="12" t="s">
        <v>2531</v>
      </c>
      <c r="M99" s="12" t="s">
        <v>2531</v>
      </c>
      <c r="N99" s="12" t="s">
        <v>2531</v>
      </c>
      <c r="O99" s="12" t="s">
        <v>2531</v>
      </c>
      <c r="P99" s="12" t="s">
        <v>2472</v>
      </c>
      <c r="R99" t="str">
        <f t="shared" si="0"/>
        <v>count(distinct comprehension_info_double_circle) as comprehension_info_double_circle_dist,</v>
      </c>
      <c r="S99" t="str">
        <f t="shared" si="1"/>
        <v>min(comprehension_info_double_circle) as comprehension_info_double_circle_min,</v>
      </c>
      <c r="T99" t="str">
        <f t="shared" si="2"/>
        <v>max(comprehension_info_double_circle) as comprehension_info_double_circle_max,</v>
      </c>
      <c r="U99" t="str">
        <f t="shared" si="3"/>
        <v>avg(safe_cast(comprehension_info_double_circle as numeric)) as _avg</v>
      </c>
      <c r="V99" t="str">
        <f t="shared" si="4"/>
        <v>select 'comprehension_info_double_circle' as col_name, count(distinct comprehension_info_double_circle) as comprehension_info_double_circle_dist,min(comprehension_info_double_circle) as comprehension_info_double_circle_min,max(comprehension_info_double_circle) as comprehension_info_double_circle_max,avg(safe_cast(comprehension_info_double_circle as numeric)) as _avg from `yu-it-base.jrdb_raw_data.a_kyi` union all</v>
      </c>
    </row>
    <row r="100" spans="1:22" hidden="1">
      <c r="A100" s="1" t="s">
        <v>199</v>
      </c>
      <c r="B100" s="1" t="s">
        <v>94</v>
      </c>
      <c r="C100" s="1" t="s">
        <v>306</v>
      </c>
      <c r="D100" s="1" t="s">
        <v>398</v>
      </c>
      <c r="E100" s="1">
        <v>3</v>
      </c>
      <c r="F100" s="1">
        <v>128</v>
      </c>
      <c r="G100" s="1"/>
      <c r="H100" s="2" t="s">
        <v>5</v>
      </c>
      <c r="I100" s="3" t="s">
        <v>2</v>
      </c>
      <c r="J100" s="12" t="s">
        <v>2531</v>
      </c>
      <c r="K100" s="12" t="s">
        <v>2531</v>
      </c>
      <c r="L100" s="12" t="s">
        <v>2531</v>
      </c>
      <c r="M100" s="12" t="s">
        <v>2531</v>
      </c>
      <c r="N100" s="12" t="s">
        <v>2531</v>
      </c>
      <c r="O100" s="12" t="s">
        <v>2531</v>
      </c>
      <c r="P100" s="12" t="s">
        <v>2472</v>
      </c>
      <c r="R100" t="str">
        <f t="shared" si="0"/>
        <v>count(distinct comprehension_info_circle) as comprehension_info_circle_dist,</v>
      </c>
      <c r="S100" t="str">
        <f t="shared" si="1"/>
        <v>min(comprehension_info_circle) as comprehension_info_circle_min,</v>
      </c>
      <c r="T100" t="str">
        <f t="shared" si="2"/>
        <v>max(comprehension_info_circle) as comprehension_info_circle_max,</v>
      </c>
      <c r="U100" t="str">
        <f t="shared" si="3"/>
        <v>avg(safe_cast(comprehension_info_circle as numeric)) as _avg</v>
      </c>
      <c r="V100" t="str">
        <f t="shared" si="4"/>
        <v>select 'comprehension_info_circle' as col_name, count(distinct comprehension_info_circle) as comprehension_info_circle_dist,min(comprehension_info_circle) as comprehension_info_circle_min,max(comprehension_info_circle) as comprehension_info_circle_max,avg(safe_cast(comprehension_info_circle as numeric)) as _avg from `yu-it-base.jrdb_raw_data.a_kyi` union all</v>
      </c>
    </row>
    <row r="101" spans="1:22" hidden="1">
      <c r="A101" s="1" t="s">
        <v>199</v>
      </c>
      <c r="B101" s="1" t="s">
        <v>95</v>
      </c>
      <c r="C101" s="1" t="s">
        <v>306</v>
      </c>
      <c r="D101" s="1" t="s">
        <v>399</v>
      </c>
      <c r="E101" s="1">
        <v>3</v>
      </c>
      <c r="F101" s="1">
        <v>131</v>
      </c>
      <c r="G101" s="1"/>
      <c r="H101" s="2" t="s">
        <v>5</v>
      </c>
      <c r="I101" s="3" t="s">
        <v>2</v>
      </c>
      <c r="J101" s="12" t="s">
        <v>2531</v>
      </c>
      <c r="K101" s="12" t="s">
        <v>2531</v>
      </c>
      <c r="L101" s="12" t="s">
        <v>2531</v>
      </c>
      <c r="M101" s="12" t="s">
        <v>2531</v>
      </c>
      <c r="N101" s="12" t="s">
        <v>2531</v>
      </c>
      <c r="O101" s="12" t="s">
        <v>2531</v>
      </c>
      <c r="P101" s="12" t="s">
        <v>2472</v>
      </c>
      <c r="R101" t="str">
        <f t="shared" si="0"/>
        <v>count(distinct comprehension_info_black_triange) as comprehension_info_black_triange_dist,</v>
      </c>
      <c r="S101" t="str">
        <f t="shared" si="1"/>
        <v>min(comprehension_info_black_triange) as comprehension_info_black_triange_min,</v>
      </c>
      <c r="T101" t="str">
        <f t="shared" si="2"/>
        <v>max(comprehension_info_black_triange) as comprehension_info_black_triange_max,</v>
      </c>
      <c r="U101" t="str">
        <f t="shared" si="3"/>
        <v>avg(safe_cast(comprehension_info_black_triange as numeric)) as _avg</v>
      </c>
      <c r="V101" t="str">
        <f t="shared" si="4"/>
        <v>select 'comprehension_info_black_triange' as col_name, count(distinct comprehension_info_black_triange) as comprehension_info_black_triange_dist,min(comprehension_info_black_triange) as comprehension_info_black_triange_min,max(comprehension_info_black_triange) as comprehension_info_black_triange_max,avg(safe_cast(comprehension_info_black_triange as numeric)) as _avg from `yu-it-base.jrdb_raw_data.a_kyi` union all</v>
      </c>
    </row>
    <row r="102" spans="1:22" hidden="1">
      <c r="A102" s="1" t="s">
        <v>199</v>
      </c>
      <c r="B102" s="1" t="s">
        <v>96</v>
      </c>
      <c r="C102" s="1" t="s">
        <v>306</v>
      </c>
      <c r="D102" s="1" t="s">
        <v>400</v>
      </c>
      <c r="E102" s="1">
        <v>3</v>
      </c>
      <c r="F102" s="1">
        <v>134</v>
      </c>
      <c r="G102" s="1"/>
      <c r="H102" s="2" t="s">
        <v>5</v>
      </c>
      <c r="I102" s="3" t="s">
        <v>2</v>
      </c>
      <c r="J102" s="12" t="s">
        <v>2531</v>
      </c>
      <c r="K102" s="12" t="s">
        <v>2531</v>
      </c>
      <c r="L102" s="12" t="s">
        <v>2531</v>
      </c>
      <c r="M102" s="12" t="s">
        <v>2531</v>
      </c>
      <c r="N102" s="12" t="s">
        <v>2531</v>
      </c>
      <c r="O102" s="12" t="s">
        <v>2531</v>
      </c>
      <c r="P102" s="12" t="s">
        <v>2472</v>
      </c>
      <c r="R102" t="str">
        <f t="shared" si="0"/>
        <v>count(distinct comprehension_info_white_triange) as comprehension_info_white_triange_dist,</v>
      </c>
      <c r="S102" t="str">
        <f t="shared" si="1"/>
        <v>min(comprehension_info_white_triange) as comprehension_info_white_triange_min,</v>
      </c>
      <c r="T102" t="str">
        <f t="shared" si="2"/>
        <v>max(comprehension_info_white_triange) as comprehension_info_white_triange_max,</v>
      </c>
      <c r="U102" t="str">
        <f t="shared" si="3"/>
        <v>avg(safe_cast(comprehension_info_white_triange as numeric)) as _avg</v>
      </c>
      <c r="V102" t="str">
        <f t="shared" si="4"/>
        <v>select 'comprehension_info_white_triange' as col_name, count(distinct comprehension_info_white_triange) as comprehension_info_white_triange_dist,min(comprehension_info_white_triange) as comprehension_info_white_triange_min,max(comprehension_info_white_triange) as comprehension_info_white_triange_max,avg(safe_cast(comprehension_info_white_triange as numeric)) as _avg from `yu-it-base.jrdb_raw_data.a_kyi` union all</v>
      </c>
    </row>
    <row r="103" spans="1:22" hidden="1">
      <c r="A103" s="1" t="s">
        <v>199</v>
      </c>
      <c r="B103" s="1" t="s">
        <v>97</v>
      </c>
      <c r="C103" s="1" t="s">
        <v>306</v>
      </c>
      <c r="D103" s="1" t="s">
        <v>401</v>
      </c>
      <c r="E103" s="1">
        <v>3</v>
      </c>
      <c r="F103" s="1">
        <v>137</v>
      </c>
      <c r="G103" s="1"/>
      <c r="H103" s="2" t="s">
        <v>1</v>
      </c>
      <c r="I103" s="3" t="s">
        <v>2</v>
      </c>
      <c r="J103" s="12" t="s">
        <v>2531</v>
      </c>
      <c r="K103" s="12">
        <v>523184</v>
      </c>
      <c r="L103" s="12" t="s">
        <v>2531</v>
      </c>
      <c r="M103" s="12" t="s">
        <v>2531</v>
      </c>
      <c r="N103" s="12" t="s">
        <v>2531</v>
      </c>
      <c r="O103" s="12" t="s">
        <v>2531</v>
      </c>
      <c r="P103" s="12" t="s">
        <v>2472</v>
      </c>
      <c r="R103" t="str">
        <f t="shared" si="0"/>
        <v>count(distinct comprehension_info_cross) as comprehension_info_cross_dist,</v>
      </c>
      <c r="S103" t="str">
        <f t="shared" si="1"/>
        <v>min(comprehension_info_cross) as comprehension_info_cross_min,</v>
      </c>
      <c r="T103" t="str">
        <f t="shared" si="2"/>
        <v>max(comprehension_info_cross) as comprehension_info_cross_max,</v>
      </c>
      <c r="U103" t="str">
        <f t="shared" si="3"/>
        <v>avg(safe_cast(comprehension_info_cross as numeric)) as _avg</v>
      </c>
      <c r="V103" t="str">
        <f t="shared" si="4"/>
        <v>select 'comprehension_info_cross' as col_name, count(distinct comprehension_info_cross) as comprehension_info_cross_dist,min(comprehension_info_cross) as comprehension_info_cross_min,max(comprehension_info_cross) as comprehension_info_cross_max,avg(safe_cast(comprehension_info_cross as numeric)) as _avg from `yu-it-base.jrdb_raw_data.a_kyi` union all</v>
      </c>
    </row>
    <row r="104" spans="1:22" hidden="1">
      <c r="A104" s="1" t="s">
        <v>199</v>
      </c>
      <c r="B104" s="1" t="s">
        <v>98</v>
      </c>
      <c r="C104" s="1" t="s">
        <v>306</v>
      </c>
      <c r="D104" s="1" t="s">
        <v>402</v>
      </c>
      <c r="E104" s="1">
        <v>5</v>
      </c>
      <c r="F104" s="1">
        <v>140</v>
      </c>
      <c r="G104" s="6" t="s">
        <v>467</v>
      </c>
      <c r="H104" s="2" t="s">
        <v>5</v>
      </c>
      <c r="I104" s="3" t="s">
        <v>2</v>
      </c>
      <c r="J104" s="12" t="s">
        <v>2531</v>
      </c>
      <c r="K104" s="12" t="s">
        <v>2531</v>
      </c>
      <c r="L104" s="12" t="s">
        <v>2531</v>
      </c>
      <c r="M104" s="12" t="s">
        <v>2531</v>
      </c>
      <c r="N104" s="12" t="s">
        <v>2531</v>
      </c>
      <c r="O104" s="12" t="s">
        <v>2531</v>
      </c>
      <c r="P104" s="12" t="s">
        <v>2472</v>
      </c>
      <c r="R104" t="str">
        <f t="shared" si="0"/>
        <v>count(distinct reputation_index) as reputation_index_dist,</v>
      </c>
      <c r="S104" t="str">
        <f t="shared" si="1"/>
        <v>min(reputation_index) as reputation_index_min,</v>
      </c>
      <c r="T104" t="str">
        <f t="shared" si="2"/>
        <v>max(reputation_index) as reputation_index_max,</v>
      </c>
      <c r="U104" t="str">
        <f t="shared" si="3"/>
        <v>avg(safe_cast(reputation_index as numeric)) as _avg</v>
      </c>
      <c r="V104" t="str">
        <f t="shared" si="4"/>
        <v>select 'reputation_index' as col_name, count(distinct reputation_index) as reputation_index_dist,min(reputation_index) as reputation_index_min,max(reputation_index) as reputation_index_max,avg(safe_cast(reputation_index as numeric)) as _avg from `yu-it-base.jrdb_raw_data.a_kyi` union all</v>
      </c>
    </row>
    <row r="105" spans="1:22" hidden="1">
      <c r="A105" s="1" t="s">
        <v>199</v>
      </c>
      <c r="B105" s="1" t="s">
        <v>99</v>
      </c>
      <c r="C105" s="1" t="s">
        <v>306</v>
      </c>
      <c r="D105" s="1" t="s">
        <v>403</v>
      </c>
      <c r="E105" s="1">
        <v>5</v>
      </c>
      <c r="F105" s="1">
        <v>145</v>
      </c>
      <c r="G105" s="1"/>
      <c r="H105" s="2" t="s">
        <v>65</v>
      </c>
      <c r="I105" s="3" t="s">
        <v>2</v>
      </c>
      <c r="J105" s="12" t="s">
        <v>2531</v>
      </c>
      <c r="K105" s="12">
        <v>2891</v>
      </c>
      <c r="L105" s="12" t="s">
        <v>2531</v>
      </c>
      <c r="M105" s="12" t="s">
        <v>2531</v>
      </c>
      <c r="N105" s="12" t="s">
        <v>2531</v>
      </c>
      <c r="O105" s="12" t="s">
        <v>2531</v>
      </c>
      <c r="P105" s="12" t="s">
        <v>2472</v>
      </c>
      <c r="R105" t="str">
        <f t="shared" si="0"/>
        <v>count(distinct torture_index) as torture_index_dist,</v>
      </c>
      <c r="S105" t="str">
        <f t="shared" si="1"/>
        <v>min(torture_index) as torture_index_min,</v>
      </c>
      <c r="T105" t="str">
        <f t="shared" si="2"/>
        <v>max(torture_index) as torture_index_max,</v>
      </c>
      <c r="U105" t="str">
        <f t="shared" si="3"/>
        <v>avg(safe_cast(torture_index as numeric)) as _avg</v>
      </c>
      <c r="V105" t="str">
        <f t="shared" si="4"/>
        <v>select 'torture_index' as col_name, count(distinct torture_index) as torture_index_dist,min(torture_index) as torture_index_min,max(torture_index) as torture_index_max,avg(safe_cast(torture_index as numeric)) as _avg from `yu-it-base.jrdb_raw_data.a_kyi` union all</v>
      </c>
    </row>
    <row r="106" spans="1:22" hidden="1">
      <c r="A106" s="1" t="s">
        <v>199</v>
      </c>
      <c r="B106" s="1" t="s">
        <v>100</v>
      </c>
      <c r="C106" s="1" t="s">
        <v>306</v>
      </c>
      <c r="D106" s="1" t="s">
        <v>404</v>
      </c>
      <c r="E106" s="1">
        <v>5</v>
      </c>
      <c r="F106" s="1">
        <v>150</v>
      </c>
      <c r="G106" s="1"/>
      <c r="H106" s="2" t="s">
        <v>65</v>
      </c>
      <c r="I106" s="3" t="s">
        <v>2</v>
      </c>
      <c r="J106" s="12" t="s">
        <v>2531</v>
      </c>
      <c r="K106" s="12" t="s">
        <v>2531</v>
      </c>
      <c r="L106" s="12" t="s">
        <v>2531</v>
      </c>
      <c r="M106" s="12" t="s">
        <v>2531</v>
      </c>
      <c r="N106" s="12" t="s">
        <v>2531</v>
      </c>
      <c r="O106" s="12" t="s">
        <v>2531</v>
      </c>
      <c r="P106" s="12" t="s">
        <v>2472</v>
      </c>
      <c r="R106" t="str">
        <f t="shared" si="0"/>
        <v>count(distinct stable_index) as stable_index_dist,</v>
      </c>
      <c r="S106" t="str">
        <f t="shared" si="1"/>
        <v>min(stable_index) as stable_index_min,</v>
      </c>
      <c r="T106" t="str">
        <f t="shared" si="2"/>
        <v>max(stable_index) as stable_index_max,</v>
      </c>
      <c r="U106" t="str">
        <f t="shared" si="3"/>
        <v>avg(safe_cast(stable_index as numeric)) as _avg</v>
      </c>
      <c r="V106" t="str">
        <f t="shared" si="4"/>
        <v>select 'stable_index' as col_name, count(distinct stable_index) as stable_index_dist,min(stable_index) as stable_index_min,max(stable_index) as stable_index_max,avg(safe_cast(stable_index as numeric)) as _avg from `yu-it-base.jrdb_raw_data.a_kyi` union all</v>
      </c>
    </row>
    <row r="107" spans="1:22" hidden="1">
      <c r="A107" s="1" t="s">
        <v>199</v>
      </c>
      <c r="B107" s="1" t="s">
        <v>101</v>
      </c>
      <c r="C107" s="1" t="s">
        <v>306</v>
      </c>
      <c r="D107" s="1" t="s">
        <v>405</v>
      </c>
      <c r="E107" s="1">
        <v>1</v>
      </c>
      <c r="F107" s="1">
        <v>155</v>
      </c>
      <c r="G107" s="1" t="s">
        <v>469</v>
      </c>
      <c r="H107" s="2" t="s">
        <v>5</v>
      </c>
      <c r="I107" s="3" t="s">
        <v>2</v>
      </c>
      <c r="J107" s="12" t="s">
        <v>2531</v>
      </c>
      <c r="K107" s="12">
        <v>2</v>
      </c>
      <c r="L107" s="12" t="s">
        <v>2531</v>
      </c>
      <c r="M107" s="12" t="s">
        <v>2531</v>
      </c>
      <c r="N107" s="12" t="s">
        <v>2531</v>
      </c>
      <c r="O107" s="12" t="s">
        <v>2531</v>
      </c>
    </row>
    <row r="108" spans="1:22" hidden="1">
      <c r="A108" s="1" t="s">
        <v>199</v>
      </c>
      <c r="B108" s="1" t="s">
        <v>102</v>
      </c>
      <c r="C108" s="1" t="s">
        <v>306</v>
      </c>
      <c r="D108" s="1" t="s">
        <v>406</v>
      </c>
      <c r="E108" s="1">
        <v>1</v>
      </c>
      <c r="F108" s="1">
        <v>156</v>
      </c>
      <c r="G108" s="1" t="s">
        <v>469</v>
      </c>
      <c r="H108" s="2" t="s">
        <v>5</v>
      </c>
      <c r="I108" s="3" t="s">
        <v>2</v>
      </c>
      <c r="J108" s="12" t="s">
        <v>2531</v>
      </c>
      <c r="K108" s="12" t="s">
        <v>2531</v>
      </c>
      <c r="L108" s="12" t="s">
        <v>2531</v>
      </c>
      <c r="M108" s="12" t="s">
        <v>2531</v>
      </c>
      <c r="N108" s="12" t="s">
        <v>2531</v>
      </c>
      <c r="O108" s="12" t="s">
        <v>2531</v>
      </c>
    </row>
    <row r="109" spans="1:22" hidden="1">
      <c r="A109" s="1" t="s">
        <v>199</v>
      </c>
      <c r="B109" s="1" t="s">
        <v>103</v>
      </c>
      <c r="C109" s="1" t="s">
        <v>306</v>
      </c>
      <c r="D109" s="1" t="s">
        <v>407</v>
      </c>
      <c r="E109" s="1">
        <v>4</v>
      </c>
      <c r="F109" s="1">
        <v>157</v>
      </c>
      <c r="G109" s="1" t="s">
        <v>469</v>
      </c>
      <c r="H109" s="2" t="s">
        <v>65</v>
      </c>
      <c r="I109" s="3" t="s">
        <v>2</v>
      </c>
      <c r="J109" s="12" t="s">
        <v>2531</v>
      </c>
      <c r="K109" s="12" t="s">
        <v>2531</v>
      </c>
      <c r="L109" s="12" t="s">
        <v>2531</v>
      </c>
      <c r="M109" s="12" t="s">
        <v>2531</v>
      </c>
      <c r="N109" s="12" t="s">
        <v>2531</v>
      </c>
      <c r="O109" s="12" t="s">
        <v>2531</v>
      </c>
    </row>
    <row r="110" spans="1:22" hidden="1">
      <c r="A110" s="1" t="s">
        <v>199</v>
      </c>
      <c r="B110" s="1" t="s">
        <v>104</v>
      </c>
      <c r="C110" s="1" t="s">
        <v>306</v>
      </c>
      <c r="D110" s="1" t="s">
        <v>408</v>
      </c>
      <c r="E110" s="1">
        <v>3</v>
      </c>
      <c r="F110" s="1">
        <v>161</v>
      </c>
      <c r="G110" s="1" t="s">
        <v>469</v>
      </c>
      <c r="H110" s="2" t="s">
        <v>5</v>
      </c>
      <c r="I110" s="3" t="s">
        <v>2</v>
      </c>
      <c r="J110" s="12" t="s">
        <v>2531</v>
      </c>
      <c r="K110" s="12" t="s">
        <v>2531</v>
      </c>
      <c r="L110" s="12" t="s">
        <v>2531</v>
      </c>
      <c r="M110" s="12" t="s">
        <v>2531</v>
      </c>
      <c r="N110" s="12" t="s">
        <v>2531</v>
      </c>
      <c r="O110" s="12" t="s">
        <v>2531</v>
      </c>
    </row>
    <row r="111" spans="1:22" hidden="1">
      <c r="A111" s="1" t="s">
        <v>199</v>
      </c>
      <c r="B111" s="1" t="s">
        <v>105</v>
      </c>
      <c r="C111" s="1" t="s">
        <v>306</v>
      </c>
      <c r="D111" s="1" t="s">
        <v>409</v>
      </c>
      <c r="E111" s="1">
        <v>2</v>
      </c>
      <c r="F111" s="1">
        <v>164</v>
      </c>
      <c r="G111" s="1" t="s">
        <v>469</v>
      </c>
      <c r="H111" s="2" t="s">
        <v>5</v>
      </c>
      <c r="I111" s="3" t="s">
        <v>2</v>
      </c>
      <c r="J111" s="12" t="s">
        <v>2531</v>
      </c>
      <c r="K111" s="12">
        <v>101973</v>
      </c>
      <c r="L111" s="12" t="s">
        <v>2531</v>
      </c>
      <c r="M111" s="12" t="s">
        <v>2531</v>
      </c>
      <c r="N111" s="12" t="s">
        <v>2531</v>
      </c>
      <c r="O111" s="12" t="s">
        <v>2531</v>
      </c>
    </row>
    <row r="112" spans="1:22" hidden="1">
      <c r="A112" s="1" t="s">
        <v>199</v>
      </c>
      <c r="B112" s="1" t="s">
        <v>106</v>
      </c>
      <c r="C112" s="1" t="s">
        <v>306</v>
      </c>
      <c r="D112" s="1" t="s">
        <v>410</v>
      </c>
      <c r="E112" s="1">
        <v>1</v>
      </c>
      <c r="F112" s="1">
        <v>166</v>
      </c>
      <c r="G112" s="1" t="s">
        <v>469</v>
      </c>
      <c r="H112" s="2" t="s">
        <v>5</v>
      </c>
      <c r="I112" s="3" t="s">
        <v>2</v>
      </c>
      <c r="J112" s="12" t="s">
        <v>2531</v>
      </c>
      <c r="K112" s="12">
        <v>249367</v>
      </c>
      <c r="L112" s="12" t="s">
        <v>2531</v>
      </c>
      <c r="M112" s="12" t="s">
        <v>2531</v>
      </c>
      <c r="N112" s="12" t="s">
        <v>2531</v>
      </c>
      <c r="O112" s="12" t="s">
        <v>2531</v>
      </c>
    </row>
    <row r="113" spans="1:15" hidden="1">
      <c r="A113" s="1" t="s">
        <v>199</v>
      </c>
      <c r="B113" s="1" t="s">
        <v>107</v>
      </c>
      <c r="C113" s="1" t="s">
        <v>306</v>
      </c>
      <c r="D113" s="1" t="s">
        <v>411</v>
      </c>
      <c r="E113" s="1">
        <v>2</v>
      </c>
      <c r="F113" s="1">
        <v>167</v>
      </c>
      <c r="G113" s="1" t="s">
        <v>469</v>
      </c>
      <c r="H113" s="2" t="s">
        <v>5</v>
      </c>
      <c r="I113" s="3" t="s">
        <v>2</v>
      </c>
      <c r="J113" s="12" t="s">
        <v>2531</v>
      </c>
      <c r="K113" s="12">
        <v>88922</v>
      </c>
      <c r="L113" s="12" t="s">
        <v>2531</v>
      </c>
      <c r="M113" s="12" t="s">
        <v>2531</v>
      </c>
      <c r="N113" s="12" t="s">
        <v>2531</v>
      </c>
      <c r="O113" s="12" t="s">
        <v>2531</v>
      </c>
    </row>
    <row r="114" spans="1:15" hidden="1">
      <c r="A114" s="1" t="s">
        <v>199</v>
      </c>
      <c r="B114" s="1" t="s">
        <v>108</v>
      </c>
      <c r="C114" s="1" t="s">
        <v>306</v>
      </c>
      <c r="D114" s="1" t="s">
        <v>329</v>
      </c>
      <c r="E114" s="1">
        <v>2</v>
      </c>
      <c r="F114" s="1">
        <v>169</v>
      </c>
      <c r="G114" s="6" t="s">
        <v>470</v>
      </c>
      <c r="H114" s="2" t="s">
        <v>1</v>
      </c>
      <c r="I114" s="3" t="s">
        <v>2</v>
      </c>
      <c r="J114" s="12" t="s">
        <v>2531</v>
      </c>
      <c r="K114" s="12" t="s">
        <v>2531</v>
      </c>
      <c r="L114" s="12" t="s">
        <v>2531</v>
      </c>
      <c r="M114" s="12" t="s">
        <v>2531</v>
      </c>
      <c r="N114" s="12" t="s">
        <v>2531</v>
      </c>
      <c r="O114" s="12" t="s">
        <v>2531</v>
      </c>
    </row>
    <row r="115" spans="1:15" hidden="1">
      <c r="A115" s="1" t="s">
        <v>199</v>
      </c>
      <c r="B115" s="1" t="s">
        <v>109</v>
      </c>
      <c r="C115" s="1" t="s">
        <v>306</v>
      </c>
      <c r="D115" s="1" t="s">
        <v>413</v>
      </c>
      <c r="E115" s="1">
        <v>1</v>
      </c>
      <c r="F115" s="1">
        <v>171</v>
      </c>
      <c r="G115" s="1" t="s">
        <v>471</v>
      </c>
      <c r="H115" s="2" t="s">
        <v>5</v>
      </c>
      <c r="I115" s="3" t="s">
        <v>2</v>
      </c>
      <c r="J115" s="12" t="s">
        <v>2531</v>
      </c>
      <c r="K115" s="12">
        <v>876843</v>
      </c>
      <c r="L115" s="12" t="s">
        <v>2531</v>
      </c>
      <c r="M115" s="12" t="s">
        <v>2531</v>
      </c>
      <c r="N115" s="12" t="s">
        <v>2531</v>
      </c>
      <c r="O115" s="12" t="s">
        <v>2531</v>
      </c>
    </row>
    <row r="116" spans="1:15" hidden="1">
      <c r="A116" s="1" t="s">
        <v>199</v>
      </c>
      <c r="B116" s="1" t="s">
        <v>110</v>
      </c>
      <c r="C116" s="1" t="s">
        <v>306</v>
      </c>
      <c r="D116" s="1" t="s">
        <v>414</v>
      </c>
      <c r="E116" s="1">
        <v>12</v>
      </c>
      <c r="F116" s="1">
        <v>172</v>
      </c>
      <c r="G116" s="6" t="s">
        <v>472</v>
      </c>
      <c r="H116" s="2" t="s">
        <v>1</v>
      </c>
      <c r="I116" s="3" t="s">
        <v>2</v>
      </c>
      <c r="J116" s="12" t="s">
        <v>2531</v>
      </c>
      <c r="K116" s="12" t="s">
        <v>2531</v>
      </c>
      <c r="L116" s="12" t="s">
        <v>2531</v>
      </c>
      <c r="M116" s="12" t="s">
        <v>2531</v>
      </c>
      <c r="N116" s="12" t="s">
        <v>2531</v>
      </c>
      <c r="O116" s="12" t="s">
        <v>2531</v>
      </c>
    </row>
    <row r="117" spans="1:15" hidden="1">
      <c r="A117" s="1" t="s">
        <v>199</v>
      </c>
      <c r="B117" s="1" t="s">
        <v>111</v>
      </c>
      <c r="C117" s="1" t="s">
        <v>306</v>
      </c>
      <c r="D117" s="1" t="s">
        <v>415</v>
      </c>
      <c r="E117" s="1">
        <v>3</v>
      </c>
      <c r="F117" s="1">
        <v>184</v>
      </c>
      <c r="G117" s="1" t="s">
        <v>473</v>
      </c>
      <c r="H117" s="2" t="s">
        <v>5</v>
      </c>
      <c r="I117" s="3" t="s">
        <v>2</v>
      </c>
      <c r="J117" s="12" t="s">
        <v>2531</v>
      </c>
      <c r="K117" s="12" t="s">
        <v>2531</v>
      </c>
      <c r="L117" s="12" t="s">
        <v>2531</v>
      </c>
      <c r="M117" s="12" t="s">
        <v>2531</v>
      </c>
      <c r="N117" s="12" t="s">
        <v>2531</v>
      </c>
      <c r="O117" s="12" t="s">
        <v>2531</v>
      </c>
    </row>
    <row r="118" spans="1:15" hidden="1">
      <c r="A118" s="1" t="s">
        <v>199</v>
      </c>
      <c r="B118" s="1" t="s">
        <v>112</v>
      </c>
      <c r="C118" s="1" t="s">
        <v>306</v>
      </c>
      <c r="D118" s="1" t="s">
        <v>416</v>
      </c>
      <c r="E118" s="1">
        <v>1</v>
      </c>
      <c r="F118" s="1">
        <v>187</v>
      </c>
      <c r="G118" s="1" t="s">
        <v>474</v>
      </c>
      <c r="H118" s="2" t="s">
        <v>5</v>
      </c>
      <c r="I118" s="3" t="s">
        <v>2</v>
      </c>
      <c r="J118" s="12" t="s">
        <v>2531</v>
      </c>
      <c r="K118" s="12">
        <v>828645</v>
      </c>
      <c r="L118" s="12" t="s">
        <v>2531</v>
      </c>
      <c r="M118" s="12" t="s">
        <v>2531</v>
      </c>
      <c r="N118" s="12" t="s">
        <v>2531</v>
      </c>
      <c r="O118" s="12" t="s">
        <v>2531</v>
      </c>
    </row>
    <row r="119" spans="1:15" hidden="1">
      <c r="A119" s="1" t="s">
        <v>199</v>
      </c>
      <c r="B119" s="1" t="s">
        <v>113</v>
      </c>
      <c r="C119" s="1" t="s">
        <v>306</v>
      </c>
      <c r="D119" s="1" t="s">
        <v>417</v>
      </c>
      <c r="E119" s="1">
        <v>12</v>
      </c>
      <c r="F119" s="1">
        <v>188</v>
      </c>
      <c r="G119" s="6" t="s">
        <v>472</v>
      </c>
      <c r="H119" s="2" t="s">
        <v>1</v>
      </c>
      <c r="I119" s="3" t="s">
        <v>2</v>
      </c>
      <c r="J119" s="12" t="s">
        <v>2531</v>
      </c>
      <c r="K119" s="12" t="s">
        <v>2531</v>
      </c>
      <c r="L119" s="12" t="s">
        <v>2531</v>
      </c>
      <c r="M119" s="12" t="s">
        <v>2531</v>
      </c>
      <c r="N119" s="12" t="s">
        <v>2531</v>
      </c>
      <c r="O119" s="12" t="s">
        <v>2531</v>
      </c>
    </row>
    <row r="120" spans="1:15" hidden="1">
      <c r="A120" s="1" t="s">
        <v>199</v>
      </c>
      <c r="B120" s="1" t="s">
        <v>114</v>
      </c>
      <c r="C120" s="1" t="s">
        <v>306</v>
      </c>
      <c r="D120" s="1" t="s">
        <v>418</v>
      </c>
      <c r="E120" s="1">
        <v>4</v>
      </c>
      <c r="F120" s="1">
        <v>200</v>
      </c>
      <c r="G120" s="6" t="s">
        <v>475</v>
      </c>
      <c r="H120" s="2" t="s">
        <v>1</v>
      </c>
      <c r="I120" s="3" t="s">
        <v>2</v>
      </c>
      <c r="J120" s="12" t="s">
        <v>2531</v>
      </c>
      <c r="K120" s="12" t="s">
        <v>2531</v>
      </c>
      <c r="L120" s="12" t="s">
        <v>2531</v>
      </c>
      <c r="M120" s="12" t="s">
        <v>2531</v>
      </c>
      <c r="N120" s="12" t="s">
        <v>2531</v>
      </c>
      <c r="O120" s="12" t="s">
        <v>2531</v>
      </c>
    </row>
    <row r="121" spans="1:15" hidden="1">
      <c r="A121" s="1" t="s">
        <v>199</v>
      </c>
      <c r="B121" s="1" t="s">
        <v>115</v>
      </c>
      <c r="C121" s="1" t="s">
        <v>306</v>
      </c>
      <c r="D121" s="1" t="s">
        <v>690</v>
      </c>
      <c r="E121" s="1">
        <v>16</v>
      </c>
      <c r="F121" s="1">
        <v>204</v>
      </c>
      <c r="G121" s="1" t="s">
        <v>476</v>
      </c>
      <c r="H121" s="2" t="s">
        <v>1</v>
      </c>
      <c r="I121" s="3" t="s">
        <v>2</v>
      </c>
      <c r="J121" s="12" t="s">
        <v>2499</v>
      </c>
      <c r="K121" s="12">
        <v>83075</v>
      </c>
      <c r="L121" s="12" t="s">
        <v>2531</v>
      </c>
      <c r="M121" s="12" t="s">
        <v>2531</v>
      </c>
      <c r="N121" s="12" t="s">
        <v>2531</v>
      </c>
      <c r="O121" s="12" t="s">
        <v>2531</v>
      </c>
    </row>
    <row r="122" spans="1:15" hidden="1">
      <c r="A122" s="1" t="s">
        <v>199</v>
      </c>
      <c r="B122" s="1" t="s">
        <v>116</v>
      </c>
      <c r="C122" s="1" t="s">
        <v>306</v>
      </c>
      <c r="D122" s="1" t="s">
        <v>691</v>
      </c>
      <c r="E122" s="1">
        <v>16</v>
      </c>
      <c r="F122" s="1">
        <v>220</v>
      </c>
      <c r="G122" s="1" t="s">
        <v>476</v>
      </c>
      <c r="H122" s="2" t="s">
        <v>1</v>
      </c>
      <c r="I122" s="3" t="s">
        <v>2</v>
      </c>
      <c r="J122" s="12" t="s">
        <v>2499</v>
      </c>
      <c r="K122" s="12">
        <v>160378</v>
      </c>
      <c r="L122" s="12" t="s">
        <v>2531</v>
      </c>
      <c r="M122" s="12" t="s">
        <v>2531</v>
      </c>
      <c r="N122" s="12" t="s">
        <v>2531</v>
      </c>
      <c r="O122" s="12" t="s">
        <v>2531</v>
      </c>
    </row>
    <row r="123" spans="1:15" hidden="1">
      <c r="A123" s="1" t="s">
        <v>199</v>
      </c>
      <c r="B123" s="1" t="s">
        <v>117</v>
      </c>
      <c r="C123" s="1" t="s">
        <v>306</v>
      </c>
      <c r="D123" s="1" t="s">
        <v>692</v>
      </c>
      <c r="E123" s="1">
        <v>16</v>
      </c>
      <c r="F123" s="1">
        <v>236</v>
      </c>
      <c r="G123" s="1" t="s">
        <v>476</v>
      </c>
      <c r="H123" s="2" t="s">
        <v>1</v>
      </c>
      <c r="I123" s="3" t="s">
        <v>2</v>
      </c>
      <c r="J123" s="12" t="s">
        <v>2499</v>
      </c>
      <c r="K123" s="12">
        <v>230043</v>
      </c>
      <c r="L123" s="12" t="s">
        <v>2531</v>
      </c>
      <c r="M123" s="12" t="s">
        <v>2531</v>
      </c>
      <c r="N123" s="12" t="s">
        <v>2531</v>
      </c>
      <c r="O123" s="12" t="s">
        <v>2531</v>
      </c>
    </row>
    <row r="124" spans="1:15" hidden="1">
      <c r="A124" s="1" t="s">
        <v>199</v>
      </c>
      <c r="B124" s="1" t="s">
        <v>118</v>
      </c>
      <c r="C124" s="1" t="s">
        <v>306</v>
      </c>
      <c r="D124" s="1" t="s">
        <v>693</v>
      </c>
      <c r="E124" s="1">
        <v>16</v>
      </c>
      <c r="F124" s="1">
        <v>252</v>
      </c>
      <c r="G124" s="1" t="s">
        <v>476</v>
      </c>
      <c r="H124" s="2" t="s">
        <v>1</v>
      </c>
      <c r="I124" s="3" t="s">
        <v>2</v>
      </c>
      <c r="J124" s="12" t="s">
        <v>2499</v>
      </c>
      <c r="K124" s="12">
        <v>291662</v>
      </c>
      <c r="L124" s="12" t="s">
        <v>2531</v>
      </c>
      <c r="M124" s="12" t="s">
        <v>2531</v>
      </c>
      <c r="N124" s="12" t="s">
        <v>2531</v>
      </c>
      <c r="O124" s="12" t="s">
        <v>2531</v>
      </c>
    </row>
    <row r="125" spans="1:15" hidden="1">
      <c r="A125" s="1" t="s">
        <v>199</v>
      </c>
      <c r="B125" s="1" t="s">
        <v>119</v>
      </c>
      <c r="C125" s="1" t="s">
        <v>306</v>
      </c>
      <c r="D125" s="1" t="s">
        <v>694</v>
      </c>
      <c r="E125" s="1">
        <v>16</v>
      </c>
      <c r="F125" s="1">
        <v>268</v>
      </c>
      <c r="G125" s="1" t="s">
        <v>476</v>
      </c>
      <c r="H125" s="2" t="s">
        <v>1</v>
      </c>
      <c r="I125" s="3" t="s">
        <v>2</v>
      </c>
      <c r="J125" s="12" t="s">
        <v>2499</v>
      </c>
      <c r="K125" s="12">
        <v>346305</v>
      </c>
      <c r="L125" s="12" t="s">
        <v>2531</v>
      </c>
      <c r="M125" s="12" t="s">
        <v>2531</v>
      </c>
      <c r="N125" s="12" t="s">
        <v>2531</v>
      </c>
      <c r="O125" s="12" t="s">
        <v>2531</v>
      </c>
    </row>
    <row r="126" spans="1:15" hidden="1">
      <c r="A126" s="1" t="s">
        <v>199</v>
      </c>
      <c r="B126" s="1" t="s">
        <v>120</v>
      </c>
      <c r="C126" s="1" t="s">
        <v>306</v>
      </c>
      <c r="D126" s="1" t="s">
        <v>695</v>
      </c>
      <c r="E126" s="1">
        <v>8</v>
      </c>
      <c r="F126" s="1">
        <v>284</v>
      </c>
      <c r="G126" s="1" t="s">
        <v>476</v>
      </c>
      <c r="H126" s="2" t="s">
        <v>1</v>
      </c>
      <c r="I126" s="3" t="s">
        <v>2</v>
      </c>
      <c r="J126" s="12" t="s">
        <v>2531</v>
      </c>
      <c r="K126" s="12">
        <v>109915</v>
      </c>
      <c r="L126" s="12" t="s">
        <v>2531</v>
      </c>
      <c r="M126" s="12" t="s">
        <v>2531</v>
      </c>
      <c r="N126" s="12" t="s">
        <v>2531</v>
      </c>
      <c r="O126" s="12" t="s">
        <v>2531</v>
      </c>
    </row>
    <row r="127" spans="1:15" hidden="1">
      <c r="A127" s="1" t="s">
        <v>199</v>
      </c>
      <c r="B127" s="1" t="s">
        <v>121</v>
      </c>
      <c r="C127" s="1" t="s">
        <v>306</v>
      </c>
      <c r="D127" s="1" t="s">
        <v>696</v>
      </c>
      <c r="E127" s="1">
        <v>8</v>
      </c>
      <c r="F127" s="1">
        <v>292</v>
      </c>
      <c r="G127" s="1" t="s">
        <v>476</v>
      </c>
      <c r="H127" s="2" t="s">
        <v>1</v>
      </c>
      <c r="I127" s="3" t="s">
        <v>2</v>
      </c>
      <c r="J127" s="12" t="s">
        <v>2531</v>
      </c>
      <c r="K127" s="12">
        <v>191983</v>
      </c>
      <c r="L127" s="12" t="s">
        <v>2531</v>
      </c>
      <c r="M127" s="12" t="s">
        <v>2531</v>
      </c>
      <c r="N127" s="12" t="s">
        <v>2531</v>
      </c>
      <c r="O127" s="12" t="s">
        <v>2531</v>
      </c>
    </row>
    <row r="128" spans="1:15" hidden="1">
      <c r="A128" s="1" t="s">
        <v>199</v>
      </c>
      <c r="B128" s="1" t="s">
        <v>122</v>
      </c>
      <c r="C128" s="1" t="s">
        <v>306</v>
      </c>
      <c r="D128" s="1" t="s">
        <v>697</v>
      </c>
      <c r="E128" s="1">
        <v>8</v>
      </c>
      <c r="F128" s="1">
        <v>300</v>
      </c>
      <c r="G128" s="1" t="s">
        <v>476</v>
      </c>
      <c r="H128" s="2" t="s">
        <v>1</v>
      </c>
      <c r="I128" s="3" t="s">
        <v>2</v>
      </c>
      <c r="J128" s="12" t="s">
        <v>2531</v>
      </c>
      <c r="K128" s="12">
        <v>264191</v>
      </c>
      <c r="L128" s="12" t="s">
        <v>2531</v>
      </c>
      <c r="M128" s="12" t="s">
        <v>2531</v>
      </c>
      <c r="N128" s="12" t="s">
        <v>2531</v>
      </c>
      <c r="O128" s="12" t="s">
        <v>2531</v>
      </c>
    </row>
    <row r="129" spans="1:15" hidden="1">
      <c r="A129" s="1" t="s">
        <v>199</v>
      </c>
      <c r="B129" s="1" t="s">
        <v>123</v>
      </c>
      <c r="C129" s="1" t="s">
        <v>306</v>
      </c>
      <c r="D129" s="1" t="s">
        <v>698</v>
      </c>
      <c r="E129" s="1">
        <v>8</v>
      </c>
      <c r="F129" s="1">
        <v>308</v>
      </c>
      <c r="G129" s="1" t="s">
        <v>476</v>
      </c>
      <c r="H129" s="2" t="s">
        <v>1</v>
      </c>
      <c r="I129" s="3" t="s">
        <v>2</v>
      </c>
      <c r="J129" s="12" t="s">
        <v>2531</v>
      </c>
      <c r="K129" s="12">
        <v>326936</v>
      </c>
      <c r="L129" s="12" t="s">
        <v>2531</v>
      </c>
      <c r="M129" s="12" t="s">
        <v>2531</v>
      </c>
      <c r="N129" s="12" t="s">
        <v>2531</v>
      </c>
      <c r="O129" s="12" t="s">
        <v>2531</v>
      </c>
    </row>
    <row r="130" spans="1:15" hidden="1">
      <c r="A130" s="1" t="s">
        <v>199</v>
      </c>
      <c r="B130" s="1" t="s">
        <v>124</v>
      </c>
      <c r="C130" s="1" t="s">
        <v>306</v>
      </c>
      <c r="D130" s="1" t="s">
        <v>699</v>
      </c>
      <c r="E130" s="1">
        <v>8</v>
      </c>
      <c r="F130" s="1">
        <v>316</v>
      </c>
      <c r="G130" s="1" t="s">
        <v>476</v>
      </c>
      <c r="H130" s="2" t="s">
        <v>1</v>
      </c>
      <c r="I130" s="3" t="s">
        <v>2</v>
      </c>
      <c r="J130" s="12" t="s">
        <v>2531</v>
      </c>
      <c r="K130" s="12">
        <v>381706</v>
      </c>
      <c r="L130" s="12" t="s">
        <v>2531</v>
      </c>
      <c r="M130" s="12" t="s">
        <v>2531</v>
      </c>
      <c r="N130" s="12" t="s">
        <v>2531</v>
      </c>
      <c r="O130" s="12" t="s">
        <v>2531</v>
      </c>
    </row>
    <row r="131" spans="1:15" hidden="1">
      <c r="A131" s="1" t="s">
        <v>199</v>
      </c>
      <c r="B131" s="1" t="s">
        <v>125</v>
      </c>
      <c r="C131" s="1" t="s">
        <v>306</v>
      </c>
      <c r="D131" s="1" t="s">
        <v>419</v>
      </c>
      <c r="E131" s="1">
        <v>1</v>
      </c>
      <c r="F131" s="1">
        <v>324</v>
      </c>
      <c r="G131" s="1" t="s">
        <v>476</v>
      </c>
      <c r="H131" s="2" t="s">
        <v>5</v>
      </c>
      <c r="I131" s="3" t="s">
        <v>2</v>
      </c>
      <c r="J131" s="12" t="s">
        <v>2531</v>
      </c>
      <c r="K131" s="12" t="s">
        <v>2531</v>
      </c>
      <c r="L131" s="12" t="s">
        <v>2531</v>
      </c>
      <c r="M131" s="12" t="s">
        <v>2531</v>
      </c>
      <c r="N131" s="12" t="s">
        <v>2531</v>
      </c>
      <c r="O131" s="12" t="s">
        <v>2531</v>
      </c>
    </row>
    <row r="132" spans="1:15" hidden="1">
      <c r="A132" s="1" t="s">
        <v>199</v>
      </c>
      <c r="B132" s="1" t="s">
        <v>126</v>
      </c>
      <c r="C132" s="1" t="s">
        <v>306</v>
      </c>
      <c r="D132" s="1" t="s">
        <v>329</v>
      </c>
      <c r="E132" s="1">
        <v>2</v>
      </c>
      <c r="F132" s="1">
        <v>325</v>
      </c>
      <c r="G132" s="6" t="s">
        <v>477</v>
      </c>
      <c r="H132" s="2" t="s">
        <v>1</v>
      </c>
      <c r="I132" s="3" t="s">
        <v>2</v>
      </c>
      <c r="J132" s="12" t="s">
        <v>2531</v>
      </c>
      <c r="K132" s="12">
        <v>951473</v>
      </c>
      <c r="L132" s="12" t="s">
        <v>2531</v>
      </c>
      <c r="M132" s="12" t="s">
        <v>2531</v>
      </c>
      <c r="N132" s="12" t="s">
        <v>2531</v>
      </c>
      <c r="O132" s="12" t="s">
        <v>2531</v>
      </c>
    </row>
    <row r="133" spans="1:15" hidden="1">
      <c r="A133" s="1" t="s">
        <v>199</v>
      </c>
      <c r="B133" s="1" t="s">
        <v>127</v>
      </c>
      <c r="C133" s="1" t="s">
        <v>306</v>
      </c>
      <c r="D133" s="1" t="s">
        <v>700</v>
      </c>
      <c r="E133" s="1">
        <v>1</v>
      </c>
      <c r="F133" s="1">
        <v>327</v>
      </c>
      <c r="G133" s="6" t="s">
        <v>478</v>
      </c>
      <c r="H133" s="2" t="s">
        <v>5</v>
      </c>
      <c r="I133" s="3" t="s">
        <v>2</v>
      </c>
      <c r="J133" s="12" t="s">
        <v>2531</v>
      </c>
      <c r="K133" s="12">
        <v>496615</v>
      </c>
      <c r="L133" s="12" t="s">
        <v>2531</v>
      </c>
      <c r="M133" s="12" t="s">
        <v>2531</v>
      </c>
      <c r="N133" s="12" t="s">
        <v>2531</v>
      </c>
      <c r="O133" s="12" t="s">
        <v>2531</v>
      </c>
    </row>
    <row r="134" spans="1:15" hidden="1">
      <c r="A134" s="1" t="s">
        <v>199</v>
      </c>
      <c r="B134" s="1" t="s">
        <v>128</v>
      </c>
      <c r="C134" s="1" t="s">
        <v>306</v>
      </c>
      <c r="D134" s="1" t="s">
        <v>701</v>
      </c>
      <c r="E134" s="1">
        <v>1</v>
      </c>
      <c r="F134" s="1">
        <v>328</v>
      </c>
      <c r="G134" s="6" t="s">
        <v>478</v>
      </c>
      <c r="H134" s="2" t="s">
        <v>5</v>
      </c>
      <c r="I134" s="3" t="s">
        <v>2</v>
      </c>
      <c r="J134" s="12" t="s">
        <v>2531</v>
      </c>
      <c r="K134" s="12">
        <v>550269</v>
      </c>
      <c r="L134" s="12" t="s">
        <v>2531</v>
      </c>
      <c r="M134" s="12" t="s">
        <v>2531</v>
      </c>
      <c r="N134" s="12" t="s">
        <v>2531</v>
      </c>
      <c r="O134" s="12" t="s">
        <v>2531</v>
      </c>
    </row>
    <row r="135" spans="1:15" hidden="1">
      <c r="A135" s="1" t="s">
        <v>199</v>
      </c>
      <c r="B135" s="1" t="s">
        <v>129</v>
      </c>
      <c r="C135" s="1" t="s">
        <v>306</v>
      </c>
      <c r="D135" s="1" t="s">
        <v>702</v>
      </c>
      <c r="E135" s="1">
        <v>1</v>
      </c>
      <c r="F135" s="1">
        <v>329</v>
      </c>
      <c r="G135" s="6" t="s">
        <v>478</v>
      </c>
      <c r="H135" s="2" t="s">
        <v>5</v>
      </c>
      <c r="I135" s="3" t="s">
        <v>2</v>
      </c>
      <c r="J135" s="12" t="s">
        <v>2531</v>
      </c>
      <c r="K135" s="12">
        <v>550269</v>
      </c>
      <c r="L135" s="12" t="s">
        <v>2531</v>
      </c>
      <c r="M135" s="12" t="s">
        <v>2531</v>
      </c>
      <c r="N135" s="12" t="s">
        <v>2531</v>
      </c>
      <c r="O135" s="12" t="s">
        <v>2531</v>
      </c>
    </row>
    <row r="136" spans="1:15" hidden="1">
      <c r="A136" s="1" t="s">
        <v>199</v>
      </c>
      <c r="B136" s="1" t="s">
        <v>130</v>
      </c>
      <c r="C136" s="1" t="s">
        <v>306</v>
      </c>
      <c r="D136" s="1" t="s">
        <v>703</v>
      </c>
      <c r="E136" s="1">
        <v>1</v>
      </c>
      <c r="F136" s="1">
        <v>330</v>
      </c>
      <c r="G136" s="6" t="s">
        <v>478</v>
      </c>
      <c r="H136" s="2" t="s">
        <v>5</v>
      </c>
      <c r="I136" s="3" t="s">
        <v>2</v>
      </c>
      <c r="J136" s="12" t="s">
        <v>2531</v>
      </c>
      <c r="K136" s="12">
        <v>550269</v>
      </c>
      <c r="L136" s="12" t="s">
        <v>2531</v>
      </c>
      <c r="M136" s="12" t="s">
        <v>2531</v>
      </c>
      <c r="N136" s="12" t="s">
        <v>2531</v>
      </c>
      <c r="O136" s="12" t="s">
        <v>2531</v>
      </c>
    </row>
    <row r="137" spans="1:15" hidden="1">
      <c r="A137" s="1" t="s">
        <v>199</v>
      </c>
      <c r="B137" s="1" t="s">
        <v>131</v>
      </c>
      <c r="C137" s="1" t="s">
        <v>306</v>
      </c>
      <c r="D137" s="1" t="s">
        <v>704</v>
      </c>
      <c r="E137" s="1">
        <v>1</v>
      </c>
      <c r="F137" s="1">
        <v>331</v>
      </c>
      <c r="G137" s="6" t="s">
        <v>478</v>
      </c>
      <c r="H137" s="2" t="s">
        <v>5</v>
      </c>
      <c r="I137" s="3" t="s">
        <v>2</v>
      </c>
      <c r="J137" s="12" t="s">
        <v>2531</v>
      </c>
      <c r="K137" s="12">
        <v>550269</v>
      </c>
      <c r="L137" s="12" t="s">
        <v>2531</v>
      </c>
      <c r="M137" s="12" t="s">
        <v>2531</v>
      </c>
      <c r="N137" s="12" t="s">
        <v>2531</v>
      </c>
      <c r="O137" s="12" t="s">
        <v>2531</v>
      </c>
    </row>
    <row r="138" spans="1:15" hidden="1">
      <c r="A138" s="1" t="s">
        <v>199</v>
      </c>
      <c r="B138" s="1" t="s">
        <v>132</v>
      </c>
      <c r="C138" s="1" t="s">
        <v>306</v>
      </c>
      <c r="D138" s="1" t="s">
        <v>705</v>
      </c>
      <c r="E138" s="1">
        <v>1</v>
      </c>
      <c r="F138" s="1">
        <v>332</v>
      </c>
      <c r="G138" s="6" t="s">
        <v>478</v>
      </c>
      <c r="H138" s="2" t="s">
        <v>5</v>
      </c>
      <c r="I138" s="3" t="s">
        <v>2</v>
      </c>
      <c r="J138" s="12" t="s">
        <v>2531</v>
      </c>
      <c r="K138" s="12">
        <v>550269</v>
      </c>
      <c r="L138" s="12" t="s">
        <v>2531</v>
      </c>
      <c r="M138" s="12" t="s">
        <v>2531</v>
      </c>
      <c r="N138" s="12" t="s">
        <v>2531</v>
      </c>
      <c r="O138" s="12" t="s">
        <v>2531</v>
      </c>
    </row>
    <row r="139" spans="1:15" hidden="1">
      <c r="A139" s="1" t="s">
        <v>199</v>
      </c>
      <c r="B139" s="1" t="s">
        <v>133</v>
      </c>
      <c r="C139" s="1" t="s">
        <v>306</v>
      </c>
      <c r="D139" s="1" t="s">
        <v>706</v>
      </c>
      <c r="E139" s="1">
        <v>1</v>
      </c>
      <c r="F139" s="1">
        <v>333</v>
      </c>
      <c r="G139" s="1" t="s">
        <v>479</v>
      </c>
      <c r="H139" s="2" t="s">
        <v>5</v>
      </c>
      <c r="I139" s="3" t="s">
        <v>2</v>
      </c>
      <c r="J139" s="12" t="s">
        <v>2531</v>
      </c>
      <c r="K139" s="12">
        <v>752996</v>
      </c>
      <c r="L139" s="12" t="s">
        <v>2531</v>
      </c>
      <c r="M139" s="12" t="s">
        <v>2531</v>
      </c>
      <c r="N139" s="12" t="s">
        <v>2531</v>
      </c>
      <c r="O139" s="12" t="s">
        <v>2531</v>
      </c>
    </row>
    <row r="140" spans="1:15" hidden="1">
      <c r="A140" s="1" t="s">
        <v>199</v>
      </c>
      <c r="B140" s="1" t="s">
        <v>134</v>
      </c>
      <c r="C140" s="1" t="s">
        <v>306</v>
      </c>
      <c r="D140" s="1" t="s">
        <v>420</v>
      </c>
      <c r="E140" s="1">
        <v>1</v>
      </c>
      <c r="F140" s="1">
        <v>334</v>
      </c>
      <c r="G140" s="1" t="s">
        <v>480</v>
      </c>
      <c r="H140" s="2" t="s">
        <v>5</v>
      </c>
      <c r="I140" s="3" t="s">
        <v>2</v>
      </c>
      <c r="J140" s="12" t="s">
        <v>2531</v>
      </c>
      <c r="K140" s="12">
        <v>332419</v>
      </c>
      <c r="L140" s="12" t="s">
        <v>2531</v>
      </c>
      <c r="M140" s="12" t="s">
        <v>2531</v>
      </c>
      <c r="N140" s="12" t="s">
        <v>2531</v>
      </c>
      <c r="O140" s="12" t="s">
        <v>2531</v>
      </c>
    </row>
    <row r="141" spans="1:15" hidden="1">
      <c r="A141" s="1" t="s">
        <v>199</v>
      </c>
      <c r="B141" s="1" t="s">
        <v>135</v>
      </c>
      <c r="C141" s="1" t="s">
        <v>306</v>
      </c>
      <c r="D141" s="1" t="s">
        <v>421</v>
      </c>
      <c r="E141" s="1">
        <v>1</v>
      </c>
      <c r="F141" s="1">
        <v>335</v>
      </c>
      <c r="G141" s="1" t="s">
        <v>480</v>
      </c>
      <c r="H141" s="2" t="s">
        <v>5</v>
      </c>
      <c r="I141" s="3" t="s">
        <v>2</v>
      </c>
      <c r="J141" s="12" t="s">
        <v>2531</v>
      </c>
      <c r="K141" s="12">
        <v>396233</v>
      </c>
      <c r="L141" s="12" t="s">
        <v>2531</v>
      </c>
      <c r="M141" s="12" t="s">
        <v>2531</v>
      </c>
      <c r="N141" s="12" t="s">
        <v>2531</v>
      </c>
      <c r="O141" s="12" t="s">
        <v>2531</v>
      </c>
    </row>
    <row r="142" spans="1:15" hidden="1">
      <c r="A142" s="1" t="s">
        <v>199</v>
      </c>
      <c r="B142" s="1" t="s">
        <v>136</v>
      </c>
      <c r="C142" s="1" t="s">
        <v>306</v>
      </c>
      <c r="D142" s="1" t="s">
        <v>422</v>
      </c>
      <c r="E142" s="1">
        <v>5</v>
      </c>
      <c r="F142" s="1">
        <v>336</v>
      </c>
      <c r="G142" s="6" t="s">
        <v>481</v>
      </c>
      <c r="H142" s="2" t="s">
        <v>1</v>
      </c>
      <c r="I142" s="3" t="s">
        <v>2</v>
      </c>
      <c r="J142" s="12" t="s">
        <v>2531</v>
      </c>
      <c r="K142" s="12" t="s">
        <v>2531</v>
      </c>
      <c r="L142" s="12" t="s">
        <v>2531</v>
      </c>
      <c r="M142" s="12" t="s">
        <v>2531</v>
      </c>
      <c r="N142" s="12" t="s">
        <v>2531</v>
      </c>
      <c r="O142" s="12" t="s">
        <v>2531</v>
      </c>
    </row>
    <row r="143" spans="1:15" hidden="1">
      <c r="A143" s="1" t="s">
        <v>199</v>
      </c>
      <c r="B143" s="1" t="s">
        <v>137</v>
      </c>
      <c r="C143" s="1" t="s">
        <v>306</v>
      </c>
      <c r="D143" s="1" t="s">
        <v>423</v>
      </c>
      <c r="E143" s="1">
        <v>5</v>
      </c>
      <c r="F143" s="1">
        <v>341</v>
      </c>
      <c r="G143" s="6" t="s">
        <v>482</v>
      </c>
      <c r="H143" s="2" t="s">
        <v>1</v>
      </c>
      <c r="I143" s="3" t="s">
        <v>2</v>
      </c>
      <c r="J143" s="12" t="s">
        <v>2531</v>
      </c>
      <c r="K143" s="12">
        <v>1</v>
      </c>
      <c r="L143" s="12" t="s">
        <v>2531</v>
      </c>
      <c r="M143" s="12" t="s">
        <v>2531</v>
      </c>
      <c r="N143" s="12" t="s">
        <v>2531</v>
      </c>
      <c r="O143" s="12" t="s">
        <v>2531</v>
      </c>
    </row>
    <row r="144" spans="1:15" hidden="1">
      <c r="A144" s="1" t="s">
        <v>199</v>
      </c>
      <c r="B144" s="1" t="s">
        <v>138</v>
      </c>
      <c r="C144" s="1" t="s">
        <v>306</v>
      </c>
      <c r="D144" s="1" t="s">
        <v>329</v>
      </c>
      <c r="E144" s="1">
        <v>1</v>
      </c>
      <c r="F144" s="1">
        <v>346</v>
      </c>
      <c r="G144" s="6" t="s">
        <v>483</v>
      </c>
      <c r="H144" s="2" t="s">
        <v>1</v>
      </c>
      <c r="I144" s="3" t="s">
        <v>2</v>
      </c>
      <c r="J144" s="12" t="s">
        <v>2531</v>
      </c>
      <c r="K144" s="12">
        <v>951473</v>
      </c>
      <c r="L144" s="12" t="s">
        <v>2531</v>
      </c>
      <c r="M144" s="12" t="s">
        <v>2531</v>
      </c>
      <c r="N144" s="12" t="s">
        <v>2531</v>
      </c>
      <c r="O144" s="12" t="s">
        <v>2531</v>
      </c>
    </row>
    <row r="145" spans="1:15" hidden="1">
      <c r="A145" s="1" t="s">
        <v>199</v>
      </c>
      <c r="B145" s="1" t="s">
        <v>139</v>
      </c>
      <c r="C145" s="1" t="s">
        <v>306</v>
      </c>
      <c r="D145" s="1" t="s">
        <v>707</v>
      </c>
      <c r="E145" s="1">
        <v>6</v>
      </c>
      <c r="F145" s="1">
        <v>347</v>
      </c>
      <c r="G145" s="6" t="s">
        <v>484</v>
      </c>
      <c r="H145" s="2" t="s">
        <v>5</v>
      </c>
      <c r="I145" s="3" t="s">
        <v>2</v>
      </c>
      <c r="J145" s="12" t="s">
        <v>2531</v>
      </c>
      <c r="K145" s="12">
        <v>14</v>
      </c>
      <c r="L145" s="12" t="s">
        <v>2531</v>
      </c>
      <c r="M145" s="12" t="s">
        <v>2531</v>
      </c>
      <c r="N145" s="12" t="s">
        <v>2531</v>
      </c>
      <c r="O145" s="12" t="s">
        <v>2531</v>
      </c>
    </row>
    <row r="146" spans="1:15" hidden="1">
      <c r="A146" s="1" t="s">
        <v>199</v>
      </c>
      <c r="B146" s="1" t="s">
        <v>140</v>
      </c>
      <c r="C146" s="1" t="s">
        <v>306</v>
      </c>
      <c r="D146" s="1" t="s">
        <v>708</v>
      </c>
      <c r="E146" s="1">
        <v>5</v>
      </c>
      <c r="F146" s="1">
        <v>353</v>
      </c>
      <c r="G146" s="6" t="s">
        <v>485</v>
      </c>
      <c r="H146" s="2" t="s">
        <v>5</v>
      </c>
      <c r="I146" s="3" t="s">
        <v>2</v>
      </c>
      <c r="J146" s="12" t="s">
        <v>2531</v>
      </c>
      <c r="K146" s="12" t="s">
        <v>2531</v>
      </c>
      <c r="L146" s="12" t="s">
        <v>2531</v>
      </c>
      <c r="M146" s="12" t="s">
        <v>2531</v>
      </c>
      <c r="N146" s="12" t="s">
        <v>2531</v>
      </c>
      <c r="O146" s="12" t="s">
        <v>2531</v>
      </c>
    </row>
    <row r="147" spans="1:15" hidden="1">
      <c r="A147" s="1" t="s">
        <v>199</v>
      </c>
      <c r="B147" s="1" t="s">
        <v>141</v>
      </c>
      <c r="C147" s="1" t="s">
        <v>306</v>
      </c>
      <c r="D147" s="1" t="s">
        <v>709</v>
      </c>
      <c r="E147" s="1">
        <v>1</v>
      </c>
      <c r="F147" s="1">
        <v>358</v>
      </c>
      <c r="G147" s="6" t="s">
        <v>486</v>
      </c>
      <c r="H147" s="2" t="s">
        <v>5</v>
      </c>
      <c r="I147" s="3" t="s">
        <v>2</v>
      </c>
      <c r="J147" s="12" t="s">
        <v>2531</v>
      </c>
      <c r="K147" s="12">
        <v>14</v>
      </c>
      <c r="L147" s="12" t="s">
        <v>2531</v>
      </c>
      <c r="M147" s="12" t="s">
        <v>2531</v>
      </c>
      <c r="N147" s="12" t="s">
        <v>2531</v>
      </c>
      <c r="O147" s="12" t="s">
        <v>2531</v>
      </c>
    </row>
    <row r="148" spans="1:15" hidden="1">
      <c r="A148" s="1" t="s">
        <v>199</v>
      </c>
      <c r="B148" s="1" t="s">
        <v>142</v>
      </c>
      <c r="C148" s="1" t="s">
        <v>306</v>
      </c>
      <c r="D148" s="1" t="s">
        <v>710</v>
      </c>
      <c r="E148" s="1">
        <v>5</v>
      </c>
      <c r="F148" s="1">
        <v>359</v>
      </c>
      <c r="G148" s="6" t="s">
        <v>487</v>
      </c>
      <c r="H148" s="2" t="s">
        <v>65</v>
      </c>
      <c r="I148" s="3" t="s">
        <v>2</v>
      </c>
      <c r="J148" s="12" t="s">
        <v>2531</v>
      </c>
      <c r="K148" s="12">
        <v>86087</v>
      </c>
      <c r="L148" s="12" t="s">
        <v>2531</v>
      </c>
      <c r="M148" s="12" t="s">
        <v>2531</v>
      </c>
      <c r="N148" s="12" t="s">
        <v>2531</v>
      </c>
      <c r="O148" s="12" t="s">
        <v>2531</v>
      </c>
    </row>
    <row r="149" spans="1:15" hidden="1">
      <c r="A149" s="1" t="s">
        <v>199</v>
      </c>
      <c r="B149" s="1" t="s">
        <v>143</v>
      </c>
      <c r="C149" s="1" t="s">
        <v>306</v>
      </c>
      <c r="D149" s="1" t="s">
        <v>711</v>
      </c>
      <c r="E149" s="1">
        <v>5</v>
      </c>
      <c r="F149" s="1">
        <v>364</v>
      </c>
      <c r="G149" s="6" t="s">
        <v>488</v>
      </c>
      <c r="H149" s="2" t="s">
        <v>65</v>
      </c>
      <c r="I149" s="3" t="s">
        <v>2</v>
      </c>
      <c r="J149" s="12" t="s">
        <v>2531</v>
      </c>
      <c r="K149" s="12">
        <v>86086</v>
      </c>
      <c r="L149" s="12" t="s">
        <v>2531</v>
      </c>
      <c r="M149" s="12" t="s">
        <v>2531</v>
      </c>
      <c r="N149" s="12" t="s">
        <v>2531</v>
      </c>
      <c r="O149" s="12" t="s">
        <v>2531</v>
      </c>
    </row>
    <row r="150" spans="1:15" hidden="1">
      <c r="A150" s="1" t="s">
        <v>199</v>
      </c>
      <c r="B150" s="1" t="s">
        <v>144</v>
      </c>
      <c r="C150" s="1" t="s">
        <v>306</v>
      </c>
      <c r="D150" s="1" t="s">
        <v>712</v>
      </c>
      <c r="E150" s="1">
        <v>5</v>
      </c>
      <c r="F150" s="1">
        <v>369</v>
      </c>
      <c r="G150" s="6" t="s">
        <v>489</v>
      </c>
      <c r="H150" s="2" t="s">
        <v>65</v>
      </c>
      <c r="I150" s="3" t="s">
        <v>2</v>
      </c>
      <c r="J150" s="12" t="s">
        <v>2531</v>
      </c>
      <c r="K150" s="12">
        <v>86086</v>
      </c>
      <c r="L150" s="12" t="s">
        <v>2531</v>
      </c>
      <c r="M150" s="12" t="s">
        <v>2531</v>
      </c>
      <c r="N150" s="12" t="s">
        <v>2531</v>
      </c>
      <c r="O150" s="12" t="s">
        <v>2531</v>
      </c>
    </row>
    <row r="151" spans="1:15" hidden="1">
      <c r="A151" s="1" t="s">
        <v>199</v>
      </c>
      <c r="B151" s="1" t="s">
        <v>145</v>
      </c>
      <c r="C151" s="1" t="s">
        <v>306</v>
      </c>
      <c r="D151" s="1" t="s">
        <v>713</v>
      </c>
      <c r="E151" s="1">
        <v>5</v>
      </c>
      <c r="F151" s="1">
        <v>374</v>
      </c>
      <c r="G151" s="6" t="s">
        <v>490</v>
      </c>
      <c r="H151" s="2" t="s">
        <v>65</v>
      </c>
      <c r="I151" s="3" t="s">
        <v>2</v>
      </c>
      <c r="J151" s="12" t="s">
        <v>2531</v>
      </c>
      <c r="K151" s="12">
        <v>100721</v>
      </c>
      <c r="L151" s="12" t="s">
        <v>2531</v>
      </c>
      <c r="M151" s="12" t="s">
        <v>2531</v>
      </c>
      <c r="N151" s="12" t="s">
        <v>2531</v>
      </c>
      <c r="O151" s="12" t="s">
        <v>2531</v>
      </c>
    </row>
    <row r="152" spans="1:15" hidden="1">
      <c r="A152" s="1" t="s">
        <v>199</v>
      </c>
      <c r="B152" s="1" t="s">
        <v>146</v>
      </c>
      <c r="C152" s="1" t="s">
        <v>306</v>
      </c>
      <c r="D152" s="1" t="s">
        <v>714</v>
      </c>
      <c r="E152" s="1">
        <v>1</v>
      </c>
      <c r="F152" s="1">
        <v>379</v>
      </c>
      <c r="G152" s="1" t="s">
        <v>491</v>
      </c>
      <c r="H152" s="2" t="s">
        <v>1</v>
      </c>
      <c r="I152" s="3" t="s">
        <v>2</v>
      </c>
      <c r="J152" s="12" t="s">
        <v>2531</v>
      </c>
      <c r="K152" s="12">
        <v>86085</v>
      </c>
      <c r="L152" s="12" t="s">
        <v>2531</v>
      </c>
      <c r="M152" s="12" t="s">
        <v>2531</v>
      </c>
      <c r="N152" s="12" t="s">
        <v>2531</v>
      </c>
      <c r="O152" s="12" t="s">
        <v>2531</v>
      </c>
    </row>
    <row r="153" spans="1:15" hidden="1">
      <c r="A153" s="1" t="s">
        <v>199</v>
      </c>
      <c r="B153" s="1" t="s">
        <v>147</v>
      </c>
      <c r="C153" s="1" t="s">
        <v>306</v>
      </c>
      <c r="D153" s="1" t="s">
        <v>715</v>
      </c>
      <c r="E153" s="1">
        <v>2</v>
      </c>
      <c r="F153" s="1">
        <v>380</v>
      </c>
      <c r="G153" s="1" t="s">
        <v>492</v>
      </c>
      <c r="H153" s="2" t="s">
        <v>1</v>
      </c>
      <c r="I153" s="3" t="s">
        <v>2</v>
      </c>
      <c r="J153" s="12" t="s">
        <v>2531</v>
      </c>
      <c r="K153" s="12">
        <v>140585</v>
      </c>
      <c r="L153" s="12" t="s">
        <v>2531</v>
      </c>
      <c r="M153" s="12" t="s">
        <v>2531</v>
      </c>
      <c r="N153" s="12" t="s">
        <v>2531</v>
      </c>
      <c r="O153" s="12" t="s">
        <v>2531</v>
      </c>
    </row>
    <row r="154" spans="1:15" hidden="1">
      <c r="A154" s="1" t="s">
        <v>199</v>
      </c>
      <c r="B154" s="1" t="s">
        <v>148</v>
      </c>
      <c r="C154" s="1" t="s">
        <v>306</v>
      </c>
      <c r="D154" s="1" t="s">
        <v>716</v>
      </c>
      <c r="E154" s="1">
        <v>2</v>
      </c>
      <c r="F154" s="1">
        <v>382</v>
      </c>
      <c r="G154" s="6" t="s">
        <v>493</v>
      </c>
      <c r="H154" s="2" t="s">
        <v>5</v>
      </c>
      <c r="I154" s="3" t="s">
        <v>2</v>
      </c>
      <c r="J154" s="12" t="s">
        <v>2531</v>
      </c>
      <c r="K154" s="12">
        <v>86086</v>
      </c>
      <c r="L154" s="12" t="s">
        <v>2531</v>
      </c>
      <c r="M154" s="12" t="s">
        <v>2531</v>
      </c>
      <c r="N154" s="12" t="s">
        <v>2531</v>
      </c>
      <c r="O154" s="12" t="s">
        <v>2531</v>
      </c>
    </row>
    <row r="155" spans="1:15" hidden="1">
      <c r="A155" s="1" t="s">
        <v>199</v>
      </c>
      <c r="B155" s="1" t="s">
        <v>149</v>
      </c>
      <c r="C155" s="1" t="s">
        <v>306</v>
      </c>
      <c r="D155" s="1" t="s">
        <v>717</v>
      </c>
      <c r="E155" s="1">
        <v>1</v>
      </c>
      <c r="F155" s="1">
        <v>384</v>
      </c>
      <c r="G155" s="1" t="s">
        <v>494</v>
      </c>
      <c r="H155" s="2" t="s">
        <v>5</v>
      </c>
      <c r="I155" s="3" t="s">
        <v>2</v>
      </c>
      <c r="J155" s="12" t="s">
        <v>2531</v>
      </c>
      <c r="K155" s="12">
        <v>86086</v>
      </c>
      <c r="L155" s="12" t="s">
        <v>2531</v>
      </c>
      <c r="M155" s="12" t="s">
        <v>2531</v>
      </c>
      <c r="N155" s="12" t="s">
        <v>2531</v>
      </c>
      <c r="O155" s="12" t="s">
        <v>2531</v>
      </c>
    </row>
    <row r="156" spans="1:15" hidden="1">
      <c r="A156" s="1" t="s">
        <v>199</v>
      </c>
      <c r="B156" s="1" t="s">
        <v>150</v>
      </c>
      <c r="C156" s="1" t="s">
        <v>306</v>
      </c>
      <c r="D156" s="1" t="s">
        <v>718</v>
      </c>
      <c r="E156" s="1">
        <v>2</v>
      </c>
      <c r="F156" s="1">
        <v>385</v>
      </c>
      <c r="G156" s="1" t="s">
        <v>492</v>
      </c>
      <c r="H156" s="2" t="s">
        <v>5</v>
      </c>
      <c r="I156" s="3" t="s">
        <v>2</v>
      </c>
      <c r="J156" s="12" t="s">
        <v>2531</v>
      </c>
      <c r="K156" s="12">
        <v>86086</v>
      </c>
      <c r="L156" s="12" t="s">
        <v>2531</v>
      </c>
      <c r="M156" s="12" t="s">
        <v>2531</v>
      </c>
      <c r="N156" s="12" t="s">
        <v>2531</v>
      </c>
      <c r="O156" s="12" t="s">
        <v>2531</v>
      </c>
    </row>
    <row r="157" spans="1:15" hidden="1">
      <c r="A157" s="1" t="s">
        <v>199</v>
      </c>
      <c r="B157" s="1" t="s">
        <v>151</v>
      </c>
      <c r="C157" s="1" t="s">
        <v>306</v>
      </c>
      <c r="D157" s="1" t="s">
        <v>719</v>
      </c>
      <c r="E157" s="1">
        <v>2</v>
      </c>
      <c r="F157" s="1">
        <v>387</v>
      </c>
      <c r="G157" s="6" t="s">
        <v>493</v>
      </c>
      <c r="H157" s="2" t="s">
        <v>5</v>
      </c>
      <c r="I157" s="3" t="s">
        <v>2</v>
      </c>
      <c r="J157" s="12" t="s">
        <v>2531</v>
      </c>
      <c r="K157" s="12">
        <v>86086</v>
      </c>
      <c r="L157" s="12" t="s">
        <v>2531</v>
      </c>
      <c r="M157" s="12" t="s">
        <v>2531</v>
      </c>
      <c r="N157" s="12" t="s">
        <v>2531</v>
      </c>
      <c r="O157" s="12" t="s">
        <v>2531</v>
      </c>
    </row>
    <row r="158" spans="1:15" hidden="1">
      <c r="A158" s="1" t="s">
        <v>199</v>
      </c>
      <c r="B158" s="1" t="s">
        <v>152</v>
      </c>
      <c r="C158" s="1" t="s">
        <v>306</v>
      </c>
      <c r="D158" s="1" t="s">
        <v>720</v>
      </c>
      <c r="E158" s="1">
        <v>1</v>
      </c>
      <c r="F158" s="1">
        <v>389</v>
      </c>
      <c r="G158" s="1" t="s">
        <v>495</v>
      </c>
      <c r="H158" s="2" t="s">
        <v>5</v>
      </c>
      <c r="I158" s="3" t="s">
        <v>2</v>
      </c>
      <c r="J158" s="12" t="s">
        <v>2531</v>
      </c>
      <c r="K158" s="12">
        <v>86086</v>
      </c>
      <c r="L158" s="12" t="s">
        <v>2531</v>
      </c>
      <c r="M158" s="12" t="s">
        <v>2531</v>
      </c>
      <c r="N158" s="12" t="s">
        <v>2531</v>
      </c>
      <c r="O158" s="12" t="s">
        <v>2531</v>
      </c>
    </row>
    <row r="159" spans="1:15" hidden="1">
      <c r="A159" s="1" t="s">
        <v>199</v>
      </c>
      <c r="B159" s="1" t="s">
        <v>153</v>
      </c>
      <c r="C159" s="1" t="s">
        <v>306</v>
      </c>
      <c r="D159" s="1" t="s">
        <v>721</v>
      </c>
      <c r="E159" s="1">
        <v>2</v>
      </c>
      <c r="F159" s="1">
        <v>390</v>
      </c>
      <c r="G159" s="1" t="s">
        <v>492</v>
      </c>
      <c r="H159" s="2" t="s">
        <v>5</v>
      </c>
      <c r="I159" s="3" t="s">
        <v>2</v>
      </c>
      <c r="J159" s="12" t="s">
        <v>2531</v>
      </c>
      <c r="K159" s="12">
        <v>86086</v>
      </c>
      <c r="L159" s="12" t="s">
        <v>2531</v>
      </c>
      <c r="M159" s="12" t="s">
        <v>2531</v>
      </c>
      <c r="N159" s="12" t="s">
        <v>2531</v>
      </c>
      <c r="O159" s="12" t="s">
        <v>2531</v>
      </c>
    </row>
    <row r="160" spans="1:15" hidden="1">
      <c r="A160" s="1" t="s">
        <v>199</v>
      </c>
      <c r="B160" s="1" t="s">
        <v>154</v>
      </c>
      <c r="C160" s="1" t="s">
        <v>306</v>
      </c>
      <c r="D160" s="1" t="s">
        <v>722</v>
      </c>
      <c r="E160" s="1">
        <v>2</v>
      </c>
      <c r="F160" s="1">
        <v>392</v>
      </c>
      <c r="G160" s="6" t="s">
        <v>493</v>
      </c>
      <c r="H160" s="2" t="s">
        <v>5</v>
      </c>
      <c r="I160" s="3" t="s">
        <v>2</v>
      </c>
      <c r="J160" s="12" t="s">
        <v>2531</v>
      </c>
      <c r="K160" s="12">
        <v>86086</v>
      </c>
      <c r="L160" s="12" t="s">
        <v>2531</v>
      </c>
      <c r="M160" s="12" t="s">
        <v>2531</v>
      </c>
      <c r="N160" s="12" t="s">
        <v>2531</v>
      </c>
      <c r="O160" s="12" t="s">
        <v>2531</v>
      </c>
    </row>
    <row r="161" spans="1:15" hidden="1">
      <c r="A161" s="1" t="s">
        <v>199</v>
      </c>
      <c r="B161" s="1" t="s">
        <v>155</v>
      </c>
      <c r="C161" s="1" t="s">
        <v>306</v>
      </c>
      <c r="D161" s="1" t="s">
        <v>723</v>
      </c>
      <c r="E161" s="1">
        <v>1</v>
      </c>
      <c r="F161" s="1">
        <v>394</v>
      </c>
      <c r="G161" s="1" t="s">
        <v>496</v>
      </c>
      <c r="H161" s="2" t="s">
        <v>5</v>
      </c>
      <c r="I161" s="3" t="s">
        <v>2</v>
      </c>
      <c r="J161" s="12" t="s">
        <v>2531</v>
      </c>
      <c r="K161" s="12">
        <v>86086</v>
      </c>
      <c r="L161" s="12" t="s">
        <v>2531</v>
      </c>
      <c r="M161" s="12" t="s">
        <v>2531</v>
      </c>
      <c r="N161" s="12" t="s">
        <v>2531</v>
      </c>
      <c r="O161" s="12" t="s">
        <v>2531</v>
      </c>
    </row>
    <row r="162" spans="1:15" hidden="1">
      <c r="A162" s="1" t="s">
        <v>199</v>
      </c>
      <c r="B162" s="1" t="s">
        <v>156</v>
      </c>
      <c r="C162" s="1" t="s">
        <v>306</v>
      </c>
      <c r="D162" s="1" t="s">
        <v>724</v>
      </c>
      <c r="E162" s="1">
        <v>1</v>
      </c>
      <c r="F162" s="1">
        <v>395</v>
      </c>
      <c r="G162" s="6" t="s">
        <v>497</v>
      </c>
      <c r="H162" s="2" t="s">
        <v>5</v>
      </c>
      <c r="I162" s="3" t="s">
        <v>2</v>
      </c>
      <c r="J162" s="12" t="s">
        <v>2531</v>
      </c>
      <c r="K162" s="12">
        <v>86101</v>
      </c>
      <c r="L162" s="12" t="s">
        <v>2531</v>
      </c>
      <c r="M162" s="12" t="s">
        <v>2531</v>
      </c>
      <c r="N162" s="12" t="s">
        <v>2531</v>
      </c>
      <c r="O162" s="12" t="s">
        <v>2531</v>
      </c>
    </row>
    <row r="163" spans="1:15" hidden="1">
      <c r="A163" s="1" t="s">
        <v>199</v>
      </c>
      <c r="B163" s="1" t="s">
        <v>157</v>
      </c>
      <c r="C163" s="1" t="s">
        <v>306</v>
      </c>
      <c r="D163" s="1" t="s">
        <v>424</v>
      </c>
      <c r="E163" s="1">
        <v>1</v>
      </c>
      <c r="F163" s="1">
        <v>396</v>
      </c>
      <c r="G163" s="1" t="s">
        <v>498</v>
      </c>
      <c r="H163" s="2" t="s">
        <v>5</v>
      </c>
      <c r="I163" s="3" t="s">
        <v>2</v>
      </c>
      <c r="J163" s="12" t="s">
        <v>2531</v>
      </c>
      <c r="K163" s="12">
        <v>790081</v>
      </c>
      <c r="L163" s="12" t="s">
        <v>2531</v>
      </c>
      <c r="M163" s="12" t="s">
        <v>2531</v>
      </c>
      <c r="N163" s="12" t="s">
        <v>2531</v>
      </c>
      <c r="O163" s="12" t="s">
        <v>2531</v>
      </c>
    </row>
    <row r="164" spans="1:15" hidden="1">
      <c r="A164" s="1" t="s">
        <v>199</v>
      </c>
      <c r="B164" s="1" t="s">
        <v>158</v>
      </c>
      <c r="C164" s="1" t="s">
        <v>306</v>
      </c>
      <c r="D164" s="1" t="s">
        <v>425</v>
      </c>
      <c r="E164" s="1">
        <v>3</v>
      </c>
      <c r="F164" s="1">
        <v>397</v>
      </c>
      <c r="G164" s="6" t="s">
        <v>499</v>
      </c>
      <c r="H164" s="2" t="s">
        <v>1</v>
      </c>
      <c r="I164" s="3" t="s">
        <v>2</v>
      </c>
      <c r="J164" s="12" t="s">
        <v>2531</v>
      </c>
      <c r="K164" s="12">
        <v>951473</v>
      </c>
      <c r="L164" s="12" t="s">
        <v>2531</v>
      </c>
      <c r="M164" s="12" t="s">
        <v>2531</v>
      </c>
      <c r="N164" s="12" t="s">
        <v>2531</v>
      </c>
      <c r="O164" s="12" t="s">
        <v>2531</v>
      </c>
    </row>
    <row r="165" spans="1:15" hidden="1">
      <c r="A165" s="1" t="s">
        <v>199</v>
      </c>
      <c r="B165" s="1" t="s">
        <v>159</v>
      </c>
      <c r="C165" s="1" t="s">
        <v>306</v>
      </c>
      <c r="D165" s="1" t="s">
        <v>426</v>
      </c>
      <c r="E165" s="1">
        <v>3</v>
      </c>
      <c r="F165" s="1">
        <v>400</v>
      </c>
      <c r="G165" s="6" t="s">
        <v>500</v>
      </c>
      <c r="H165" s="2" t="s">
        <v>1</v>
      </c>
      <c r="I165" s="3" t="s">
        <v>2</v>
      </c>
      <c r="J165" s="12" t="s">
        <v>2531</v>
      </c>
      <c r="K165" s="12">
        <v>951473</v>
      </c>
      <c r="L165" s="12" t="s">
        <v>2531</v>
      </c>
      <c r="M165" s="12" t="s">
        <v>2531</v>
      </c>
      <c r="N165" s="12" t="s">
        <v>2531</v>
      </c>
      <c r="O165" s="12" t="s">
        <v>2531</v>
      </c>
    </row>
    <row r="166" spans="1:15" hidden="1">
      <c r="A166" s="1" t="s">
        <v>199</v>
      </c>
      <c r="B166" s="1" t="s">
        <v>160</v>
      </c>
      <c r="C166" s="1" t="s">
        <v>306</v>
      </c>
      <c r="D166" s="1" t="s">
        <v>427</v>
      </c>
      <c r="E166" s="1">
        <v>1</v>
      </c>
      <c r="F166" s="1">
        <v>403</v>
      </c>
      <c r="G166" s="1" t="s">
        <v>501</v>
      </c>
      <c r="H166" s="2" t="s">
        <v>5</v>
      </c>
      <c r="I166" s="3" t="s">
        <v>2</v>
      </c>
      <c r="J166" s="12" t="s">
        <v>2531</v>
      </c>
      <c r="K166" s="12">
        <v>950947</v>
      </c>
      <c r="L166" s="12" t="s">
        <v>2531</v>
      </c>
      <c r="M166" s="12" t="s">
        <v>2531</v>
      </c>
      <c r="N166" s="12" t="s">
        <v>2531</v>
      </c>
      <c r="O166" s="12" t="s">
        <v>2531</v>
      </c>
    </row>
    <row r="167" spans="1:15" hidden="1">
      <c r="A167" s="1" t="s">
        <v>199</v>
      </c>
      <c r="B167" s="1" t="s">
        <v>161</v>
      </c>
      <c r="C167" s="1" t="s">
        <v>306</v>
      </c>
      <c r="D167" s="1" t="s">
        <v>428</v>
      </c>
      <c r="E167" s="1">
        <v>1</v>
      </c>
      <c r="F167" s="1">
        <v>404</v>
      </c>
      <c r="G167" s="1" t="s">
        <v>502</v>
      </c>
      <c r="H167" s="2" t="s">
        <v>5</v>
      </c>
      <c r="I167" s="3" t="s">
        <v>2</v>
      </c>
      <c r="J167" s="12" t="s">
        <v>2531</v>
      </c>
      <c r="K167" s="12" t="s">
        <v>2531</v>
      </c>
      <c r="L167" s="12" t="s">
        <v>2531</v>
      </c>
      <c r="M167" s="12" t="s">
        <v>2531</v>
      </c>
      <c r="N167" s="12" t="s">
        <v>2531</v>
      </c>
      <c r="O167" s="12" t="s">
        <v>2531</v>
      </c>
    </row>
    <row r="168" spans="1:15" hidden="1">
      <c r="A168" s="1" t="s">
        <v>199</v>
      </c>
      <c r="B168" s="1" t="s">
        <v>162</v>
      </c>
      <c r="C168" s="1" t="s">
        <v>306</v>
      </c>
      <c r="D168" s="1" t="s">
        <v>429</v>
      </c>
      <c r="E168" s="1">
        <v>40</v>
      </c>
      <c r="F168" s="1">
        <v>405</v>
      </c>
      <c r="G168" s="6" t="s">
        <v>503</v>
      </c>
      <c r="H168" s="2" t="s">
        <v>1</v>
      </c>
      <c r="I168" s="3" t="s">
        <v>2</v>
      </c>
      <c r="J168" s="12" t="s">
        <v>2531</v>
      </c>
      <c r="K168" s="12" t="s">
        <v>2531</v>
      </c>
      <c r="L168" s="12" t="s">
        <v>2531</v>
      </c>
      <c r="M168" s="12" t="s">
        <v>2531</v>
      </c>
      <c r="N168" s="12" t="s">
        <v>2531</v>
      </c>
      <c r="O168" s="12" t="s">
        <v>2531</v>
      </c>
    </row>
    <row r="169" spans="1:15" hidden="1">
      <c r="A169" s="1" t="s">
        <v>199</v>
      </c>
      <c r="B169" s="1" t="s">
        <v>163</v>
      </c>
      <c r="C169" s="1" t="s">
        <v>306</v>
      </c>
      <c r="D169" s="1" t="s">
        <v>430</v>
      </c>
      <c r="E169" s="1">
        <v>2</v>
      </c>
      <c r="F169" s="1">
        <v>445</v>
      </c>
      <c r="G169" s="6" t="s">
        <v>504</v>
      </c>
      <c r="H169" s="2" t="s">
        <v>1</v>
      </c>
      <c r="I169" s="3" t="s">
        <v>2</v>
      </c>
      <c r="J169" s="12" t="s">
        <v>2531</v>
      </c>
      <c r="K169" s="12">
        <v>22974</v>
      </c>
      <c r="L169" s="12" t="s">
        <v>2531</v>
      </c>
      <c r="M169" s="12" t="s">
        <v>2531</v>
      </c>
      <c r="N169" s="12" t="s">
        <v>2531</v>
      </c>
      <c r="O169" s="12" t="s">
        <v>2531</v>
      </c>
    </row>
    <row r="170" spans="1:15" hidden="1">
      <c r="A170" s="1" t="s">
        <v>199</v>
      </c>
      <c r="B170" s="1" t="s">
        <v>164</v>
      </c>
      <c r="C170" s="1" t="s">
        <v>306</v>
      </c>
      <c r="D170" s="1" t="s">
        <v>431</v>
      </c>
      <c r="E170" s="1">
        <v>2</v>
      </c>
      <c r="F170" s="1">
        <v>447</v>
      </c>
      <c r="G170" s="6" t="s">
        <v>505</v>
      </c>
      <c r="H170" s="2" t="s">
        <v>1</v>
      </c>
      <c r="I170" s="3" t="s">
        <v>2</v>
      </c>
      <c r="J170" s="12" t="s">
        <v>2531</v>
      </c>
      <c r="K170" s="12">
        <v>17</v>
      </c>
      <c r="L170" s="12" t="s">
        <v>2531</v>
      </c>
      <c r="M170" s="12" t="s">
        <v>2531</v>
      </c>
      <c r="N170" s="12" t="s">
        <v>2531</v>
      </c>
      <c r="O170" s="12" t="s">
        <v>2531</v>
      </c>
    </row>
    <row r="171" spans="1:15" hidden="1">
      <c r="A171" s="1" t="s">
        <v>199</v>
      </c>
      <c r="B171" s="1" t="s">
        <v>165</v>
      </c>
      <c r="C171" s="1" t="s">
        <v>306</v>
      </c>
      <c r="D171" s="1" t="s">
        <v>432</v>
      </c>
      <c r="E171" s="1">
        <v>2</v>
      </c>
      <c r="F171" s="1">
        <v>449</v>
      </c>
      <c r="G171" s="6" t="s">
        <v>506</v>
      </c>
      <c r="H171" s="2" t="s">
        <v>5</v>
      </c>
      <c r="I171" s="3" t="s">
        <v>2</v>
      </c>
      <c r="J171" s="12" t="s">
        <v>2531</v>
      </c>
      <c r="K171" s="12">
        <v>13256</v>
      </c>
      <c r="L171" s="12" t="s">
        <v>2531</v>
      </c>
      <c r="M171" s="12" t="s">
        <v>2531</v>
      </c>
      <c r="N171" s="12" t="s">
        <v>2531</v>
      </c>
      <c r="O171" s="12" t="s">
        <v>2531</v>
      </c>
    </row>
    <row r="172" spans="1:15" hidden="1">
      <c r="A172" s="1" t="s">
        <v>199</v>
      </c>
      <c r="B172" s="1" t="s">
        <v>166</v>
      </c>
      <c r="C172" s="1" t="s">
        <v>306</v>
      </c>
      <c r="D172" s="1" t="s">
        <v>433</v>
      </c>
      <c r="E172" s="1">
        <v>2</v>
      </c>
      <c r="F172" s="1">
        <v>451</v>
      </c>
      <c r="G172" s="1" t="s">
        <v>507</v>
      </c>
      <c r="H172" s="2" t="s">
        <v>5</v>
      </c>
      <c r="I172" s="3" t="s">
        <v>2</v>
      </c>
      <c r="J172" s="12" t="s">
        <v>2531</v>
      </c>
      <c r="K172" s="12">
        <v>13258</v>
      </c>
      <c r="L172" s="12" t="s">
        <v>2531</v>
      </c>
      <c r="M172" s="12" t="s">
        <v>2531</v>
      </c>
      <c r="N172" s="12" t="s">
        <v>2531</v>
      </c>
      <c r="O172" s="12" t="s">
        <v>2531</v>
      </c>
    </row>
    <row r="173" spans="1:15" hidden="1">
      <c r="A173" s="1" t="s">
        <v>199</v>
      </c>
      <c r="B173" s="1" t="s">
        <v>167</v>
      </c>
      <c r="C173" s="1" t="s">
        <v>306</v>
      </c>
      <c r="D173" s="1" t="s">
        <v>434</v>
      </c>
      <c r="E173" s="1">
        <v>2</v>
      </c>
      <c r="F173" s="1">
        <v>453</v>
      </c>
      <c r="G173" s="1" t="s">
        <v>507</v>
      </c>
      <c r="H173" s="2" t="s">
        <v>5</v>
      </c>
      <c r="I173" s="3" t="s">
        <v>2</v>
      </c>
      <c r="J173" s="12" t="s">
        <v>2531</v>
      </c>
      <c r="K173" s="12">
        <v>86633</v>
      </c>
      <c r="L173" s="12" t="s">
        <v>2531</v>
      </c>
      <c r="M173" s="12" t="s">
        <v>2531</v>
      </c>
      <c r="N173" s="12" t="s">
        <v>2531</v>
      </c>
      <c r="O173" s="12" t="s">
        <v>2531</v>
      </c>
    </row>
    <row r="174" spans="1:15" hidden="1">
      <c r="A174" s="1" t="s">
        <v>199</v>
      </c>
      <c r="B174" s="1" t="s">
        <v>168</v>
      </c>
      <c r="C174" s="1" t="s">
        <v>306</v>
      </c>
      <c r="D174" s="1" t="s">
        <v>435</v>
      </c>
      <c r="E174" s="1">
        <v>2</v>
      </c>
      <c r="F174" s="1">
        <v>455</v>
      </c>
      <c r="G174" s="1" t="s">
        <v>507</v>
      </c>
      <c r="H174" s="2" t="s">
        <v>5</v>
      </c>
      <c r="I174" s="3" t="s">
        <v>2</v>
      </c>
      <c r="J174" s="12" t="s">
        <v>2531</v>
      </c>
      <c r="K174" s="12">
        <v>86633</v>
      </c>
      <c r="L174" s="12" t="s">
        <v>2531</v>
      </c>
      <c r="M174" s="12" t="s">
        <v>2531</v>
      </c>
      <c r="N174" s="12" t="s">
        <v>2531</v>
      </c>
      <c r="O174" s="12" t="s">
        <v>2531</v>
      </c>
    </row>
    <row r="175" spans="1:15" hidden="1">
      <c r="A175" s="1" t="s">
        <v>199</v>
      </c>
      <c r="B175" s="1" t="s">
        <v>169</v>
      </c>
      <c r="C175" s="1" t="s">
        <v>306</v>
      </c>
      <c r="D175" s="1" t="s">
        <v>436</v>
      </c>
      <c r="E175" s="1">
        <v>2</v>
      </c>
      <c r="F175" s="1">
        <v>457</v>
      </c>
      <c r="G175" s="1" t="s">
        <v>507</v>
      </c>
      <c r="H175" s="2" t="s">
        <v>5</v>
      </c>
      <c r="I175" s="3" t="s">
        <v>2</v>
      </c>
      <c r="J175" s="12" t="s">
        <v>2531</v>
      </c>
      <c r="K175" s="12">
        <v>86086</v>
      </c>
      <c r="L175" s="12" t="s">
        <v>2531</v>
      </c>
      <c r="M175" s="12" t="s">
        <v>2531</v>
      </c>
      <c r="N175" s="12" t="s">
        <v>2531</v>
      </c>
      <c r="O175" s="12" t="s">
        <v>2531</v>
      </c>
    </row>
    <row r="176" spans="1:15" hidden="1">
      <c r="A176" s="1" t="s">
        <v>199</v>
      </c>
      <c r="B176" s="1" t="s">
        <v>170</v>
      </c>
      <c r="C176" s="1" t="s">
        <v>306</v>
      </c>
      <c r="D176" s="1" t="s">
        <v>437</v>
      </c>
      <c r="E176" s="1">
        <v>2</v>
      </c>
      <c r="F176" s="1">
        <v>459</v>
      </c>
      <c r="G176" s="1" t="s">
        <v>507</v>
      </c>
      <c r="H176" s="2" t="s">
        <v>5</v>
      </c>
      <c r="I176" s="3" t="s">
        <v>2</v>
      </c>
      <c r="J176" s="12" t="s">
        <v>2531</v>
      </c>
      <c r="K176" s="12">
        <v>86636</v>
      </c>
      <c r="L176" s="12" t="s">
        <v>2531</v>
      </c>
      <c r="M176" s="12" t="s">
        <v>2531</v>
      </c>
      <c r="N176" s="12" t="s">
        <v>2531</v>
      </c>
      <c r="O176" s="12" t="s">
        <v>2531</v>
      </c>
    </row>
    <row r="177" spans="1:15" hidden="1">
      <c r="A177" s="1" t="s">
        <v>199</v>
      </c>
      <c r="B177" s="1" t="s">
        <v>171</v>
      </c>
      <c r="C177" s="1" t="s">
        <v>306</v>
      </c>
      <c r="D177" s="1" t="s">
        <v>438</v>
      </c>
      <c r="E177" s="1">
        <v>4</v>
      </c>
      <c r="F177" s="1">
        <v>461</v>
      </c>
      <c r="G177" s="1" t="s">
        <v>508</v>
      </c>
      <c r="H177" s="2" t="s">
        <v>1</v>
      </c>
      <c r="I177" s="3" t="s">
        <v>2</v>
      </c>
      <c r="J177" s="12" t="s">
        <v>2531</v>
      </c>
      <c r="K177" s="12">
        <v>178358</v>
      </c>
      <c r="L177" s="12" t="s">
        <v>2531</v>
      </c>
      <c r="M177" s="12" t="s">
        <v>2531</v>
      </c>
      <c r="N177" s="12" t="s">
        <v>2531</v>
      </c>
      <c r="O177" s="12" t="s">
        <v>2531</v>
      </c>
    </row>
    <row r="178" spans="1:15" hidden="1">
      <c r="A178" s="1" t="s">
        <v>199</v>
      </c>
      <c r="B178" s="1" t="s">
        <v>172</v>
      </c>
      <c r="C178" s="1" t="s">
        <v>306</v>
      </c>
      <c r="D178" s="1" t="s">
        <v>439</v>
      </c>
      <c r="E178" s="1">
        <v>4</v>
      </c>
      <c r="F178" s="1">
        <v>465</v>
      </c>
      <c r="G178" s="1" t="s">
        <v>508</v>
      </c>
      <c r="H178" s="2" t="s">
        <v>1</v>
      </c>
      <c r="I178" s="3" t="s">
        <v>2</v>
      </c>
      <c r="J178" s="12" t="s">
        <v>2531</v>
      </c>
      <c r="K178" s="12">
        <v>178358</v>
      </c>
      <c r="L178" s="12" t="s">
        <v>2531</v>
      </c>
      <c r="M178" s="12" t="s">
        <v>2531</v>
      </c>
      <c r="N178" s="12" t="s">
        <v>2531</v>
      </c>
      <c r="O178" s="12" t="s">
        <v>2531</v>
      </c>
    </row>
    <row r="179" spans="1:15" hidden="1">
      <c r="A179" s="1" t="s">
        <v>199</v>
      </c>
      <c r="B179" s="1" t="s">
        <v>173</v>
      </c>
      <c r="C179" s="1" t="s">
        <v>306</v>
      </c>
      <c r="D179" s="1" t="s">
        <v>440</v>
      </c>
      <c r="E179" s="1">
        <v>1</v>
      </c>
      <c r="F179" s="1">
        <v>469</v>
      </c>
      <c r="G179" s="1" t="s">
        <v>508</v>
      </c>
      <c r="H179" s="2" t="s">
        <v>5</v>
      </c>
      <c r="I179" s="3" t="s">
        <v>2</v>
      </c>
      <c r="J179" s="12" t="s">
        <v>2531</v>
      </c>
      <c r="K179" s="12">
        <v>49461</v>
      </c>
      <c r="L179" s="12" t="s">
        <v>2531</v>
      </c>
      <c r="M179" s="12" t="s">
        <v>2531</v>
      </c>
      <c r="N179" s="12" t="s">
        <v>2531</v>
      </c>
      <c r="O179" s="12" t="s">
        <v>2531</v>
      </c>
    </row>
    <row r="180" spans="1:15" hidden="1">
      <c r="A180" s="1" t="s">
        <v>199</v>
      </c>
      <c r="B180" s="1" t="s">
        <v>174</v>
      </c>
      <c r="C180" s="1" t="s">
        <v>306</v>
      </c>
      <c r="D180" s="1" t="s">
        <v>441</v>
      </c>
      <c r="E180" s="1">
        <v>8</v>
      </c>
      <c r="F180" s="1">
        <v>470</v>
      </c>
      <c r="G180" s="6" t="s">
        <v>509</v>
      </c>
      <c r="H180" s="2" t="s">
        <v>1</v>
      </c>
      <c r="I180" s="3" t="s">
        <v>2</v>
      </c>
      <c r="J180" s="12" t="s">
        <v>2531</v>
      </c>
      <c r="K180" s="12">
        <v>843043</v>
      </c>
      <c r="L180" s="12" t="s">
        <v>2531</v>
      </c>
      <c r="M180" s="12" t="s">
        <v>2531</v>
      </c>
      <c r="N180" s="12" t="s">
        <v>2531</v>
      </c>
      <c r="O180" s="12" t="s">
        <v>2531</v>
      </c>
    </row>
    <row r="181" spans="1:15" hidden="1">
      <c r="A181" s="1" t="s">
        <v>199</v>
      </c>
      <c r="B181" s="1" t="s">
        <v>175</v>
      </c>
      <c r="C181" s="1" t="s">
        <v>306</v>
      </c>
      <c r="D181" s="1" t="s">
        <v>442</v>
      </c>
      <c r="E181" s="1">
        <v>24</v>
      </c>
      <c r="F181" s="1">
        <v>478</v>
      </c>
      <c r="G181" s="6" t="s">
        <v>509</v>
      </c>
      <c r="H181" s="2" t="s">
        <v>1</v>
      </c>
      <c r="I181" s="3" t="s">
        <v>2</v>
      </c>
      <c r="J181" s="12" t="s">
        <v>2531</v>
      </c>
      <c r="K181" s="12">
        <v>307544</v>
      </c>
      <c r="L181" s="12" t="s">
        <v>2531</v>
      </c>
      <c r="M181" s="12" t="s">
        <v>2531</v>
      </c>
      <c r="N181" s="12" t="s">
        <v>2531</v>
      </c>
      <c r="O181" s="12" t="s">
        <v>2531</v>
      </c>
    </row>
    <row r="182" spans="1:15" hidden="1">
      <c r="A182" s="1" t="s">
        <v>199</v>
      </c>
      <c r="B182" s="1" t="s">
        <v>176</v>
      </c>
      <c r="C182" s="1" t="s">
        <v>306</v>
      </c>
      <c r="D182" s="1" t="s">
        <v>443</v>
      </c>
      <c r="E182" s="1">
        <v>3</v>
      </c>
      <c r="F182" s="1">
        <v>502</v>
      </c>
      <c r="G182" s="6" t="s">
        <v>510</v>
      </c>
      <c r="H182" s="2" t="s">
        <v>1</v>
      </c>
      <c r="I182" s="3" t="s">
        <v>2</v>
      </c>
      <c r="J182" s="12" t="s">
        <v>2531</v>
      </c>
      <c r="K182" s="12">
        <v>599860</v>
      </c>
      <c r="L182" s="12" t="s">
        <v>2531</v>
      </c>
      <c r="M182" s="12" t="s">
        <v>2531</v>
      </c>
      <c r="N182" s="12" t="s">
        <v>2531</v>
      </c>
      <c r="O182" s="12" t="s">
        <v>2531</v>
      </c>
    </row>
    <row r="183" spans="1:15" hidden="1">
      <c r="A183" s="1" t="s">
        <v>199</v>
      </c>
      <c r="B183" s="1" t="s">
        <v>177</v>
      </c>
      <c r="C183" s="1" t="s">
        <v>306</v>
      </c>
      <c r="D183" s="1" t="s">
        <v>444</v>
      </c>
      <c r="E183" s="1">
        <v>3</v>
      </c>
      <c r="F183" s="1">
        <v>505</v>
      </c>
      <c r="G183" s="6" t="s">
        <v>510</v>
      </c>
      <c r="H183" s="2" t="s">
        <v>1</v>
      </c>
      <c r="I183" s="3" t="s">
        <v>2</v>
      </c>
      <c r="J183" s="12" t="s">
        <v>2531</v>
      </c>
      <c r="K183" s="12">
        <v>944391</v>
      </c>
      <c r="L183" s="12" t="s">
        <v>2531</v>
      </c>
      <c r="M183" s="12" t="s">
        <v>2531</v>
      </c>
      <c r="N183" s="12" t="s">
        <v>2531</v>
      </c>
      <c r="O183" s="12" t="s">
        <v>2531</v>
      </c>
    </row>
    <row r="184" spans="1:15" hidden="1">
      <c r="A184" s="1" t="s">
        <v>199</v>
      </c>
      <c r="B184" s="1" t="s">
        <v>178</v>
      </c>
      <c r="C184" s="1" t="s">
        <v>306</v>
      </c>
      <c r="D184" s="1" t="s">
        <v>445</v>
      </c>
      <c r="E184" s="1">
        <v>3</v>
      </c>
      <c r="F184" s="1">
        <v>508</v>
      </c>
      <c r="G184" s="6" t="s">
        <v>510</v>
      </c>
      <c r="H184" s="2" t="s">
        <v>1</v>
      </c>
      <c r="I184" s="3" t="s">
        <v>2</v>
      </c>
      <c r="J184" s="12" t="s">
        <v>2531</v>
      </c>
      <c r="K184" s="12" t="s">
        <v>2531</v>
      </c>
      <c r="L184" s="12" t="s">
        <v>2531</v>
      </c>
      <c r="M184" s="12" t="s">
        <v>2531</v>
      </c>
      <c r="N184" s="12" t="s">
        <v>2531</v>
      </c>
      <c r="O184" s="12" t="s">
        <v>2531</v>
      </c>
    </row>
    <row r="185" spans="1:15" hidden="1">
      <c r="A185" s="1" t="s">
        <v>199</v>
      </c>
      <c r="B185" s="1" t="s">
        <v>179</v>
      </c>
      <c r="C185" s="1" t="s">
        <v>306</v>
      </c>
      <c r="D185" s="1" t="s">
        <v>446</v>
      </c>
      <c r="E185" s="1">
        <v>3</v>
      </c>
      <c r="F185" s="1">
        <v>511</v>
      </c>
      <c r="G185" s="6" t="s">
        <v>510</v>
      </c>
      <c r="H185" s="2" t="s">
        <v>5</v>
      </c>
      <c r="I185" s="3" t="s">
        <v>2</v>
      </c>
      <c r="J185" s="12" t="s">
        <v>2531</v>
      </c>
      <c r="K185" s="12" t="s">
        <v>2531</v>
      </c>
      <c r="L185" s="12" t="s">
        <v>2531</v>
      </c>
      <c r="M185" s="12" t="s">
        <v>2531</v>
      </c>
      <c r="N185" s="12" t="s">
        <v>2531</v>
      </c>
      <c r="O185" s="12" t="s">
        <v>2531</v>
      </c>
    </row>
    <row r="186" spans="1:15" hidden="1">
      <c r="A186" s="1" t="s">
        <v>199</v>
      </c>
      <c r="B186" s="1" t="s">
        <v>180</v>
      </c>
      <c r="C186" s="1" t="s">
        <v>306</v>
      </c>
      <c r="D186" s="1" t="s">
        <v>447</v>
      </c>
      <c r="E186" s="1">
        <v>3</v>
      </c>
      <c r="F186" s="1">
        <v>514</v>
      </c>
      <c r="G186" s="6" t="s">
        <v>510</v>
      </c>
      <c r="H186" s="2" t="s">
        <v>5</v>
      </c>
      <c r="I186" s="3" t="s">
        <v>2</v>
      </c>
      <c r="J186" s="12" t="s">
        <v>2531</v>
      </c>
      <c r="K186" s="12" t="s">
        <v>2531</v>
      </c>
      <c r="L186" s="12" t="s">
        <v>2531</v>
      </c>
      <c r="M186" s="12" t="s">
        <v>2531</v>
      </c>
      <c r="N186" s="12" t="s">
        <v>2531</v>
      </c>
      <c r="O186" s="12" t="s">
        <v>2531</v>
      </c>
    </row>
    <row r="187" spans="1:15" hidden="1">
      <c r="A187" s="1" t="s">
        <v>199</v>
      </c>
      <c r="B187" s="1" t="s">
        <v>181</v>
      </c>
      <c r="C187" s="1" t="s">
        <v>306</v>
      </c>
      <c r="D187" s="1" t="s">
        <v>448</v>
      </c>
      <c r="E187" s="1">
        <v>3</v>
      </c>
      <c r="F187" s="1">
        <v>517</v>
      </c>
      <c r="G187" s="6" t="s">
        <v>510</v>
      </c>
      <c r="H187" s="2" t="s">
        <v>5</v>
      </c>
      <c r="I187" s="3" t="s">
        <v>2</v>
      </c>
      <c r="J187" s="12" t="s">
        <v>2531</v>
      </c>
      <c r="K187" s="12" t="s">
        <v>2531</v>
      </c>
      <c r="L187" s="12" t="s">
        <v>2531</v>
      </c>
      <c r="M187" s="12" t="s">
        <v>2531</v>
      </c>
      <c r="N187" s="12" t="s">
        <v>2531</v>
      </c>
      <c r="O187" s="12" t="s">
        <v>2531</v>
      </c>
    </row>
    <row r="188" spans="1:15" hidden="1">
      <c r="A188" s="1" t="s">
        <v>199</v>
      </c>
      <c r="B188" s="1" t="s">
        <v>182</v>
      </c>
      <c r="C188" s="1" t="s">
        <v>306</v>
      </c>
      <c r="D188" s="1" t="s">
        <v>725</v>
      </c>
      <c r="E188" s="1">
        <v>4</v>
      </c>
      <c r="F188" s="1">
        <v>520</v>
      </c>
      <c r="G188" s="1" t="s">
        <v>511</v>
      </c>
      <c r="H188" s="2" t="s">
        <v>1</v>
      </c>
      <c r="I188" s="3" t="s">
        <v>2</v>
      </c>
      <c r="J188" s="12" t="s">
        <v>2531</v>
      </c>
      <c r="K188" s="12" t="s">
        <v>2531</v>
      </c>
      <c r="L188" s="12" t="s">
        <v>2531</v>
      </c>
      <c r="M188" s="12" t="s">
        <v>2531</v>
      </c>
      <c r="N188" s="12" t="s">
        <v>2531</v>
      </c>
      <c r="O188" s="12" t="s">
        <v>2531</v>
      </c>
    </row>
    <row r="189" spans="1:15" hidden="1">
      <c r="A189" s="1" t="s">
        <v>199</v>
      </c>
      <c r="B189" s="1" t="s">
        <v>183</v>
      </c>
      <c r="C189" s="1" t="s">
        <v>306</v>
      </c>
      <c r="D189" s="1" t="s">
        <v>726</v>
      </c>
      <c r="E189" s="1">
        <v>4</v>
      </c>
      <c r="F189" s="1">
        <v>524</v>
      </c>
      <c r="G189" s="1" t="s">
        <v>511</v>
      </c>
      <c r="H189" s="2" t="s">
        <v>1</v>
      </c>
      <c r="I189" s="3" t="s">
        <v>2</v>
      </c>
      <c r="J189" s="12" t="s">
        <v>2531</v>
      </c>
      <c r="K189" s="12" t="s">
        <v>2531</v>
      </c>
      <c r="L189" s="12" t="s">
        <v>2531</v>
      </c>
      <c r="M189" s="12" t="s">
        <v>2531</v>
      </c>
      <c r="N189" s="12" t="s">
        <v>2531</v>
      </c>
      <c r="O189" s="12" t="s">
        <v>2531</v>
      </c>
    </row>
    <row r="190" spans="1:15" hidden="1">
      <c r="A190" s="1" t="s">
        <v>199</v>
      </c>
      <c r="B190" s="1" t="s">
        <v>184</v>
      </c>
      <c r="C190" s="1" t="s">
        <v>306</v>
      </c>
      <c r="D190" s="1" t="s">
        <v>727</v>
      </c>
      <c r="E190" s="1">
        <v>2</v>
      </c>
      <c r="F190" s="1">
        <v>528</v>
      </c>
      <c r="G190" s="6" t="s">
        <v>512</v>
      </c>
      <c r="H190" s="2" t="s">
        <v>1</v>
      </c>
      <c r="I190" s="3" t="s">
        <v>2</v>
      </c>
      <c r="J190" s="12" t="s">
        <v>2531</v>
      </c>
      <c r="K190" s="12" t="s">
        <v>2531</v>
      </c>
      <c r="L190" s="12" t="s">
        <v>2531</v>
      </c>
      <c r="M190" s="12" t="s">
        <v>2531</v>
      </c>
      <c r="N190" s="12" t="s">
        <v>2531</v>
      </c>
      <c r="O190" s="12" t="s">
        <v>2531</v>
      </c>
    </row>
    <row r="191" spans="1:15" hidden="1">
      <c r="A191" s="1" t="s">
        <v>199</v>
      </c>
      <c r="B191" s="1" t="s">
        <v>185</v>
      </c>
      <c r="C191" s="1" t="s">
        <v>306</v>
      </c>
      <c r="D191" s="1" t="s">
        <v>728</v>
      </c>
      <c r="E191" s="1">
        <v>5</v>
      </c>
      <c r="F191" s="1">
        <v>530</v>
      </c>
      <c r="G191" s="6" t="s">
        <v>513</v>
      </c>
      <c r="H191" s="2" t="s">
        <v>1</v>
      </c>
      <c r="I191" s="3" t="s">
        <v>2</v>
      </c>
      <c r="J191" s="12" t="s">
        <v>2531</v>
      </c>
      <c r="K191" s="12" t="s">
        <v>2531</v>
      </c>
      <c r="L191" s="12" t="s">
        <v>2531</v>
      </c>
      <c r="M191" s="12" t="s">
        <v>2531</v>
      </c>
      <c r="N191" s="12" t="s">
        <v>2531</v>
      </c>
      <c r="O191" s="12" t="s">
        <v>2531</v>
      </c>
    </row>
    <row r="192" spans="1:15" hidden="1">
      <c r="A192" s="1" t="s">
        <v>199</v>
      </c>
      <c r="B192" s="1" t="s">
        <v>186</v>
      </c>
      <c r="C192" s="1" t="s">
        <v>306</v>
      </c>
      <c r="D192" s="1" t="s">
        <v>449</v>
      </c>
      <c r="E192" s="1">
        <v>3</v>
      </c>
      <c r="F192" s="1">
        <v>535</v>
      </c>
      <c r="G192" s="1" t="s">
        <v>511</v>
      </c>
      <c r="H192" s="2" t="s">
        <v>1</v>
      </c>
      <c r="I192" s="3" t="s">
        <v>2</v>
      </c>
      <c r="J192" s="12" t="s">
        <v>2531</v>
      </c>
      <c r="K192" s="12" t="s">
        <v>2531</v>
      </c>
      <c r="L192" s="12" t="s">
        <v>2531</v>
      </c>
      <c r="M192" s="12" t="s">
        <v>2531</v>
      </c>
      <c r="N192" s="12" t="s">
        <v>2531</v>
      </c>
      <c r="O192" s="12" t="s">
        <v>2531</v>
      </c>
    </row>
    <row r="193" spans="1:18" hidden="1">
      <c r="A193" s="1" t="s">
        <v>199</v>
      </c>
      <c r="B193" s="1" t="s">
        <v>187</v>
      </c>
      <c r="C193" s="1" t="s">
        <v>306</v>
      </c>
      <c r="D193" s="1" t="s">
        <v>450</v>
      </c>
      <c r="E193" s="1">
        <v>1</v>
      </c>
      <c r="F193" s="1">
        <v>538</v>
      </c>
      <c r="G193" s="1" t="s">
        <v>511</v>
      </c>
      <c r="H193" s="2" t="s">
        <v>1</v>
      </c>
      <c r="I193" s="3" t="s">
        <v>2</v>
      </c>
      <c r="J193" s="12" t="s">
        <v>2531</v>
      </c>
      <c r="K193" s="12" t="s">
        <v>2531</v>
      </c>
      <c r="L193" s="12" t="s">
        <v>2531</v>
      </c>
      <c r="M193" s="12" t="s">
        <v>2531</v>
      </c>
      <c r="N193" s="12" t="s">
        <v>2531</v>
      </c>
      <c r="O193" s="12" t="s">
        <v>2531</v>
      </c>
    </row>
    <row r="194" spans="1:18" hidden="1">
      <c r="A194" s="1" t="s">
        <v>199</v>
      </c>
      <c r="B194" s="1" t="s">
        <v>188</v>
      </c>
      <c r="C194" s="1" t="s">
        <v>306</v>
      </c>
      <c r="D194" s="1" t="s">
        <v>451</v>
      </c>
      <c r="E194" s="1">
        <v>1</v>
      </c>
      <c r="F194" s="1">
        <v>539</v>
      </c>
      <c r="G194" s="1" t="s">
        <v>514</v>
      </c>
      <c r="H194" s="2" t="s">
        <v>1</v>
      </c>
      <c r="I194" s="3" t="s">
        <v>2</v>
      </c>
      <c r="J194" s="12" t="s">
        <v>2531</v>
      </c>
      <c r="K194" s="12" t="s">
        <v>2531</v>
      </c>
      <c r="L194" s="12" t="s">
        <v>2531</v>
      </c>
      <c r="M194" s="12" t="s">
        <v>2531</v>
      </c>
      <c r="N194" s="12" t="s">
        <v>2531</v>
      </c>
      <c r="O194" s="12" t="s">
        <v>2531</v>
      </c>
    </row>
    <row r="195" spans="1:18" hidden="1">
      <c r="A195" s="1" t="s">
        <v>199</v>
      </c>
      <c r="B195" s="1" t="s">
        <v>189</v>
      </c>
      <c r="C195" s="1" t="s">
        <v>306</v>
      </c>
      <c r="D195" s="1" t="s">
        <v>452</v>
      </c>
      <c r="E195" s="1">
        <v>2</v>
      </c>
      <c r="F195" s="1">
        <v>540</v>
      </c>
      <c r="G195" s="6" t="s">
        <v>515</v>
      </c>
      <c r="H195" s="2" t="s">
        <v>1</v>
      </c>
      <c r="I195" s="3" t="s">
        <v>2</v>
      </c>
      <c r="J195" s="12" t="s">
        <v>2531</v>
      </c>
      <c r="K195" s="12" t="s">
        <v>2531</v>
      </c>
      <c r="L195" s="12" t="s">
        <v>2531</v>
      </c>
      <c r="M195" s="12" t="s">
        <v>2531</v>
      </c>
      <c r="N195" s="12" t="s">
        <v>2531</v>
      </c>
      <c r="O195" s="12" t="s">
        <v>2531</v>
      </c>
    </row>
    <row r="196" spans="1:18" hidden="1">
      <c r="A196" s="1" t="s">
        <v>199</v>
      </c>
      <c r="B196" s="1" t="s">
        <v>190</v>
      </c>
      <c r="C196" s="1" t="s">
        <v>306</v>
      </c>
      <c r="D196" s="1" t="s">
        <v>453</v>
      </c>
      <c r="E196" s="1">
        <v>2</v>
      </c>
      <c r="F196" s="1">
        <v>542</v>
      </c>
      <c r="G196" s="6" t="s">
        <v>516</v>
      </c>
      <c r="H196" s="2" t="s">
        <v>1</v>
      </c>
      <c r="I196" s="3" t="s">
        <v>2</v>
      </c>
      <c r="J196" s="12" t="s">
        <v>2531</v>
      </c>
      <c r="K196" s="12" t="s">
        <v>2531</v>
      </c>
      <c r="L196" s="12" t="s">
        <v>2531</v>
      </c>
      <c r="M196" s="12" t="s">
        <v>2531</v>
      </c>
      <c r="N196" s="12" t="s">
        <v>2531</v>
      </c>
      <c r="O196" s="12" t="s">
        <v>2531</v>
      </c>
    </row>
    <row r="197" spans="1:18" hidden="1">
      <c r="A197" s="1" t="s">
        <v>199</v>
      </c>
      <c r="B197" s="1" t="s">
        <v>191</v>
      </c>
      <c r="C197" s="1" t="s">
        <v>306</v>
      </c>
      <c r="D197" s="1" t="s">
        <v>454</v>
      </c>
      <c r="E197" s="1">
        <v>16</v>
      </c>
      <c r="F197" s="1">
        <v>544</v>
      </c>
      <c r="G197" s="6" t="s">
        <v>517</v>
      </c>
      <c r="H197" s="2" t="s">
        <v>1</v>
      </c>
      <c r="I197" s="3" t="s">
        <v>2</v>
      </c>
      <c r="J197" s="12" t="s">
        <v>2531</v>
      </c>
      <c r="K197" s="12" t="s">
        <v>2531</v>
      </c>
      <c r="L197" s="12" t="s">
        <v>2531</v>
      </c>
      <c r="M197" s="12" t="s">
        <v>2531</v>
      </c>
      <c r="N197" s="12" t="s">
        <v>2531</v>
      </c>
      <c r="O197" s="12" t="s">
        <v>2531</v>
      </c>
    </row>
    <row r="198" spans="1:18" hidden="1">
      <c r="A198" s="1" t="s">
        <v>199</v>
      </c>
      <c r="B198" s="1" t="s">
        <v>192</v>
      </c>
      <c r="C198" s="1" t="s">
        <v>306</v>
      </c>
      <c r="D198" s="1" t="s">
        <v>455</v>
      </c>
      <c r="E198" s="1">
        <v>2</v>
      </c>
      <c r="F198" s="1">
        <v>560</v>
      </c>
      <c r="G198" s="6" t="s">
        <v>518</v>
      </c>
      <c r="H198" s="2" t="s">
        <v>1</v>
      </c>
      <c r="I198" s="3" t="s">
        <v>2</v>
      </c>
      <c r="J198" s="12" t="s">
        <v>2531</v>
      </c>
      <c r="K198" s="12" t="s">
        <v>2531</v>
      </c>
      <c r="L198" s="12" t="s">
        <v>2531</v>
      </c>
      <c r="M198" s="12" t="s">
        <v>2531</v>
      </c>
      <c r="N198" s="12" t="s">
        <v>2531</v>
      </c>
      <c r="O198" s="12" t="s">
        <v>2531</v>
      </c>
    </row>
    <row r="199" spans="1:18" hidden="1">
      <c r="A199" s="1" t="s">
        <v>199</v>
      </c>
      <c r="B199" s="1" t="s">
        <v>193</v>
      </c>
      <c r="C199" s="1" t="s">
        <v>306</v>
      </c>
      <c r="D199" s="1" t="s">
        <v>456</v>
      </c>
      <c r="E199" s="1">
        <v>8</v>
      </c>
      <c r="F199" s="1">
        <v>562</v>
      </c>
      <c r="G199" s="1" t="s">
        <v>519</v>
      </c>
      <c r="H199" s="2" t="s">
        <v>1</v>
      </c>
      <c r="I199" s="3" t="s">
        <v>2</v>
      </c>
      <c r="J199" s="12" t="s">
        <v>2531</v>
      </c>
      <c r="K199" s="12" t="s">
        <v>2531</v>
      </c>
      <c r="L199" s="12" t="s">
        <v>2531</v>
      </c>
      <c r="M199" s="12" t="s">
        <v>2531</v>
      </c>
      <c r="N199" s="12" t="s">
        <v>2531</v>
      </c>
      <c r="O199" s="12" t="s">
        <v>2531</v>
      </c>
    </row>
    <row r="200" spans="1:18" hidden="1">
      <c r="A200" s="1" t="s">
        <v>199</v>
      </c>
      <c r="B200" s="1" t="s">
        <v>194</v>
      </c>
      <c r="C200" s="1" t="s">
        <v>306</v>
      </c>
      <c r="D200" s="1" t="s">
        <v>457</v>
      </c>
      <c r="E200" s="1">
        <v>3</v>
      </c>
      <c r="F200" s="1">
        <v>570</v>
      </c>
      <c r="G200" s="6" t="s">
        <v>520</v>
      </c>
      <c r="H200" s="2" t="s">
        <v>1</v>
      </c>
      <c r="I200" s="3" t="s">
        <v>2</v>
      </c>
      <c r="J200" s="12" t="s">
        <v>2531</v>
      </c>
      <c r="K200" s="12" t="s">
        <v>2531</v>
      </c>
      <c r="L200" s="12" t="s">
        <v>2531</v>
      </c>
      <c r="M200" s="12" t="s">
        <v>2531</v>
      </c>
      <c r="N200" s="12" t="s">
        <v>2531</v>
      </c>
      <c r="O200" s="12" t="s">
        <v>2531</v>
      </c>
    </row>
    <row r="201" spans="1:18" hidden="1">
      <c r="A201" s="1" t="s">
        <v>199</v>
      </c>
      <c r="B201" s="1" t="s">
        <v>195</v>
      </c>
      <c r="C201" s="1" t="s">
        <v>306</v>
      </c>
      <c r="D201" s="1" t="s">
        <v>458</v>
      </c>
      <c r="E201" s="1">
        <v>50</v>
      </c>
      <c r="F201" s="1">
        <v>573</v>
      </c>
      <c r="G201" s="6" t="s">
        <v>521</v>
      </c>
      <c r="H201" s="2" t="s">
        <v>1</v>
      </c>
      <c r="I201" s="3" t="s">
        <v>2</v>
      </c>
      <c r="J201" s="12" t="s">
        <v>2531</v>
      </c>
      <c r="K201" s="12" t="s">
        <v>2531</v>
      </c>
      <c r="L201" s="12" t="s">
        <v>2531</v>
      </c>
      <c r="M201" s="12" t="s">
        <v>2531</v>
      </c>
      <c r="N201" s="12" t="s">
        <v>2531</v>
      </c>
      <c r="O201" s="12" t="s">
        <v>2531</v>
      </c>
    </row>
    <row r="202" spans="1:18" hidden="1">
      <c r="A202" s="1" t="s">
        <v>199</v>
      </c>
      <c r="B202" s="1" t="s">
        <v>196</v>
      </c>
      <c r="C202" s="1" t="s">
        <v>306</v>
      </c>
      <c r="D202" s="1" t="s">
        <v>459</v>
      </c>
      <c r="E202" s="1">
        <v>1</v>
      </c>
      <c r="F202" s="1">
        <v>623</v>
      </c>
      <c r="G202" s="1" t="s">
        <v>522</v>
      </c>
      <c r="H202" s="2" t="s">
        <v>1</v>
      </c>
      <c r="I202" s="3" t="s">
        <v>2</v>
      </c>
      <c r="J202" s="12" t="s">
        <v>2531</v>
      </c>
      <c r="K202" s="12" t="s">
        <v>2531</v>
      </c>
      <c r="L202" s="12" t="s">
        <v>2531</v>
      </c>
      <c r="M202" s="12" t="s">
        <v>2531</v>
      </c>
      <c r="N202" s="12" t="s">
        <v>2531</v>
      </c>
      <c r="O202" s="12" t="s">
        <v>2531</v>
      </c>
    </row>
    <row r="203" spans="1:18" hidden="1">
      <c r="A203" s="1" t="s">
        <v>199</v>
      </c>
      <c r="B203" s="1" t="s">
        <v>197</v>
      </c>
      <c r="C203" s="1" t="s">
        <v>306</v>
      </c>
      <c r="D203" s="1" t="s">
        <v>460</v>
      </c>
      <c r="E203" s="1">
        <v>1</v>
      </c>
      <c r="F203" s="1">
        <v>624</v>
      </c>
      <c r="G203" s="6" t="s">
        <v>523</v>
      </c>
      <c r="H203" s="2" t="s">
        <v>1</v>
      </c>
      <c r="I203" s="3" t="s">
        <v>2</v>
      </c>
      <c r="J203" s="12" t="s">
        <v>2531</v>
      </c>
      <c r="K203" s="12" t="s">
        <v>2531</v>
      </c>
      <c r="L203" s="12" t="s">
        <v>2531</v>
      </c>
      <c r="M203" s="12" t="s">
        <v>2531</v>
      </c>
      <c r="N203" s="12" t="s">
        <v>2531</v>
      </c>
      <c r="O203" s="12" t="s">
        <v>2531</v>
      </c>
    </row>
    <row r="204" spans="1:18" hidden="1">
      <c r="A204" s="1" t="s">
        <v>199</v>
      </c>
      <c r="B204" s="1" t="s">
        <v>198</v>
      </c>
      <c r="C204" s="1" t="s">
        <v>306</v>
      </c>
      <c r="D204" s="1" t="s">
        <v>329</v>
      </c>
      <c r="E204" s="1">
        <v>398</v>
      </c>
      <c r="F204" s="1">
        <v>625</v>
      </c>
      <c r="G204" s="6" t="s">
        <v>524</v>
      </c>
      <c r="H204" s="2" t="s">
        <v>1</v>
      </c>
      <c r="I204" s="3" t="s">
        <v>2</v>
      </c>
      <c r="J204" s="12" t="s">
        <v>2531</v>
      </c>
      <c r="K204" s="12" t="s">
        <v>2531</v>
      </c>
      <c r="L204" s="12" t="s">
        <v>2531</v>
      </c>
      <c r="M204" s="12" t="s">
        <v>2531</v>
      </c>
      <c r="N204" s="12" t="s">
        <v>2531</v>
      </c>
      <c r="O204" s="12" t="s">
        <v>2531</v>
      </c>
    </row>
    <row r="205" spans="1:18" hidden="1">
      <c r="A205" s="1" t="s">
        <v>199</v>
      </c>
      <c r="B205" s="1" t="s">
        <v>38</v>
      </c>
      <c r="C205" s="1" t="s">
        <v>306</v>
      </c>
      <c r="D205" s="1" t="s">
        <v>373</v>
      </c>
      <c r="E205" s="1">
        <v>2</v>
      </c>
      <c r="F205" s="1">
        <v>1023</v>
      </c>
      <c r="G205" s="6" t="s">
        <v>525</v>
      </c>
      <c r="H205" s="2" t="s">
        <v>1</v>
      </c>
      <c r="I205" s="3" t="s">
        <v>2</v>
      </c>
      <c r="J205" s="12" t="s">
        <v>2531</v>
      </c>
      <c r="K205" s="12" t="s">
        <v>2531</v>
      </c>
      <c r="L205" s="12" t="s">
        <v>2531</v>
      </c>
      <c r="M205" s="12" t="s">
        <v>2531</v>
      </c>
      <c r="N205" s="12" t="s">
        <v>2531</v>
      </c>
      <c r="O205" s="12" t="s">
        <v>2531</v>
      </c>
    </row>
    <row r="206" spans="1:18">
      <c r="A206" s="1" t="s">
        <v>224</v>
      </c>
      <c r="B206" s="1" t="s">
        <v>136</v>
      </c>
      <c r="C206" s="1" t="s">
        <v>307</v>
      </c>
      <c r="D206" s="1" t="s">
        <v>422</v>
      </c>
      <c r="E206" s="1">
        <v>5</v>
      </c>
      <c r="F206" s="1">
        <v>1</v>
      </c>
      <c r="G206" s="1"/>
      <c r="H206" s="2" t="s">
        <v>1</v>
      </c>
      <c r="I206" s="3" t="s">
        <v>2</v>
      </c>
      <c r="R206" t="str">
        <f>"count(distinct "&amp;B206&amp;") as "&amp;B206&amp;"_cnt,"</f>
        <v>count(distinct jockey_code) as jockey_code_cnt,</v>
      </c>
    </row>
    <row r="207" spans="1:18">
      <c r="A207" s="1" t="s">
        <v>224</v>
      </c>
      <c r="B207" s="1" t="s">
        <v>200</v>
      </c>
      <c r="C207" s="1" t="s">
        <v>307</v>
      </c>
      <c r="D207" s="1" t="s">
        <v>526</v>
      </c>
      <c r="E207" s="1">
        <v>1</v>
      </c>
      <c r="F207" s="1">
        <v>6</v>
      </c>
      <c r="G207" s="1" t="s">
        <v>527</v>
      </c>
      <c r="H207" s="2" t="s">
        <v>5</v>
      </c>
      <c r="I207" s="3" t="s">
        <v>2</v>
      </c>
      <c r="R207" t="str">
        <f t="shared" ref="R207:R234" si="5">"count(distinct "&amp;B207&amp;") as "&amp;B207&amp;"_cnt,"</f>
        <v>count(distinct register_delete_flag) as register_delete_flag_cnt,</v>
      </c>
    </row>
    <row r="208" spans="1:18">
      <c r="A208" s="1" t="s">
        <v>224</v>
      </c>
      <c r="B208" s="1" t="s">
        <v>201</v>
      </c>
      <c r="C208" s="1" t="s">
        <v>307</v>
      </c>
      <c r="D208" s="1" t="s">
        <v>528</v>
      </c>
      <c r="E208" s="1">
        <v>8</v>
      </c>
      <c r="F208" s="1">
        <v>7</v>
      </c>
      <c r="G208" s="1" t="s">
        <v>334</v>
      </c>
      <c r="H208" s="2" t="s">
        <v>9</v>
      </c>
      <c r="I208" s="3" t="s">
        <v>2</v>
      </c>
      <c r="R208" t="str">
        <f t="shared" si="5"/>
        <v>count(distinct register_delete_date) as register_delete_date_cnt,</v>
      </c>
    </row>
    <row r="209" spans="1:18">
      <c r="A209" s="1" t="s">
        <v>224</v>
      </c>
      <c r="B209" s="1" t="s">
        <v>110</v>
      </c>
      <c r="C209" s="1" t="s">
        <v>307</v>
      </c>
      <c r="D209" s="1" t="s">
        <v>414</v>
      </c>
      <c r="E209" s="1">
        <v>12</v>
      </c>
      <c r="F209" s="1">
        <v>15</v>
      </c>
      <c r="G209" s="1" t="s">
        <v>529</v>
      </c>
      <c r="H209" s="2" t="s">
        <v>1</v>
      </c>
      <c r="I209" s="3" t="s">
        <v>2</v>
      </c>
      <c r="R209" t="str">
        <f t="shared" si="5"/>
        <v>count(distinct jockey_name) as jockey_name_cnt,</v>
      </c>
    </row>
    <row r="210" spans="1:18">
      <c r="A210" s="1" t="s">
        <v>224</v>
      </c>
      <c r="B210" s="1" t="s">
        <v>202</v>
      </c>
      <c r="C210" s="1" t="s">
        <v>307</v>
      </c>
      <c r="D210" s="1" t="s">
        <v>530</v>
      </c>
      <c r="E210" s="1">
        <v>30</v>
      </c>
      <c r="F210" s="1">
        <v>27</v>
      </c>
      <c r="G210" s="1" t="s">
        <v>531</v>
      </c>
      <c r="H210" s="2" t="s">
        <v>1</v>
      </c>
      <c r="I210" s="3" t="s">
        <v>2</v>
      </c>
      <c r="R210" t="str">
        <f t="shared" si="5"/>
        <v>count(distinct jockey_name_kana) as jockey_name_kana_cnt,</v>
      </c>
    </row>
    <row r="211" spans="1:18">
      <c r="A211" s="1" t="s">
        <v>224</v>
      </c>
      <c r="B211" s="1" t="s">
        <v>203</v>
      </c>
      <c r="C211" s="1" t="s">
        <v>307</v>
      </c>
      <c r="D211" s="1" t="s">
        <v>532</v>
      </c>
      <c r="E211" s="1">
        <v>6</v>
      </c>
      <c r="F211" s="1">
        <v>57</v>
      </c>
      <c r="G211" s="1" t="s">
        <v>533</v>
      </c>
      <c r="H211" s="2" t="s">
        <v>1</v>
      </c>
      <c r="I211" s="3" t="s">
        <v>2</v>
      </c>
      <c r="R211" t="str">
        <f t="shared" si="5"/>
        <v>count(distinct jockey_short_name) as jockey_short_name_cnt,</v>
      </c>
    </row>
    <row r="212" spans="1:18">
      <c r="A212" s="1" t="s">
        <v>224</v>
      </c>
      <c r="B212" s="1" t="s">
        <v>204</v>
      </c>
      <c r="C212" s="1" t="s">
        <v>307</v>
      </c>
      <c r="D212" s="1" t="s">
        <v>534</v>
      </c>
      <c r="E212" s="1">
        <v>1</v>
      </c>
      <c r="F212" s="1">
        <v>63</v>
      </c>
      <c r="G212" s="1" t="s">
        <v>535</v>
      </c>
      <c r="H212" s="2" t="s">
        <v>5</v>
      </c>
      <c r="I212" s="3" t="s">
        <v>2</v>
      </c>
      <c r="R212" t="str">
        <f t="shared" si="5"/>
        <v>count(distinct belonging_code) as belonging_code_cnt,</v>
      </c>
    </row>
    <row r="213" spans="1:18">
      <c r="A213" s="1" t="s">
        <v>224</v>
      </c>
      <c r="B213" s="1" t="s">
        <v>205</v>
      </c>
      <c r="C213" s="1" t="s">
        <v>307</v>
      </c>
      <c r="D213" s="1" t="s">
        <v>536</v>
      </c>
      <c r="E213" s="1">
        <v>4</v>
      </c>
      <c r="F213" s="1">
        <v>64</v>
      </c>
      <c r="G213" s="1" t="s">
        <v>537</v>
      </c>
      <c r="H213" s="2" t="s">
        <v>1</v>
      </c>
      <c r="I213" s="3" t="s">
        <v>2</v>
      </c>
      <c r="R213" t="str">
        <f t="shared" si="5"/>
        <v>count(distinct belonging_region) as belonging_region_cnt,</v>
      </c>
    </row>
    <row r="214" spans="1:18">
      <c r="A214" s="1" t="s">
        <v>224</v>
      </c>
      <c r="B214" s="1" t="s">
        <v>206</v>
      </c>
      <c r="C214" s="1" t="s">
        <v>307</v>
      </c>
      <c r="D214" s="1" t="s">
        <v>538</v>
      </c>
      <c r="E214" s="1">
        <v>8</v>
      </c>
      <c r="F214" s="1">
        <v>68</v>
      </c>
      <c r="G214" s="1" t="s">
        <v>334</v>
      </c>
      <c r="H214" s="2" t="s">
        <v>9</v>
      </c>
      <c r="I214" s="3" t="s">
        <v>2</v>
      </c>
      <c r="R214" t="str">
        <f t="shared" si="5"/>
        <v>count(distinct birthday) as birthday_cnt,</v>
      </c>
    </row>
    <row r="215" spans="1:18">
      <c r="A215" s="1" t="s">
        <v>224</v>
      </c>
      <c r="B215" s="1" t="s">
        <v>207</v>
      </c>
      <c r="C215" s="1" t="s">
        <v>307</v>
      </c>
      <c r="D215" s="1" t="s">
        <v>539</v>
      </c>
      <c r="E215" s="1">
        <v>4</v>
      </c>
      <c r="F215" s="1">
        <v>76</v>
      </c>
      <c r="G215" s="1" t="s">
        <v>540</v>
      </c>
      <c r="H215" s="2" t="s">
        <v>1</v>
      </c>
      <c r="I215" s="3" t="s">
        <v>2</v>
      </c>
      <c r="R215" t="str">
        <f t="shared" si="5"/>
        <v>count(distinct first_licence_date) as first_licence_date_cnt,</v>
      </c>
    </row>
    <row r="216" spans="1:18">
      <c r="A216" s="1" t="s">
        <v>224</v>
      </c>
      <c r="B216" s="1" t="s">
        <v>112</v>
      </c>
      <c r="C216" s="1" t="s">
        <v>307</v>
      </c>
      <c r="D216" s="1" t="s">
        <v>416</v>
      </c>
      <c r="E216" s="1">
        <v>1</v>
      </c>
      <c r="F216" s="1">
        <v>80</v>
      </c>
      <c r="G216" s="1" t="s">
        <v>541</v>
      </c>
      <c r="H216" s="2" t="s">
        <v>5</v>
      </c>
      <c r="I216" s="3" t="s">
        <v>2</v>
      </c>
      <c r="R216" t="str">
        <f t="shared" si="5"/>
        <v>count(distinct apprentice_type) as apprentice_type_cnt,</v>
      </c>
    </row>
    <row r="217" spans="1:18">
      <c r="A217" s="1" t="s">
        <v>224</v>
      </c>
      <c r="B217" s="1" t="s">
        <v>208</v>
      </c>
      <c r="C217" s="1" t="s">
        <v>307</v>
      </c>
      <c r="D217" s="1" t="s">
        <v>542</v>
      </c>
      <c r="E217" s="1">
        <v>5</v>
      </c>
      <c r="F217" s="1">
        <v>81</v>
      </c>
      <c r="G217" s="1" t="s">
        <v>543</v>
      </c>
      <c r="H217" s="2" t="s">
        <v>5</v>
      </c>
      <c r="I217" s="3" t="s">
        <v>2</v>
      </c>
      <c r="R217" t="str">
        <f t="shared" si="5"/>
        <v>count(distinct belonging_stable) as belonging_stable_cnt,</v>
      </c>
    </row>
    <row r="218" spans="1:18">
      <c r="A218" s="1" t="s">
        <v>224</v>
      </c>
      <c r="B218" s="1" t="s">
        <v>209</v>
      </c>
      <c r="C218" s="1" t="s">
        <v>307</v>
      </c>
      <c r="D218" s="1" t="s">
        <v>544</v>
      </c>
      <c r="E218" s="1">
        <v>40</v>
      </c>
      <c r="F218" s="1">
        <v>86</v>
      </c>
      <c r="G218" s="1" t="s">
        <v>545</v>
      </c>
      <c r="H218" s="2" t="s">
        <v>1</v>
      </c>
      <c r="I218" s="3" t="s">
        <v>2</v>
      </c>
      <c r="R218" t="str">
        <f t="shared" si="5"/>
        <v>count(distinct jockey_comment) as jockey_comment_cnt,</v>
      </c>
    </row>
    <row r="219" spans="1:18">
      <c r="A219" s="1" t="s">
        <v>224</v>
      </c>
      <c r="B219" s="1" t="s">
        <v>210</v>
      </c>
      <c r="C219" s="1" t="s">
        <v>307</v>
      </c>
      <c r="D219" s="1" t="s">
        <v>546</v>
      </c>
      <c r="E219" s="1">
        <v>8</v>
      </c>
      <c r="F219" s="1">
        <v>126</v>
      </c>
      <c r="G219" s="1" t="s">
        <v>547</v>
      </c>
      <c r="H219" s="2" t="s">
        <v>9</v>
      </c>
      <c r="I219" s="3" t="s">
        <v>2</v>
      </c>
      <c r="R219" t="str">
        <f t="shared" si="5"/>
        <v>count(distinct comment_date) as comment_date_cnt,</v>
      </c>
    </row>
    <row r="220" spans="1:18">
      <c r="A220" s="1" t="s">
        <v>224</v>
      </c>
      <c r="B220" s="1" t="s">
        <v>211</v>
      </c>
      <c r="C220" s="1" t="s">
        <v>307</v>
      </c>
      <c r="D220" s="1" t="s">
        <v>548</v>
      </c>
      <c r="E220" s="1">
        <v>3</v>
      </c>
      <c r="F220" s="1">
        <v>134</v>
      </c>
      <c r="G220" s="1"/>
      <c r="H220" s="2" t="s">
        <v>5</v>
      </c>
      <c r="I220" s="3" t="s">
        <v>2</v>
      </c>
      <c r="R220" t="str">
        <f t="shared" si="5"/>
        <v>count(distinct this_year_leading) as this_year_leading_cnt,</v>
      </c>
    </row>
    <row r="221" spans="1:18">
      <c r="A221" s="1" t="s">
        <v>224</v>
      </c>
      <c r="B221" s="1" t="s">
        <v>212</v>
      </c>
      <c r="C221" s="1" t="s">
        <v>307</v>
      </c>
      <c r="D221" s="1" t="s">
        <v>549</v>
      </c>
      <c r="E221" s="1">
        <v>12</v>
      </c>
      <c r="F221" s="1">
        <v>137</v>
      </c>
      <c r="G221" s="1" t="s">
        <v>550</v>
      </c>
      <c r="H221" s="2" t="s">
        <v>1</v>
      </c>
      <c r="I221" s="3" t="s">
        <v>2</v>
      </c>
      <c r="R221" t="str">
        <f t="shared" si="5"/>
        <v>count(distinct this_year_performance) as this_year_performance_cnt,</v>
      </c>
    </row>
    <row r="222" spans="1:18">
      <c r="A222" s="1" t="s">
        <v>224</v>
      </c>
      <c r="B222" s="1" t="s">
        <v>213</v>
      </c>
      <c r="C222" s="1" t="s">
        <v>307</v>
      </c>
      <c r="D222" s="1" t="s">
        <v>551</v>
      </c>
      <c r="E222" s="1">
        <v>12</v>
      </c>
      <c r="F222" s="1">
        <v>149</v>
      </c>
      <c r="G222" s="1" t="s">
        <v>550</v>
      </c>
      <c r="H222" s="2" t="s">
        <v>1</v>
      </c>
      <c r="I222" s="3" t="s">
        <v>2</v>
      </c>
      <c r="R222" t="str">
        <f t="shared" si="5"/>
        <v>count(distinct this_year_obstacle_performance) as this_year_obstacle_performance_cnt,</v>
      </c>
    </row>
    <row r="223" spans="1:18">
      <c r="A223" s="1" t="s">
        <v>224</v>
      </c>
      <c r="B223" s="1" t="s">
        <v>214</v>
      </c>
      <c r="C223" s="1" t="s">
        <v>307</v>
      </c>
      <c r="D223" s="1" t="s">
        <v>552</v>
      </c>
      <c r="E223" s="1">
        <v>3</v>
      </c>
      <c r="F223" s="1">
        <v>161</v>
      </c>
      <c r="G223" s="1"/>
      <c r="H223" s="2" t="s">
        <v>5</v>
      </c>
      <c r="I223" s="3" t="s">
        <v>2</v>
      </c>
      <c r="R223" t="str">
        <f t="shared" si="5"/>
        <v>count(distinct this_year_special_race_performance) as this_year_special_race_performance_cnt,</v>
      </c>
    </row>
    <row r="224" spans="1:18">
      <c r="A224" s="1" t="s">
        <v>224</v>
      </c>
      <c r="B224" s="1" t="s">
        <v>215</v>
      </c>
      <c r="C224" s="1" t="s">
        <v>307</v>
      </c>
      <c r="D224" s="1" t="s">
        <v>553</v>
      </c>
      <c r="E224" s="1">
        <v>3</v>
      </c>
      <c r="F224" s="1">
        <v>164</v>
      </c>
      <c r="G224" s="1"/>
      <c r="H224" s="2" t="s">
        <v>5</v>
      </c>
      <c r="I224" s="3" t="s">
        <v>2</v>
      </c>
      <c r="R224" t="str">
        <f t="shared" si="5"/>
        <v>count(distinct this_year_multi_praze) as this_year_multi_praze_cnt,</v>
      </c>
    </row>
    <row r="225" spans="1:18">
      <c r="A225" s="1" t="s">
        <v>224</v>
      </c>
      <c r="B225" s="1" t="s">
        <v>216</v>
      </c>
      <c r="C225" s="1" t="s">
        <v>307</v>
      </c>
      <c r="D225" s="1" t="s">
        <v>554</v>
      </c>
      <c r="E225" s="1">
        <v>3</v>
      </c>
      <c r="F225" s="1">
        <v>167</v>
      </c>
      <c r="G225" s="1"/>
      <c r="H225" s="2" t="s">
        <v>5</v>
      </c>
      <c r="I225" s="3" t="s">
        <v>2</v>
      </c>
      <c r="R225" t="str">
        <f t="shared" si="5"/>
        <v>count(distinct last_year_leading) as last_year_leading_cnt,</v>
      </c>
    </row>
    <row r="226" spans="1:18">
      <c r="A226" s="1" t="s">
        <v>224</v>
      </c>
      <c r="B226" s="1" t="s">
        <v>217</v>
      </c>
      <c r="C226" s="1" t="s">
        <v>307</v>
      </c>
      <c r="D226" s="1" t="s">
        <v>555</v>
      </c>
      <c r="E226" s="1">
        <v>12</v>
      </c>
      <c r="F226" s="1">
        <v>170</v>
      </c>
      <c r="G226" s="1" t="s">
        <v>550</v>
      </c>
      <c r="H226" s="2" t="s">
        <v>1</v>
      </c>
      <c r="I226" s="3" t="s">
        <v>2</v>
      </c>
      <c r="R226" t="str">
        <f t="shared" si="5"/>
        <v>count(distinct last_year_performance) as last_year_performance_cnt,</v>
      </c>
    </row>
    <row r="227" spans="1:18">
      <c r="A227" s="1" t="s">
        <v>224</v>
      </c>
      <c r="B227" s="1" t="s">
        <v>218</v>
      </c>
      <c r="C227" s="1" t="s">
        <v>307</v>
      </c>
      <c r="D227" s="1" t="s">
        <v>556</v>
      </c>
      <c r="E227" s="1">
        <v>12</v>
      </c>
      <c r="F227" s="1">
        <v>182</v>
      </c>
      <c r="G227" s="1" t="s">
        <v>550</v>
      </c>
      <c r="H227" s="2" t="s">
        <v>1</v>
      </c>
      <c r="I227" s="3" t="s">
        <v>2</v>
      </c>
      <c r="R227" t="str">
        <f t="shared" si="5"/>
        <v>count(distinct last_year_obstacle_performance) as last_year_obstacle_performance_cnt,</v>
      </c>
    </row>
    <row r="228" spans="1:18">
      <c r="A228" s="1" t="s">
        <v>224</v>
      </c>
      <c r="B228" s="1" t="s">
        <v>219</v>
      </c>
      <c r="C228" s="1" t="s">
        <v>307</v>
      </c>
      <c r="D228" s="1" t="s">
        <v>557</v>
      </c>
      <c r="E228" s="1">
        <v>3</v>
      </c>
      <c r="F228" s="1">
        <v>194</v>
      </c>
      <c r="G228" s="1"/>
      <c r="H228" s="2" t="s">
        <v>5</v>
      </c>
      <c r="I228" s="3" t="s">
        <v>2</v>
      </c>
      <c r="R228" t="str">
        <f t="shared" si="5"/>
        <v>count(distinct last_year_special_race_performance) as last_year_special_race_performance_cnt,</v>
      </c>
    </row>
    <row r="229" spans="1:18">
      <c r="A229" s="1" t="s">
        <v>224</v>
      </c>
      <c r="B229" s="1" t="s">
        <v>220</v>
      </c>
      <c r="C229" s="1" t="s">
        <v>307</v>
      </c>
      <c r="D229" s="1" t="s">
        <v>558</v>
      </c>
      <c r="E229" s="1">
        <v>3</v>
      </c>
      <c r="F229" s="1">
        <v>197</v>
      </c>
      <c r="G229" s="1"/>
      <c r="H229" s="2" t="s">
        <v>5</v>
      </c>
      <c r="I229" s="3" t="s">
        <v>2</v>
      </c>
      <c r="R229" t="str">
        <f t="shared" si="5"/>
        <v>count(distinct last_year_multi_praze) as last_year_multi_praze_cnt,</v>
      </c>
    </row>
    <row r="230" spans="1:18">
      <c r="A230" s="1" t="s">
        <v>224</v>
      </c>
      <c r="B230" s="1" t="s">
        <v>221</v>
      </c>
      <c r="C230" s="1" t="s">
        <v>307</v>
      </c>
      <c r="D230" s="1" t="s">
        <v>559</v>
      </c>
      <c r="E230" s="1">
        <v>20</v>
      </c>
      <c r="F230" s="1">
        <v>200</v>
      </c>
      <c r="G230" s="1" t="s">
        <v>560</v>
      </c>
      <c r="H230" s="2" t="s">
        <v>1</v>
      </c>
      <c r="I230" s="3" t="s">
        <v>2</v>
      </c>
      <c r="R230" t="str">
        <f t="shared" si="5"/>
        <v>count(distinct total_performance) as total_performance_cnt,</v>
      </c>
    </row>
    <row r="231" spans="1:18">
      <c r="A231" s="1" t="s">
        <v>224</v>
      </c>
      <c r="B231" s="1" t="s">
        <v>222</v>
      </c>
      <c r="C231" s="1" t="s">
        <v>307</v>
      </c>
      <c r="D231" s="1" t="s">
        <v>561</v>
      </c>
      <c r="E231" s="1">
        <v>20</v>
      </c>
      <c r="F231" s="1">
        <v>220</v>
      </c>
      <c r="G231" s="1" t="s">
        <v>560</v>
      </c>
      <c r="H231" s="2" t="s">
        <v>1</v>
      </c>
      <c r="I231" s="3" t="s">
        <v>2</v>
      </c>
      <c r="R231" t="str">
        <f t="shared" si="5"/>
        <v>count(distinct total_obstacle_performance) as total_obstacle_performance_cnt,</v>
      </c>
    </row>
    <row r="232" spans="1:18">
      <c r="A232" s="1" t="s">
        <v>224</v>
      </c>
      <c r="B232" s="1" t="s">
        <v>223</v>
      </c>
      <c r="C232" s="1" t="s">
        <v>307</v>
      </c>
      <c r="D232" s="1" t="s">
        <v>562</v>
      </c>
      <c r="E232" s="1">
        <v>8</v>
      </c>
      <c r="F232" s="1">
        <v>240</v>
      </c>
      <c r="G232" s="1" t="s">
        <v>344</v>
      </c>
      <c r="H232" s="2" t="s">
        <v>9</v>
      </c>
      <c r="I232" s="3" t="s">
        <v>2</v>
      </c>
      <c r="R232" t="str">
        <f t="shared" si="5"/>
        <v>count(distinct data_date) as data_date_cnt,</v>
      </c>
    </row>
    <row r="233" spans="1:18">
      <c r="A233" s="1" t="s">
        <v>224</v>
      </c>
      <c r="B233" s="1" t="s">
        <v>37</v>
      </c>
      <c r="C233" s="1" t="s">
        <v>307</v>
      </c>
      <c r="D233" s="1" t="s">
        <v>329</v>
      </c>
      <c r="E233" s="1">
        <v>23</v>
      </c>
      <c r="F233" s="1">
        <v>248</v>
      </c>
      <c r="G233" s="1" t="s">
        <v>344</v>
      </c>
      <c r="H233" s="2" t="s">
        <v>1</v>
      </c>
      <c r="I233" s="3" t="s">
        <v>2</v>
      </c>
      <c r="R233" t="str">
        <f t="shared" si="5"/>
        <v>count(distinct reserve) as reserve_cnt,</v>
      </c>
    </row>
    <row r="234" spans="1:18">
      <c r="A234" s="1" t="s">
        <v>224</v>
      </c>
      <c r="B234" s="1" t="s">
        <v>38</v>
      </c>
      <c r="C234" s="1" t="s">
        <v>307</v>
      </c>
      <c r="D234" s="1" t="s">
        <v>373</v>
      </c>
      <c r="E234" s="1">
        <v>2</v>
      </c>
      <c r="F234" s="1">
        <v>271</v>
      </c>
      <c r="G234" s="1" t="s">
        <v>374</v>
      </c>
      <c r="H234" s="2" t="s">
        <v>1</v>
      </c>
      <c r="I234" s="3" t="s">
        <v>2</v>
      </c>
      <c r="R234" t="str">
        <f t="shared" si="5"/>
        <v>count(distinct crlf) as crlf_cnt,</v>
      </c>
    </row>
    <row r="235" spans="1:18" hidden="1">
      <c r="A235" s="1" t="s">
        <v>285</v>
      </c>
      <c r="B235" s="1" t="s">
        <v>0</v>
      </c>
      <c r="C235" s="1" t="s">
        <v>308</v>
      </c>
      <c r="D235" s="1" t="s">
        <v>672</v>
      </c>
      <c r="E235" s="1">
        <v>2</v>
      </c>
      <c r="F235" s="1">
        <v>1</v>
      </c>
      <c r="G235" s="1"/>
      <c r="H235" s="2" t="s">
        <v>1</v>
      </c>
      <c r="I235" s="3" t="s">
        <v>2</v>
      </c>
    </row>
    <row r="236" spans="1:18" hidden="1">
      <c r="A236" s="1" t="s">
        <v>285</v>
      </c>
      <c r="B236" s="1" t="s">
        <v>3</v>
      </c>
      <c r="C236" s="1" t="s">
        <v>308</v>
      </c>
      <c r="D236" s="1" t="s">
        <v>673</v>
      </c>
      <c r="E236" s="1">
        <v>2</v>
      </c>
      <c r="F236" s="1">
        <v>3</v>
      </c>
      <c r="G236" s="1"/>
      <c r="H236" s="2" t="s">
        <v>1</v>
      </c>
      <c r="I236" s="3" t="s">
        <v>2</v>
      </c>
    </row>
    <row r="237" spans="1:18" hidden="1">
      <c r="A237" s="1" t="s">
        <v>285</v>
      </c>
      <c r="B237" s="1" t="s">
        <v>4</v>
      </c>
      <c r="C237" s="1" t="s">
        <v>308</v>
      </c>
      <c r="D237" s="1" t="s">
        <v>674</v>
      </c>
      <c r="E237" s="1">
        <v>1</v>
      </c>
      <c r="F237" s="1">
        <v>5</v>
      </c>
      <c r="G237" s="1"/>
      <c r="H237" s="2" t="s">
        <v>5</v>
      </c>
      <c r="I237" s="3" t="s">
        <v>2</v>
      </c>
    </row>
    <row r="238" spans="1:18" hidden="1">
      <c r="A238" s="1" t="s">
        <v>285</v>
      </c>
      <c r="B238" s="1" t="s">
        <v>6</v>
      </c>
      <c r="C238" s="1" t="s">
        <v>308</v>
      </c>
      <c r="D238" s="1" t="s">
        <v>675</v>
      </c>
      <c r="E238" s="1">
        <v>1</v>
      </c>
      <c r="F238" s="1">
        <v>6</v>
      </c>
      <c r="G238" s="1"/>
      <c r="H238" s="2" t="s">
        <v>5</v>
      </c>
      <c r="I238" s="3" t="s">
        <v>2</v>
      </c>
    </row>
    <row r="239" spans="1:18" hidden="1">
      <c r="A239" s="1" t="s">
        <v>285</v>
      </c>
      <c r="B239" s="1" t="s">
        <v>7</v>
      </c>
      <c r="C239" s="1" t="s">
        <v>308</v>
      </c>
      <c r="D239" s="1" t="s">
        <v>676</v>
      </c>
      <c r="E239" s="1">
        <v>2</v>
      </c>
      <c r="F239" s="1">
        <v>7</v>
      </c>
      <c r="G239" s="1"/>
      <c r="H239" s="2" t="s">
        <v>1</v>
      </c>
      <c r="I239" s="3" t="s">
        <v>2</v>
      </c>
    </row>
    <row r="240" spans="1:18" hidden="1">
      <c r="A240" s="1" t="s">
        <v>285</v>
      </c>
      <c r="B240" s="1" t="s">
        <v>70</v>
      </c>
      <c r="C240" s="1" t="s">
        <v>308</v>
      </c>
      <c r="D240" s="1" t="s">
        <v>375</v>
      </c>
      <c r="E240" s="1">
        <v>2</v>
      </c>
      <c r="F240" s="1">
        <v>9</v>
      </c>
      <c r="G240" s="1"/>
      <c r="H240" s="2" t="s">
        <v>1</v>
      </c>
      <c r="I240" s="3" t="s">
        <v>2</v>
      </c>
    </row>
    <row r="241" spans="1:9" hidden="1">
      <c r="A241" s="1" t="s">
        <v>285</v>
      </c>
      <c r="B241" s="1" t="s">
        <v>225</v>
      </c>
      <c r="C241" s="1" t="s">
        <v>308</v>
      </c>
      <c r="D241" s="1" t="s">
        <v>729</v>
      </c>
      <c r="E241" s="1">
        <v>8</v>
      </c>
      <c r="F241" s="1">
        <v>11</v>
      </c>
      <c r="G241" s="1"/>
      <c r="H241" s="2" t="s">
        <v>5</v>
      </c>
      <c r="I241" s="3" t="s">
        <v>2</v>
      </c>
    </row>
    <row r="242" spans="1:9" hidden="1">
      <c r="A242" s="1" t="s">
        <v>285</v>
      </c>
      <c r="B242" s="1" t="s">
        <v>226</v>
      </c>
      <c r="C242" s="1" t="s">
        <v>308</v>
      </c>
      <c r="D242" s="1" t="s">
        <v>730</v>
      </c>
      <c r="E242" s="1">
        <v>8</v>
      </c>
      <c r="F242" s="1">
        <v>19</v>
      </c>
      <c r="G242" s="1" t="s">
        <v>563</v>
      </c>
      <c r="H242" s="2" t="s">
        <v>9</v>
      </c>
      <c r="I242" s="3" t="s">
        <v>2</v>
      </c>
    </row>
    <row r="243" spans="1:9" hidden="1">
      <c r="A243" s="1" t="s">
        <v>285</v>
      </c>
      <c r="B243" s="1" t="s">
        <v>72</v>
      </c>
      <c r="C243" s="1" t="s">
        <v>308</v>
      </c>
      <c r="D243" s="1" t="s">
        <v>377</v>
      </c>
      <c r="E243" s="1">
        <v>36</v>
      </c>
      <c r="F243" s="1">
        <v>27</v>
      </c>
      <c r="G243" s="1" t="s">
        <v>564</v>
      </c>
      <c r="H243" s="2" t="s">
        <v>1</v>
      </c>
      <c r="I243" s="3" t="s">
        <v>2</v>
      </c>
    </row>
    <row r="244" spans="1:9" hidden="1">
      <c r="A244" s="1" t="s">
        <v>285</v>
      </c>
      <c r="B244" s="1" t="s">
        <v>11</v>
      </c>
      <c r="C244" s="1" t="s">
        <v>308</v>
      </c>
      <c r="D244" s="1" t="s">
        <v>677</v>
      </c>
      <c r="E244" s="1">
        <v>4</v>
      </c>
      <c r="F244" s="1">
        <v>63</v>
      </c>
      <c r="G244" s="1"/>
      <c r="H244" s="2" t="s">
        <v>5</v>
      </c>
      <c r="I244" s="3" t="s">
        <v>2</v>
      </c>
    </row>
    <row r="245" spans="1:9" hidden="1">
      <c r="A245" s="1" t="s">
        <v>285</v>
      </c>
      <c r="B245" s="1" t="s">
        <v>12</v>
      </c>
      <c r="C245" s="1" t="s">
        <v>308</v>
      </c>
      <c r="D245" s="1" t="s">
        <v>678</v>
      </c>
      <c r="E245" s="1">
        <v>1</v>
      </c>
      <c r="F245" s="1">
        <v>67</v>
      </c>
      <c r="G245" s="1" t="s">
        <v>336</v>
      </c>
      <c r="H245" s="2" t="s">
        <v>5</v>
      </c>
      <c r="I245" s="3" t="s">
        <v>2</v>
      </c>
    </row>
    <row r="246" spans="1:9" hidden="1">
      <c r="A246" s="1" t="s">
        <v>285</v>
      </c>
      <c r="B246" s="1" t="s">
        <v>13</v>
      </c>
      <c r="C246" s="1" t="s">
        <v>308</v>
      </c>
      <c r="D246" s="1" t="s">
        <v>679</v>
      </c>
      <c r="E246" s="1">
        <v>1</v>
      </c>
      <c r="F246" s="1">
        <v>68</v>
      </c>
      <c r="G246" s="1" t="s">
        <v>337</v>
      </c>
      <c r="H246" s="2" t="s">
        <v>5</v>
      </c>
      <c r="I246" s="3" t="s">
        <v>2</v>
      </c>
    </row>
    <row r="247" spans="1:9" hidden="1">
      <c r="A247" s="1" t="s">
        <v>285</v>
      </c>
      <c r="B247" s="1" t="s">
        <v>14</v>
      </c>
      <c r="C247" s="1" t="s">
        <v>308</v>
      </c>
      <c r="D247" s="1" t="s">
        <v>680</v>
      </c>
      <c r="E247" s="1">
        <v>1</v>
      </c>
      <c r="F247" s="1">
        <v>69</v>
      </c>
      <c r="G247" s="1" t="s">
        <v>338</v>
      </c>
      <c r="H247" s="2" t="s">
        <v>5</v>
      </c>
      <c r="I247" s="3" t="s">
        <v>2</v>
      </c>
    </row>
    <row r="248" spans="1:9" hidden="1">
      <c r="A248" s="1" t="s">
        <v>285</v>
      </c>
      <c r="B248" s="1" t="s">
        <v>227</v>
      </c>
      <c r="C248" s="1" t="s">
        <v>308</v>
      </c>
      <c r="D248" s="1" t="s">
        <v>731</v>
      </c>
      <c r="E248" s="1">
        <v>2</v>
      </c>
      <c r="F248" s="1">
        <v>70</v>
      </c>
      <c r="G248" s="1"/>
      <c r="H248" s="2" t="s">
        <v>5</v>
      </c>
      <c r="I248" s="3" t="s">
        <v>2</v>
      </c>
    </row>
    <row r="249" spans="1:9" hidden="1">
      <c r="A249" s="1" t="s">
        <v>285</v>
      </c>
      <c r="B249" s="1" t="s">
        <v>15</v>
      </c>
      <c r="C249" s="1" t="s">
        <v>308</v>
      </c>
      <c r="D249" s="1" t="s">
        <v>681</v>
      </c>
      <c r="E249" s="1">
        <v>2</v>
      </c>
      <c r="F249" s="1">
        <v>72</v>
      </c>
      <c r="G249" s="1" t="s">
        <v>565</v>
      </c>
      <c r="H249" s="2" t="s">
        <v>5</v>
      </c>
      <c r="I249" s="3" t="s">
        <v>2</v>
      </c>
    </row>
    <row r="250" spans="1:9" hidden="1">
      <c r="A250" s="1" t="s">
        <v>285</v>
      </c>
      <c r="B250" s="1" t="s">
        <v>16</v>
      </c>
      <c r="C250" s="1" t="s">
        <v>308</v>
      </c>
      <c r="D250" s="1" t="s">
        <v>682</v>
      </c>
      <c r="E250" s="1">
        <v>2</v>
      </c>
      <c r="F250" s="1">
        <v>74</v>
      </c>
      <c r="G250" s="1" t="s">
        <v>566</v>
      </c>
      <c r="H250" s="2" t="s">
        <v>1</v>
      </c>
      <c r="I250" s="3" t="s">
        <v>2</v>
      </c>
    </row>
    <row r="251" spans="1:9" hidden="1">
      <c r="A251" s="1" t="s">
        <v>285</v>
      </c>
      <c r="B251" s="1" t="s">
        <v>17</v>
      </c>
      <c r="C251" s="1" t="s">
        <v>308</v>
      </c>
      <c r="D251" s="1" t="s">
        <v>683</v>
      </c>
      <c r="E251" s="1">
        <v>3</v>
      </c>
      <c r="F251" s="1">
        <v>76</v>
      </c>
      <c r="G251" s="1" t="s">
        <v>567</v>
      </c>
      <c r="H251" s="2" t="s">
        <v>5</v>
      </c>
      <c r="I251" s="3" t="s">
        <v>2</v>
      </c>
    </row>
    <row r="252" spans="1:9" hidden="1">
      <c r="A252" s="1" t="s">
        <v>285</v>
      </c>
      <c r="B252" s="1" t="s">
        <v>18</v>
      </c>
      <c r="C252" s="1" t="s">
        <v>308</v>
      </c>
      <c r="D252" s="1" t="s">
        <v>684</v>
      </c>
      <c r="E252" s="1">
        <v>1</v>
      </c>
      <c r="F252" s="1">
        <v>79</v>
      </c>
      <c r="G252" s="1" t="s">
        <v>568</v>
      </c>
      <c r="H252" s="2" t="s">
        <v>5</v>
      </c>
      <c r="I252" s="3" t="s">
        <v>2</v>
      </c>
    </row>
    <row r="253" spans="1:9" hidden="1">
      <c r="A253" s="1" t="s">
        <v>285</v>
      </c>
      <c r="B253" s="1" t="s">
        <v>19</v>
      </c>
      <c r="C253" s="1" t="s">
        <v>308</v>
      </c>
      <c r="D253" s="1" t="s">
        <v>685</v>
      </c>
      <c r="E253" s="1">
        <v>1</v>
      </c>
      <c r="F253" s="1">
        <v>80</v>
      </c>
      <c r="G253" s="1"/>
      <c r="H253" s="2" t="s">
        <v>5</v>
      </c>
      <c r="I253" s="3" t="s">
        <v>2</v>
      </c>
    </row>
    <row r="254" spans="1:9" hidden="1">
      <c r="A254" s="1" t="s">
        <v>285</v>
      </c>
      <c r="B254" s="1" t="s">
        <v>228</v>
      </c>
      <c r="C254" s="1" t="s">
        <v>308</v>
      </c>
      <c r="D254" s="1" t="s">
        <v>732</v>
      </c>
      <c r="E254" s="1">
        <v>50</v>
      </c>
      <c r="F254" s="1">
        <v>81</v>
      </c>
      <c r="G254" s="1" t="s">
        <v>340</v>
      </c>
      <c r="H254" s="2" t="s">
        <v>1</v>
      </c>
      <c r="I254" s="3" t="s">
        <v>2</v>
      </c>
    </row>
    <row r="255" spans="1:9" hidden="1">
      <c r="A255" s="1" t="s">
        <v>285</v>
      </c>
      <c r="B255" s="1" t="s">
        <v>229</v>
      </c>
      <c r="C255" s="1" t="s">
        <v>308</v>
      </c>
      <c r="D255" s="1" t="s">
        <v>733</v>
      </c>
      <c r="E255" s="1">
        <v>2</v>
      </c>
      <c r="F255" s="1">
        <v>131</v>
      </c>
      <c r="G255" s="1"/>
      <c r="H255" s="2" t="s">
        <v>5</v>
      </c>
      <c r="I255" s="3" t="s">
        <v>2</v>
      </c>
    </row>
    <row r="256" spans="1:9" hidden="1">
      <c r="A256" s="1" t="s">
        <v>285</v>
      </c>
      <c r="B256" s="1" t="s">
        <v>230</v>
      </c>
      <c r="C256" s="1" t="s">
        <v>308</v>
      </c>
      <c r="D256" s="1" t="s">
        <v>734</v>
      </c>
      <c r="E256" s="1">
        <v>8</v>
      </c>
      <c r="F256" s="1">
        <v>133</v>
      </c>
      <c r="G256" s="1" t="s">
        <v>343</v>
      </c>
      <c r="H256" s="2" t="s">
        <v>1</v>
      </c>
      <c r="I256" s="3" t="s">
        <v>2</v>
      </c>
    </row>
    <row r="257" spans="1:9" hidden="1">
      <c r="A257" s="1" t="s">
        <v>285</v>
      </c>
      <c r="B257" s="1" t="s">
        <v>231</v>
      </c>
      <c r="C257" s="1" t="s">
        <v>308</v>
      </c>
      <c r="D257" s="1" t="s">
        <v>735</v>
      </c>
      <c r="E257" s="1">
        <v>2</v>
      </c>
      <c r="F257" s="1">
        <v>141</v>
      </c>
      <c r="G257" s="1"/>
      <c r="H257" s="2" t="s">
        <v>1</v>
      </c>
      <c r="I257" s="3" t="s">
        <v>2</v>
      </c>
    </row>
    <row r="258" spans="1:9" hidden="1">
      <c r="A258" s="1" t="s">
        <v>285</v>
      </c>
      <c r="B258" s="1" t="s">
        <v>232</v>
      </c>
      <c r="C258" s="1" t="s">
        <v>308</v>
      </c>
      <c r="D258" s="1" t="s">
        <v>736</v>
      </c>
      <c r="E258" s="1">
        <v>1</v>
      </c>
      <c r="F258" s="1">
        <v>143</v>
      </c>
      <c r="G258" s="1"/>
      <c r="H258" s="2" t="s">
        <v>5</v>
      </c>
      <c r="I258" s="3" t="s">
        <v>2</v>
      </c>
    </row>
    <row r="259" spans="1:9" hidden="1">
      <c r="A259" s="1" t="s">
        <v>285</v>
      </c>
      <c r="B259" s="1" t="s">
        <v>233</v>
      </c>
      <c r="C259" s="1" t="s">
        <v>308</v>
      </c>
      <c r="D259" s="1" t="s">
        <v>737</v>
      </c>
      <c r="E259" s="1">
        <v>4</v>
      </c>
      <c r="F259" s="1">
        <v>144</v>
      </c>
      <c r="G259" s="1" t="s">
        <v>569</v>
      </c>
      <c r="H259" s="2" t="s">
        <v>5</v>
      </c>
      <c r="I259" s="3" t="s">
        <v>2</v>
      </c>
    </row>
    <row r="260" spans="1:9" hidden="1">
      <c r="A260" s="1" t="s">
        <v>285</v>
      </c>
      <c r="B260" s="1" t="s">
        <v>234</v>
      </c>
      <c r="C260" s="1" t="s">
        <v>308</v>
      </c>
      <c r="D260" s="1" t="s">
        <v>738</v>
      </c>
      <c r="E260" s="1">
        <v>3</v>
      </c>
      <c r="F260" s="1">
        <v>148</v>
      </c>
      <c r="G260" s="1" t="s">
        <v>570</v>
      </c>
      <c r="H260" s="2" t="s">
        <v>5</v>
      </c>
      <c r="I260" s="3" t="s">
        <v>2</v>
      </c>
    </row>
    <row r="261" spans="1:9" hidden="1">
      <c r="A261" s="1" t="s">
        <v>285</v>
      </c>
      <c r="B261" s="1" t="s">
        <v>235</v>
      </c>
      <c r="C261" s="1" t="s">
        <v>308</v>
      </c>
      <c r="D261" s="1" t="s">
        <v>739</v>
      </c>
      <c r="E261" s="1">
        <v>12</v>
      </c>
      <c r="F261" s="1">
        <v>151</v>
      </c>
      <c r="G261" s="1" t="s">
        <v>529</v>
      </c>
      <c r="H261" s="2" t="s">
        <v>1</v>
      </c>
      <c r="I261" s="3" t="s">
        <v>2</v>
      </c>
    </row>
    <row r="262" spans="1:9" hidden="1">
      <c r="A262" s="1" t="s">
        <v>285</v>
      </c>
      <c r="B262" s="1" t="s">
        <v>236</v>
      </c>
      <c r="C262" s="1" t="s">
        <v>308</v>
      </c>
      <c r="D262" s="1" t="s">
        <v>740</v>
      </c>
      <c r="E262" s="1">
        <v>12</v>
      </c>
      <c r="F262" s="1">
        <v>163</v>
      </c>
      <c r="G262" s="1" t="s">
        <v>529</v>
      </c>
      <c r="H262" s="2" t="s">
        <v>1</v>
      </c>
      <c r="I262" s="3" t="s">
        <v>2</v>
      </c>
    </row>
    <row r="263" spans="1:9" hidden="1">
      <c r="A263" s="1" t="s">
        <v>285</v>
      </c>
      <c r="B263" s="1" t="s">
        <v>237</v>
      </c>
      <c r="C263" s="1" t="s">
        <v>308</v>
      </c>
      <c r="D263" s="1" t="s">
        <v>741</v>
      </c>
      <c r="E263" s="1">
        <v>6</v>
      </c>
      <c r="F263" s="1">
        <v>175</v>
      </c>
      <c r="G263" s="1"/>
      <c r="H263" s="2" t="s">
        <v>65</v>
      </c>
      <c r="I263" s="3" t="s">
        <v>2</v>
      </c>
    </row>
    <row r="264" spans="1:9" hidden="1">
      <c r="A264" s="1" t="s">
        <v>285</v>
      </c>
      <c r="B264" s="1" t="s">
        <v>238</v>
      </c>
      <c r="C264" s="1" t="s">
        <v>308</v>
      </c>
      <c r="D264" s="1" t="s">
        <v>742</v>
      </c>
      <c r="E264" s="1">
        <v>2</v>
      </c>
      <c r="F264" s="1">
        <v>181</v>
      </c>
      <c r="G264" s="1"/>
      <c r="H264" s="2" t="s">
        <v>1</v>
      </c>
      <c r="I264" s="3" t="s">
        <v>2</v>
      </c>
    </row>
    <row r="265" spans="1:9" hidden="1">
      <c r="A265" s="1" t="s">
        <v>285</v>
      </c>
      <c r="B265" s="1" t="s">
        <v>239</v>
      </c>
      <c r="C265" s="1" t="s">
        <v>308</v>
      </c>
      <c r="D265" s="1" t="s">
        <v>743</v>
      </c>
      <c r="E265" s="1">
        <v>3</v>
      </c>
      <c r="F265" s="1">
        <v>183</v>
      </c>
      <c r="G265" s="1"/>
      <c r="H265" s="2" t="s">
        <v>5</v>
      </c>
      <c r="I265" s="3" t="s">
        <v>2</v>
      </c>
    </row>
    <row r="266" spans="1:9" hidden="1">
      <c r="A266" s="1" t="s">
        <v>285</v>
      </c>
      <c r="B266" s="1" t="s">
        <v>240</v>
      </c>
      <c r="C266" s="1" t="s">
        <v>308</v>
      </c>
      <c r="D266" s="1" t="s">
        <v>744</v>
      </c>
      <c r="E266" s="1">
        <v>3</v>
      </c>
      <c r="F266" s="1">
        <v>186</v>
      </c>
      <c r="G266" s="1"/>
      <c r="H266" s="2" t="s">
        <v>5</v>
      </c>
      <c r="I266" s="3" t="s">
        <v>2</v>
      </c>
    </row>
    <row r="267" spans="1:9" hidden="1">
      <c r="A267" s="1" t="s">
        <v>285</v>
      </c>
      <c r="B267" s="1" t="s">
        <v>241</v>
      </c>
      <c r="C267" s="1" t="s">
        <v>308</v>
      </c>
      <c r="D267" s="1" t="s">
        <v>745</v>
      </c>
      <c r="E267" s="1">
        <v>3</v>
      </c>
      <c r="F267" s="1">
        <v>189</v>
      </c>
      <c r="G267" s="1"/>
      <c r="H267" s="2" t="s">
        <v>5</v>
      </c>
      <c r="I267" s="3" t="s">
        <v>2</v>
      </c>
    </row>
    <row r="268" spans="1:9" hidden="1">
      <c r="A268" s="1" t="s">
        <v>285</v>
      </c>
      <c r="B268" s="1" t="s">
        <v>242</v>
      </c>
      <c r="C268" s="1" t="s">
        <v>308</v>
      </c>
      <c r="D268" s="1" t="s">
        <v>746</v>
      </c>
      <c r="E268" s="1">
        <v>3</v>
      </c>
      <c r="F268" s="1">
        <v>192</v>
      </c>
      <c r="G268" s="1"/>
      <c r="H268" s="2" t="s">
        <v>5</v>
      </c>
      <c r="I268" s="3" t="s">
        <v>2</v>
      </c>
    </row>
    <row r="269" spans="1:9" hidden="1">
      <c r="A269" s="1" t="s">
        <v>285</v>
      </c>
      <c r="B269" s="1" t="s">
        <v>243</v>
      </c>
      <c r="C269" s="1" t="s">
        <v>308</v>
      </c>
      <c r="D269" s="1" t="s">
        <v>747</v>
      </c>
      <c r="E269" s="1">
        <v>3</v>
      </c>
      <c r="F269" s="1">
        <v>195</v>
      </c>
      <c r="G269" s="1"/>
      <c r="H269" s="2" t="s">
        <v>5</v>
      </c>
      <c r="I269" s="3" t="s">
        <v>2</v>
      </c>
    </row>
    <row r="270" spans="1:9" hidden="1">
      <c r="A270" s="1" t="s">
        <v>285</v>
      </c>
      <c r="B270" s="1" t="s">
        <v>244</v>
      </c>
      <c r="C270" s="1" t="s">
        <v>308</v>
      </c>
      <c r="D270" s="1" t="s">
        <v>748</v>
      </c>
      <c r="E270" s="1">
        <v>3</v>
      </c>
      <c r="F270" s="1">
        <v>198</v>
      </c>
      <c r="G270" s="1"/>
      <c r="H270" s="2" t="s">
        <v>5</v>
      </c>
      <c r="I270" s="3" t="s">
        <v>2</v>
      </c>
    </row>
    <row r="271" spans="1:9" hidden="1">
      <c r="A271" s="1" t="s">
        <v>285</v>
      </c>
      <c r="B271" s="1" t="s">
        <v>245</v>
      </c>
      <c r="C271" s="1" t="s">
        <v>308</v>
      </c>
      <c r="D271" s="1" t="s">
        <v>749</v>
      </c>
      <c r="E271" s="1">
        <v>3</v>
      </c>
      <c r="F271" s="1">
        <v>201</v>
      </c>
      <c r="G271" s="1"/>
      <c r="H271" s="2" t="s">
        <v>5</v>
      </c>
      <c r="I271" s="3" t="s">
        <v>2</v>
      </c>
    </row>
    <row r="272" spans="1:9" hidden="1">
      <c r="A272" s="1" t="s">
        <v>285</v>
      </c>
      <c r="B272" s="1" t="s">
        <v>246</v>
      </c>
      <c r="C272" s="1" t="s">
        <v>308</v>
      </c>
      <c r="D272" s="1" t="s">
        <v>750</v>
      </c>
      <c r="E272" s="1">
        <v>3</v>
      </c>
      <c r="F272" s="1">
        <v>204</v>
      </c>
      <c r="G272" s="1" t="s">
        <v>571</v>
      </c>
      <c r="H272" s="2" t="s">
        <v>5</v>
      </c>
      <c r="I272" s="3" t="s">
        <v>2</v>
      </c>
    </row>
    <row r="273" spans="1:9" hidden="1">
      <c r="A273" s="1" t="s">
        <v>285</v>
      </c>
      <c r="B273" s="1" t="s">
        <v>247</v>
      </c>
      <c r="C273" s="1" t="s">
        <v>308</v>
      </c>
      <c r="D273" s="1" t="s">
        <v>751</v>
      </c>
      <c r="E273" s="1">
        <v>3</v>
      </c>
      <c r="F273" s="1">
        <v>207</v>
      </c>
      <c r="G273" s="1" t="s">
        <v>572</v>
      </c>
      <c r="H273" s="2" t="s">
        <v>5</v>
      </c>
      <c r="I273" s="3" t="s">
        <v>2</v>
      </c>
    </row>
    <row r="274" spans="1:9" hidden="1">
      <c r="A274" s="1" t="s">
        <v>285</v>
      </c>
      <c r="B274" s="1" t="s">
        <v>248</v>
      </c>
      <c r="C274" s="1" t="s">
        <v>308</v>
      </c>
      <c r="D274" s="1" t="s">
        <v>752</v>
      </c>
      <c r="E274" s="1">
        <v>3</v>
      </c>
      <c r="F274" s="1">
        <v>210</v>
      </c>
      <c r="G274" s="1" t="s">
        <v>573</v>
      </c>
      <c r="H274" s="2" t="s">
        <v>5</v>
      </c>
      <c r="I274" s="3" t="s">
        <v>2</v>
      </c>
    </row>
    <row r="275" spans="1:9" hidden="1">
      <c r="A275" s="1" t="s">
        <v>285</v>
      </c>
      <c r="B275" s="1" t="s">
        <v>249</v>
      </c>
      <c r="C275" s="1" t="s">
        <v>308</v>
      </c>
      <c r="D275" s="1" t="s">
        <v>753</v>
      </c>
      <c r="E275" s="1">
        <v>3</v>
      </c>
      <c r="F275" s="1">
        <v>213</v>
      </c>
      <c r="G275" s="1"/>
      <c r="H275" s="2" t="s">
        <v>5</v>
      </c>
      <c r="I275" s="3" t="s">
        <v>2</v>
      </c>
    </row>
    <row r="276" spans="1:9" hidden="1">
      <c r="A276" s="1" t="s">
        <v>285</v>
      </c>
      <c r="B276" s="1" t="s">
        <v>250</v>
      </c>
      <c r="C276" s="1" t="s">
        <v>308</v>
      </c>
      <c r="D276" s="1" t="s">
        <v>754</v>
      </c>
      <c r="E276" s="1">
        <v>1</v>
      </c>
      <c r="F276" s="1">
        <v>216</v>
      </c>
      <c r="G276" s="1" t="s">
        <v>574</v>
      </c>
      <c r="H276" s="2" t="s">
        <v>5</v>
      </c>
      <c r="I276" s="3" t="s">
        <v>2</v>
      </c>
    </row>
    <row r="277" spans="1:9" hidden="1">
      <c r="A277" s="1" t="s">
        <v>285</v>
      </c>
      <c r="B277" s="1" t="s">
        <v>251</v>
      </c>
      <c r="C277" s="1" t="s">
        <v>308</v>
      </c>
      <c r="D277" s="1" t="s">
        <v>755</v>
      </c>
      <c r="E277" s="1">
        <v>1</v>
      </c>
      <c r="F277" s="1">
        <v>217</v>
      </c>
      <c r="G277" s="1" t="s">
        <v>575</v>
      </c>
      <c r="H277" s="2" t="s">
        <v>5</v>
      </c>
      <c r="I277" s="3" t="s">
        <v>2</v>
      </c>
    </row>
    <row r="278" spans="1:9" hidden="1">
      <c r="A278" s="1" t="s">
        <v>285</v>
      </c>
      <c r="B278" s="1" t="s">
        <v>252</v>
      </c>
      <c r="C278" s="1" t="s">
        <v>308</v>
      </c>
      <c r="D278" s="1" t="s">
        <v>756</v>
      </c>
      <c r="E278" s="1">
        <v>2</v>
      </c>
      <c r="F278" s="1">
        <v>218</v>
      </c>
      <c r="G278" s="1"/>
      <c r="H278" s="2" t="s">
        <v>5</v>
      </c>
      <c r="I278" s="3" t="s">
        <v>2</v>
      </c>
    </row>
    <row r="279" spans="1:9" hidden="1">
      <c r="A279" s="1" t="s">
        <v>285</v>
      </c>
      <c r="B279" s="1" t="s">
        <v>253</v>
      </c>
      <c r="C279" s="1" t="s">
        <v>308</v>
      </c>
      <c r="D279" s="1" t="s">
        <v>757</v>
      </c>
      <c r="E279" s="1">
        <v>1</v>
      </c>
      <c r="F279" s="1">
        <v>220</v>
      </c>
      <c r="G279" s="1"/>
      <c r="H279" s="2" t="s">
        <v>5</v>
      </c>
      <c r="I279" s="3" t="s">
        <v>2</v>
      </c>
    </row>
    <row r="280" spans="1:9" hidden="1">
      <c r="A280" s="1" t="s">
        <v>285</v>
      </c>
      <c r="B280" s="1" t="s">
        <v>254</v>
      </c>
      <c r="C280" s="1" t="s">
        <v>308</v>
      </c>
      <c r="D280" s="1" t="s">
        <v>758</v>
      </c>
      <c r="E280" s="1">
        <v>1</v>
      </c>
      <c r="F280" s="1">
        <v>221</v>
      </c>
      <c r="G280" s="1"/>
      <c r="H280" s="2" t="s">
        <v>5</v>
      </c>
      <c r="I280" s="3" t="s">
        <v>2</v>
      </c>
    </row>
    <row r="281" spans="1:9" hidden="1">
      <c r="A281" s="1" t="s">
        <v>285</v>
      </c>
      <c r="B281" s="1" t="s">
        <v>255</v>
      </c>
      <c r="C281" s="1" t="s">
        <v>308</v>
      </c>
      <c r="D281" s="1" t="s">
        <v>759</v>
      </c>
      <c r="E281" s="1">
        <v>1</v>
      </c>
      <c r="F281" s="1">
        <v>222</v>
      </c>
      <c r="G281" s="1" t="s">
        <v>576</v>
      </c>
      <c r="H281" s="2" t="s">
        <v>1</v>
      </c>
      <c r="I281" s="3" t="s">
        <v>2</v>
      </c>
    </row>
    <row r="282" spans="1:9" hidden="1">
      <c r="A282" s="1" t="s">
        <v>285</v>
      </c>
      <c r="B282" s="1" t="s">
        <v>256</v>
      </c>
      <c r="C282" s="1" t="s">
        <v>308</v>
      </c>
      <c r="D282" s="1" t="s">
        <v>760</v>
      </c>
      <c r="E282" s="1">
        <v>1</v>
      </c>
      <c r="F282" s="1">
        <v>223</v>
      </c>
      <c r="G282" s="1" t="s">
        <v>577</v>
      </c>
      <c r="H282" s="2" t="s">
        <v>1</v>
      </c>
      <c r="I282" s="3" t="s">
        <v>2</v>
      </c>
    </row>
    <row r="283" spans="1:9" hidden="1">
      <c r="A283" s="1" t="s">
        <v>285</v>
      </c>
      <c r="B283" s="1" t="s">
        <v>257</v>
      </c>
      <c r="C283" s="1" t="s">
        <v>308</v>
      </c>
      <c r="D283" s="1" t="s">
        <v>761</v>
      </c>
      <c r="E283" s="1">
        <v>5</v>
      </c>
      <c r="F283" s="1">
        <v>224</v>
      </c>
      <c r="G283" s="1" t="s">
        <v>578</v>
      </c>
      <c r="H283" s="2" t="s">
        <v>65</v>
      </c>
      <c r="I283" s="3" t="s">
        <v>2</v>
      </c>
    </row>
    <row r="284" spans="1:9" hidden="1">
      <c r="A284" s="1" t="s">
        <v>285</v>
      </c>
      <c r="B284" s="1" t="s">
        <v>258</v>
      </c>
      <c r="C284" s="1" t="s">
        <v>308</v>
      </c>
      <c r="D284" s="1" t="s">
        <v>762</v>
      </c>
      <c r="E284" s="1">
        <v>5</v>
      </c>
      <c r="F284" s="1">
        <v>229</v>
      </c>
      <c r="G284" s="1" t="s">
        <v>579</v>
      </c>
      <c r="H284" s="2" t="s">
        <v>65</v>
      </c>
      <c r="I284" s="3" t="s">
        <v>2</v>
      </c>
    </row>
    <row r="285" spans="1:9" hidden="1">
      <c r="A285" s="1" t="s">
        <v>285</v>
      </c>
      <c r="B285" s="1" t="s">
        <v>259</v>
      </c>
      <c r="C285" s="1" t="s">
        <v>308</v>
      </c>
      <c r="D285" s="1" t="s">
        <v>763</v>
      </c>
      <c r="E285" s="1">
        <v>5</v>
      </c>
      <c r="F285" s="1">
        <v>234</v>
      </c>
      <c r="G285" s="1" t="s">
        <v>580</v>
      </c>
      <c r="H285" s="2" t="s">
        <v>65</v>
      </c>
      <c r="I285" s="3" t="s">
        <v>2</v>
      </c>
    </row>
    <row r="286" spans="1:9" hidden="1">
      <c r="A286" s="1" t="s">
        <v>285</v>
      </c>
      <c r="B286" s="1" t="s">
        <v>260</v>
      </c>
      <c r="C286" s="1" t="s">
        <v>308</v>
      </c>
      <c r="D286" s="1" t="s">
        <v>764</v>
      </c>
      <c r="E286" s="1">
        <v>5</v>
      </c>
      <c r="F286" s="1">
        <v>239</v>
      </c>
      <c r="G286" s="1" t="s">
        <v>581</v>
      </c>
      <c r="H286" s="2" t="s">
        <v>65</v>
      </c>
      <c r="I286" s="3" t="s">
        <v>2</v>
      </c>
    </row>
    <row r="287" spans="1:9" hidden="1">
      <c r="A287" s="1" t="s">
        <v>285</v>
      </c>
      <c r="B287" s="1" t="s">
        <v>261</v>
      </c>
      <c r="C287" s="1" t="s">
        <v>308</v>
      </c>
      <c r="D287" s="1" t="s">
        <v>765</v>
      </c>
      <c r="E287" s="1">
        <v>12</v>
      </c>
      <c r="F287" s="1">
        <v>244</v>
      </c>
      <c r="G287" s="1" t="s">
        <v>529</v>
      </c>
      <c r="H287" s="2" t="s">
        <v>1</v>
      </c>
      <c r="I287" s="3" t="s">
        <v>2</v>
      </c>
    </row>
    <row r="288" spans="1:9" hidden="1">
      <c r="A288" s="1" t="s">
        <v>285</v>
      </c>
      <c r="B288" s="1" t="s">
        <v>262</v>
      </c>
      <c r="C288" s="1" t="s">
        <v>308</v>
      </c>
      <c r="D288" s="1" t="s">
        <v>766</v>
      </c>
      <c r="E288" s="1">
        <v>3</v>
      </c>
      <c r="F288" s="1">
        <v>256</v>
      </c>
      <c r="G288" s="1" t="s">
        <v>569</v>
      </c>
      <c r="H288" s="2" t="s">
        <v>1</v>
      </c>
      <c r="I288" s="3" t="s">
        <v>2</v>
      </c>
    </row>
    <row r="289" spans="1:9" hidden="1">
      <c r="A289" s="1" t="s">
        <v>285</v>
      </c>
      <c r="B289" s="1" t="s">
        <v>263</v>
      </c>
      <c r="C289" s="1" t="s">
        <v>308</v>
      </c>
      <c r="D289" s="1" t="s">
        <v>767</v>
      </c>
      <c r="E289" s="1">
        <v>3</v>
      </c>
      <c r="F289" s="1">
        <v>259</v>
      </c>
      <c r="G289" s="1" t="s">
        <v>569</v>
      </c>
      <c r="H289" s="2" t="s">
        <v>5</v>
      </c>
      <c r="I289" s="3" t="s">
        <v>2</v>
      </c>
    </row>
    <row r="290" spans="1:9" hidden="1">
      <c r="A290" s="1" t="s">
        <v>285</v>
      </c>
      <c r="B290" s="1" t="s">
        <v>264</v>
      </c>
      <c r="C290" s="1" t="s">
        <v>308</v>
      </c>
      <c r="D290" s="1" t="s">
        <v>768</v>
      </c>
      <c r="E290" s="1">
        <v>3</v>
      </c>
      <c r="F290" s="1">
        <v>262</v>
      </c>
      <c r="G290" s="1" t="s">
        <v>569</v>
      </c>
      <c r="H290" s="2" t="s">
        <v>5</v>
      </c>
      <c r="I290" s="3" t="s">
        <v>2</v>
      </c>
    </row>
    <row r="291" spans="1:9" hidden="1">
      <c r="A291" s="1" t="s">
        <v>285</v>
      </c>
      <c r="B291" s="1" t="s">
        <v>265</v>
      </c>
      <c r="C291" s="1" t="s">
        <v>308</v>
      </c>
      <c r="D291" s="1" t="s">
        <v>769</v>
      </c>
      <c r="E291" s="1">
        <v>24</v>
      </c>
      <c r="F291" s="1">
        <v>265</v>
      </c>
      <c r="G291" s="1" t="s">
        <v>582</v>
      </c>
      <c r="H291" s="2" t="s">
        <v>1</v>
      </c>
      <c r="I291" s="3" t="s">
        <v>2</v>
      </c>
    </row>
    <row r="292" spans="1:9" hidden="1">
      <c r="A292" s="1" t="s">
        <v>285</v>
      </c>
      <c r="B292" s="1" t="s">
        <v>76</v>
      </c>
      <c r="C292" s="1" t="s">
        <v>308</v>
      </c>
      <c r="D292" s="1" t="s">
        <v>329</v>
      </c>
      <c r="E292" s="1">
        <v>2</v>
      </c>
      <c r="F292" s="1">
        <v>289</v>
      </c>
      <c r="G292" s="1" t="s">
        <v>344</v>
      </c>
      <c r="H292" s="2" t="s">
        <v>1</v>
      </c>
      <c r="I292" s="3" t="s">
        <v>2</v>
      </c>
    </row>
    <row r="293" spans="1:9" hidden="1">
      <c r="A293" s="1" t="s">
        <v>285</v>
      </c>
      <c r="B293" s="1" t="s">
        <v>266</v>
      </c>
      <c r="C293" s="1" t="s">
        <v>308</v>
      </c>
      <c r="D293" s="1" t="s">
        <v>583</v>
      </c>
      <c r="E293" s="1">
        <v>6</v>
      </c>
      <c r="F293" s="1">
        <v>291</v>
      </c>
      <c r="G293" s="1" t="s">
        <v>584</v>
      </c>
      <c r="H293" s="2" t="s">
        <v>65</v>
      </c>
      <c r="I293" s="3" t="s">
        <v>2</v>
      </c>
    </row>
    <row r="294" spans="1:9" hidden="1">
      <c r="A294" s="1" t="s">
        <v>285</v>
      </c>
      <c r="B294" s="1" t="s">
        <v>267</v>
      </c>
      <c r="C294" s="1" t="s">
        <v>308</v>
      </c>
      <c r="D294" s="1" t="s">
        <v>585</v>
      </c>
      <c r="E294" s="1">
        <v>6</v>
      </c>
      <c r="F294" s="1">
        <v>297</v>
      </c>
      <c r="G294" s="1" t="s">
        <v>586</v>
      </c>
      <c r="H294" s="2" t="s">
        <v>65</v>
      </c>
      <c r="I294" s="3" t="s">
        <v>2</v>
      </c>
    </row>
    <row r="295" spans="1:9" hidden="1">
      <c r="A295" s="1" t="s">
        <v>285</v>
      </c>
      <c r="B295" s="1" t="s">
        <v>268</v>
      </c>
      <c r="C295" s="1" t="s">
        <v>308</v>
      </c>
      <c r="D295" s="1" t="s">
        <v>587</v>
      </c>
      <c r="E295" s="1">
        <v>6</v>
      </c>
      <c r="F295" s="1">
        <v>303</v>
      </c>
      <c r="G295" s="1" t="s">
        <v>588</v>
      </c>
      <c r="H295" s="2" t="s">
        <v>65</v>
      </c>
      <c r="I295" s="3" t="s">
        <v>2</v>
      </c>
    </row>
    <row r="296" spans="1:9" hidden="1">
      <c r="A296" s="1" t="s">
        <v>285</v>
      </c>
      <c r="B296" s="1" t="s">
        <v>269</v>
      </c>
      <c r="C296" s="1" t="s">
        <v>308</v>
      </c>
      <c r="D296" s="1" t="s">
        <v>589</v>
      </c>
      <c r="E296" s="1">
        <v>2</v>
      </c>
      <c r="F296" s="1">
        <v>309</v>
      </c>
      <c r="G296" s="1" t="s">
        <v>590</v>
      </c>
      <c r="H296" s="2" t="s">
        <v>1</v>
      </c>
      <c r="I296" s="3" t="s">
        <v>2</v>
      </c>
    </row>
    <row r="297" spans="1:9" hidden="1">
      <c r="A297" s="1" t="s">
        <v>285</v>
      </c>
      <c r="B297" s="1" t="s">
        <v>270</v>
      </c>
      <c r="C297" s="1" t="s">
        <v>308</v>
      </c>
      <c r="D297" s="1" t="s">
        <v>591</v>
      </c>
      <c r="E297" s="1">
        <v>2</v>
      </c>
      <c r="F297" s="1">
        <v>311</v>
      </c>
      <c r="G297" s="1" t="s">
        <v>590</v>
      </c>
      <c r="H297" s="2" t="s">
        <v>1</v>
      </c>
      <c r="I297" s="3" t="s">
        <v>2</v>
      </c>
    </row>
    <row r="298" spans="1:9" hidden="1">
      <c r="A298" s="1" t="s">
        <v>285</v>
      </c>
      <c r="B298" s="1" t="s">
        <v>271</v>
      </c>
      <c r="C298" s="1" t="s">
        <v>308</v>
      </c>
      <c r="D298" s="1" t="s">
        <v>592</v>
      </c>
      <c r="E298" s="1">
        <v>2</v>
      </c>
      <c r="F298" s="1">
        <v>313</v>
      </c>
      <c r="G298" s="1" t="s">
        <v>590</v>
      </c>
      <c r="H298" s="2" t="s">
        <v>1</v>
      </c>
      <c r="I298" s="3" t="s">
        <v>2</v>
      </c>
    </row>
    <row r="299" spans="1:9" hidden="1">
      <c r="A299" s="1" t="s">
        <v>285</v>
      </c>
      <c r="B299" s="1" t="s">
        <v>272</v>
      </c>
      <c r="C299" s="1" t="s">
        <v>308</v>
      </c>
      <c r="D299" s="1" t="s">
        <v>593</v>
      </c>
      <c r="E299" s="1">
        <v>2</v>
      </c>
      <c r="F299" s="1">
        <v>315</v>
      </c>
      <c r="G299" s="1" t="s">
        <v>590</v>
      </c>
      <c r="H299" s="2" t="s">
        <v>1</v>
      </c>
      <c r="I299" s="3" t="s">
        <v>2</v>
      </c>
    </row>
    <row r="300" spans="1:9" hidden="1">
      <c r="A300" s="1" t="s">
        <v>285</v>
      </c>
      <c r="B300" s="1" t="s">
        <v>273</v>
      </c>
      <c r="C300" s="1" t="s">
        <v>308</v>
      </c>
      <c r="D300" s="1" t="s">
        <v>594</v>
      </c>
      <c r="E300" s="1">
        <v>3</v>
      </c>
      <c r="F300" s="1">
        <v>317</v>
      </c>
      <c r="G300" s="1" t="s">
        <v>595</v>
      </c>
      <c r="H300" s="2" t="s">
        <v>5</v>
      </c>
      <c r="I300" s="3" t="s">
        <v>2</v>
      </c>
    </row>
    <row r="301" spans="1:9" hidden="1">
      <c r="A301" s="1" t="s">
        <v>285</v>
      </c>
      <c r="B301" s="1" t="s">
        <v>274</v>
      </c>
      <c r="C301" s="1" t="s">
        <v>308</v>
      </c>
      <c r="D301" s="1" t="s">
        <v>596</v>
      </c>
      <c r="E301" s="1">
        <v>3</v>
      </c>
      <c r="F301" s="1">
        <v>320</v>
      </c>
      <c r="G301" s="1" t="s">
        <v>597</v>
      </c>
      <c r="H301" s="2" t="s">
        <v>5</v>
      </c>
      <c r="I301" s="3" t="s">
        <v>2</v>
      </c>
    </row>
    <row r="302" spans="1:9" hidden="1">
      <c r="A302" s="1" t="s">
        <v>285</v>
      </c>
      <c r="B302" s="1" t="s">
        <v>136</v>
      </c>
      <c r="C302" s="1" t="s">
        <v>308</v>
      </c>
      <c r="D302" s="1" t="s">
        <v>422</v>
      </c>
      <c r="E302" s="1">
        <v>5</v>
      </c>
      <c r="F302" s="1">
        <v>323</v>
      </c>
      <c r="G302" s="1" t="s">
        <v>598</v>
      </c>
      <c r="H302" s="2" t="s">
        <v>1</v>
      </c>
      <c r="I302" s="3" t="s">
        <v>2</v>
      </c>
    </row>
    <row r="303" spans="1:9" hidden="1">
      <c r="A303" s="1" t="s">
        <v>285</v>
      </c>
      <c r="B303" s="1" t="s">
        <v>137</v>
      </c>
      <c r="C303" s="1" t="s">
        <v>308</v>
      </c>
      <c r="D303" s="1" t="s">
        <v>423</v>
      </c>
      <c r="E303" s="1">
        <v>5</v>
      </c>
      <c r="F303" s="1">
        <v>328</v>
      </c>
      <c r="G303" s="1" t="s">
        <v>599</v>
      </c>
      <c r="H303" s="2" t="s">
        <v>1</v>
      </c>
      <c r="I303" s="3" t="s">
        <v>2</v>
      </c>
    </row>
    <row r="304" spans="1:9" hidden="1">
      <c r="A304" s="1" t="s">
        <v>285</v>
      </c>
      <c r="B304" s="1" t="s">
        <v>275</v>
      </c>
      <c r="C304" s="1" t="s">
        <v>308</v>
      </c>
      <c r="D304" s="1" t="s">
        <v>600</v>
      </c>
      <c r="E304" s="1">
        <v>3</v>
      </c>
      <c r="F304" s="1">
        <v>333</v>
      </c>
      <c r="G304" s="1" t="s">
        <v>601</v>
      </c>
      <c r="H304" s="2" t="s">
        <v>5</v>
      </c>
      <c r="I304" s="3" t="s">
        <v>2</v>
      </c>
    </row>
    <row r="305" spans="1:9" hidden="1">
      <c r="A305" s="1" t="s">
        <v>285</v>
      </c>
      <c r="B305" s="1" t="s">
        <v>276</v>
      </c>
      <c r="C305" s="1" t="s">
        <v>308</v>
      </c>
      <c r="D305" s="1" t="s">
        <v>602</v>
      </c>
      <c r="E305" s="1">
        <v>3</v>
      </c>
      <c r="F305" s="1">
        <v>336</v>
      </c>
      <c r="G305" s="1" t="s">
        <v>603</v>
      </c>
      <c r="H305" s="2" t="s">
        <v>1</v>
      </c>
      <c r="I305" s="3" t="s">
        <v>2</v>
      </c>
    </row>
    <row r="306" spans="1:9" hidden="1">
      <c r="A306" s="1" t="s">
        <v>285</v>
      </c>
      <c r="B306" s="1" t="s">
        <v>46</v>
      </c>
      <c r="C306" s="1" t="s">
        <v>308</v>
      </c>
      <c r="D306" s="1" t="s">
        <v>349</v>
      </c>
      <c r="E306" s="1">
        <v>1</v>
      </c>
      <c r="F306" s="1">
        <v>339</v>
      </c>
      <c r="G306" s="1" t="s">
        <v>604</v>
      </c>
      <c r="H306" s="2" t="s">
        <v>5</v>
      </c>
      <c r="I306" s="3" t="s">
        <v>2</v>
      </c>
    </row>
    <row r="307" spans="1:9" hidden="1">
      <c r="A307" s="1" t="s">
        <v>285</v>
      </c>
      <c r="B307" s="1" t="s">
        <v>23</v>
      </c>
      <c r="C307" s="1" t="s">
        <v>308</v>
      </c>
      <c r="D307" s="1" t="s">
        <v>315</v>
      </c>
      <c r="E307" s="1">
        <v>1</v>
      </c>
      <c r="F307" s="1">
        <v>340</v>
      </c>
      <c r="G307" s="1" t="s">
        <v>605</v>
      </c>
      <c r="H307" s="2" t="s">
        <v>5</v>
      </c>
      <c r="I307" s="3" t="s">
        <v>2</v>
      </c>
    </row>
    <row r="308" spans="1:9" hidden="1">
      <c r="A308" s="1" t="s">
        <v>285</v>
      </c>
      <c r="B308" s="1" t="s">
        <v>277</v>
      </c>
      <c r="C308" s="1" t="s">
        <v>308</v>
      </c>
      <c r="D308" s="1" t="s">
        <v>606</v>
      </c>
      <c r="E308" s="1">
        <v>1</v>
      </c>
      <c r="F308" s="1">
        <v>341</v>
      </c>
      <c r="G308" s="1" t="s">
        <v>607</v>
      </c>
      <c r="H308" s="2" t="s">
        <v>5</v>
      </c>
      <c r="I308" s="3" t="s">
        <v>2</v>
      </c>
    </row>
    <row r="309" spans="1:9" hidden="1">
      <c r="A309" s="1" t="s">
        <v>285</v>
      </c>
      <c r="B309" s="1" t="s">
        <v>278</v>
      </c>
      <c r="C309" s="1" t="s">
        <v>308</v>
      </c>
      <c r="D309" s="1" t="s">
        <v>770</v>
      </c>
      <c r="E309" s="1">
        <v>7</v>
      </c>
      <c r="F309" s="1">
        <v>342</v>
      </c>
      <c r="G309" s="1" t="s">
        <v>608</v>
      </c>
      <c r="H309" s="2" t="s">
        <v>5</v>
      </c>
      <c r="I309" s="3" t="s">
        <v>2</v>
      </c>
    </row>
    <row r="310" spans="1:9" hidden="1">
      <c r="A310" s="1" t="s">
        <v>285</v>
      </c>
      <c r="B310" s="1" t="s">
        <v>279</v>
      </c>
      <c r="C310" s="1" t="s">
        <v>308</v>
      </c>
      <c r="D310" s="1" t="s">
        <v>771</v>
      </c>
      <c r="E310" s="1">
        <v>7</v>
      </c>
      <c r="F310" s="1">
        <v>349</v>
      </c>
      <c r="G310" s="1" t="s">
        <v>608</v>
      </c>
      <c r="H310" s="2" t="s">
        <v>5</v>
      </c>
      <c r="I310" s="3" t="s">
        <v>2</v>
      </c>
    </row>
    <row r="311" spans="1:9" hidden="1">
      <c r="A311" s="1" t="s">
        <v>285</v>
      </c>
      <c r="B311" s="1" t="s">
        <v>280</v>
      </c>
      <c r="C311" s="1" t="s">
        <v>308</v>
      </c>
      <c r="D311" s="1" t="s">
        <v>609</v>
      </c>
      <c r="E311" s="1">
        <v>5</v>
      </c>
      <c r="F311" s="1">
        <v>356</v>
      </c>
      <c r="G311" s="1" t="s">
        <v>610</v>
      </c>
      <c r="H311" s="2" t="s">
        <v>5</v>
      </c>
      <c r="I311" s="3" t="s">
        <v>2</v>
      </c>
    </row>
    <row r="312" spans="1:9" hidden="1">
      <c r="A312" s="1" t="s">
        <v>285</v>
      </c>
      <c r="B312" s="1" t="s">
        <v>281</v>
      </c>
      <c r="C312" s="1" t="s">
        <v>308</v>
      </c>
      <c r="D312" s="1" t="s">
        <v>611</v>
      </c>
      <c r="E312" s="1">
        <v>5</v>
      </c>
      <c r="F312" s="1">
        <v>361</v>
      </c>
      <c r="G312" s="1" t="s">
        <v>610</v>
      </c>
      <c r="H312" s="2" t="s">
        <v>5</v>
      </c>
      <c r="I312" s="3" t="s">
        <v>2</v>
      </c>
    </row>
    <row r="313" spans="1:9" hidden="1">
      <c r="A313" s="1" t="s">
        <v>285</v>
      </c>
      <c r="B313" s="1" t="s">
        <v>282</v>
      </c>
      <c r="C313" s="1" t="s">
        <v>308</v>
      </c>
      <c r="D313" s="1" t="s">
        <v>612</v>
      </c>
      <c r="E313" s="1">
        <v>2</v>
      </c>
      <c r="F313" s="1">
        <v>366</v>
      </c>
      <c r="G313" s="1" t="s">
        <v>613</v>
      </c>
      <c r="H313" s="2" t="s">
        <v>5</v>
      </c>
      <c r="I313" s="3" t="s">
        <v>2</v>
      </c>
    </row>
    <row r="314" spans="1:9" hidden="1">
      <c r="A314" s="1" t="s">
        <v>285</v>
      </c>
      <c r="B314" s="1" t="s">
        <v>283</v>
      </c>
      <c r="C314" s="1" t="s">
        <v>308</v>
      </c>
      <c r="D314" s="1" t="s">
        <v>614</v>
      </c>
      <c r="E314" s="1">
        <v>2</v>
      </c>
      <c r="F314" s="1">
        <v>368</v>
      </c>
      <c r="G314" s="1" t="s">
        <v>613</v>
      </c>
      <c r="H314" s="2" t="s">
        <v>5</v>
      </c>
      <c r="I314" s="3" t="s">
        <v>2</v>
      </c>
    </row>
    <row r="315" spans="1:9" hidden="1">
      <c r="A315" s="1" t="s">
        <v>285</v>
      </c>
      <c r="B315" s="1" t="s">
        <v>284</v>
      </c>
      <c r="C315" s="1" t="s">
        <v>308</v>
      </c>
      <c r="D315" s="1" t="s">
        <v>615</v>
      </c>
      <c r="E315" s="1">
        <v>1</v>
      </c>
      <c r="F315" s="1">
        <v>370</v>
      </c>
      <c r="G315" s="1" t="s">
        <v>616</v>
      </c>
      <c r="H315" s="2" t="s">
        <v>1</v>
      </c>
      <c r="I315" s="3" t="s">
        <v>2</v>
      </c>
    </row>
    <row r="316" spans="1:9" hidden="1">
      <c r="A316" s="1" t="s">
        <v>285</v>
      </c>
      <c r="B316" s="1" t="s">
        <v>77</v>
      </c>
      <c r="C316" s="1" t="s">
        <v>308</v>
      </c>
      <c r="D316" s="1" t="s">
        <v>329</v>
      </c>
      <c r="E316" s="1">
        <v>4</v>
      </c>
      <c r="F316" s="1">
        <v>371</v>
      </c>
      <c r="G316" s="1" t="s">
        <v>617</v>
      </c>
      <c r="H316" s="2" t="s">
        <v>1</v>
      </c>
      <c r="I316" s="3" t="s">
        <v>2</v>
      </c>
    </row>
    <row r="317" spans="1:9" hidden="1">
      <c r="A317" s="1" t="s">
        <v>285</v>
      </c>
      <c r="B317" s="1" t="s">
        <v>38</v>
      </c>
      <c r="C317" s="1" t="s">
        <v>308</v>
      </c>
      <c r="D317" s="1" t="s">
        <v>373</v>
      </c>
      <c r="E317" s="1">
        <v>2</v>
      </c>
      <c r="F317" s="1">
        <v>375</v>
      </c>
      <c r="G317" s="1" t="s">
        <v>618</v>
      </c>
      <c r="H317" s="2" t="s">
        <v>1</v>
      </c>
      <c r="I317" s="3" t="s">
        <v>2</v>
      </c>
    </row>
    <row r="318" spans="1:9" hidden="1">
      <c r="A318" s="1" t="s">
        <v>297</v>
      </c>
      <c r="B318" s="1" t="s">
        <v>71</v>
      </c>
      <c r="C318" s="1" t="s">
        <v>309</v>
      </c>
      <c r="D318" s="1" t="s">
        <v>376</v>
      </c>
      <c r="E318" s="1">
        <v>8</v>
      </c>
      <c r="F318" s="1">
        <v>1</v>
      </c>
      <c r="G318" s="1"/>
      <c r="H318" s="2" t="s">
        <v>1</v>
      </c>
      <c r="I318" s="3" t="s">
        <v>2</v>
      </c>
    </row>
    <row r="319" spans="1:9" hidden="1">
      <c r="A319" s="1" t="s">
        <v>297</v>
      </c>
      <c r="B319" s="1" t="s">
        <v>72</v>
      </c>
      <c r="C319" s="1" t="s">
        <v>309</v>
      </c>
      <c r="D319" s="1" t="s">
        <v>377</v>
      </c>
      <c r="E319" s="1">
        <v>36</v>
      </c>
      <c r="F319" s="1">
        <v>9</v>
      </c>
      <c r="G319" s="1" t="s">
        <v>462</v>
      </c>
      <c r="H319" s="2" t="s">
        <v>1</v>
      </c>
      <c r="I319" s="3" t="s">
        <v>2</v>
      </c>
    </row>
    <row r="320" spans="1:9" hidden="1">
      <c r="A320" s="1" t="s">
        <v>297</v>
      </c>
      <c r="B320" s="1" t="s">
        <v>161</v>
      </c>
      <c r="C320" s="1" t="s">
        <v>309</v>
      </c>
      <c r="D320" s="1" t="s">
        <v>428</v>
      </c>
      <c r="E320" s="1">
        <v>1</v>
      </c>
      <c r="F320" s="1">
        <v>45</v>
      </c>
      <c r="G320" s="1" t="s">
        <v>619</v>
      </c>
      <c r="H320" s="2" t="s">
        <v>5</v>
      </c>
      <c r="I320" s="3" t="s">
        <v>2</v>
      </c>
    </row>
    <row r="321" spans="1:9" hidden="1">
      <c r="A321" s="1" t="s">
        <v>297</v>
      </c>
      <c r="B321" s="1" t="s">
        <v>286</v>
      </c>
      <c r="C321" s="1" t="s">
        <v>309</v>
      </c>
      <c r="D321" s="1" t="s">
        <v>620</v>
      </c>
      <c r="E321" s="1">
        <v>2</v>
      </c>
      <c r="F321" s="1">
        <v>46</v>
      </c>
      <c r="G321" s="1" t="s">
        <v>621</v>
      </c>
      <c r="H321" s="2" t="s">
        <v>1</v>
      </c>
      <c r="I321" s="3" t="s">
        <v>2</v>
      </c>
    </row>
    <row r="322" spans="1:9" hidden="1">
      <c r="A322" s="1" t="s">
        <v>297</v>
      </c>
      <c r="B322" s="1" t="s">
        <v>164</v>
      </c>
      <c r="C322" s="1" t="s">
        <v>309</v>
      </c>
      <c r="D322" s="1" t="s">
        <v>431</v>
      </c>
      <c r="E322" s="1">
        <v>2</v>
      </c>
      <c r="F322" s="1">
        <v>48</v>
      </c>
      <c r="G322" s="1" t="s">
        <v>621</v>
      </c>
      <c r="H322" s="2" t="s">
        <v>1</v>
      </c>
      <c r="I322" s="3" t="s">
        <v>2</v>
      </c>
    </row>
    <row r="323" spans="1:9" hidden="1">
      <c r="A323" s="1" t="s">
        <v>297</v>
      </c>
      <c r="B323" s="1" t="s">
        <v>287</v>
      </c>
      <c r="C323" s="1" t="s">
        <v>309</v>
      </c>
      <c r="D323" s="1" t="s">
        <v>772</v>
      </c>
      <c r="E323" s="1">
        <v>36</v>
      </c>
      <c r="F323" s="1">
        <v>50</v>
      </c>
      <c r="G323" s="1" t="s">
        <v>462</v>
      </c>
      <c r="H323" s="2" t="s">
        <v>1</v>
      </c>
      <c r="I323" s="3" t="s">
        <v>2</v>
      </c>
    </row>
    <row r="324" spans="1:9" hidden="1">
      <c r="A324" s="1" t="s">
        <v>297</v>
      </c>
      <c r="B324" s="1" t="s">
        <v>288</v>
      </c>
      <c r="C324" s="1" t="s">
        <v>309</v>
      </c>
      <c r="D324" s="1" t="s">
        <v>773</v>
      </c>
      <c r="E324" s="1">
        <v>36</v>
      </c>
      <c r="F324" s="1">
        <v>86</v>
      </c>
      <c r="G324" s="1" t="s">
        <v>462</v>
      </c>
      <c r="H324" s="2" t="s">
        <v>1</v>
      </c>
      <c r="I324" s="3" t="s">
        <v>2</v>
      </c>
    </row>
    <row r="325" spans="1:9" hidden="1">
      <c r="A325" s="1" t="s">
        <v>297</v>
      </c>
      <c r="B325" s="1" t="s">
        <v>289</v>
      </c>
      <c r="C325" s="1" t="s">
        <v>309</v>
      </c>
      <c r="D325" s="1" t="s">
        <v>774</v>
      </c>
      <c r="E325" s="1">
        <v>36</v>
      </c>
      <c r="F325" s="1">
        <v>122</v>
      </c>
      <c r="G325" s="1" t="s">
        <v>462</v>
      </c>
      <c r="H325" s="2" t="s">
        <v>1</v>
      </c>
      <c r="I325" s="3" t="s">
        <v>2</v>
      </c>
    </row>
    <row r="326" spans="1:9" hidden="1">
      <c r="A326" s="1" t="s">
        <v>297</v>
      </c>
      <c r="B326" s="1" t="s">
        <v>206</v>
      </c>
      <c r="C326" s="1" t="s">
        <v>309</v>
      </c>
      <c r="D326" s="1" t="s">
        <v>538</v>
      </c>
      <c r="E326" s="1">
        <v>8</v>
      </c>
      <c r="F326" s="1">
        <v>158</v>
      </c>
      <c r="G326" s="1" t="s">
        <v>334</v>
      </c>
      <c r="H326" s="2" t="s">
        <v>9</v>
      </c>
      <c r="I326" s="3" t="s">
        <v>2</v>
      </c>
    </row>
    <row r="327" spans="1:9" hidden="1">
      <c r="A327" s="1" t="s">
        <v>297</v>
      </c>
      <c r="B327" s="1" t="s">
        <v>290</v>
      </c>
      <c r="C327" s="1" t="s">
        <v>309</v>
      </c>
      <c r="D327" s="1" t="s">
        <v>622</v>
      </c>
      <c r="E327" s="1">
        <v>4</v>
      </c>
      <c r="F327" s="1">
        <v>166</v>
      </c>
      <c r="G327" s="1" t="s">
        <v>623</v>
      </c>
      <c r="H327" s="2" t="s">
        <v>9</v>
      </c>
      <c r="I327" s="3" t="s">
        <v>2</v>
      </c>
    </row>
    <row r="328" spans="1:9" hidden="1">
      <c r="A328" s="1" t="s">
        <v>297</v>
      </c>
      <c r="B328" s="1" t="s">
        <v>291</v>
      </c>
      <c r="C328" s="1" t="s">
        <v>309</v>
      </c>
      <c r="D328" s="1" t="s">
        <v>624</v>
      </c>
      <c r="E328" s="1">
        <v>4</v>
      </c>
      <c r="F328" s="1">
        <v>170</v>
      </c>
      <c r="G328" s="1" t="s">
        <v>623</v>
      </c>
      <c r="H328" s="2" t="s">
        <v>9</v>
      </c>
      <c r="I328" s="3" t="s">
        <v>2</v>
      </c>
    </row>
    <row r="329" spans="1:9" hidden="1">
      <c r="A329" s="1" t="s">
        <v>297</v>
      </c>
      <c r="B329" s="1" t="s">
        <v>292</v>
      </c>
      <c r="C329" s="1" t="s">
        <v>309</v>
      </c>
      <c r="D329" s="1" t="s">
        <v>625</v>
      </c>
      <c r="E329" s="1">
        <v>4</v>
      </c>
      <c r="F329" s="1">
        <v>174</v>
      </c>
      <c r="G329" s="1" t="s">
        <v>623</v>
      </c>
      <c r="H329" s="2" t="s">
        <v>9</v>
      </c>
      <c r="I329" s="3" t="s">
        <v>2</v>
      </c>
    </row>
    <row r="330" spans="1:9" hidden="1">
      <c r="A330" s="1" t="s">
        <v>297</v>
      </c>
      <c r="B330" s="1" t="s">
        <v>162</v>
      </c>
      <c r="C330" s="1" t="s">
        <v>309</v>
      </c>
      <c r="D330" s="1" t="s">
        <v>429</v>
      </c>
      <c r="E330" s="1">
        <v>40</v>
      </c>
      <c r="F330" s="1">
        <v>178</v>
      </c>
      <c r="G330" s="1" t="s">
        <v>626</v>
      </c>
      <c r="H330" s="2" t="s">
        <v>1</v>
      </c>
      <c r="I330" s="3" t="s">
        <v>2</v>
      </c>
    </row>
    <row r="331" spans="1:9" hidden="1">
      <c r="A331" s="1" t="s">
        <v>297</v>
      </c>
      <c r="B331" s="1" t="s">
        <v>163</v>
      </c>
      <c r="C331" s="1" t="s">
        <v>309</v>
      </c>
      <c r="D331" s="1" t="s">
        <v>430</v>
      </c>
      <c r="E331" s="1">
        <v>2</v>
      </c>
      <c r="F331" s="1">
        <v>218</v>
      </c>
      <c r="G331" s="1" t="s">
        <v>627</v>
      </c>
      <c r="H331" s="2" t="s">
        <v>1</v>
      </c>
      <c r="I331" s="3" t="s">
        <v>2</v>
      </c>
    </row>
    <row r="332" spans="1:9" hidden="1">
      <c r="A332" s="1" t="s">
        <v>297</v>
      </c>
      <c r="B332" s="1" t="s">
        <v>293</v>
      </c>
      <c r="C332" s="1" t="s">
        <v>309</v>
      </c>
      <c r="D332" s="1" t="s">
        <v>628</v>
      </c>
      <c r="E332" s="1">
        <v>40</v>
      </c>
      <c r="F332" s="1">
        <v>220</v>
      </c>
      <c r="G332" s="1" t="s">
        <v>626</v>
      </c>
      <c r="H332" s="2" t="s">
        <v>1</v>
      </c>
      <c r="I332" s="3" t="s">
        <v>2</v>
      </c>
    </row>
    <row r="333" spans="1:9" hidden="1">
      <c r="A333" s="1" t="s">
        <v>297</v>
      </c>
      <c r="B333" s="1" t="s">
        <v>294</v>
      </c>
      <c r="C333" s="1" t="s">
        <v>309</v>
      </c>
      <c r="D333" s="1" t="s">
        <v>629</v>
      </c>
      <c r="E333" s="1">
        <v>8</v>
      </c>
      <c r="F333" s="1">
        <v>260</v>
      </c>
      <c r="G333" s="1" t="s">
        <v>630</v>
      </c>
      <c r="H333" s="2" t="s">
        <v>1</v>
      </c>
      <c r="I333" s="3" t="s">
        <v>2</v>
      </c>
    </row>
    <row r="334" spans="1:9" hidden="1">
      <c r="A334" s="1" t="s">
        <v>297</v>
      </c>
      <c r="B334" s="1" t="s">
        <v>200</v>
      </c>
      <c r="C334" s="1" t="s">
        <v>309</v>
      </c>
      <c r="D334" s="1" t="s">
        <v>526</v>
      </c>
      <c r="E334" s="1">
        <v>1</v>
      </c>
      <c r="F334" s="1">
        <v>268</v>
      </c>
      <c r="G334" s="1" t="s">
        <v>631</v>
      </c>
      <c r="H334" s="2" t="s">
        <v>5</v>
      </c>
      <c r="I334" s="3" t="s">
        <v>2</v>
      </c>
    </row>
    <row r="335" spans="1:9" hidden="1">
      <c r="A335" s="1" t="s">
        <v>297</v>
      </c>
      <c r="B335" s="1" t="s">
        <v>223</v>
      </c>
      <c r="C335" s="1" t="s">
        <v>309</v>
      </c>
      <c r="D335" s="1" t="s">
        <v>562</v>
      </c>
      <c r="E335" s="1">
        <v>8</v>
      </c>
      <c r="F335" s="1">
        <v>269</v>
      </c>
      <c r="G335" s="1" t="s">
        <v>632</v>
      </c>
      <c r="H335" s="2" t="s">
        <v>9</v>
      </c>
      <c r="I335" s="3" t="s">
        <v>2</v>
      </c>
    </row>
    <row r="336" spans="1:9" hidden="1">
      <c r="A336" s="1" t="s">
        <v>297</v>
      </c>
      <c r="B336" s="1" t="s">
        <v>295</v>
      </c>
      <c r="C336" s="1" t="s">
        <v>309</v>
      </c>
      <c r="D336" s="1" t="s">
        <v>633</v>
      </c>
      <c r="E336" s="1">
        <v>4</v>
      </c>
      <c r="F336" s="1">
        <v>277</v>
      </c>
      <c r="G336" s="1" t="s">
        <v>468</v>
      </c>
      <c r="H336" s="2" t="s">
        <v>5</v>
      </c>
      <c r="I336" s="3" t="s">
        <v>2</v>
      </c>
    </row>
    <row r="337" spans="1:9" hidden="1">
      <c r="A337" s="1" t="s">
        <v>297</v>
      </c>
      <c r="B337" s="1" t="s">
        <v>296</v>
      </c>
      <c r="C337" s="1" t="s">
        <v>309</v>
      </c>
      <c r="D337" s="1" t="s">
        <v>634</v>
      </c>
      <c r="E337" s="1">
        <v>4</v>
      </c>
      <c r="F337" s="1">
        <v>281</v>
      </c>
      <c r="G337" s="1" t="s">
        <v>468</v>
      </c>
      <c r="H337" s="2" t="s">
        <v>5</v>
      </c>
      <c r="I337" s="3" t="s">
        <v>2</v>
      </c>
    </row>
    <row r="338" spans="1:9" hidden="1">
      <c r="A338" s="1" t="s">
        <v>297</v>
      </c>
      <c r="B338" s="1" t="s">
        <v>37</v>
      </c>
      <c r="C338" s="1" t="s">
        <v>309</v>
      </c>
      <c r="D338" s="1" t="s">
        <v>329</v>
      </c>
      <c r="E338" s="1">
        <v>6</v>
      </c>
      <c r="F338" s="1">
        <v>285</v>
      </c>
      <c r="G338" s="1" t="s">
        <v>412</v>
      </c>
      <c r="H338" s="2" t="s">
        <v>1</v>
      </c>
      <c r="I338" s="3" t="s">
        <v>2</v>
      </c>
    </row>
    <row r="339" spans="1:9" hidden="1">
      <c r="A339" s="1" t="s">
        <v>297</v>
      </c>
      <c r="B339" s="1" t="s">
        <v>38</v>
      </c>
      <c r="C339" s="1" t="s">
        <v>309</v>
      </c>
      <c r="D339" s="1" t="s">
        <v>373</v>
      </c>
      <c r="E339" s="1">
        <v>2</v>
      </c>
      <c r="F339" s="1">
        <v>291</v>
      </c>
      <c r="G339" s="1" t="s">
        <v>635</v>
      </c>
      <c r="H339" s="2" t="s">
        <v>1</v>
      </c>
      <c r="I339" s="3" t="s">
        <v>2</v>
      </c>
    </row>
    <row r="340" spans="1:9">
      <c r="B340" s="4"/>
      <c r="D340" s="4"/>
      <c r="E340" s="4"/>
      <c r="F340" s="4"/>
      <c r="G340" s="4"/>
    </row>
  </sheetData>
  <autoFilter ref="A2:M339" xr:uid="{24EC0DA6-88D9-4082-A4F0-1CD6F11F99D3}">
    <filterColumn colId="0">
      <filters>
        <filter val="a_kza"/>
      </filters>
    </filterColumn>
  </autoFilter>
  <phoneticPr fontId="5"/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7ECE6D-745B-445B-880B-786F58BBA67E}">
          <x14:formula1>
            <xm:f>入力規則!$A:$A</xm:f>
          </x14:formula1>
          <xm:sqref>J1:J50 J57:J1048576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DC68-29D1-41B1-8B18-3C69CAED42FE}">
  <dimension ref="A1:A71"/>
  <sheetViews>
    <sheetView workbookViewId="0">
      <selection activeCell="A2" sqref="A2"/>
    </sheetView>
  </sheetViews>
  <sheetFormatPr defaultRowHeight="17.649999999999999"/>
  <sheetData>
    <row r="1" spans="1:1">
      <c r="A1" s="8" t="s">
        <v>1172</v>
      </c>
    </row>
    <row r="2" spans="1:1">
      <c r="A2" s="10" t="s">
        <v>2444</v>
      </c>
    </row>
    <row r="3" spans="1:1">
      <c r="A3" s="8" t="s">
        <v>1172</v>
      </c>
    </row>
    <row r="4" spans="1:1">
      <c r="A4" s="8" t="s">
        <v>2352</v>
      </c>
    </row>
    <row r="5" spans="1:1">
      <c r="A5" s="8" t="s">
        <v>1174</v>
      </c>
    </row>
    <row r="6" spans="1:1">
      <c r="A6" s="8" t="s">
        <v>2353</v>
      </c>
    </row>
    <row r="7" spans="1:1">
      <c r="A7" s="8" t="s">
        <v>2354</v>
      </c>
    </row>
    <row r="8" spans="1:1">
      <c r="A8" s="8" t="s">
        <v>2355</v>
      </c>
    </row>
    <row r="9" spans="1:1">
      <c r="A9" s="8" t="s">
        <v>2356</v>
      </c>
    </row>
    <row r="10" spans="1:1">
      <c r="A10" s="8" t="s">
        <v>2357</v>
      </c>
    </row>
    <row r="11" spans="1:1">
      <c r="A11" s="8" t="s">
        <v>2358</v>
      </c>
    </row>
    <row r="12" spans="1:1">
      <c r="A12" s="8" t="s">
        <v>2359</v>
      </c>
    </row>
    <row r="13" spans="1:1">
      <c r="A13" s="8" t="s">
        <v>2360</v>
      </c>
    </row>
    <row r="14" spans="1:1">
      <c r="A14" s="8" t="s">
        <v>2361</v>
      </c>
    </row>
    <row r="15" spans="1:1">
      <c r="A15" s="8" t="s">
        <v>2362</v>
      </c>
    </row>
    <row r="16" spans="1:1">
      <c r="A16" s="8" t="s">
        <v>2363</v>
      </c>
    </row>
    <row r="17" spans="1:1">
      <c r="A17" s="8" t="s">
        <v>2364</v>
      </c>
    </row>
    <row r="18" spans="1:1">
      <c r="A18" s="8" t="s">
        <v>2365</v>
      </c>
    </row>
    <row r="19" spans="1:1">
      <c r="A19" s="8" t="s">
        <v>2366</v>
      </c>
    </row>
    <row r="20" spans="1:1">
      <c r="A20" s="8" t="s">
        <v>2367</v>
      </c>
    </row>
    <row r="21" spans="1:1">
      <c r="A21" s="8" t="s">
        <v>2368</v>
      </c>
    </row>
    <row r="22" spans="1:1">
      <c r="A22" s="8" t="s">
        <v>2369</v>
      </c>
    </row>
    <row r="23" spans="1:1">
      <c r="A23" s="8" t="s">
        <v>2370</v>
      </c>
    </row>
    <row r="24" spans="1:1">
      <c r="A24" s="8" t="s">
        <v>2371</v>
      </c>
    </row>
    <row r="25" spans="1:1">
      <c r="A25" s="8" t="s">
        <v>2372</v>
      </c>
    </row>
    <row r="26" spans="1:1">
      <c r="A26" s="8" t="s">
        <v>2373</v>
      </c>
    </row>
    <row r="27" spans="1:1">
      <c r="A27" s="8" t="s">
        <v>2374</v>
      </c>
    </row>
    <row r="28" spans="1:1">
      <c r="A28" s="8" t="s">
        <v>2375</v>
      </c>
    </row>
    <row r="29" spans="1:1">
      <c r="A29" s="8" t="s">
        <v>2376</v>
      </c>
    </row>
    <row r="30" spans="1:1">
      <c r="A30" s="8" t="s">
        <v>2377</v>
      </c>
    </row>
    <row r="31" spans="1:1">
      <c r="A31" s="8" t="s">
        <v>2378</v>
      </c>
    </row>
    <row r="32" spans="1:1">
      <c r="A32" s="8" t="s">
        <v>2379</v>
      </c>
    </row>
    <row r="33" spans="1:1">
      <c r="A33" s="8" t="s">
        <v>2380</v>
      </c>
    </row>
    <row r="34" spans="1:1">
      <c r="A34" s="8" t="s">
        <v>2381</v>
      </c>
    </row>
    <row r="35" spans="1:1">
      <c r="A35" s="8" t="s">
        <v>2382</v>
      </c>
    </row>
    <row r="36" spans="1:1">
      <c r="A36" s="8" t="s">
        <v>2383</v>
      </c>
    </row>
    <row r="37" spans="1:1">
      <c r="A37" s="8" t="s">
        <v>2384</v>
      </c>
    </row>
    <row r="38" spans="1:1">
      <c r="A38" s="8" t="s">
        <v>2385</v>
      </c>
    </row>
    <row r="39" spans="1:1">
      <c r="A39" s="8" t="s">
        <v>2386</v>
      </c>
    </row>
    <row r="40" spans="1:1">
      <c r="A40" s="8" t="s">
        <v>2387</v>
      </c>
    </row>
    <row r="41" spans="1:1">
      <c r="A41" s="8" t="s">
        <v>2388</v>
      </c>
    </row>
    <row r="42" spans="1:1">
      <c r="A42" s="8" t="s">
        <v>2389</v>
      </c>
    </row>
    <row r="43" spans="1:1">
      <c r="A43" s="8" t="s">
        <v>2390</v>
      </c>
    </row>
    <row r="44" spans="1:1">
      <c r="A44" s="8" t="s">
        <v>2391</v>
      </c>
    </row>
    <row r="45" spans="1:1">
      <c r="A45" s="8" t="s">
        <v>2392</v>
      </c>
    </row>
    <row r="46" spans="1:1">
      <c r="A46" s="8" t="s">
        <v>2393</v>
      </c>
    </row>
    <row r="47" spans="1:1">
      <c r="A47" s="8" t="s">
        <v>2394</v>
      </c>
    </row>
    <row r="48" spans="1:1">
      <c r="A48" s="8" t="s">
        <v>2395</v>
      </c>
    </row>
    <row r="49" spans="1:1">
      <c r="A49" s="8" t="s">
        <v>2396</v>
      </c>
    </row>
    <row r="50" spans="1:1">
      <c r="A50" s="8" t="s">
        <v>2397</v>
      </c>
    </row>
    <row r="51" spans="1:1">
      <c r="A51" s="8" t="s">
        <v>2398</v>
      </c>
    </row>
    <row r="52" spans="1:1">
      <c r="A52" s="8" t="s">
        <v>2399</v>
      </c>
    </row>
    <row r="53" spans="1:1">
      <c r="A53" s="8" t="s">
        <v>2400</v>
      </c>
    </row>
    <row r="54" spans="1:1">
      <c r="A54" s="8" t="s">
        <v>2401</v>
      </c>
    </row>
    <row r="55" spans="1:1">
      <c r="A55" s="8" t="s">
        <v>2402</v>
      </c>
    </row>
    <row r="56" spans="1:1">
      <c r="A56" s="8" t="s">
        <v>2403</v>
      </c>
    </row>
    <row r="57" spans="1:1">
      <c r="A57" s="8" t="s">
        <v>2404</v>
      </c>
    </row>
    <row r="58" spans="1:1">
      <c r="A58" s="8" t="s">
        <v>2405</v>
      </c>
    </row>
    <row r="59" spans="1:1">
      <c r="A59" s="8" t="s">
        <v>2406</v>
      </c>
    </row>
    <row r="60" spans="1:1">
      <c r="A60" s="8" t="s">
        <v>2407</v>
      </c>
    </row>
    <row r="61" spans="1:1">
      <c r="A61" s="8" t="s">
        <v>2408</v>
      </c>
    </row>
    <row r="62" spans="1:1">
      <c r="A62" s="8" t="s">
        <v>2409</v>
      </c>
    </row>
    <row r="63" spans="1:1">
      <c r="A63" s="8" t="s">
        <v>2410</v>
      </c>
    </row>
    <row r="64" spans="1:1">
      <c r="A64" s="8" t="s">
        <v>2411</v>
      </c>
    </row>
    <row r="66" spans="1:1">
      <c r="A66" s="8" t="s">
        <v>1174</v>
      </c>
    </row>
    <row r="67" spans="1:1">
      <c r="A67" s="8" t="s">
        <v>811</v>
      </c>
    </row>
    <row r="68" spans="1:1">
      <c r="A68" s="8" t="s">
        <v>2412</v>
      </c>
    </row>
    <row r="69" spans="1:1">
      <c r="A69" s="8" t="s">
        <v>2413</v>
      </c>
    </row>
    <row r="70" spans="1:1">
      <c r="A70" s="8" t="s">
        <v>2414</v>
      </c>
    </row>
    <row r="71" spans="1:1">
      <c r="A71" s="8" t="s">
        <v>1295</v>
      </c>
    </row>
  </sheetData>
  <phoneticPr fontId="5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AE22-03C3-45FF-8CBA-4BC275B296AF}">
  <dimension ref="A1:A35"/>
  <sheetViews>
    <sheetView workbookViewId="0">
      <selection activeCell="A2" sqref="A2"/>
    </sheetView>
  </sheetViews>
  <sheetFormatPr defaultRowHeight="17.649999999999999"/>
  <sheetData>
    <row r="1" spans="1:1">
      <c r="A1" s="8" t="s">
        <v>2264</v>
      </c>
    </row>
    <row r="2" spans="1:1">
      <c r="A2" s="10" t="s">
        <v>2443</v>
      </c>
    </row>
    <row r="3" spans="1:1">
      <c r="A3" s="8" t="s">
        <v>2264</v>
      </c>
    </row>
    <row r="4" spans="1:1">
      <c r="A4" s="8" t="s">
        <v>2415</v>
      </c>
    </row>
    <row r="5" spans="1:1">
      <c r="A5" s="8" t="s">
        <v>2266</v>
      </c>
    </row>
    <row r="6" spans="1:1">
      <c r="A6" s="8" t="s">
        <v>2416</v>
      </c>
    </row>
    <row r="7" spans="1:1">
      <c r="A7" s="8" t="s">
        <v>2417</v>
      </c>
    </row>
    <row r="8" spans="1:1">
      <c r="A8" s="8" t="s">
        <v>2418</v>
      </c>
    </row>
    <row r="9" spans="1:1">
      <c r="A9" s="8" t="s">
        <v>2419</v>
      </c>
    </row>
    <row r="10" spans="1:1">
      <c r="A10" s="8" t="s">
        <v>2420</v>
      </c>
    </row>
    <row r="11" spans="1:1">
      <c r="A11" s="8" t="s">
        <v>2421</v>
      </c>
    </row>
    <row r="12" spans="1:1">
      <c r="A12" s="8" t="s">
        <v>2422</v>
      </c>
    </row>
    <row r="13" spans="1:1">
      <c r="A13" s="8" t="s">
        <v>2423</v>
      </c>
    </row>
    <row r="14" spans="1:1">
      <c r="A14" s="8" t="s">
        <v>2424</v>
      </c>
    </row>
    <row r="15" spans="1:1">
      <c r="A15" s="8" t="s">
        <v>2425</v>
      </c>
    </row>
    <row r="16" spans="1:1">
      <c r="A16" s="8" t="s">
        <v>2426</v>
      </c>
    </row>
    <row r="17" spans="1:1">
      <c r="A17" s="8" t="s">
        <v>2427</v>
      </c>
    </row>
    <row r="18" spans="1:1">
      <c r="A18" s="8" t="s">
        <v>2428</v>
      </c>
    </row>
    <row r="19" spans="1:1">
      <c r="A19" s="8" t="s">
        <v>2429</v>
      </c>
    </row>
    <row r="20" spans="1:1">
      <c r="A20" s="8" t="s">
        <v>2430</v>
      </c>
    </row>
    <row r="21" spans="1:1">
      <c r="A21" s="8" t="s">
        <v>2431</v>
      </c>
    </row>
    <row r="22" spans="1:1">
      <c r="A22" s="8" t="s">
        <v>2432</v>
      </c>
    </row>
    <row r="23" spans="1:1">
      <c r="A23" s="8" t="s">
        <v>2433</v>
      </c>
    </row>
    <row r="24" spans="1:1">
      <c r="A24" s="8" t="s">
        <v>2434</v>
      </c>
    </row>
    <row r="25" spans="1:1">
      <c r="A25" s="8" t="s">
        <v>2435</v>
      </c>
    </row>
    <row r="26" spans="1:1">
      <c r="A26" s="8" t="s">
        <v>2436</v>
      </c>
    </row>
    <row r="27" spans="1:1">
      <c r="A27" s="8" t="s">
        <v>2437</v>
      </c>
    </row>
    <row r="28" spans="1:1">
      <c r="A28" s="8" t="s">
        <v>2438</v>
      </c>
    </row>
    <row r="29" spans="1:1">
      <c r="A29" s="8" t="s">
        <v>2439</v>
      </c>
    </row>
    <row r="30" spans="1:1">
      <c r="A30" s="8" t="s">
        <v>2440</v>
      </c>
    </row>
    <row r="31" spans="1:1">
      <c r="A31" s="8" t="s">
        <v>2441</v>
      </c>
    </row>
    <row r="32" spans="1:1">
      <c r="A32" s="8" t="s">
        <v>2442</v>
      </c>
    </row>
    <row r="33" spans="1:1">
      <c r="A33" s="8" t="s">
        <v>1174</v>
      </c>
    </row>
    <row r="35" spans="1:1">
      <c r="A35" s="8" t="s">
        <v>1295</v>
      </c>
    </row>
  </sheetData>
  <phoneticPr fontId="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B8A2-21AD-48C5-B9B8-6CBABB65454B}">
  <dimension ref="A1:X340"/>
  <sheetViews>
    <sheetView zoomScale="86" zoomScaleNormal="85" workbookViewId="0">
      <pane ySplit="2" topLeftCell="A47" activePane="bottomLeft" state="frozen"/>
      <selection pane="bottomLeft" activeCell="D47" sqref="D47"/>
    </sheetView>
  </sheetViews>
  <sheetFormatPr defaultRowHeight="17.649999999999999"/>
  <cols>
    <col min="1" max="1" width="5.9375" bestFit="1" customWidth="1"/>
    <col min="2" max="2" width="35.5625" bestFit="1" customWidth="1"/>
    <col min="3" max="3" width="13.4375" hidden="1" customWidth="1"/>
    <col min="4" max="4" width="35.5625" customWidth="1"/>
    <col min="5" max="5" width="4.625" hidden="1" customWidth="1"/>
    <col min="6" max="6" width="8.25" hidden="1" customWidth="1"/>
    <col min="7" max="7" width="35.5625" customWidth="1"/>
    <col min="8" max="8" width="8.3125" bestFit="1" customWidth="1"/>
    <col min="9" max="9" width="8.5" hidden="1" customWidth="1"/>
    <col min="10" max="19" width="9" customWidth="1"/>
    <col min="20" max="20" width="12.875" bestFit="1" customWidth="1"/>
    <col min="21" max="21" width="11.8125" bestFit="1" customWidth="1"/>
    <col min="22" max="22" width="11.8125" customWidth="1"/>
    <col min="23" max="23" width="10.375" bestFit="1" customWidth="1"/>
  </cols>
  <sheetData>
    <row r="1" spans="1:24">
      <c r="A1" t="s">
        <v>661</v>
      </c>
      <c r="J1" t="s">
        <v>660</v>
      </c>
    </row>
    <row r="2" spans="1:24">
      <c r="A2" t="s">
        <v>656</v>
      </c>
      <c r="B2" t="s">
        <v>658</v>
      </c>
      <c r="C2" t="s">
        <v>657</v>
      </c>
      <c r="D2" t="s">
        <v>659</v>
      </c>
      <c r="E2" t="s">
        <v>331</v>
      </c>
      <c r="F2" t="s">
        <v>332</v>
      </c>
      <c r="G2" t="s">
        <v>333</v>
      </c>
      <c r="H2" t="s">
        <v>298</v>
      </c>
      <c r="I2" t="s">
        <v>299</v>
      </c>
      <c r="J2" t="s">
        <v>303</v>
      </c>
      <c r="K2" t="s">
        <v>803</v>
      </c>
      <c r="L2" t="s">
        <v>805</v>
      </c>
      <c r="N2" t="s">
        <v>806</v>
      </c>
      <c r="O2" t="s">
        <v>804</v>
      </c>
      <c r="P2" t="s">
        <v>807</v>
      </c>
      <c r="Q2" s="5" t="s">
        <v>300</v>
      </c>
      <c r="R2" s="5" t="s">
        <v>302</v>
      </c>
      <c r="S2" s="5" t="s">
        <v>301</v>
      </c>
      <c r="T2" s="5" t="s">
        <v>664</v>
      </c>
      <c r="U2" s="5" t="s">
        <v>775</v>
      </c>
      <c r="V2" s="5" t="s">
        <v>2489</v>
      </c>
      <c r="W2" s="5" t="s">
        <v>777</v>
      </c>
      <c r="X2" s="5" t="s">
        <v>2493</v>
      </c>
    </row>
    <row r="3" spans="1:24">
      <c r="A3" s="1" t="s">
        <v>39</v>
      </c>
      <c r="B3" s="1" t="s">
        <v>0</v>
      </c>
      <c r="C3" s="1" t="s">
        <v>304</v>
      </c>
      <c r="D3" s="1" t="s">
        <v>672</v>
      </c>
      <c r="E3" s="1">
        <v>2</v>
      </c>
      <c r="F3" s="1">
        <v>1</v>
      </c>
      <c r="G3" s="6"/>
      <c r="H3" s="2" t="s">
        <v>1</v>
      </c>
      <c r="I3" s="3" t="s">
        <v>2</v>
      </c>
      <c r="J3" t="s">
        <v>662</v>
      </c>
      <c r="K3" t="s">
        <v>665</v>
      </c>
      <c r="L3" t="s">
        <v>665</v>
      </c>
      <c r="N3" t="s">
        <v>665</v>
      </c>
      <c r="O3" t="s">
        <v>665</v>
      </c>
      <c r="P3" t="s">
        <v>665</v>
      </c>
      <c r="Q3" t="s">
        <v>665</v>
      </c>
      <c r="R3" t="s">
        <v>665</v>
      </c>
      <c r="S3" t="s">
        <v>665</v>
      </c>
      <c r="T3" t="s">
        <v>666</v>
      </c>
    </row>
    <row r="4" spans="1:24">
      <c r="A4" s="1" t="s">
        <v>39</v>
      </c>
      <c r="B4" s="1" t="s">
        <v>3</v>
      </c>
      <c r="C4" s="1" t="s">
        <v>304</v>
      </c>
      <c r="D4" s="1" t="s">
        <v>673</v>
      </c>
      <c r="E4" s="1">
        <v>2</v>
      </c>
      <c r="F4" s="1">
        <v>3</v>
      </c>
      <c r="G4" s="6"/>
      <c r="H4" s="2" t="s">
        <v>1</v>
      </c>
      <c r="I4" s="3" t="s">
        <v>2</v>
      </c>
      <c r="J4" t="s">
        <v>662</v>
      </c>
      <c r="K4" t="s">
        <v>665</v>
      </c>
      <c r="L4" t="s">
        <v>665</v>
      </c>
      <c r="N4" t="s">
        <v>665</v>
      </c>
      <c r="O4" t="s">
        <v>665</v>
      </c>
      <c r="P4" t="s">
        <v>665</v>
      </c>
      <c r="Q4" t="s">
        <v>665</v>
      </c>
      <c r="R4" t="s">
        <v>665</v>
      </c>
      <c r="S4" t="s">
        <v>665</v>
      </c>
      <c r="T4" t="s">
        <v>666</v>
      </c>
    </row>
    <row r="5" spans="1:24">
      <c r="A5" s="1" t="s">
        <v>39</v>
      </c>
      <c r="B5" s="1" t="s">
        <v>4</v>
      </c>
      <c r="C5" s="1" t="s">
        <v>304</v>
      </c>
      <c r="D5" s="1" t="s">
        <v>674</v>
      </c>
      <c r="E5" s="1">
        <v>1</v>
      </c>
      <c r="F5" s="1">
        <v>5</v>
      </c>
      <c r="G5" s="6"/>
      <c r="H5" s="2" t="s">
        <v>5</v>
      </c>
      <c r="I5" s="3" t="s">
        <v>2</v>
      </c>
      <c r="J5" t="s">
        <v>662</v>
      </c>
      <c r="K5" t="s">
        <v>665</v>
      </c>
      <c r="L5" t="s">
        <v>665</v>
      </c>
      <c r="N5" t="s">
        <v>665</v>
      </c>
      <c r="O5" t="s">
        <v>665</v>
      </c>
      <c r="P5" t="s">
        <v>665</v>
      </c>
      <c r="Q5" t="s">
        <v>665</v>
      </c>
      <c r="R5" t="s">
        <v>665</v>
      </c>
      <c r="S5" t="s">
        <v>665</v>
      </c>
      <c r="T5" t="s">
        <v>666</v>
      </c>
    </row>
    <row r="6" spans="1:24">
      <c r="A6" s="1" t="s">
        <v>39</v>
      </c>
      <c r="B6" s="1" t="s">
        <v>6</v>
      </c>
      <c r="C6" s="1" t="s">
        <v>304</v>
      </c>
      <c r="D6" s="1" t="s">
        <v>675</v>
      </c>
      <c r="E6" s="1">
        <v>1</v>
      </c>
      <c r="F6" s="1">
        <v>6</v>
      </c>
      <c r="G6" s="6"/>
      <c r="H6" s="2" t="s">
        <v>5</v>
      </c>
      <c r="I6" s="3" t="s">
        <v>2</v>
      </c>
      <c r="J6" t="s">
        <v>662</v>
      </c>
      <c r="K6" t="s">
        <v>665</v>
      </c>
      <c r="L6" t="s">
        <v>665</v>
      </c>
      <c r="N6" t="s">
        <v>665</v>
      </c>
      <c r="O6" t="s">
        <v>665</v>
      </c>
      <c r="P6" t="s">
        <v>665</v>
      </c>
      <c r="Q6" t="s">
        <v>665</v>
      </c>
      <c r="R6" t="s">
        <v>665</v>
      </c>
      <c r="S6" t="s">
        <v>665</v>
      </c>
      <c r="T6" t="s">
        <v>666</v>
      </c>
    </row>
    <row r="7" spans="1:24">
      <c r="A7" s="1" t="s">
        <v>39</v>
      </c>
      <c r="B7" s="1" t="s">
        <v>7</v>
      </c>
      <c r="C7" s="1" t="s">
        <v>304</v>
      </c>
      <c r="D7" s="1" t="s">
        <v>676</v>
      </c>
      <c r="E7" s="1">
        <v>2</v>
      </c>
      <c r="F7" s="1">
        <v>7</v>
      </c>
      <c r="G7" s="6"/>
      <c r="H7" s="2" t="s">
        <v>1</v>
      </c>
      <c r="I7" s="3" t="s">
        <v>2</v>
      </c>
      <c r="J7" t="s">
        <v>662</v>
      </c>
      <c r="K7" t="s">
        <v>665</v>
      </c>
      <c r="L7" t="s">
        <v>665</v>
      </c>
      <c r="N7" t="s">
        <v>665</v>
      </c>
      <c r="O7" t="s">
        <v>665</v>
      </c>
      <c r="P7" t="s">
        <v>665</v>
      </c>
      <c r="Q7" t="s">
        <v>665</v>
      </c>
      <c r="R7" t="s">
        <v>665</v>
      </c>
      <c r="S7" t="s">
        <v>665</v>
      </c>
      <c r="T7" t="s">
        <v>666</v>
      </c>
    </row>
    <row r="8" spans="1:24">
      <c r="A8" s="1" t="s">
        <v>39</v>
      </c>
      <c r="B8" s="1" t="s">
        <v>8</v>
      </c>
      <c r="C8" s="1" t="s">
        <v>304</v>
      </c>
      <c r="D8" s="1" t="s">
        <v>310</v>
      </c>
      <c r="E8" s="1">
        <v>8</v>
      </c>
      <c r="F8" s="1">
        <v>9</v>
      </c>
      <c r="G8" s="6" t="s">
        <v>334</v>
      </c>
      <c r="H8" s="2" t="s">
        <v>9</v>
      </c>
      <c r="I8" s="3" t="s">
        <v>2</v>
      </c>
      <c r="J8" t="s">
        <v>663</v>
      </c>
      <c r="K8" t="s">
        <v>665</v>
      </c>
      <c r="L8" t="s">
        <v>665</v>
      </c>
      <c r="N8" t="s">
        <v>665</v>
      </c>
      <c r="O8" t="s">
        <v>665</v>
      </c>
      <c r="P8" t="s">
        <v>665</v>
      </c>
      <c r="Q8" t="s">
        <v>667</v>
      </c>
      <c r="R8" t="s">
        <v>668</v>
      </c>
      <c r="S8" t="s">
        <v>665</v>
      </c>
      <c r="T8" t="s">
        <v>666</v>
      </c>
    </row>
    <row r="9" spans="1:24">
      <c r="A9" s="1" t="s">
        <v>39</v>
      </c>
      <c r="B9" s="1" t="s">
        <v>10</v>
      </c>
      <c r="C9" s="1" t="s">
        <v>304</v>
      </c>
      <c r="D9" s="1" t="s">
        <v>311</v>
      </c>
      <c r="E9" s="1">
        <v>4</v>
      </c>
      <c r="F9" s="1">
        <v>17</v>
      </c>
      <c r="G9" s="6" t="s">
        <v>335</v>
      </c>
      <c r="H9" s="2" t="s">
        <v>5</v>
      </c>
      <c r="I9" s="3" t="s">
        <v>2</v>
      </c>
      <c r="J9" t="s">
        <v>663</v>
      </c>
      <c r="K9" t="s">
        <v>665</v>
      </c>
      <c r="L9" t="s">
        <v>665</v>
      </c>
      <c r="N9" t="s">
        <v>665</v>
      </c>
      <c r="O9" t="s">
        <v>665</v>
      </c>
      <c r="P9" t="s">
        <v>665</v>
      </c>
      <c r="Q9" t="s">
        <v>667</v>
      </c>
      <c r="R9" t="s">
        <v>668</v>
      </c>
      <c r="S9" t="s">
        <v>665</v>
      </c>
      <c r="T9" t="s">
        <v>666</v>
      </c>
    </row>
    <row r="10" spans="1:24">
      <c r="A10" s="1" t="s">
        <v>39</v>
      </c>
      <c r="B10" s="1" t="s">
        <v>11</v>
      </c>
      <c r="C10" s="1" t="s">
        <v>304</v>
      </c>
      <c r="D10" s="1" t="s">
        <v>677</v>
      </c>
      <c r="E10" s="1">
        <v>4</v>
      </c>
      <c r="F10" s="1">
        <v>21</v>
      </c>
      <c r="G10" s="6"/>
      <c r="H10" s="2" t="s">
        <v>5</v>
      </c>
      <c r="I10" s="3" t="s">
        <v>2</v>
      </c>
      <c r="J10" t="s">
        <v>670</v>
      </c>
      <c r="K10">
        <v>1000</v>
      </c>
      <c r="L10">
        <v>1200</v>
      </c>
      <c r="M10">
        <v>1600</v>
      </c>
      <c r="N10">
        <v>1800</v>
      </c>
      <c r="O10">
        <v>4260</v>
      </c>
      <c r="P10" t="s">
        <v>665</v>
      </c>
      <c r="Q10" t="s">
        <v>667</v>
      </c>
      <c r="R10" t="s">
        <v>669</v>
      </c>
      <c r="S10" t="s">
        <v>665</v>
      </c>
      <c r="T10" t="s">
        <v>666</v>
      </c>
      <c r="W10" t="s">
        <v>667</v>
      </c>
    </row>
    <row r="11" spans="1:24">
      <c r="A11" s="1" t="s">
        <v>39</v>
      </c>
      <c r="B11" s="1" t="s">
        <v>12</v>
      </c>
      <c r="C11" s="1" t="s">
        <v>304</v>
      </c>
      <c r="D11" s="1" t="s">
        <v>678</v>
      </c>
      <c r="E11" s="1">
        <v>1</v>
      </c>
      <c r="F11" s="1">
        <v>25</v>
      </c>
      <c r="G11" s="6" t="s">
        <v>336</v>
      </c>
      <c r="H11" s="2" t="s">
        <v>5</v>
      </c>
      <c r="I11" s="3" t="s">
        <v>2</v>
      </c>
      <c r="J11" t="s">
        <v>671</v>
      </c>
      <c r="K11">
        <v>1</v>
      </c>
      <c r="L11">
        <v>1</v>
      </c>
      <c r="M11">
        <v>2</v>
      </c>
      <c r="N11">
        <v>2</v>
      </c>
      <c r="O11">
        <v>3</v>
      </c>
      <c r="P11">
        <v>3</v>
      </c>
      <c r="Q11" t="s">
        <v>667</v>
      </c>
      <c r="R11" t="s">
        <v>668</v>
      </c>
      <c r="S11" t="s">
        <v>665</v>
      </c>
      <c r="T11" t="s">
        <v>666</v>
      </c>
      <c r="U11" t="s">
        <v>776</v>
      </c>
      <c r="W11" t="s">
        <v>667</v>
      </c>
    </row>
    <row r="12" spans="1:24">
      <c r="A12" s="1" t="s">
        <v>39</v>
      </c>
      <c r="B12" s="1" t="s">
        <v>13</v>
      </c>
      <c r="C12" s="1" t="s">
        <v>304</v>
      </c>
      <c r="D12" s="1" t="s">
        <v>679</v>
      </c>
      <c r="E12" s="1">
        <v>1</v>
      </c>
      <c r="F12" s="1">
        <v>26</v>
      </c>
      <c r="G12" s="6" t="s">
        <v>337</v>
      </c>
      <c r="H12" s="2" t="s">
        <v>5</v>
      </c>
      <c r="I12" s="3" t="s">
        <v>2</v>
      </c>
      <c r="J12" t="s">
        <v>671</v>
      </c>
      <c r="K12">
        <v>1</v>
      </c>
      <c r="L12">
        <v>1</v>
      </c>
      <c r="M12">
        <v>1</v>
      </c>
      <c r="N12">
        <v>2</v>
      </c>
      <c r="O12">
        <v>9</v>
      </c>
      <c r="P12">
        <v>4</v>
      </c>
      <c r="Q12" t="s">
        <v>667</v>
      </c>
      <c r="R12" t="s">
        <v>799</v>
      </c>
      <c r="S12" t="s">
        <v>665</v>
      </c>
      <c r="T12" t="s">
        <v>666</v>
      </c>
      <c r="U12" t="s">
        <v>778</v>
      </c>
      <c r="W12" t="s">
        <v>667</v>
      </c>
    </row>
    <row r="13" spans="1:24">
      <c r="A13" s="1" t="s">
        <v>39</v>
      </c>
      <c r="B13" s="1" t="s">
        <v>14</v>
      </c>
      <c r="C13" s="1" t="s">
        <v>304</v>
      </c>
      <c r="D13" s="1" t="s">
        <v>680</v>
      </c>
      <c r="E13" s="1">
        <v>1</v>
      </c>
      <c r="F13" s="1">
        <v>27</v>
      </c>
      <c r="G13" s="6" t="s">
        <v>338</v>
      </c>
      <c r="H13" s="2" t="s">
        <v>5</v>
      </c>
      <c r="I13" s="3" t="s">
        <v>2</v>
      </c>
      <c r="J13" t="s">
        <v>671</v>
      </c>
      <c r="K13">
        <v>1</v>
      </c>
      <c r="L13">
        <v>1</v>
      </c>
      <c r="M13">
        <v>1</v>
      </c>
      <c r="N13">
        <v>1</v>
      </c>
      <c r="O13">
        <v>9</v>
      </c>
      <c r="P13">
        <v>4</v>
      </c>
      <c r="Q13" t="s">
        <v>667</v>
      </c>
      <c r="R13" t="s">
        <v>800</v>
      </c>
      <c r="S13" t="s">
        <v>665</v>
      </c>
      <c r="T13" t="s">
        <v>666</v>
      </c>
      <c r="U13" t="s">
        <v>779</v>
      </c>
      <c r="W13" t="s">
        <v>667</v>
      </c>
    </row>
    <row r="14" spans="1:24">
      <c r="A14" s="1" t="s">
        <v>39</v>
      </c>
      <c r="B14" s="1" t="s">
        <v>15</v>
      </c>
      <c r="C14" s="1" t="s">
        <v>304</v>
      </c>
      <c r="D14" s="1" t="s">
        <v>681</v>
      </c>
      <c r="E14" s="1">
        <v>2</v>
      </c>
      <c r="F14" s="1">
        <v>28</v>
      </c>
      <c r="G14" s="6" t="s">
        <v>339</v>
      </c>
      <c r="H14" s="2" t="s">
        <v>5</v>
      </c>
      <c r="I14" s="3" t="s">
        <v>2</v>
      </c>
      <c r="J14" t="s">
        <v>671</v>
      </c>
      <c r="K14">
        <v>11</v>
      </c>
      <c r="L14">
        <v>12</v>
      </c>
      <c r="M14">
        <v>13</v>
      </c>
      <c r="N14">
        <v>13</v>
      </c>
      <c r="O14">
        <v>20</v>
      </c>
      <c r="P14">
        <v>5</v>
      </c>
      <c r="Q14" t="s">
        <v>667</v>
      </c>
      <c r="R14" t="s">
        <v>808</v>
      </c>
      <c r="S14" t="s">
        <v>665</v>
      </c>
      <c r="T14" t="s">
        <v>666</v>
      </c>
      <c r="U14" t="s">
        <v>802</v>
      </c>
      <c r="W14" t="s">
        <v>667</v>
      </c>
    </row>
    <row r="15" spans="1:24">
      <c r="A15" s="1" t="s">
        <v>39</v>
      </c>
      <c r="B15" s="1" t="s">
        <v>16</v>
      </c>
      <c r="C15" s="1" t="s">
        <v>304</v>
      </c>
      <c r="D15" s="1" t="s">
        <v>682</v>
      </c>
      <c r="E15" s="1">
        <v>2</v>
      </c>
      <c r="F15" s="1">
        <v>30</v>
      </c>
      <c r="G15" s="6" t="s">
        <v>2450</v>
      </c>
      <c r="H15" s="2" t="s">
        <v>1</v>
      </c>
      <c r="I15" s="3" t="s">
        <v>2</v>
      </c>
      <c r="J15" t="s">
        <v>671</v>
      </c>
      <c r="K15" t="s">
        <v>665</v>
      </c>
      <c r="L15" t="s">
        <v>665</v>
      </c>
      <c r="M15" t="s">
        <v>665</v>
      </c>
      <c r="N15" t="s">
        <v>665</v>
      </c>
      <c r="O15" t="s">
        <v>665</v>
      </c>
      <c r="P15">
        <v>8</v>
      </c>
      <c r="Q15" t="s">
        <v>667</v>
      </c>
      <c r="R15" t="s">
        <v>801</v>
      </c>
      <c r="T15" t="s">
        <v>666</v>
      </c>
      <c r="U15" t="s">
        <v>2463</v>
      </c>
      <c r="W15" t="s">
        <v>667</v>
      </c>
    </row>
    <row r="16" spans="1:24">
      <c r="A16" s="1" t="s">
        <v>39</v>
      </c>
      <c r="B16" s="1" t="s">
        <v>17</v>
      </c>
      <c r="C16" s="1" t="s">
        <v>304</v>
      </c>
      <c r="D16" s="1" t="s">
        <v>683</v>
      </c>
      <c r="E16" s="1">
        <v>3</v>
      </c>
      <c r="F16" s="1">
        <v>32</v>
      </c>
      <c r="G16" s="6" t="s">
        <v>646</v>
      </c>
      <c r="H16" s="2" t="s">
        <v>5</v>
      </c>
      <c r="I16" s="3" t="s">
        <v>2</v>
      </c>
      <c r="J16" t="s">
        <v>671</v>
      </c>
      <c r="K16" t="s">
        <v>665</v>
      </c>
      <c r="L16" t="s">
        <v>665</v>
      </c>
      <c r="M16" t="s">
        <v>665</v>
      </c>
      <c r="N16" t="s">
        <v>665</v>
      </c>
      <c r="O16" t="s">
        <v>665</v>
      </c>
      <c r="P16" t="s">
        <v>665</v>
      </c>
      <c r="Q16" t="s">
        <v>667</v>
      </c>
      <c r="R16" t="s">
        <v>665</v>
      </c>
      <c r="S16" t="s">
        <v>665</v>
      </c>
      <c r="T16" t="s">
        <v>666</v>
      </c>
      <c r="U16" t="s">
        <v>2451</v>
      </c>
      <c r="W16" t="s">
        <v>2464</v>
      </c>
    </row>
    <row r="17" spans="1:21">
      <c r="A17" s="1" t="s">
        <v>39</v>
      </c>
      <c r="B17" s="1" t="s">
        <v>18</v>
      </c>
      <c r="C17" s="1" t="s">
        <v>304</v>
      </c>
      <c r="D17" s="1" t="s">
        <v>684</v>
      </c>
      <c r="E17" s="1">
        <v>1</v>
      </c>
      <c r="F17" s="1">
        <v>35</v>
      </c>
      <c r="G17" s="6" t="s">
        <v>647</v>
      </c>
      <c r="H17" s="2" t="s">
        <v>5</v>
      </c>
      <c r="I17" s="3" t="s">
        <v>2</v>
      </c>
      <c r="J17" t="s">
        <v>671</v>
      </c>
      <c r="K17">
        <v>1</v>
      </c>
      <c r="L17">
        <v>2</v>
      </c>
      <c r="M17">
        <v>3</v>
      </c>
      <c r="N17">
        <v>4</v>
      </c>
      <c r="O17">
        <v>4</v>
      </c>
      <c r="P17">
        <v>4</v>
      </c>
      <c r="Q17" t="s">
        <v>667</v>
      </c>
      <c r="R17" t="s">
        <v>801</v>
      </c>
      <c r="T17" t="s">
        <v>666</v>
      </c>
    </row>
    <row r="18" spans="1:21">
      <c r="A18" s="1" t="s">
        <v>39</v>
      </c>
      <c r="B18" s="1" t="s">
        <v>19</v>
      </c>
      <c r="C18" s="1" t="s">
        <v>304</v>
      </c>
      <c r="D18" s="1" t="s">
        <v>685</v>
      </c>
      <c r="E18" s="1">
        <v>1</v>
      </c>
      <c r="F18" s="1">
        <v>36</v>
      </c>
      <c r="G18" s="6" t="s">
        <v>648</v>
      </c>
      <c r="H18" s="2" t="s">
        <v>5</v>
      </c>
      <c r="I18" s="3" t="s">
        <v>2</v>
      </c>
      <c r="J18" t="s">
        <v>671</v>
      </c>
      <c r="T18" t="s">
        <v>2452</v>
      </c>
      <c r="U18" t="s">
        <v>2453</v>
      </c>
    </row>
    <row r="19" spans="1:21">
      <c r="A19" s="1" t="s">
        <v>39</v>
      </c>
      <c r="B19" s="1" t="s">
        <v>20</v>
      </c>
      <c r="C19" s="1" t="s">
        <v>304</v>
      </c>
      <c r="D19" s="1" t="s">
        <v>312</v>
      </c>
      <c r="E19" s="1">
        <v>50</v>
      </c>
      <c r="F19" s="1">
        <v>37</v>
      </c>
      <c r="G19" s="6" t="s">
        <v>340</v>
      </c>
      <c r="H19" s="2" t="s">
        <v>1</v>
      </c>
      <c r="I19" s="3" t="s">
        <v>2</v>
      </c>
      <c r="J19" t="s">
        <v>2454</v>
      </c>
      <c r="K19" t="s">
        <v>665</v>
      </c>
      <c r="L19" t="s">
        <v>665</v>
      </c>
      <c r="M19" t="s">
        <v>665</v>
      </c>
      <c r="N19" t="s">
        <v>665</v>
      </c>
      <c r="O19" t="s">
        <v>665</v>
      </c>
      <c r="P19" t="s">
        <v>665</v>
      </c>
      <c r="Q19" t="s">
        <v>665</v>
      </c>
      <c r="R19" t="s">
        <v>665</v>
      </c>
      <c r="S19" t="s">
        <v>665</v>
      </c>
      <c r="T19" t="s">
        <v>2452</v>
      </c>
    </row>
    <row r="20" spans="1:21">
      <c r="A20" s="1" t="s">
        <v>39</v>
      </c>
      <c r="B20" s="1" t="s">
        <v>21</v>
      </c>
      <c r="C20" s="1" t="s">
        <v>304</v>
      </c>
      <c r="D20" s="1" t="s">
        <v>313</v>
      </c>
      <c r="E20" s="1">
        <v>8</v>
      </c>
      <c r="F20" s="1">
        <v>87</v>
      </c>
      <c r="G20" s="6" t="s">
        <v>341</v>
      </c>
      <c r="H20" s="2" t="s">
        <v>1</v>
      </c>
      <c r="I20" s="3" t="s">
        <v>2</v>
      </c>
      <c r="J20" t="s">
        <v>2454</v>
      </c>
      <c r="K20" t="s">
        <v>665</v>
      </c>
      <c r="L20" t="s">
        <v>665</v>
      </c>
      <c r="M20" t="s">
        <v>665</v>
      </c>
      <c r="N20" t="s">
        <v>665</v>
      </c>
      <c r="O20" t="s">
        <v>665</v>
      </c>
      <c r="P20" t="s">
        <v>665</v>
      </c>
      <c r="Q20" t="s">
        <v>665</v>
      </c>
      <c r="R20" t="s">
        <v>665</v>
      </c>
      <c r="S20" t="s">
        <v>665</v>
      </c>
      <c r="T20" t="s">
        <v>2452</v>
      </c>
    </row>
    <row r="21" spans="1:21">
      <c r="A21" s="1" t="s">
        <v>39</v>
      </c>
      <c r="B21" s="1" t="s">
        <v>22</v>
      </c>
      <c r="C21" s="1" t="s">
        <v>304</v>
      </c>
      <c r="D21" s="1" t="s">
        <v>314</v>
      </c>
      <c r="E21" s="1">
        <v>2</v>
      </c>
      <c r="F21" s="1">
        <v>95</v>
      </c>
      <c r="G21" s="6"/>
      <c r="H21" s="2" t="s">
        <v>5</v>
      </c>
      <c r="I21" s="3" t="s">
        <v>2</v>
      </c>
      <c r="J21" t="s">
        <v>2455</v>
      </c>
      <c r="K21">
        <v>4</v>
      </c>
      <c r="L21">
        <v>13</v>
      </c>
      <c r="M21">
        <v>15</v>
      </c>
      <c r="N21">
        <v>16</v>
      </c>
      <c r="O21">
        <v>18</v>
      </c>
      <c r="Q21" t="s">
        <v>667</v>
      </c>
      <c r="R21" t="s">
        <v>796</v>
      </c>
      <c r="T21" t="s">
        <v>666</v>
      </c>
      <c r="U21" t="s">
        <v>2456</v>
      </c>
    </row>
    <row r="22" spans="1:21">
      <c r="A22" s="1" t="s">
        <v>39</v>
      </c>
      <c r="B22" s="1" t="s">
        <v>23</v>
      </c>
      <c r="C22" s="1" t="s">
        <v>304</v>
      </c>
      <c r="D22" s="1" t="s">
        <v>315</v>
      </c>
      <c r="E22" s="1">
        <v>1</v>
      </c>
      <c r="F22" s="1">
        <v>97</v>
      </c>
      <c r="G22" s="6" t="s">
        <v>342</v>
      </c>
      <c r="H22" s="2" t="s">
        <v>5</v>
      </c>
      <c r="I22" s="3" t="s">
        <v>2</v>
      </c>
      <c r="J22" t="s">
        <v>671</v>
      </c>
      <c r="K22">
        <v>1</v>
      </c>
      <c r="L22">
        <v>1</v>
      </c>
      <c r="M22">
        <v>4</v>
      </c>
      <c r="N22">
        <v>4</v>
      </c>
      <c r="O22">
        <v>6</v>
      </c>
      <c r="P22">
        <v>6</v>
      </c>
      <c r="Q22" t="s">
        <v>667</v>
      </c>
      <c r="R22" t="s">
        <v>2457</v>
      </c>
      <c r="T22" t="s">
        <v>2452</v>
      </c>
      <c r="U22" t="s">
        <v>2458</v>
      </c>
    </row>
    <row r="23" spans="1:21">
      <c r="A23" s="1" t="s">
        <v>39</v>
      </c>
      <c r="B23" s="1" t="s">
        <v>24</v>
      </c>
      <c r="C23" s="1" t="s">
        <v>304</v>
      </c>
      <c r="D23" s="1" t="s">
        <v>316</v>
      </c>
      <c r="E23" s="1">
        <v>1</v>
      </c>
      <c r="F23" s="1">
        <v>98</v>
      </c>
      <c r="G23" s="6" t="s">
        <v>649</v>
      </c>
      <c r="H23" s="2" t="s">
        <v>5</v>
      </c>
      <c r="I23" s="3" t="s">
        <v>2</v>
      </c>
      <c r="J23" t="s">
        <v>671</v>
      </c>
      <c r="K23">
        <v>1</v>
      </c>
      <c r="L23">
        <v>1</v>
      </c>
      <c r="M23">
        <v>2</v>
      </c>
      <c r="N23">
        <v>3</v>
      </c>
      <c r="O23">
        <v>3</v>
      </c>
      <c r="P23">
        <v>3</v>
      </c>
      <c r="Q23" t="s">
        <v>667</v>
      </c>
      <c r="R23" t="s">
        <v>668</v>
      </c>
      <c r="T23" t="s">
        <v>666</v>
      </c>
    </row>
    <row r="24" spans="1:21">
      <c r="A24" s="1" t="s">
        <v>39</v>
      </c>
      <c r="B24" s="1" t="s">
        <v>25</v>
      </c>
      <c r="C24" s="1" t="s">
        <v>304</v>
      </c>
      <c r="D24" s="1" t="s">
        <v>317</v>
      </c>
      <c r="E24" s="1">
        <v>8</v>
      </c>
      <c r="F24" s="1">
        <v>99</v>
      </c>
      <c r="G24" s="6" t="s">
        <v>650</v>
      </c>
      <c r="H24" s="2" t="s">
        <v>1</v>
      </c>
      <c r="I24" s="3" t="s">
        <v>2</v>
      </c>
      <c r="J24" t="s">
        <v>2454</v>
      </c>
      <c r="K24" t="s">
        <v>665</v>
      </c>
      <c r="L24" t="s">
        <v>665</v>
      </c>
      <c r="M24" t="s">
        <v>665</v>
      </c>
      <c r="N24" t="s">
        <v>665</v>
      </c>
      <c r="O24" t="s">
        <v>665</v>
      </c>
      <c r="P24" t="s">
        <v>665</v>
      </c>
      <c r="Q24" t="s">
        <v>665</v>
      </c>
      <c r="R24" t="s">
        <v>665</v>
      </c>
      <c r="S24" t="s">
        <v>665</v>
      </c>
      <c r="T24" t="s">
        <v>666</v>
      </c>
    </row>
    <row r="25" spans="1:21">
      <c r="A25" s="1" t="s">
        <v>39</v>
      </c>
      <c r="B25" s="1" t="s">
        <v>26</v>
      </c>
      <c r="C25" s="1" t="s">
        <v>304</v>
      </c>
      <c r="D25" s="1" t="s">
        <v>318</v>
      </c>
      <c r="E25" s="1">
        <v>18</v>
      </c>
      <c r="F25" s="1">
        <v>107</v>
      </c>
      <c r="G25" s="6" t="s">
        <v>651</v>
      </c>
      <c r="H25" s="2" t="s">
        <v>1</v>
      </c>
      <c r="I25" s="3" t="s">
        <v>2</v>
      </c>
      <c r="J25" t="s">
        <v>2454</v>
      </c>
      <c r="K25" t="s">
        <v>665</v>
      </c>
      <c r="L25" t="s">
        <v>665</v>
      </c>
      <c r="M25" t="s">
        <v>665</v>
      </c>
      <c r="N25" t="s">
        <v>665</v>
      </c>
      <c r="O25" t="s">
        <v>665</v>
      </c>
      <c r="P25" t="s">
        <v>665</v>
      </c>
      <c r="Q25" t="s">
        <v>665</v>
      </c>
      <c r="R25" t="s">
        <v>665</v>
      </c>
      <c r="S25" t="s">
        <v>665</v>
      </c>
      <c r="T25" t="s">
        <v>666</v>
      </c>
    </row>
    <row r="26" spans="1:21">
      <c r="A26" s="1" t="s">
        <v>39</v>
      </c>
      <c r="B26" s="1" t="s">
        <v>27</v>
      </c>
      <c r="C26" s="1" t="s">
        <v>304</v>
      </c>
      <c r="D26" s="1" t="s">
        <v>319</v>
      </c>
      <c r="E26" s="1">
        <v>1</v>
      </c>
      <c r="F26" s="1">
        <v>125</v>
      </c>
      <c r="G26" s="6" t="s">
        <v>652</v>
      </c>
      <c r="H26" s="2" t="s">
        <v>5</v>
      </c>
      <c r="I26" s="3" t="s">
        <v>2</v>
      </c>
      <c r="J26" t="s">
        <v>671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 t="s">
        <v>667</v>
      </c>
      <c r="R26" t="s">
        <v>668</v>
      </c>
      <c r="T26" t="s">
        <v>666</v>
      </c>
    </row>
    <row r="27" spans="1:21">
      <c r="A27" s="1" t="s">
        <v>39</v>
      </c>
      <c r="B27" s="1" t="s">
        <v>28</v>
      </c>
      <c r="C27" s="1" t="s">
        <v>304</v>
      </c>
      <c r="D27" s="1" t="s">
        <v>320</v>
      </c>
      <c r="E27" s="1">
        <v>5</v>
      </c>
      <c r="F27" s="1">
        <v>126</v>
      </c>
      <c r="G27" s="6" t="s">
        <v>653</v>
      </c>
      <c r="H27" s="2" t="s">
        <v>1</v>
      </c>
      <c r="I27" s="3" t="s">
        <v>2</v>
      </c>
      <c r="J27" t="s">
        <v>2455</v>
      </c>
      <c r="K27" t="s">
        <v>2460</v>
      </c>
      <c r="L27" t="s">
        <v>2460</v>
      </c>
      <c r="M27" t="s">
        <v>2460</v>
      </c>
      <c r="N27" t="s">
        <v>2460</v>
      </c>
      <c r="O27" t="s">
        <v>2460</v>
      </c>
      <c r="P27" t="s">
        <v>2460</v>
      </c>
      <c r="Q27" t="s">
        <v>667</v>
      </c>
      <c r="R27" t="s">
        <v>2459</v>
      </c>
      <c r="S27" t="s">
        <v>665</v>
      </c>
      <c r="T27" t="s">
        <v>666</v>
      </c>
    </row>
    <row r="28" spans="1:21">
      <c r="A28" s="1" t="s">
        <v>39</v>
      </c>
      <c r="B28" s="1" t="s">
        <v>29</v>
      </c>
      <c r="C28" s="1" t="s">
        <v>304</v>
      </c>
      <c r="D28" s="1" t="s">
        <v>321</v>
      </c>
      <c r="E28" s="1">
        <v>5</v>
      </c>
      <c r="F28" s="1">
        <v>131</v>
      </c>
      <c r="G28" s="6" t="s">
        <v>653</v>
      </c>
      <c r="H28" s="2" t="s">
        <v>1</v>
      </c>
      <c r="I28" s="3" t="s">
        <v>2</v>
      </c>
      <c r="J28" t="s">
        <v>2455</v>
      </c>
      <c r="K28" t="s">
        <v>2460</v>
      </c>
      <c r="L28" t="s">
        <v>2460</v>
      </c>
      <c r="M28" t="s">
        <v>2460</v>
      </c>
      <c r="N28" t="s">
        <v>2460</v>
      </c>
      <c r="O28" t="s">
        <v>2460</v>
      </c>
      <c r="P28" t="s">
        <v>2460</v>
      </c>
      <c r="Q28" t="s">
        <v>667</v>
      </c>
      <c r="R28" t="s">
        <v>2459</v>
      </c>
      <c r="S28" t="s">
        <v>665</v>
      </c>
      <c r="T28" t="s">
        <v>666</v>
      </c>
    </row>
    <row r="29" spans="1:21">
      <c r="A29" s="1" t="s">
        <v>39</v>
      </c>
      <c r="B29" s="1" t="s">
        <v>30</v>
      </c>
      <c r="C29" s="1" t="s">
        <v>304</v>
      </c>
      <c r="D29" s="1" t="s">
        <v>322</v>
      </c>
      <c r="E29" s="1">
        <v>5</v>
      </c>
      <c r="F29" s="1">
        <v>136</v>
      </c>
      <c r="G29" s="6" t="s">
        <v>653</v>
      </c>
      <c r="H29" s="2" t="s">
        <v>1</v>
      </c>
      <c r="I29" s="3" t="s">
        <v>2</v>
      </c>
      <c r="J29" t="s">
        <v>2455</v>
      </c>
      <c r="K29" t="s">
        <v>2460</v>
      </c>
      <c r="L29" t="s">
        <v>2460</v>
      </c>
      <c r="M29" t="s">
        <v>2460</v>
      </c>
      <c r="N29" t="s">
        <v>2460</v>
      </c>
      <c r="O29" t="s">
        <v>2460</v>
      </c>
      <c r="P29" t="s">
        <v>2460</v>
      </c>
      <c r="Q29" t="s">
        <v>667</v>
      </c>
      <c r="R29" t="s">
        <v>2459</v>
      </c>
      <c r="S29" t="s">
        <v>665</v>
      </c>
      <c r="T29" t="s">
        <v>666</v>
      </c>
    </row>
    <row r="30" spans="1:21">
      <c r="A30" s="1" t="s">
        <v>39</v>
      </c>
      <c r="B30" s="1" t="s">
        <v>31</v>
      </c>
      <c r="C30" s="1" t="s">
        <v>304</v>
      </c>
      <c r="D30" s="1" t="s">
        <v>323</v>
      </c>
      <c r="E30" s="1">
        <v>5</v>
      </c>
      <c r="F30" s="1">
        <v>141</v>
      </c>
      <c r="G30" s="6" t="s">
        <v>653</v>
      </c>
      <c r="H30" s="2" t="s">
        <v>1</v>
      </c>
      <c r="I30" s="3" t="s">
        <v>2</v>
      </c>
      <c r="J30" t="s">
        <v>2455</v>
      </c>
      <c r="K30" t="s">
        <v>2460</v>
      </c>
      <c r="L30" t="s">
        <v>2460</v>
      </c>
      <c r="M30" t="s">
        <v>2460</v>
      </c>
      <c r="N30" t="s">
        <v>2460</v>
      </c>
      <c r="O30" t="s">
        <v>2460</v>
      </c>
      <c r="P30" t="s">
        <v>2460</v>
      </c>
      <c r="Q30" t="s">
        <v>667</v>
      </c>
      <c r="R30" t="s">
        <v>2459</v>
      </c>
      <c r="S30" t="s">
        <v>665</v>
      </c>
      <c r="T30" t="s">
        <v>666</v>
      </c>
    </row>
    <row r="31" spans="1:21">
      <c r="A31" s="1" t="s">
        <v>39</v>
      </c>
      <c r="B31" s="1" t="s">
        <v>32</v>
      </c>
      <c r="C31" s="1" t="s">
        <v>304</v>
      </c>
      <c r="D31" s="1" t="s">
        <v>324</v>
      </c>
      <c r="E31" s="1">
        <v>5</v>
      </c>
      <c r="F31" s="1">
        <v>146</v>
      </c>
      <c r="G31" s="6" t="s">
        <v>653</v>
      </c>
      <c r="H31" s="2" t="s">
        <v>1</v>
      </c>
      <c r="I31" s="3" t="s">
        <v>2</v>
      </c>
      <c r="J31" t="s">
        <v>2455</v>
      </c>
      <c r="K31" t="s">
        <v>2460</v>
      </c>
      <c r="L31" t="s">
        <v>2460</v>
      </c>
      <c r="M31" t="s">
        <v>2460</v>
      </c>
      <c r="N31" t="s">
        <v>2460</v>
      </c>
      <c r="O31" t="s">
        <v>2460</v>
      </c>
      <c r="P31" t="s">
        <v>2460</v>
      </c>
      <c r="Q31" t="s">
        <v>667</v>
      </c>
      <c r="R31" t="s">
        <v>2459</v>
      </c>
      <c r="S31" t="s">
        <v>665</v>
      </c>
      <c r="T31" t="s">
        <v>666</v>
      </c>
    </row>
    <row r="32" spans="1:21">
      <c r="A32" s="1" t="s">
        <v>39</v>
      </c>
      <c r="B32" s="1" t="s">
        <v>33</v>
      </c>
      <c r="C32" s="1" t="s">
        <v>304</v>
      </c>
      <c r="D32" s="1" t="s">
        <v>325</v>
      </c>
      <c r="E32" s="1">
        <v>5</v>
      </c>
      <c r="F32" s="1">
        <v>151</v>
      </c>
      <c r="G32" s="6" t="s">
        <v>653</v>
      </c>
      <c r="H32" s="2" t="s">
        <v>1</v>
      </c>
      <c r="I32" s="3" t="s">
        <v>2</v>
      </c>
      <c r="J32" t="s">
        <v>2455</v>
      </c>
      <c r="K32" t="s">
        <v>2460</v>
      </c>
      <c r="L32" t="s">
        <v>2460</v>
      </c>
      <c r="M32" t="s">
        <v>2460</v>
      </c>
      <c r="N32" t="s">
        <v>2460</v>
      </c>
      <c r="O32" t="s">
        <v>2460</v>
      </c>
      <c r="P32" t="s">
        <v>2460</v>
      </c>
      <c r="Q32" t="s">
        <v>667</v>
      </c>
      <c r="R32" t="s">
        <v>2459</v>
      </c>
      <c r="S32" t="s">
        <v>665</v>
      </c>
      <c r="T32" t="s">
        <v>666</v>
      </c>
    </row>
    <row r="33" spans="1:23">
      <c r="A33" s="1" t="s">
        <v>39</v>
      </c>
      <c r="B33" s="1" t="s">
        <v>34</v>
      </c>
      <c r="C33" s="1" t="s">
        <v>304</v>
      </c>
      <c r="D33" s="1" t="s">
        <v>326</v>
      </c>
      <c r="E33" s="1">
        <v>5</v>
      </c>
      <c r="F33" s="1">
        <v>156</v>
      </c>
      <c r="G33" s="6" t="s">
        <v>653</v>
      </c>
      <c r="H33" s="2" t="s">
        <v>1</v>
      </c>
      <c r="I33" s="3" t="s">
        <v>2</v>
      </c>
      <c r="J33" t="s">
        <v>2455</v>
      </c>
      <c r="K33" t="s">
        <v>2460</v>
      </c>
      <c r="L33" t="s">
        <v>2460</v>
      </c>
      <c r="M33" t="s">
        <v>2460</v>
      </c>
      <c r="N33" t="s">
        <v>2460</v>
      </c>
      <c r="O33" t="s">
        <v>2460</v>
      </c>
      <c r="P33" t="s">
        <v>2460</v>
      </c>
      <c r="Q33" t="s">
        <v>667</v>
      </c>
      <c r="R33" t="s">
        <v>2459</v>
      </c>
      <c r="S33" t="s">
        <v>665</v>
      </c>
      <c r="T33" t="s">
        <v>666</v>
      </c>
    </row>
    <row r="34" spans="1:23">
      <c r="A34" s="1" t="s">
        <v>39</v>
      </c>
      <c r="B34" s="1" t="s">
        <v>35</v>
      </c>
      <c r="C34" s="1" t="s">
        <v>304</v>
      </c>
      <c r="D34" s="1" t="s">
        <v>327</v>
      </c>
      <c r="E34" s="1">
        <v>16</v>
      </c>
      <c r="F34" s="1">
        <v>161</v>
      </c>
      <c r="G34" s="6" t="s">
        <v>654</v>
      </c>
      <c r="H34" s="2" t="s">
        <v>5</v>
      </c>
      <c r="I34" s="3" t="s">
        <v>2</v>
      </c>
      <c r="J34" t="s">
        <v>671</v>
      </c>
      <c r="K34" t="s">
        <v>665</v>
      </c>
      <c r="L34" t="s">
        <v>665</v>
      </c>
      <c r="M34" t="s">
        <v>665</v>
      </c>
      <c r="N34" t="s">
        <v>665</v>
      </c>
      <c r="O34" t="s">
        <v>665</v>
      </c>
      <c r="P34" t="s">
        <v>665</v>
      </c>
      <c r="Q34" t="s">
        <v>2460</v>
      </c>
      <c r="R34" t="s">
        <v>2460</v>
      </c>
      <c r="S34" t="s">
        <v>2460</v>
      </c>
      <c r="T34" t="s">
        <v>2461</v>
      </c>
    </row>
    <row r="35" spans="1:23">
      <c r="A35" s="1" t="s">
        <v>39</v>
      </c>
      <c r="B35" s="1" t="s">
        <v>36</v>
      </c>
      <c r="C35" s="1" t="s">
        <v>304</v>
      </c>
      <c r="D35" s="1" t="s">
        <v>328</v>
      </c>
      <c r="E35" s="1">
        <v>1</v>
      </c>
      <c r="F35" s="1">
        <v>177</v>
      </c>
      <c r="G35" s="1" t="s">
        <v>655</v>
      </c>
      <c r="H35" s="2" t="s">
        <v>1</v>
      </c>
      <c r="I35" s="3" t="s">
        <v>2</v>
      </c>
      <c r="J35" t="s">
        <v>671</v>
      </c>
      <c r="K35">
        <v>1</v>
      </c>
      <c r="L35">
        <v>2</v>
      </c>
      <c r="M35">
        <v>3</v>
      </c>
      <c r="N35">
        <v>4</v>
      </c>
      <c r="O35">
        <v>5</v>
      </c>
      <c r="P35">
        <v>6</v>
      </c>
      <c r="Q35" t="s">
        <v>667</v>
      </c>
      <c r="R35" t="s">
        <v>800</v>
      </c>
      <c r="T35" t="s">
        <v>2452</v>
      </c>
      <c r="U35" t="s">
        <v>2462</v>
      </c>
    </row>
    <row r="36" spans="1:23">
      <c r="A36" s="1" t="s">
        <v>39</v>
      </c>
      <c r="B36" s="1" t="s">
        <v>37</v>
      </c>
      <c r="C36" s="1" t="s">
        <v>304</v>
      </c>
      <c r="D36" s="1" t="s">
        <v>329</v>
      </c>
      <c r="E36" s="1">
        <v>5</v>
      </c>
      <c r="F36" s="1">
        <v>178</v>
      </c>
      <c r="G36" s="6" t="s">
        <v>617</v>
      </c>
      <c r="H36" s="2" t="s">
        <v>1</v>
      </c>
      <c r="I36" s="3" t="s">
        <v>2</v>
      </c>
      <c r="J36" t="s">
        <v>665</v>
      </c>
      <c r="K36" t="s">
        <v>665</v>
      </c>
      <c r="L36" t="s">
        <v>665</v>
      </c>
      <c r="M36" t="s">
        <v>665</v>
      </c>
      <c r="N36" t="s">
        <v>665</v>
      </c>
      <c r="O36" t="s">
        <v>665</v>
      </c>
      <c r="P36" t="s">
        <v>665</v>
      </c>
      <c r="Q36" t="s">
        <v>665</v>
      </c>
      <c r="R36" t="s">
        <v>665</v>
      </c>
      <c r="S36" t="s">
        <v>665</v>
      </c>
      <c r="T36" t="s">
        <v>665</v>
      </c>
      <c r="U36" t="s">
        <v>665</v>
      </c>
    </row>
    <row r="37" spans="1:23">
      <c r="A37" s="1" t="s">
        <v>39</v>
      </c>
      <c r="B37" s="1" t="s">
        <v>38</v>
      </c>
      <c r="C37" s="1" t="s">
        <v>304</v>
      </c>
      <c r="D37" s="1" t="s">
        <v>330</v>
      </c>
      <c r="E37" s="1"/>
      <c r="F37" s="1"/>
      <c r="G37" s="1"/>
      <c r="H37" s="2" t="s">
        <v>1</v>
      </c>
      <c r="I37" s="3" t="s">
        <v>2</v>
      </c>
      <c r="J37" t="s">
        <v>665</v>
      </c>
      <c r="K37" t="s">
        <v>665</v>
      </c>
      <c r="L37" t="s">
        <v>665</v>
      </c>
      <c r="M37" t="s">
        <v>665</v>
      </c>
      <c r="N37" t="s">
        <v>665</v>
      </c>
      <c r="O37" t="s">
        <v>665</v>
      </c>
      <c r="P37" t="s">
        <v>665</v>
      </c>
      <c r="Q37" t="s">
        <v>665</v>
      </c>
      <c r="R37" t="s">
        <v>665</v>
      </c>
      <c r="S37" t="s">
        <v>665</v>
      </c>
      <c r="T37" t="s">
        <v>665</v>
      </c>
      <c r="U37" t="s">
        <v>665</v>
      </c>
    </row>
    <row r="38" spans="1:23">
      <c r="A38" s="1" t="s">
        <v>69</v>
      </c>
      <c r="B38" s="1" t="s">
        <v>40</v>
      </c>
      <c r="C38" s="1" t="s">
        <v>305</v>
      </c>
      <c r="D38" s="1" t="s">
        <v>686</v>
      </c>
      <c r="E38" s="1">
        <v>2</v>
      </c>
      <c r="F38" s="1">
        <v>1</v>
      </c>
      <c r="G38" s="1"/>
      <c r="H38" s="2" t="s">
        <v>1</v>
      </c>
      <c r="I38" s="3" t="s">
        <v>2</v>
      </c>
      <c r="J38" t="s">
        <v>662</v>
      </c>
      <c r="T38">
        <v>0</v>
      </c>
    </row>
    <row r="39" spans="1:23">
      <c r="A39" s="1" t="s">
        <v>69</v>
      </c>
      <c r="B39" s="1" t="s">
        <v>41</v>
      </c>
      <c r="C39" s="1" t="s">
        <v>305</v>
      </c>
      <c r="D39" s="1" t="s">
        <v>687</v>
      </c>
      <c r="E39" s="1">
        <v>2</v>
      </c>
      <c r="F39" s="1">
        <v>3</v>
      </c>
      <c r="G39" s="1"/>
      <c r="H39" s="2" t="s">
        <v>1</v>
      </c>
      <c r="I39" s="3" t="s">
        <v>2</v>
      </c>
      <c r="J39" t="s">
        <v>662</v>
      </c>
      <c r="T39">
        <v>0</v>
      </c>
    </row>
    <row r="40" spans="1:23">
      <c r="A40" s="1" t="s">
        <v>69</v>
      </c>
      <c r="B40" s="1" t="s">
        <v>42</v>
      </c>
      <c r="C40" s="1" t="s">
        <v>305</v>
      </c>
      <c r="D40" s="1" t="s">
        <v>688</v>
      </c>
      <c r="E40" s="1">
        <v>1</v>
      </c>
      <c r="F40" s="1">
        <v>5</v>
      </c>
      <c r="G40" s="1"/>
      <c r="H40" s="2" t="s">
        <v>5</v>
      </c>
      <c r="I40" s="3" t="s">
        <v>2</v>
      </c>
      <c r="J40" t="s">
        <v>662</v>
      </c>
      <c r="T40">
        <v>0</v>
      </c>
    </row>
    <row r="41" spans="1:23">
      <c r="A41" s="1" t="s">
        <v>69</v>
      </c>
      <c r="B41" s="1" t="s">
        <v>43</v>
      </c>
      <c r="C41" s="1" t="s">
        <v>305</v>
      </c>
      <c r="D41" s="1" t="s">
        <v>689</v>
      </c>
      <c r="E41" s="1">
        <v>1</v>
      </c>
      <c r="F41" s="1">
        <v>6</v>
      </c>
      <c r="G41" s="1"/>
      <c r="H41" s="2" t="s">
        <v>5</v>
      </c>
      <c r="I41" s="3" t="s">
        <v>2</v>
      </c>
      <c r="J41" s="12" t="s">
        <v>662</v>
      </c>
      <c r="T41">
        <v>0</v>
      </c>
    </row>
    <row r="42" spans="1:23">
      <c r="A42" s="1" t="s">
        <v>69</v>
      </c>
      <c r="B42" s="1" t="s">
        <v>8</v>
      </c>
      <c r="C42" s="1" t="s">
        <v>305</v>
      </c>
      <c r="D42" s="1" t="s">
        <v>310</v>
      </c>
      <c r="E42" s="1">
        <v>8</v>
      </c>
      <c r="F42" s="1">
        <v>7</v>
      </c>
      <c r="G42" s="1" t="s">
        <v>334</v>
      </c>
      <c r="H42" s="2" t="s">
        <v>9</v>
      </c>
      <c r="I42" s="3" t="s">
        <v>2</v>
      </c>
      <c r="J42" s="12" t="s">
        <v>2465</v>
      </c>
      <c r="T42">
        <v>0</v>
      </c>
    </row>
    <row r="43" spans="1:23">
      <c r="A43" s="1" t="s">
        <v>69</v>
      </c>
      <c r="B43" s="1" t="s">
        <v>24</v>
      </c>
      <c r="C43" s="1" t="s">
        <v>305</v>
      </c>
      <c r="D43" s="1" t="s">
        <v>316</v>
      </c>
      <c r="E43" s="1">
        <v>1</v>
      </c>
      <c r="F43" s="1">
        <v>15</v>
      </c>
      <c r="G43" s="1" t="s">
        <v>636</v>
      </c>
      <c r="H43" s="2" t="s">
        <v>5</v>
      </c>
      <c r="I43" s="3" t="s">
        <v>2</v>
      </c>
      <c r="J43" s="12" t="s">
        <v>2466</v>
      </c>
      <c r="K43">
        <v>1</v>
      </c>
      <c r="L43">
        <v>1</v>
      </c>
      <c r="M43">
        <v>2</v>
      </c>
      <c r="N43">
        <v>2</v>
      </c>
      <c r="O43">
        <v>4</v>
      </c>
      <c r="P43">
        <v>4</v>
      </c>
      <c r="Q43" t="s">
        <v>667</v>
      </c>
      <c r="R43" t="s">
        <v>799</v>
      </c>
      <c r="T43">
        <v>0</v>
      </c>
    </row>
    <row r="44" spans="1:23">
      <c r="A44" s="1" t="s">
        <v>69</v>
      </c>
      <c r="B44" s="1" t="s">
        <v>44</v>
      </c>
      <c r="C44" s="1" t="s">
        <v>305</v>
      </c>
      <c r="D44" s="1" t="s">
        <v>345</v>
      </c>
      <c r="E44" s="1">
        <v>2</v>
      </c>
      <c r="F44" s="1">
        <v>16</v>
      </c>
      <c r="G44" s="6" t="s">
        <v>346</v>
      </c>
      <c r="H44" s="2" t="s">
        <v>1</v>
      </c>
      <c r="I44" s="3" t="s">
        <v>2</v>
      </c>
      <c r="J44" s="12" t="s">
        <v>2467</v>
      </c>
      <c r="K44" t="s">
        <v>2469</v>
      </c>
      <c r="L44" t="s">
        <v>2469</v>
      </c>
      <c r="M44" t="s">
        <v>2469</v>
      </c>
      <c r="N44" t="s">
        <v>2469</v>
      </c>
      <c r="O44" t="s">
        <v>2469</v>
      </c>
      <c r="P44" t="s">
        <v>2469</v>
      </c>
      <c r="Q44" t="s">
        <v>667</v>
      </c>
      <c r="R44" t="s">
        <v>800</v>
      </c>
      <c r="T44">
        <v>0</v>
      </c>
      <c r="U44" t="s">
        <v>2468</v>
      </c>
    </row>
    <row r="45" spans="1:23">
      <c r="A45" s="1" t="s">
        <v>69</v>
      </c>
      <c r="B45" s="1" t="s">
        <v>45</v>
      </c>
      <c r="C45" s="1" t="s">
        <v>305</v>
      </c>
      <c r="D45" s="1" t="s">
        <v>347</v>
      </c>
      <c r="E45" s="1">
        <v>4</v>
      </c>
      <c r="F45" s="1">
        <v>18</v>
      </c>
      <c r="G45" s="6" t="s">
        <v>348</v>
      </c>
      <c r="H45" s="2" t="s">
        <v>1</v>
      </c>
      <c r="I45" s="3" t="s">
        <v>2</v>
      </c>
      <c r="J45" s="12" t="s">
        <v>2454</v>
      </c>
      <c r="K45" t="s">
        <v>665</v>
      </c>
      <c r="L45" t="s">
        <v>665</v>
      </c>
      <c r="M45" t="s">
        <v>665</v>
      </c>
      <c r="N45" t="s">
        <v>665</v>
      </c>
      <c r="O45" t="s">
        <v>665</v>
      </c>
      <c r="P45" t="s">
        <v>665</v>
      </c>
      <c r="Q45" t="s">
        <v>665</v>
      </c>
      <c r="R45" t="s">
        <v>799</v>
      </c>
      <c r="T45">
        <v>0</v>
      </c>
    </row>
    <row r="46" spans="1:23">
      <c r="A46" s="1" t="s">
        <v>69</v>
      </c>
      <c r="B46" s="1" t="s">
        <v>46</v>
      </c>
      <c r="C46" s="1" t="s">
        <v>305</v>
      </c>
      <c r="D46" s="1" t="s">
        <v>349</v>
      </c>
      <c r="E46" s="1">
        <v>1</v>
      </c>
      <c r="F46" s="1">
        <v>22</v>
      </c>
      <c r="G46" s="6" t="s">
        <v>637</v>
      </c>
      <c r="H46" s="2" t="s">
        <v>5</v>
      </c>
      <c r="I46" s="3" t="s">
        <v>2</v>
      </c>
      <c r="J46" s="12" t="s">
        <v>671</v>
      </c>
      <c r="K46">
        <v>1</v>
      </c>
      <c r="L46">
        <v>1</v>
      </c>
      <c r="M46">
        <v>1</v>
      </c>
      <c r="N46">
        <v>2</v>
      </c>
      <c r="O46">
        <v>6</v>
      </c>
      <c r="P46">
        <v>6</v>
      </c>
      <c r="Q46" t="s">
        <v>667</v>
      </c>
      <c r="T46">
        <f>1405/5589</f>
        <v>0.25138665235283592</v>
      </c>
      <c r="U46" t="s">
        <v>2470</v>
      </c>
    </row>
    <row r="47" spans="1:23">
      <c r="A47" s="1" t="s">
        <v>69</v>
      </c>
      <c r="B47" s="1" t="s">
        <v>47</v>
      </c>
      <c r="C47" s="1" t="s">
        <v>305</v>
      </c>
      <c r="D47" s="1" t="s">
        <v>350</v>
      </c>
      <c r="E47" s="1">
        <v>2</v>
      </c>
      <c r="F47" s="1">
        <v>23</v>
      </c>
      <c r="G47" s="6" t="s">
        <v>637</v>
      </c>
      <c r="H47" s="2" t="s">
        <v>5</v>
      </c>
      <c r="I47" s="3" t="s">
        <v>2</v>
      </c>
      <c r="J47" s="12" t="s">
        <v>671</v>
      </c>
      <c r="K47">
        <v>1</v>
      </c>
      <c r="L47">
        <v>1</v>
      </c>
      <c r="M47">
        <v>1</v>
      </c>
      <c r="N47">
        <v>1</v>
      </c>
      <c r="O47">
        <v>4</v>
      </c>
      <c r="P47">
        <v>4</v>
      </c>
      <c r="Q47" t="s">
        <v>667</v>
      </c>
      <c r="R47" t="s">
        <v>800</v>
      </c>
      <c r="T47">
        <v>0</v>
      </c>
    </row>
    <row r="48" spans="1:23">
      <c r="A48" s="1" t="s">
        <v>69</v>
      </c>
      <c r="B48" s="1" t="s">
        <v>48</v>
      </c>
      <c r="C48" s="1" t="s">
        <v>305</v>
      </c>
      <c r="D48" s="1" t="s">
        <v>351</v>
      </c>
      <c r="E48" s="1">
        <v>1</v>
      </c>
      <c r="F48" s="1">
        <v>25</v>
      </c>
      <c r="G48" s="6" t="s">
        <v>638</v>
      </c>
      <c r="H48" s="2" t="s">
        <v>5</v>
      </c>
      <c r="I48" s="3" t="s">
        <v>2</v>
      </c>
      <c r="J48" s="12" t="s">
        <v>671</v>
      </c>
      <c r="K48">
        <v>1</v>
      </c>
      <c r="L48">
        <v>1</v>
      </c>
      <c r="M48">
        <v>2</v>
      </c>
      <c r="N48">
        <v>2</v>
      </c>
      <c r="O48">
        <v>4</v>
      </c>
      <c r="P48">
        <v>4</v>
      </c>
      <c r="Q48" t="s">
        <v>667</v>
      </c>
      <c r="R48" t="s">
        <v>799</v>
      </c>
      <c r="T48">
        <f>393/5589</f>
        <v>7.0316693505099295E-2</v>
      </c>
      <c r="W48" t="s">
        <v>667</v>
      </c>
    </row>
    <row r="49" spans="1:23">
      <c r="A49" s="1" t="s">
        <v>69</v>
      </c>
      <c r="B49" s="1" t="s">
        <v>49</v>
      </c>
      <c r="C49" s="1" t="s">
        <v>305</v>
      </c>
      <c r="D49" s="1" t="s">
        <v>352</v>
      </c>
      <c r="E49" s="1">
        <v>1</v>
      </c>
      <c r="F49" s="1">
        <v>26</v>
      </c>
      <c r="G49" s="6" t="s">
        <v>638</v>
      </c>
      <c r="H49" s="2" t="s">
        <v>5</v>
      </c>
      <c r="I49" s="3" t="s">
        <v>2</v>
      </c>
      <c r="J49" s="12" t="s">
        <v>671</v>
      </c>
      <c r="K49">
        <v>1</v>
      </c>
      <c r="L49">
        <v>1</v>
      </c>
      <c r="M49">
        <v>1</v>
      </c>
      <c r="N49">
        <v>2</v>
      </c>
      <c r="O49">
        <v>3</v>
      </c>
      <c r="P49">
        <v>4</v>
      </c>
      <c r="Q49" t="s">
        <v>667</v>
      </c>
      <c r="R49" t="s">
        <v>799</v>
      </c>
      <c r="T49">
        <f>393/5589</f>
        <v>7.0316693505099295E-2</v>
      </c>
      <c r="U49" t="s">
        <v>2471</v>
      </c>
      <c r="W49" t="s">
        <v>667</v>
      </c>
    </row>
    <row r="50" spans="1:23">
      <c r="A50" s="1" t="s">
        <v>69</v>
      </c>
      <c r="B50" s="1" t="s">
        <v>50</v>
      </c>
      <c r="C50" s="1" t="s">
        <v>305</v>
      </c>
      <c r="D50" s="1" t="s">
        <v>353</v>
      </c>
      <c r="E50" s="1">
        <v>1</v>
      </c>
      <c r="F50" s="1">
        <v>27</v>
      </c>
      <c r="G50" s="6" t="s">
        <v>638</v>
      </c>
      <c r="H50" s="2" t="s">
        <v>5</v>
      </c>
      <c r="I50" s="3" t="s">
        <v>2</v>
      </c>
      <c r="J50" s="12" t="s">
        <v>671</v>
      </c>
      <c r="K50">
        <v>1</v>
      </c>
      <c r="L50">
        <v>1</v>
      </c>
      <c r="M50">
        <v>1</v>
      </c>
      <c r="N50">
        <v>1</v>
      </c>
      <c r="O50">
        <v>3</v>
      </c>
      <c r="P50">
        <v>4</v>
      </c>
      <c r="Q50" t="s">
        <v>667</v>
      </c>
      <c r="R50" t="s">
        <v>799</v>
      </c>
      <c r="T50">
        <f>393/5589</f>
        <v>7.0316693505099295E-2</v>
      </c>
      <c r="U50" t="s">
        <v>2471</v>
      </c>
      <c r="W50" t="s">
        <v>667</v>
      </c>
    </row>
    <row r="51" spans="1:23">
      <c r="A51" s="1" t="s">
        <v>69</v>
      </c>
      <c r="B51" s="1" t="s">
        <v>51</v>
      </c>
      <c r="C51" s="1" t="s">
        <v>305</v>
      </c>
      <c r="D51" s="1" t="s">
        <v>354</v>
      </c>
      <c r="E51" s="1">
        <v>3</v>
      </c>
      <c r="F51" s="1">
        <v>28</v>
      </c>
      <c r="G51" s="6" t="s">
        <v>355</v>
      </c>
      <c r="H51" s="2" t="s">
        <v>5</v>
      </c>
      <c r="I51" s="3" t="s">
        <v>2</v>
      </c>
      <c r="J51" s="12" t="s">
        <v>2472</v>
      </c>
      <c r="K51">
        <v>-30</v>
      </c>
      <c r="L51">
        <v>-12</v>
      </c>
      <c r="M51">
        <v>-8</v>
      </c>
      <c r="N51">
        <v>-4</v>
      </c>
      <c r="O51">
        <v>40</v>
      </c>
      <c r="P51" t="s">
        <v>665</v>
      </c>
      <c r="Q51" t="s">
        <v>667</v>
      </c>
      <c r="R51" t="s">
        <v>2473</v>
      </c>
      <c r="T51">
        <f>1405/5589</f>
        <v>0.25138665235283592</v>
      </c>
      <c r="W51" t="s">
        <v>667</v>
      </c>
    </row>
    <row r="52" spans="1:23">
      <c r="A52" s="1" t="s">
        <v>69</v>
      </c>
      <c r="B52" s="1" t="s">
        <v>52</v>
      </c>
      <c r="C52" s="1" t="s">
        <v>305</v>
      </c>
      <c r="D52" s="1" t="s">
        <v>356</v>
      </c>
      <c r="E52" s="1">
        <v>2</v>
      </c>
      <c r="F52" s="1">
        <v>31</v>
      </c>
      <c r="G52" s="6" t="s">
        <v>355</v>
      </c>
      <c r="H52" s="2" t="s">
        <v>5</v>
      </c>
      <c r="I52" s="3" t="s">
        <v>2</v>
      </c>
      <c r="J52" s="12" t="s">
        <v>2472</v>
      </c>
      <c r="K52">
        <v>-5</v>
      </c>
      <c r="L52">
        <v>-1</v>
      </c>
      <c r="M52">
        <v>0</v>
      </c>
      <c r="N52">
        <v>0</v>
      </c>
      <c r="O52">
        <v>4</v>
      </c>
      <c r="P52" t="s">
        <v>665</v>
      </c>
      <c r="Q52" t="s">
        <v>667</v>
      </c>
      <c r="R52" t="s">
        <v>801</v>
      </c>
      <c r="T52">
        <f>9/5589</f>
        <v>1.6103059581320451E-3</v>
      </c>
      <c r="W52" t="s">
        <v>667</v>
      </c>
    </row>
    <row r="53" spans="1:23">
      <c r="A53" s="1" t="s">
        <v>69</v>
      </c>
      <c r="B53" s="1" t="s">
        <v>53</v>
      </c>
      <c r="C53" s="1" t="s">
        <v>305</v>
      </c>
      <c r="D53" s="1" t="s">
        <v>357</v>
      </c>
      <c r="E53" s="1">
        <v>2</v>
      </c>
      <c r="F53" s="1">
        <v>33</v>
      </c>
      <c r="G53" s="6" t="s">
        <v>355</v>
      </c>
      <c r="H53" s="2" t="s">
        <v>5</v>
      </c>
      <c r="I53" s="3" t="s">
        <v>2</v>
      </c>
      <c r="J53" s="12" t="s">
        <v>2472</v>
      </c>
      <c r="K53">
        <v>-3</v>
      </c>
      <c r="L53">
        <v>-1</v>
      </c>
      <c r="M53">
        <v>0</v>
      </c>
      <c r="N53">
        <v>0</v>
      </c>
      <c r="O53">
        <v>3</v>
      </c>
      <c r="P53" t="s">
        <v>665</v>
      </c>
      <c r="Q53" t="s">
        <v>667</v>
      </c>
      <c r="R53" t="s">
        <v>801</v>
      </c>
      <c r="T53">
        <f>9/5589</f>
        <v>1.6103059581320451E-3</v>
      </c>
      <c r="W53" t="s">
        <v>667</v>
      </c>
    </row>
    <row r="54" spans="1:23">
      <c r="A54" s="1" t="s">
        <v>69</v>
      </c>
      <c r="B54" s="1" t="s">
        <v>54</v>
      </c>
      <c r="C54" s="1" t="s">
        <v>305</v>
      </c>
      <c r="D54" s="1" t="s">
        <v>358</v>
      </c>
      <c r="E54" s="1">
        <v>2</v>
      </c>
      <c r="F54" s="1">
        <v>35</v>
      </c>
      <c r="G54" s="6" t="s">
        <v>355</v>
      </c>
      <c r="H54" s="2" t="s">
        <v>5</v>
      </c>
      <c r="I54" s="3" t="s">
        <v>2</v>
      </c>
      <c r="J54" s="12" t="s">
        <v>2472</v>
      </c>
      <c r="K54">
        <v>-3</v>
      </c>
      <c r="L54">
        <v>0</v>
      </c>
      <c r="M54">
        <v>0</v>
      </c>
      <c r="N54">
        <v>0</v>
      </c>
      <c r="O54">
        <v>2</v>
      </c>
      <c r="P54" t="s">
        <v>665</v>
      </c>
      <c r="Q54" t="s">
        <v>667</v>
      </c>
      <c r="R54" t="s">
        <v>2474</v>
      </c>
      <c r="T54">
        <f>9/5589</f>
        <v>1.6103059581320451E-3</v>
      </c>
      <c r="W54" t="s">
        <v>667</v>
      </c>
    </row>
    <row r="55" spans="1:23">
      <c r="A55" s="1" t="s">
        <v>69</v>
      </c>
      <c r="B55" s="1" t="s">
        <v>55</v>
      </c>
      <c r="C55" s="1" t="s">
        <v>305</v>
      </c>
      <c r="D55" s="1" t="s">
        <v>359</v>
      </c>
      <c r="E55" s="1">
        <v>2</v>
      </c>
      <c r="F55" s="1">
        <v>37</v>
      </c>
      <c r="G55" s="6" t="s">
        <v>355</v>
      </c>
      <c r="H55" s="2" t="s">
        <v>5</v>
      </c>
      <c r="I55" s="3" t="s">
        <v>2</v>
      </c>
      <c r="J55" s="12" t="s">
        <v>2472</v>
      </c>
      <c r="K55">
        <v>-4</v>
      </c>
      <c r="L55">
        <v>0</v>
      </c>
      <c r="M55">
        <v>0</v>
      </c>
      <c r="N55">
        <v>0</v>
      </c>
      <c r="O55">
        <v>4</v>
      </c>
      <c r="P55" t="s">
        <v>665</v>
      </c>
      <c r="Q55" t="s">
        <v>667</v>
      </c>
      <c r="R55" t="s">
        <v>2474</v>
      </c>
      <c r="T55">
        <f>9/5589</f>
        <v>1.6103059581320451E-3</v>
      </c>
      <c r="W55" t="s">
        <v>667</v>
      </c>
    </row>
    <row r="56" spans="1:23">
      <c r="A56" s="1" t="s">
        <v>69</v>
      </c>
      <c r="B56" s="1" t="s">
        <v>56</v>
      </c>
      <c r="C56" s="1" t="s">
        <v>305</v>
      </c>
      <c r="D56" s="1" t="s">
        <v>360</v>
      </c>
      <c r="E56" s="1">
        <v>2</v>
      </c>
      <c r="F56" s="1">
        <v>39</v>
      </c>
      <c r="G56" s="6" t="s">
        <v>355</v>
      </c>
      <c r="H56" s="2" t="s">
        <v>5</v>
      </c>
      <c r="I56" s="3" t="s">
        <v>2</v>
      </c>
      <c r="J56" s="12" t="s">
        <v>2472</v>
      </c>
      <c r="K56">
        <v>-4</v>
      </c>
      <c r="L56">
        <v>0</v>
      </c>
      <c r="M56">
        <v>0</v>
      </c>
      <c r="N56">
        <v>0</v>
      </c>
      <c r="O56">
        <v>20</v>
      </c>
      <c r="P56" t="s">
        <v>665</v>
      </c>
      <c r="Q56" t="s">
        <v>667</v>
      </c>
      <c r="R56" t="s">
        <v>800</v>
      </c>
      <c r="T56">
        <f>9/5589</f>
        <v>1.6103059581320451E-3</v>
      </c>
      <c r="W56" t="s">
        <v>667</v>
      </c>
    </row>
    <row r="57" spans="1:23">
      <c r="A57" s="1" t="s">
        <v>69</v>
      </c>
      <c r="B57" s="1" t="s">
        <v>57</v>
      </c>
      <c r="C57" s="1" t="s">
        <v>305</v>
      </c>
      <c r="D57" s="1" t="s">
        <v>361</v>
      </c>
      <c r="E57" s="1">
        <v>2</v>
      </c>
      <c r="F57" s="1">
        <v>41</v>
      </c>
      <c r="G57" s="6" t="s">
        <v>637</v>
      </c>
      <c r="H57" s="2" t="s">
        <v>5</v>
      </c>
      <c r="I57" s="3" t="s">
        <v>2</v>
      </c>
      <c r="J57" t="s">
        <v>671</v>
      </c>
      <c r="K57">
        <v>1</v>
      </c>
      <c r="L57">
        <v>1</v>
      </c>
      <c r="M57">
        <v>1</v>
      </c>
      <c r="N57">
        <v>2</v>
      </c>
      <c r="O57">
        <v>4</v>
      </c>
      <c r="P57">
        <v>4</v>
      </c>
      <c r="Q57" t="s">
        <v>667</v>
      </c>
      <c r="R57" t="s">
        <v>799</v>
      </c>
      <c r="T57">
        <f>1405/5589</f>
        <v>0.25138665235283592</v>
      </c>
      <c r="W57" t="s">
        <v>667</v>
      </c>
    </row>
    <row r="58" spans="1:23">
      <c r="A58" s="1" t="s">
        <v>69</v>
      </c>
      <c r="B58" s="1" t="s">
        <v>58</v>
      </c>
      <c r="C58" s="1" t="s">
        <v>305</v>
      </c>
      <c r="D58" s="1" t="s">
        <v>362</v>
      </c>
      <c r="E58" s="1">
        <v>1</v>
      </c>
      <c r="F58" s="1">
        <v>43</v>
      </c>
      <c r="G58" s="6" t="s">
        <v>638</v>
      </c>
      <c r="H58" s="2" t="s">
        <v>5</v>
      </c>
      <c r="I58" s="3" t="s">
        <v>2</v>
      </c>
      <c r="J58" t="s">
        <v>671</v>
      </c>
      <c r="K58">
        <v>1</v>
      </c>
      <c r="L58">
        <v>1</v>
      </c>
      <c r="M58">
        <v>1</v>
      </c>
      <c r="N58">
        <v>2</v>
      </c>
      <c r="O58">
        <v>3</v>
      </c>
      <c r="P58">
        <v>4</v>
      </c>
      <c r="Q58" t="s">
        <v>667</v>
      </c>
      <c r="R58" t="s">
        <v>799</v>
      </c>
      <c r="T58">
        <f>393/5589</f>
        <v>7.0316693505099295E-2</v>
      </c>
      <c r="W58" t="s">
        <v>667</v>
      </c>
    </row>
    <row r="59" spans="1:23">
      <c r="A59" s="1" t="s">
        <v>69</v>
      </c>
      <c r="B59" s="1" t="s">
        <v>59</v>
      </c>
      <c r="C59" s="1" t="s">
        <v>305</v>
      </c>
      <c r="D59" s="1" t="s">
        <v>363</v>
      </c>
      <c r="E59" s="1">
        <v>1</v>
      </c>
      <c r="F59" s="1">
        <v>44</v>
      </c>
      <c r="G59" s="6" t="s">
        <v>638</v>
      </c>
      <c r="H59" s="2" t="s">
        <v>5</v>
      </c>
      <c r="I59" s="3" t="s">
        <v>2</v>
      </c>
      <c r="J59" t="s">
        <v>671</v>
      </c>
      <c r="K59">
        <v>1</v>
      </c>
      <c r="L59">
        <v>1</v>
      </c>
      <c r="M59">
        <v>1</v>
      </c>
      <c r="N59">
        <v>2</v>
      </c>
      <c r="O59">
        <v>2</v>
      </c>
      <c r="P59">
        <v>4</v>
      </c>
      <c r="Q59" t="s">
        <v>667</v>
      </c>
      <c r="R59" t="s">
        <v>2474</v>
      </c>
      <c r="T59">
        <f t="shared" ref="T59:T60" si="0">393/5589</f>
        <v>7.0316693505099295E-2</v>
      </c>
      <c r="W59" t="s">
        <v>667</v>
      </c>
    </row>
    <row r="60" spans="1:23">
      <c r="A60" s="1" t="s">
        <v>69</v>
      </c>
      <c r="B60" s="1" t="s">
        <v>60</v>
      </c>
      <c r="C60" s="1" t="s">
        <v>305</v>
      </c>
      <c r="D60" s="1" t="s">
        <v>364</v>
      </c>
      <c r="E60" s="1">
        <v>1</v>
      </c>
      <c r="F60" s="1">
        <v>45</v>
      </c>
      <c r="G60" s="6" t="s">
        <v>638</v>
      </c>
      <c r="H60" s="2" t="s">
        <v>5</v>
      </c>
      <c r="I60" s="3" t="s">
        <v>2</v>
      </c>
      <c r="J60" t="s">
        <v>671</v>
      </c>
      <c r="K60">
        <v>1</v>
      </c>
      <c r="L60">
        <v>1</v>
      </c>
      <c r="M60">
        <v>1</v>
      </c>
      <c r="N60">
        <v>2</v>
      </c>
      <c r="O60">
        <v>2</v>
      </c>
      <c r="P60">
        <v>4</v>
      </c>
      <c r="Q60" t="s">
        <v>667</v>
      </c>
      <c r="R60" t="s">
        <v>2474</v>
      </c>
      <c r="T60">
        <f t="shared" si="0"/>
        <v>7.0316693505099295E-2</v>
      </c>
      <c r="W60" t="s">
        <v>667</v>
      </c>
    </row>
    <row r="61" spans="1:23">
      <c r="A61" s="1" t="s">
        <v>69</v>
      </c>
      <c r="B61" s="1" t="s">
        <v>61</v>
      </c>
      <c r="C61" s="1" t="s">
        <v>305</v>
      </c>
      <c r="D61" s="1" t="s">
        <v>365</v>
      </c>
      <c r="E61" s="1">
        <v>3</v>
      </c>
      <c r="F61" s="1">
        <v>46</v>
      </c>
      <c r="G61" s="6" t="s">
        <v>366</v>
      </c>
      <c r="H61" s="2" t="s">
        <v>5</v>
      </c>
      <c r="I61" s="3" t="s">
        <v>2</v>
      </c>
      <c r="J61" s="12" t="s">
        <v>2472</v>
      </c>
      <c r="K61">
        <v>-40</v>
      </c>
      <c r="L61">
        <v>-14</v>
      </c>
      <c r="M61">
        <v>-10</v>
      </c>
      <c r="N61">
        <v>-8</v>
      </c>
      <c r="O61">
        <v>-16</v>
      </c>
      <c r="P61" t="s">
        <v>665</v>
      </c>
      <c r="Q61" t="s">
        <v>667</v>
      </c>
      <c r="R61" t="s">
        <v>801</v>
      </c>
      <c r="T61">
        <f>1405/5589</f>
        <v>0.25138665235283592</v>
      </c>
      <c r="W61" t="s">
        <v>667</v>
      </c>
    </row>
    <row r="62" spans="1:23">
      <c r="A62" s="1" t="s">
        <v>69</v>
      </c>
      <c r="B62" s="1" t="s">
        <v>27</v>
      </c>
      <c r="C62" s="1" t="s">
        <v>305</v>
      </c>
      <c r="D62" s="1" t="s">
        <v>319</v>
      </c>
      <c r="E62" s="1">
        <v>1</v>
      </c>
      <c r="F62" s="1">
        <v>49</v>
      </c>
      <c r="G62" s="1" t="s">
        <v>639</v>
      </c>
      <c r="H62" s="2" t="s">
        <v>5</v>
      </c>
      <c r="I62" s="3" t="s">
        <v>2</v>
      </c>
      <c r="J62" s="1" t="s">
        <v>2475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 t="s">
        <v>667</v>
      </c>
      <c r="R62" t="s">
        <v>800</v>
      </c>
      <c r="T62">
        <v>0</v>
      </c>
      <c r="U62" t="s">
        <v>2476</v>
      </c>
    </row>
    <row r="63" spans="1:23">
      <c r="A63" s="1" t="s">
        <v>69</v>
      </c>
      <c r="B63" s="1" t="s">
        <v>62</v>
      </c>
      <c r="C63" s="1" t="s">
        <v>305</v>
      </c>
      <c r="D63" s="1" t="s">
        <v>367</v>
      </c>
      <c r="E63" s="1">
        <v>2</v>
      </c>
      <c r="F63" s="1">
        <v>50</v>
      </c>
      <c r="G63" s="6" t="s">
        <v>640</v>
      </c>
      <c r="H63" s="2" t="s">
        <v>5</v>
      </c>
      <c r="I63" s="3" t="s">
        <v>2</v>
      </c>
      <c r="J63" s="12" t="s">
        <v>2472</v>
      </c>
      <c r="K63">
        <v>0</v>
      </c>
      <c r="L63">
        <v>3</v>
      </c>
      <c r="M63">
        <v>6</v>
      </c>
      <c r="N63">
        <v>10</v>
      </c>
      <c r="O63">
        <v>56</v>
      </c>
      <c r="P63" t="s">
        <v>665</v>
      </c>
      <c r="Q63" t="s">
        <v>667</v>
      </c>
      <c r="R63" t="s">
        <v>799</v>
      </c>
      <c r="T63">
        <v>0</v>
      </c>
    </row>
    <row r="64" spans="1:23">
      <c r="A64" s="1" t="s">
        <v>69</v>
      </c>
      <c r="B64" s="1" t="s">
        <v>63</v>
      </c>
      <c r="C64" s="1" t="s">
        <v>305</v>
      </c>
      <c r="D64" s="1" t="s">
        <v>368</v>
      </c>
      <c r="E64" s="1">
        <v>1</v>
      </c>
      <c r="F64" s="1">
        <v>52</v>
      </c>
      <c r="G64" s="1" t="s">
        <v>641</v>
      </c>
      <c r="H64" s="2" t="s">
        <v>5</v>
      </c>
      <c r="I64" s="3" t="s">
        <v>2</v>
      </c>
      <c r="J64" s="1" t="s">
        <v>2475</v>
      </c>
      <c r="K64">
        <v>1</v>
      </c>
      <c r="L64">
        <v>3</v>
      </c>
      <c r="M64">
        <v>3</v>
      </c>
      <c r="N64">
        <v>3</v>
      </c>
      <c r="O64">
        <v>3</v>
      </c>
      <c r="P64">
        <v>3</v>
      </c>
      <c r="Q64" t="s">
        <v>667</v>
      </c>
      <c r="R64" t="s">
        <v>800</v>
      </c>
      <c r="T64">
        <f>1036/5589</f>
        <v>0.18536410806942208</v>
      </c>
    </row>
    <row r="65" spans="1:23">
      <c r="A65" s="1" t="s">
        <v>69</v>
      </c>
      <c r="B65" s="1" t="s">
        <v>64</v>
      </c>
      <c r="C65" s="1" t="s">
        <v>305</v>
      </c>
      <c r="D65" s="1" t="s">
        <v>369</v>
      </c>
      <c r="E65" s="1">
        <v>4</v>
      </c>
      <c r="F65" s="1">
        <v>53</v>
      </c>
      <c r="G65" s="6" t="s">
        <v>642</v>
      </c>
      <c r="H65" s="2" t="s">
        <v>65</v>
      </c>
      <c r="I65" s="3" t="s">
        <v>2</v>
      </c>
      <c r="J65" s="12" t="s">
        <v>2472</v>
      </c>
      <c r="K65">
        <v>0</v>
      </c>
      <c r="L65">
        <v>11.18</v>
      </c>
      <c r="M65">
        <v>14</v>
      </c>
      <c r="N65">
        <v>16</v>
      </c>
      <c r="O65">
        <v>20</v>
      </c>
      <c r="P65" t="s">
        <v>665</v>
      </c>
      <c r="Q65" t="s">
        <v>667</v>
      </c>
      <c r="R65" t="s">
        <v>669</v>
      </c>
      <c r="T65">
        <v>0</v>
      </c>
      <c r="U65" t="s">
        <v>2477</v>
      </c>
    </row>
    <row r="66" spans="1:23">
      <c r="A66" s="1" t="s">
        <v>69</v>
      </c>
      <c r="B66" s="1" t="s">
        <v>66</v>
      </c>
      <c r="C66" s="1" t="s">
        <v>305</v>
      </c>
      <c r="D66" s="1" t="s">
        <v>370</v>
      </c>
      <c r="E66" s="1">
        <v>1</v>
      </c>
      <c r="F66" s="1">
        <v>57</v>
      </c>
      <c r="G66" s="1" t="s">
        <v>643</v>
      </c>
      <c r="H66" s="2" t="s">
        <v>5</v>
      </c>
      <c r="I66" s="3" t="s">
        <v>2</v>
      </c>
      <c r="J66" s="1" t="s">
        <v>2475</v>
      </c>
      <c r="K66">
        <v>0</v>
      </c>
      <c r="L66">
        <v>0</v>
      </c>
      <c r="M66">
        <v>0</v>
      </c>
      <c r="N66">
        <v>0</v>
      </c>
      <c r="O66">
        <v>1</v>
      </c>
      <c r="P66">
        <v>2</v>
      </c>
      <c r="Q66" t="s">
        <v>667</v>
      </c>
      <c r="R66" t="s">
        <v>800</v>
      </c>
      <c r="T66">
        <v>0</v>
      </c>
    </row>
    <row r="67" spans="1:23">
      <c r="A67" s="1" t="s">
        <v>69</v>
      </c>
      <c r="B67" s="1" t="s">
        <v>67</v>
      </c>
      <c r="C67" s="1" t="s">
        <v>305</v>
      </c>
      <c r="D67" s="1" t="s">
        <v>371</v>
      </c>
      <c r="E67" s="1">
        <v>1</v>
      </c>
      <c r="F67" s="1">
        <v>58</v>
      </c>
      <c r="G67" s="1" t="s">
        <v>644</v>
      </c>
      <c r="H67" s="2" t="s">
        <v>5</v>
      </c>
      <c r="I67" s="3" t="s">
        <v>2</v>
      </c>
      <c r="J67" s="1" t="s">
        <v>2475</v>
      </c>
      <c r="K67">
        <v>0</v>
      </c>
      <c r="L67">
        <v>0</v>
      </c>
      <c r="M67">
        <v>0</v>
      </c>
      <c r="N67">
        <v>0</v>
      </c>
      <c r="O67">
        <v>1</v>
      </c>
      <c r="P67">
        <v>2</v>
      </c>
      <c r="Q67" t="s">
        <v>667</v>
      </c>
      <c r="R67" t="s">
        <v>800</v>
      </c>
      <c r="T67">
        <v>0</v>
      </c>
    </row>
    <row r="68" spans="1:23">
      <c r="A68" s="1" t="s">
        <v>69</v>
      </c>
      <c r="B68" s="1" t="s">
        <v>68</v>
      </c>
      <c r="C68" s="1" t="s">
        <v>305</v>
      </c>
      <c r="D68" s="1" t="s">
        <v>372</v>
      </c>
      <c r="E68" s="1">
        <v>5</v>
      </c>
      <c r="F68" s="1">
        <v>59</v>
      </c>
      <c r="G68" s="6" t="s">
        <v>645</v>
      </c>
      <c r="H68" s="2" t="s">
        <v>65</v>
      </c>
      <c r="I68" s="3" t="s">
        <v>2</v>
      </c>
      <c r="J68" s="12" t="s">
        <v>2472</v>
      </c>
      <c r="K68">
        <v>0</v>
      </c>
      <c r="L68">
        <v>0</v>
      </c>
      <c r="M68">
        <v>3.5</v>
      </c>
      <c r="N68">
        <v>18.84</v>
      </c>
      <c r="O68">
        <v>414.5</v>
      </c>
      <c r="P68" t="s">
        <v>665</v>
      </c>
      <c r="Q68" t="s">
        <v>667</v>
      </c>
      <c r="R68" t="s">
        <v>800</v>
      </c>
      <c r="T68">
        <v>0</v>
      </c>
      <c r="U68" t="s">
        <v>2477</v>
      </c>
    </row>
    <row r="69" spans="1:23">
      <c r="A69" s="1" t="s">
        <v>69</v>
      </c>
      <c r="B69" s="1" t="s">
        <v>37</v>
      </c>
      <c r="C69" s="1" t="s">
        <v>305</v>
      </c>
      <c r="D69" s="1" t="s">
        <v>329</v>
      </c>
      <c r="E69" s="1">
        <v>7</v>
      </c>
      <c r="F69" s="1">
        <v>64</v>
      </c>
      <c r="G69" s="6" t="s">
        <v>344</v>
      </c>
      <c r="H69" s="2" t="s">
        <v>1</v>
      </c>
      <c r="I69" s="3" t="s">
        <v>2</v>
      </c>
      <c r="J69" t="s">
        <v>665</v>
      </c>
      <c r="K69" t="s">
        <v>665</v>
      </c>
      <c r="L69" t="s">
        <v>665</v>
      </c>
      <c r="M69" t="s">
        <v>665</v>
      </c>
      <c r="N69" t="s">
        <v>665</v>
      </c>
      <c r="O69" t="s">
        <v>665</v>
      </c>
      <c r="P69" t="s">
        <v>665</v>
      </c>
      <c r="Q69" t="s">
        <v>665</v>
      </c>
      <c r="R69" t="s">
        <v>665</v>
      </c>
      <c r="S69" t="s">
        <v>665</v>
      </c>
      <c r="T69" t="s">
        <v>665</v>
      </c>
      <c r="U69" t="s">
        <v>665</v>
      </c>
    </row>
    <row r="70" spans="1:23">
      <c r="A70" s="1" t="s">
        <v>69</v>
      </c>
      <c r="B70" s="1" t="s">
        <v>38</v>
      </c>
      <c r="C70" s="1" t="s">
        <v>305</v>
      </c>
      <c r="D70" s="1" t="s">
        <v>373</v>
      </c>
      <c r="E70" s="1">
        <v>2</v>
      </c>
      <c r="F70" s="1">
        <v>71</v>
      </c>
      <c r="G70" s="6" t="s">
        <v>374</v>
      </c>
      <c r="H70" s="2" t="s">
        <v>1</v>
      </c>
      <c r="I70" s="3" t="s">
        <v>2</v>
      </c>
      <c r="J70" t="s">
        <v>665</v>
      </c>
      <c r="K70" t="s">
        <v>665</v>
      </c>
      <c r="L70" t="s">
        <v>665</v>
      </c>
      <c r="M70" t="s">
        <v>665</v>
      </c>
      <c r="N70" t="s">
        <v>665</v>
      </c>
      <c r="O70" t="s">
        <v>665</v>
      </c>
      <c r="P70" t="s">
        <v>665</v>
      </c>
      <c r="Q70" t="s">
        <v>665</v>
      </c>
      <c r="R70" t="s">
        <v>665</v>
      </c>
      <c r="S70" t="s">
        <v>665</v>
      </c>
      <c r="T70" t="s">
        <v>665</v>
      </c>
      <c r="U70" t="s">
        <v>665</v>
      </c>
    </row>
    <row r="71" spans="1:23">
      <c r="A71" s="1" t="s">
        <v>199</v>
      </c>
      <c r="B71" s="1" t="s">
        <v>0</v>
      </c>
      <c r="C71" s="1" t="s">
        <v>306</v>
      </c>
      <c r="D71" s="1" t="s">
        <v>672</v>
      </c>
      <c r="E71" s="1">
        <v>2</v>
      </c>
      <c r="F71" s="1">
        <v>1</v>
      </c>
      <c r="G71" s="1"/>
      <c r="H71" s="2" t="s">
        <v>1</v>
      </c>
      <c r="I71" s="3" t="s">
        <v>2</v>
      </c>
      <c r="J71" t="s">
        <v>662</v>
      </c>
      <c r="T71">
        <v>0</v>
      </c>
    </row>
    <row r="72" spans="1:23">
      <c r="A72" s="1" t="s">
        <v>199</v>
      </c>
      <c r="B72" s="1" t="s">
        <v>3</v>
      </c>
      <c r="C72" s="1" t="s">
        <v>306</v>
      </c>
      <c r="D72" s="1" t="s">
        <v>673</v>
      </c>
      <c r="E72" s="1">
        <v>2</v>
      </c>
      <c r="F72" s="1">
        <v>3</v>
      </c>
      <c r="G72" s="1"/>
      <c r="H72" s="2" t="s">
        <v>1</v>
      </c>
      <c r="I72" s="3" t="s">
        <v>2</v>
      </c>
      <c r="J72" t="s">
        <v>662</v>
      </c>
      <c r="T72">
        <v>0</v>
      </c>
    </row>
    <row r="73" spans="1:23">
      <c r="A73" s="1" t="s">
        <v>199</v>
      </c>
      <c r="B73" s="1" t="s">
        <v>4</v>
      </c>
      <c r="C73" s="1" t="s">
        <v>306</v>
      </c>
      <c r="D73" s="1" t="s">
        <v>674</v>
      </c>
      <c r="E73" s="1">
        <v>1</v>
      </c>
      <c r="F73" s="1">
        <v>5</v>
      </c>
      <c r="G73" s="1"/>
      <c r="H73" s="2" t="s">
        <v>5</v>
      </c>
      <c r="I73" s="3" t="s">
        <v>2</v>
      </c>
      <c r="J73" t="s">
        <v>662</v>
      </c>
      <c r="T73">
        <v>0</v>
      </c>
    </row>
    <row r="74" spans="1:23">
      <c r="A74" s="1" t="s">
        <v>199</v>
      </c>
      <c r="B74" s="1" t="s">
        <v>6</v>
      </c>
      <c r="C74" s="1" t="s">
        <v>306</v>
      </c>
      <c r="D74" s="1" t="s">
        <v>675</v>
      </c>
      <c r="E74" s="1">
        <v>1</v>
      </c>
      <c r="F74" s="1">
        <v>6</v>
      </c>
      <c r="G74" s="1" t="s">
        <v>461</v>
      </c>
      <c r="H74" s="2" t="s">
        <v>5</v>
      </c>
      <c r="I74" s="3" t="s">
        <v>2</v>
      </c>
      <c r="J74" s="12" t="s">
        <v>662</v>
      </c>
      <c r="T74">
        <v>0</v>
      </c>
    </row>
    <row r="75" spans="1:23">
      <c r="A75" s="1" t="s">
        <v>199</v>
      </c>
      <c r="B75" s="1" t="s">
        <v>7</v>
      </c>
      <c r="C75" s="1" t="s">
        <v>306</v>
      </c>
      <c r="D75" s="1" t="s">
        <v>676</v>
      </c>
      <c r="E75" s="1">
        <v>2</v>
      </c>
      <c r="F75" s="1">
        <v>7</v>
      </c>
      <c r="G75" s="1"/>
      <c r="H75" s="2" t="s">
        <v>1</v>
      </c>
      <c r="I75" s="3" t="s">
        <v>2</v>
      </c>
      <c r="J75" s="12" t="s">
        <v>662</v>
      </c>
      <c r="T75">
        <v>0</v>
      </c>
    </row>
    <row r="76" spans="1:23">
      <c r="A76" s="1" t="s">
        <v>199</v>
      </c>
      <c r="B76" s="1" t="s">
        <v>70</v>
      </c>
      <c r="C76" s="1" t="s">
        <v>306</v>
      </c>
      <c r="D76" s="1" t="s">
        <v>375</v>
      </c>
      <c r="E76" s="1">
        <v>2</v>
      </c>
      <c r="F76" s="1">
        <v>9</v>
      </c>
      <c r="G76" s="1"/>
      <c r="H76" s="2" t="s">
        <v>1</v>
      </c>
      <c r="I76" s="3" t="s">
        <v>2</v>
      </c>
      <c r="J76" s="12" t="s">
        <v>662</v>
      </c>
      <c r="T76">
        <v>0</v>
      </c>
    </row>
    <row r="77" spans="1:23">
      <c r="A77" s="1" t="s">
        <v>199</v>
      </c>
      <c r="B77" s="1" t="s">
        <v>71</v>
      </c>
      <c r="C77" s="1" t="s">
        <v>306</v>
      </c>
      <c r="D77" s="1" t="s">
        <v>376</v>
      </c>
      <c r="E77" s="1">
        <v>8</v>
      </c>
      <c r="F77" s="1">
        <v>11</v>
      </c>
      <c r="G77" s="1"/>
      <c r="H77" s="2" t="s">
        <v>5</v>
      </c>
      <c r="I77" s="3" t="s">
        <v>2</v>
      </c>
      <c r="J77" s="12" t="s">
        <v>662</v>
      </c>
      <c r="T77">
        <v>0</v>
      </c>
    </row>
    <row r="78" spans="1:23">
      <c r="A78" s="1" t="s">
        <v>199</v>
      </c>
      <c r="B78" s="1" t="s">
        <v>72</v>
      </c>
      <c r="C78" s="1" t="s">
        <v>306</v>
      </c>
      <c r="D78" s="1" t="s">
        <v>377</v>
      </c>
      <c r="E78" s="1">
        <v>36</v>
      </c>
      <c r="F78" s="1">
        <v>19</v>
      </c>
      <c r="G78" s="6" t="s">
        <v>462</v>
      </c>
      <c r="H78" s="2" t="s">
        <v>1</v>
      </c>
      <c r="I78" s="3" t="s">
        <v>2</v>
      </c>
      <c r="J78" s="12" t="s">
        <v>2454</v>
      </c>
    </row>
    <row r="79" spans="1:23">
      <c r="A79" s="1" t="s">
        <v>199</v>
      </c>
      <c r="B79" s="1" t="s">
        <v>73</v>
      </c>
      <c r="C79" s="1" t="s">
        <v>306</v>
      </c>
      <c r="D79" s="1" t="s">
        <v>378</v>
      </c>
      <c r="E79" s="1">
        <v>5</v>
      </c>
      <c r="F79" s="1">
        <v>55</v>
      </c>
      <c r="G79" s="1"/>
      <c r="H79" s="2" t="s">
        <v>65</v>
      </c>
      <c r="I79" s="3" t="s">
        <v>2</v>
      </c>
      <c r="J79" s="12" t="s">
        <v>2472</v>
      </c>
      <c r="K79">
        <v>0</v>
      </c>
      <c r="L79">
        <v>23.32</v>
      </c>
      <c r="M79">
        <v>35.24</v>
      </c>
      <c r="N79">
        <v>46.46</v>
      </c>
      <c r="O79">
        <v>91.9</v>
      </c>
      <c r="P79" t="s">
        <v>665</v>
      </c>
      <c r="Q79" t="s">
        <v>2478</v>
      </c>
      <c r="R79" t="s">
        <v>669</v>
      </c>
      <c r="T79">
        <v>0</v>
      </c>
      <c r="U79" t="s">
        <v>2481</v>
      </c>
      <c r="W79" t="s">
        <v>667</v>
      </c>
    </row>
    <row r="80" spans="1:23">
      <c r="A80" s="1" t="s">
        <v>199</v>
      </c>
      <c r="B80" s="1" t="s">
        <v>74</v>
      </c>
      <c r="C80" s="1" t="s">
        <v>306</v>
      </c>
      <c r="D80" s="1" t="s">
        <v>379</v>
      </c>
      <c r="E80" s="1">
        <v>5</v>
      </c>
      <c r="F80" s="1">
        <v>60</v>
      </c>
      <c r="G80" s="1"/>
      <c r="H80" s="2" t="s">
        <v>65</v>
      </c>
      <c r="I80" s="3" t="s">
        <v>2</v>
      </c>
      <c r="J80" s="12" t="s">
        <v>2472</v>
      </c>
      <c r="K80">
        <v>-1.7</v>
      </c>
      <c r="L80">
        <v>0.2</v>
      </c>
      <c r="M80">
        <v>0.4</v>
      </c>
      <c r="N80">
        <v>1.3</v>
      </c>
      <c r="O80">
        <v>4</v>
      </c>
      <c r="P80" t="s">
        <v>665</v>
      </c>
      <c r="Q80" t="s">
        <v>2478</v>
      </c>
      <c r="R80" t="s">
        <v>799</v>
      </c>
      <c r="U80" t="s">
        <v>2480</v>
      </c>
      <c r="W80" t="s">
        <v>667</v>
      </c>
    </row>
    <row r="81" spans="1:23">
      <c r="A81" s="1" t="s">
        <v>199</v>
      </c>
      <c r="B81" s="1" t="s">
        <v>75</v>
      </c>
      <c r="C81" s="1" t="s">
        <v>306</v>
      </c>
      <c r="D81" s="1" t="s">
        <v>380</v>
      </c>
      <c r="E81" s="1">
        <v>5</v>
      </c>
      <c r="F81" s="1">
        <v>65</v>
      </c>
      <c r="G81" s="1"/>
      <c r="H81" s="2" t="s">
        <v>65</v>
      </c>
      <c r="I81" s="3" t="s">
        <v>2</v>
      </c>
      <c r="J81" s="12" t="s">
        <v>2472</v>
      </c>
      <c r="K81">
        <v>-2</v>
      </c>
      <c r="L81">
        <v>0</v>
      </c>
      <c r="M81">
        <v>0</v>
      </c>
      <c r="N81">
        <v>1.8</v>
      </c>
      <c r="O81">
        <v>8.3000000000000007</v>
      </c>
      <c r="P81" t="s">
        <v>665</v>
      </c>
      <c r="Q81" t="s">
        <v>2478</v>
      </c>
      <c r="R81" t="s">
        <v>2479</v>
      </c>
      <c r="U81" t="s">
        <v>2482</v>
      </c>
      <c r="W81" t="s">
        <v>2483</v>
      </c>
    </row>
    <row r="82" spans="1:23">
      <c r="A82" s="1" t="s">
        <v>199</v>
      </c>
      <c r="B82" s="1" t="s">
        <v>76</v>
      </c>
      <c r="C82" s="1" t="s">
        <v>306</v>
      </c>
      <c r="D82" s="1" t="s">
        <v>381</v>
      </c>
      <c r="E82" s="1">
        <v>5</v>
      </c>
      <c r="F82" s="1">
        <v>70</v>
      </c>
      <c r="G82" s="6" t="s">
        <v>463</v>
      </c>
      <c r="H82" s="2" t="s">
        <v>65</v>
      </c>
      <c r="I82" s="3" t="s">
        <v>2</v>
      </c>
      <c r="J82" s="12" t="s">
        <v>665</v>
      </c>
      <c r="K82" s="12" t="s">
        <v>665</v>
      </c>
      <c r="L82" s="12" t="s">
        <v>665</v>
      </c>
      <c r="M82" s="12" t="s">
        <v>665</v>
      </c>
      <c r="N82" s="12" t="s">
        <v>665</v>
      </c>
      <c r="O82" s="12" t="s">
        <v>665</v>
      </c>
      <c r="P82" s="12" t="s">
        <v>665</v>
      </c>
      <c r="Q82" s="12" t="s">
        <v>665</v>
      </c>
      <c r="R82" s="12" t="s">
        <v>665</v>
      </c>
      <c r="S82" s="12" t="s">
        <v>665</v>
      </c>
      <c r="T82" s="12" t="s">
        <v>665</v>
      </c>
      <c r="U82" s="12" t="s">
        <v>665</v>
      </c>
      <c r="V82" s="12"/>
      <c r="W82" s="12" t="s">
        <v>665</v>
      </c>
    </row>
    <row r="83" spans="1:23">
      <c r="A83" s="1" t="s">
        <v>199</v>
      </c>
      <c r="B83" s="1" t="s">
        <v>77</v>
      </c>
      <c r="C83" s="1" t="s">
        <v>306</v>
      </c>
      <c r="D83" s="1" t="s">
        <v>382</v>
      </c>
      <c r="E83" s="1">
        <v>5</v>
      </c>
      <c r="F83" s="1">
        <v>75</v>
      </c>
      <c r="G83" s="6" t="s">
        <v>463</v>
      </c>
      <c r="H83" s="2" t="s">
        <v>65</v>
      </c>
      <c r="I83" s="3" t="s">
        <v>2</v>
      </c>
      <c r="J83" s="12" t="s">
        <v>665</v>
      </c>
      <c r="K83" s="12" t="s">
        <v>665</v>
      </c>
      <c r="L83" s="12" t="s">
        <v>665</v>
      </c>
      <c r="M83" s="12" t="s">
        <v>665</v>
      </c>
      <c r="N83" s="12" t="s">
        <v>665</v>
      </c>
      <c r="O83" s="12" t="s">
        <v>665</v>
      </c>
      <c r="P83" s="12" t="s">
        <v>665</v>
      </c>
      <c r="Q83" s="12" t="s">
        <v>665</v>
      </c>
      <c r="R83" s="12" t="s">
        <v>665</v>
      </c>
      <c r="S83" s="12" t="s">
        <v>665</v>
      </c>
      <c r="T83" s="12" t="s">
        <v>665</v>
      </c>
      <c r="U83" s="12" t="s">
        <v>665</v>
      </c>
      <c r="V83" s="12"/>
      <c r="W83" s="12" t="s">
        <v>665</v>
      </c>
    </row>
    <row r="84" spans="1:23">
      <c r="A84" s="1" t="s">
        <v>199</v>
      </c>
      <c r="B84" s="1" t="s">
        <v>78</v>
      </c>
      <c r="C84" s="1" t="s">
        <v>306</v>
      </c>
      <c r="D84" s="1" t="s">
        <v>383</v>
      </c>
      <c r="E84" s="1">
        <v>5</v>
      </c>
      <c r="F84" s="1">
        <v>80</v>
      </c>
      <c r="G84" s="6" t="s">
        <v>463</v>
      </c>
      <c r="H84" s="2" t="s">
        <v>65</v>
      </c>
      <c r="I84" s="3" t="s">
        <v>2</v>
      </c>
      <c r="J84" s="12" t="s">
        <v>665</v>
      </c>
      <c r="K84" s="12" t="s">
        <v>665</v>
      </c>
      <c r="L84" s="12" t="s">
        <v>665</v>
      </c>
      <c r="M84" s="12" t="s">
        <v>665</v>
      </c>
      <c r="N84" s="12" t="s">
        <v>665</v>
      </c>
      <c r="O84" s="12" t="s">
        <v>665</v>
      </c>
      <c r="P84" s="12" t="s">
        <v>665</v>
      </c>
      <c r="Q84" s="12" t="s">
        <v>665</v>
      </c>
      <c r="R84" s="12" t="s">
        <v>665</v>
      </c>
      <c r="S84" s="12" t="s">
        <v>665</v>
      </c>
      <c r="T84" s="12" t="s">
        <v>665</v>
      </c>
      <c r="U84" s="12" t="s">
        <v>665</v>
      </c>
      <c r="V84" s="12"/>
      <c r="W84" s="12" t="s">
        <v>665</v>
      </c>
    </row>
    <row r="85" spans="1:23">
      <c r="A85" s="1" t="s">
        <v>199</v>
      </c>
      <c r="B85" s="1" t="s">
        <v>79</v>
      </c>
      <c r="C85" s="1" t="s">
        <v>306</v>
      </c>
      <c r="D85" s="1" t="s">
        <v>384</v>
      </c>
      <c r="E85" s="1">
        <v>5</v>
      </c>
      <c r="F85" s="1">
        <v>85</v>
      </c>
      <c r="G85" s="1"/>
      <c r="H85" s="2" t="s">
        <v>65</v>
      </c>
      <c r="I85" s="3" t="s">
        <v>2</v>
      </c>
      <c r="J85" s="12" t="s">
        <v>2472</v>
      </c>
      <c r="K85">
        <v>-7</v>
      </c>
      <c r="L85">
        <v>24.33</v>
      </c>
      <c r="M85">
        <v>37.53</v>
      </c>
      <c r="N85">
        <v>48.64</v>
      </c>
      <c r="O85">
        <v>99.8</v>
      </c>
      <c r="P85" s="12" t="s">
        <v>665</v>
      </c>
      <c r="Q85" t="s">
        <v>2478</v>
      </c>
      <c r="R85" s="12" t="s">
        <v>801</v>
      </c>
      <c r="T85">
        <v>0</v>
      </c>
      <c r="U85" s="12" t="s">
        <v>2484</v>
      </c>
      <c r="V85" s="12"/>
      <c r="W85" t="s">
        <v>667</v>
      </c>
    </row>
    <row r="86" spans="1:23">
      <c r="A86" s="1" t="s">
        <v>199</v>
      </c>
      <c r="B86" s="1" t="s">
        <v>80</v>
      </c>
      <c r="C86" s="1" t="s">
        <v>306</v>
      </c>
      <c r="D86" s="1" t="s">
        <v>385</v>
      </c>
      <c r="E86" s="1">
        <v>1</v>
      </c>
      <c r="F86" s="1">
        <v>90</v>
      </c>
      <c r="G86" s="1"/>
      <c r="H86" s="2" t="s">
        <v>5</v>
      </c>
      <c r="I86" s="3" t="s">
        <v>2</v>
      </c>
      <c r="J86" s="12" t="s">
        <v>671</v>
      </c>
      <c r="K86">
        <v>0</v>
      </c>
      <c r="L86">
        <v>2</v>
      </c>
      <c r="M86">
        <v>3</v>
      </c>
      <c r="N86">
        <v>4</v>
      </c>
      <c r="O86">
        <v>8</v>
      </c>
      <c r="P86">
        <v>8</v>
      </c>
      <c r="Q86" t="s">
        <v>2478</v>
      </c>
      <c r="R86" s="12" t="s">
        <v>801</v>
      </c>
      <c r="T86">
        <f>25/951473</f>
        <v>2.627504931826757E-5</v>
      </c>
      <c r="W86" t="s">
        <v>667</v>
      </c>
    </row>
    <row r="87" spans="1:23">
      <c r="A87" s="1" t="s">
        <v>199</v>
      </c>
      <c r="B87" s="1" t="s">
        <v>81</v>
      </c>
      <c r="C87" s="1" t="s">
        <v>306</v>
      </c>
      <c r="D87" s="1" t="s">
        <v>386</v>
      </c>
      <c r="E87" s="1">
        <v>1</v>
      </c>
      <c r="F87" s="1">
        <v>91</v>
      </c>
      <c r="G87" s="1"/>
      <c r="H87" s="2" t="s">
        <v>5</v>
      </c>
      <c r="I87" s="3" t="s">
        <v>2</v>
      </c>
      <c r="J87" s="12" t="s">
        <v>671</v>
      </c>
      <c r="K87">
        <v>0</v>
      </c>
      <c r="L87">
        <v>1</v>
      </c>
      <c r="M87">
        <v>2</v>
      </c>
      <c r="N87">
        <v>5</v>
      </c>
      <c r="O87">
        <v>9</v>
      </c>
      <c r="P87">
        <v>10</v>
      </c>
      <c r="Q87" t="s">
        <v>2478</v>
      </c>
      <c r="R87" s="12" t="s">
        <v>668</v>
      </c>
      <c r="T87">
        <f>33050/951473</f>
        <v>3.4735615198749729E-2</v>
      </c>
      <c r="U87" t="s">
        <v>2485</v>
      </c>
      <c r="V87" t="s">
        <v>667</v>
      </c>
      <c r="W87" t="s">
        <v>667</v>
      </c>
    </row>
    <row r="88" spans="1:23">
      <c r="A88" s="1" t="s">
        <v>199</v>
      </c>
      <c r="B88" s="1" t="s">
        <v>82</v>
      </c>
      <c r="C88" s="1" t="s">
        <v>306</v>
      </c>
      <c r="D88" s="1" t="s">
        <v>387</v>
      </c>
      <c r="E88" s="1">
        <v>1</v>
      </c>
      <c r="F88" s="1">
        <v>92</v>
      </c>
      <c r="G88" s="1"/>
      <c r="H88" s="2" t="s">
        <v>5</v>
      </c>
      <c r="I88" s="3" t="s">
        <v>2</v>
      </c>
      <c r="J88" s="12" t="s">
        <v>671</v>
      </c>
      <c r="K88">
        <v>0</v>
      </c>
      <c r="L88">
        <v>3</v>
      </c>
      <c r="M88">
        <v>3</v>
      </c>
      <c r="N88">
        <v>3</v>
      </c>
      <c r="O88">
        <v>8</v>
      </c>
      <c r="P88">
        <v>7</v>
      </c>
      <c r="Q88" t="s">
        <v>2478</v>
      </c>
      <c r="R88" s="12" t="s">
        <v>800</v>
      </c>
      <c r="T88">
        <f>6025/951473</f>
        <v>6.3322868857024848E-3</v>
      </c>
      <c r="U88" t="s">
        <v>2486</v>
      </c>
      <c r="W88" t="s">
        <v>667</v>
      </c>
    </row>
    <row r="89" spans="1:23">
      <c r="A89" s="1" t="s">
        <v>199</v>
      </c>
      <c r="B89" s="1" t="s">
        <v>83</v>
      </c>
      <c r="C89" s="1" t="s">
        <v>306</v>
      </c>
      <c r="D89" s="1" t="s">
        <v>388</v>
      </c>
      <c r="E89" s="1">
        <v>3</v>
      </c>
      <c r="F89" s="1">
        <v>93</v>
      </c>
      <c r="G89" s="6" t="s">
        <v>464</v>
      </c>
      <c r="H89" s="2" t="s">
        <v>5</v>
      </c>
      <c r="I89" s="3" t="s">
        <v>2</v>
      </c>
      <c r="J89" s="12" t="s">
        <v>2472</v>
      </c>
      <c r="K89">
        <v>100</v>
      </c>
      <c r="L89">
        <v>105</v>
      </c>
      <c r="M89">
        <v>112</v>
      </c>
      <c r="N89">
        <v>124</v>
      </c>
      <c r="O89">
        <v>203</v>
      </c>
      <c r="P89" s="12" t="s">
        <v>665</v>
      </c>
      <c r="Q89" t="s">
        <v>667</v>
      </c>
      <c r="R89" t="s">
        <v>799</v>
      </c>
      <c r="T89">
        <v>0</v>
      </c>
      <c r="W89" s="12" t="s">
        <v>665</v>
      </c>
    </row>
    <row r="90" spans="1:23">
      <c r="A90" s="1" t="s">
        <v>199</v>
      </c>
      <c r="B90" s="1" t="s">
        <v>84</v>
      </c>
      <c r="C90" s="1" t="s">
        <v>306</v>
      </c>
      <c r="D90" s="1" t="s">
        <v>389</v>
      </c>
      <c r="E90" s="1">
        <v>5</v>
      </c>
      <c r="F90" s="1">
        <v>96</v>
      </c>
      <c r="G90" s="1"/>
      <c r="H90" s="2" t="s">
        <v>65</v>
      </c>
      <c r="I90" s="3" t="s">
        <v>2</v>
      </c>
      <c r="J90" s="12" t="s">
        <v>2472</v>
      </c>
      <c r="K90">
        <v>1.2</v>
      </c>
      <c r="L90">
        <v>7.57</v>
      </c>
      <c r="M90">
        <v>20.16</v>
      </c>
      <c r="N90">
        <v>44.23</v>
      </c>
      <c r="O90">
        <v>999.9</v>
      </c>
      <c r="P90" s="12" t="s">
        <v>665</v>
      </c>
      <c r="Q90" t="s">
        <v>667</v>
      </c>
      <c r="R90" t="s">
        <v>799</v>
      </c>
      <c r="T90">
        <v>0</v>
      </c>
      <c r="U90" t="s">
        <v>2488</v>
      </c>
      <c r="V90" t="s">
        <v>667</v>
      </c>
      <c r="W90" s="12" t="s">
        <v>2487</v>
      </c>
    </row>
    <row r="91" spans="1:23">
      <c r="A91" s="1" t="s">
        <v>199</v>
      </c>
      <c r="B91" s="1" t="s">
        <v>85</v>
      </c>
      <c r="C91" s="1" t="s">
        <v>306</v>
      </c>
      <c r="D91" s="1" t="s">
        <v>390</v>
      </c>
      <c r="E91" s="1">
        <v>2</v>
      </c>
      <c r="F91" s="1">
        <v>101</v>
      </c>
      <c r="G91" s="1"/>
      <c r="H91" s="2" t="s">
        <v>5</v>
      </c>
      <c r="I91" s="3" t="s">
        <v>2</v>
      </c>
      <c r="J91" s="12" t="s">
        <v>2472</v>
      </c>
      <c r="K91">
        <v>1</v>
      </c>
      <c r="L91">
        <v>4</v>
      </c>
      <c r="M91">
        <v>8</v>
      </c>
      <c r="N91">
        <v>11</v>
      </c>
      <c r="O91">
        <v>18</v>
      </c>
      <c r="P91" t="s">
        <v>665</v>
      </c>
      <c r="Q91" t="s">
        <v>667</v>
      </c>
      <c r="R91" t="s">
        <v>2457</v>
      </c>
      <c r="T91">
        <v>0</v>
      </c>
      <c r="W91" s="12" t="s">
        <v>2487</v>
      </c>
    </row>
    <row r="92" spans="1:23">
      <c r="A92" s="1" t="s">
        <v>199</v>
      </c>
      <c r="B92" s="1" t="s">
        <v>86</v>
      </c>
      <c r="C92" s="1" t="s">
        <v>306</v>
      </c>
      <c r="D92" s="1" t="s">
        <v>391</v>
      </c>
      <c r="E92" s="1">
        <v>5</v>
      </c>
      <c r="F92" s="1">
        <v>103</v>
      </c>
      <c r="G92" s="1"/>
      <c r="H92" s="2" t="s">
        <v>65</v>
      </c>
      <c r="I92" s="3" t="s">
        <v>2</v>
      </c>
      <c r="J92" s="12" t="s">
        <v>2472</v>
      </c>
      <c r="K92">
        <v>1.1000000000000001</v>
      </c>
      <c r="L92">
        <v>2.2000000000000002</v>
      </c>
      <c r="M92">
        <v>4.2</v>
      </c>
      <c r="N92">
        <v>8.1</v>
      </c>
      <c r="O92">
        <v>999.9</v>
      </c>
      <c r="P92" t="s">
        <v>665</v>
      </c>
      <c r="Q92" t="s">
        <v>667</v>
      </c>
      <c r="R92" t="s">
        <v>799</v>
      </c>
      <c r="T92">
        <v>0</v>
      </c>
      <c r="U92" t="s">
        <v>2488</v>
      </c>
      <c r="V92" t="s">
        <v>667</v>
      </c>
      <c r="W92" s="12" t="s">
        <v>2487</v>
      </c>
    </row>
    <row r="93" spans="1:23">
      <c r="A93" s="1" t="s">
        <v>199</v>
      </c>
      <c r="B93" s="1" t="s">
        <v>87</v>
      </c>
      <c r="C93" s="1" t="s">
        <v>306</v>
      </c>
      <c r="D93" s="1" t="s">
        <v>392</v>
      </c>
      <c r="E93" s="1">
        <v>2</v>
      </c>
      <c r="F93" s="1">
        <v>108</v>
      </c>
      <c r="G93" s="1"/>
      <c r="H93" s="2" t="s">
        <v>5</v>
      </c>
      <c r="I93" s="3" t="s">
        <v>2</v>
      </c>
      <c r="J93" s="12" t="s">
        <v>2472</v>
      </c>
      <c r="K93">
        <v>1</v>
      </c>
      <c r="L93">
        <v>4</v>
      </c>
      <c r="M93">
        <v>8</v>
      </c>
      <c r="N93">
        <v>11</v>
      </c>
      <c r="O93">
        <v>18</v>
      </c>
      <c r="P93" t="s">
        <v>665</v>
      </c>
      <c r="Q93" t="s">
        <v>667</v>
      </c>
      <c r="R93" t="s">
        <v>2457</v>
      </c>
      <c r="T93">
        <v>0</v>
      </c>
      <c r="W93" s="12" t="s">
        <v>2487</v>
      </c>
    </row>
    <row r="94" spans="1:23">
      <c r="A94" s="1" t="s">
        <v>199</v>
      </c>
      <c r="B94" s="1" t="s">
        <v>88</v>
      </c>
      <c r="C94" s="1" t="s">
        <v>306</v>
      </c>
      <c r="D94" s="1" t="s">
        <v>393</v>
      </c>
      <c r="E94" s="1">
        <v>3</v>
      </c>
      <c r="F94" s="1">
        <v>110</v>
      </c>
      <c r="G94" s="6" t="s">
        <v>465</v>
      </c>
      <c r="H94" s="2" t="s">
        <v>5</v>
      </c>
      <c r="I94" s="3" t="s">
        <v>2</v>
      </c>
      <c r="J94" s="12" t="s">
        <v>2472</v>
      </c>
      <c r="K94">
        <v>0</v>
      </c>
      <c r="L94">
        <v>0</v>
      </c>
      <c r="M94">
        <v>0</v>
      </c>
      <c r="N94">
        <v>0</v>
      </c>
      <c r="O94">
        <v>17</v>
      </c>
      <c r="P94" t="s">
        <v>665</v>
      </c>
      <c r="Q94" t="s">
        <v>667</v>
      </c>
      <c r="R94" t="s">
        <v>800</v>
      </c>
      <c r="T94">
        <v>0</v>
      </c>
      <c r="U94" t="s">
        <v>2490</v>
      </c>
    </row>
    <row r="95" spans="1:23">
      <c r="A95" s="1" t="s">
        <v>199</v>
      </c>
      <c r="B95" s="1" t="s">
        <v>89</v>
      </c>
      <c r="C95" s="1" t="s">
        <v>306</v>
      </c>
      <c r="D95" s="1" t="s">
        <v>394</v>
      </c>
      <c r="E95" s="1">
        <v>3</v>
      </c>
      <c r="F95" s="1">
        <v>113</v>
      </c>
      <c r="G95" s="1"/>
      <c r="H95" s="2" t="s">
        <v>5</v>
      </c>
      <c r="I95" s="3" t="s">
        <v>2</v>
      </c>
      <c r="J95" s="12" t="s">
        <v>2472</v>
      </c>
      <c r="K95">
        <v>0</v>
      </c>
      <c r="L95">
        <v>0</v>
      </c>
      <c r="M95">
        <v>0</v>
      </c>
      <c r="N95">
        <v>1</v>
      </c>
      <c r="O95">
        <v>16</v>
      </c>
      <c r="P95" t="s">
        <v>665</v>
      </c>
      <c r="Q95" t="s">
        <v>667</v>
      </c>
      <c r="R95" t="s">
        <v>800</v>
      </c>
      <c r="T95">
        <v>0</v>
      </c>
      <c r="U95" t="s">
        <v>2490</v>
      </c>
    </row>
    <row r="96" spans="1:23">
      <c r="A96" s="1" t="s">
        <v>199</v>
      </c>
      <c r="B96" s="1" t="s">
        <v>90</v>
      </c>
      <c r="C96" s="1" t="s">
        <v>306</v>
      </c>
      <c r="D96" s="1" t="s">
        <v>395</v>
      </c>
      <c r="E96" s="1">
        <v>3</v>
      </c>
      <c r="F96" s="1">
        <v>116</v>
      </c>
      <c r="G96" s="1"/>
      <c r="H96" s="2" t="s">
        <v>5</v>
      </c>
      <c r="I96" s="3" t="s">
        <v>2</v>
      </c>
      <c r="J96" s="12" t="s">
        <v>2472</v>
      </c>
      <c r="K96">
        <v>0</v>
      </c>
      <c r="L96">
        <v>0</v>
      </c>
      <c r="M96">
        <v>0</v>
      </c>
      <c r="N96">
        <v>1</v>
      </c>
      <c r="O96">
        <v>11</v>
      </c>
      <c r="P96" t="s">
        <v>665</v>
      </c>
      <c r="Q96" t="s">
        <v>667</v>
      </c>
      <c r="R96" t="s">
        <v>800</v>
      </c>
      <c r="T96">
        <v>0</v>
      </c>
      <c r="U96" t="s">
        <v>2490</v>
      </c>
    </row>
    <row r="97" spans="1:21">
      <c r="A97" s="1" t="s">
        <v>199</v>
      </c>
      <c r="B97" s="1" t="s">
        <v>91</v>
      </c>
      <c r="C97" s="1" t="s">
        <v>306</v>
      </c>
      <c r="D97" s="1" t="s">
        <v>396</v>
      </c>
      <c r="E97" s="1">
        <v>3</v>
      </c>
      <c r="F97" s="1">
        <v>119</v>
      </c>
      <c r="G97" s="1"/>
      <c r="H97" s="2" t="s">
        <v>5</v>
      </c>
      <c r="I97" s="3" t="s">
        <v>2</v>
      </c>
      <c r="J97" s="12" t="s">
        <v>2472</v>
      </c>
      <c r="K97">
        <v>0</v>
      </c>
      <c r="L97">
        <v>0</v>
      </c>
      <c r="M97">
        <v>1</v>
      </c>
      <c r="N97">
        <v>3</v>
      </c>
      <c r="O97">
        <v>17</v>
      </c>
      <c r="P97" t="s">
        <v>665</v>
      </c>
      <c r="Q97" t="s">
        <v>667</v>
      </c>
      <c r="R97" t="s">
        <v>800</v>
      </c>
      <c r="T97">
        <v>0</v>
      </c>
      <c r="U97" t="s">
        <v>2490</v>
      </c>
    </row>
    <row r="98" spans="1:21">
      <c r="A98" s="1" t="s">
        <v>199</v>
      </c>
      <c r="B98" s="1" t="s">
        <v>92</v>
      </c>
      <c r="C98" s="1" t="s">
        <v>306</v>
      </c>
      <c r="D98" s="13" t="s">
        <v>2491</v>
      </c>
      <c r="E98" s="1">
        <v>3</v>
      </c>
      <c r="F98" s="1">
        <v>122</v>
      </c>
      <c r="G98" s="1"/>
      <c r="H98" s="2" t="s">
        <v>1</v>
      </c>
      <c r="I98" s="3" t="s">
        <v>2</v>
      </c>
      <c r="J98" s="12" t="s">
        <v>2472</v>
      </c>
      <c r="K98">
        <v>0</v>
      </c>
      <c r="L98">
        <v>0</v>
      </c>
      <c r="M98">
        <v>0</v>
      </c>
      <c r="N98">
        <v>0</v>
      </c>
      <c r="O98">
        <v>17</v>
      </c>
      <c r="P98" t="s">
        <v>665</v>
      </c>
      <c r="Q98" t="s">
        <v>667</v>
      </c>
      <c r="R98" t="s">
        <v>800</v>
      </c>
      <c r="T98">
        <f>523347/951473</f>
        <v>0.55003872942269516</v>
      </c>
      <c r="U98" t="s">
        <v>2490</v>
      </c>
    </row>
    <row r="99" spans="1:21">
      <c r="A99" s="1" t="s">
        <v>199</v>
      </c>
      <c r="B99" s="1" t="s">
        <v>93</v>
      </c>
      <c r="C99" s="1" t="s">
        <v>306</v>
      </c>
      <c r="D99" s="1" t="s">
        <v>397</v>
      </c>
      <c r="E99" s="1">
        <v>3</v>
      </c>
      <c r="F99" s="1">
        <v>125</v>
      </c>
      <c r="G99" s="6" t="s">
        <v>466</v>
      </c>
      <c r="H99" s="2" t="s">
        <v>5</v>
      </c>
      <c r="I99" s="3" t="s">
        <v>2</v>
      </c>
      <c r="J99" s="12" t="s">
        <v>2472</v>
      </c>
      <c r="K99">
        <v>0</v>
      </c>
      <c r="L99">
        <v>0</v>
      </c>
      <c r="M99">
        <v>2</v>
      </c>
      <c r="N99">
        <v>8</v>
      </c>
      <c r="O99">
        <v>193</v>
      </c>
      <c r="P99" t="s">
        <v>665</v>
      </c>
      <c r="Q99" t="s">
        <v>667</v>
      </c>
      <c r="R99" t="s">
        <v>800</v>
      </c>
      <c r="T99">
        <v>0</v>
      </c>
      <c r="U99" t="s">
        <v>2490</v>
      </c>
    </row>
    <row r="100" spans="1:21">
      <c r="A100" s="1" t="s">
        <v>199</v>
      </c>
      <c r="B100" s="1" t="s">
        <v>94</v>
      </c>
      <c r="C100" s="1" t="s">
        <v>306</v>
      </c>
      <c r="D100" s="1" t="s">
        <v>398</v>
      </c>
      <c r="E100" s="1">
        <v>3</v>
      </c>
      <c r="F100" s="1">
        <v>128</v>
      </c>
      <c r="G100" s="1"/>
      <c r="H100" s="2" t="s">
        <v>5</v>
      </c>
      <c r="I100" s="3" t="s">
        <v>2</v>
      </c>
      <c r="J100" s="12" t="s">
        <v>2472</v>
      </c>
      <c r="K100">
        <v>0</v>
      </c>
      <c r="L100">
        <v>0</v>
      </c>
      <c r="M100">
        <v>1</v>
      </c>
      <c r="N100">
        <v>8</v>
      </c>
      <c r="O100">
        <v>140</v>
      </c>
      <c r="P100" t="s">
        <v>665</v>
      </c>
      <c r="Q100" t="s">
        <v>667</v>
      </c>
      <c r="R100" t="s">
        <v>800</v>
      </c>
      <c r="T100">
        <v>0</v>
      </c>
      <c r="U100" t="s">
        <v>2490</v>
      </c>
    </row>
    <row r="101" spans="1:21">
      <c r="A101" s="1" t="s">
        <v>199</v>
      </c>
      <c r="B101" s="1" t="s">
        <v>95</v>
      </c>
      <c r="C101" s="1" t="s">
        <v>306</v>
      </c>
      <c r="D101" s="1" t="s">
        <v>399</v>
      </c>
      <c r="E101" s="1">
        <v>3</v>
      </c>
      <c r="F101" s="1">
        <v>131</v>
      </c>
      <c r="G101" s="1"/>
      <c r="H101" s="2" t="s">
        <v>5</v>
      </c>
      <c r="I101" s="3" t="s">
        <v>2</v>
      </c>
      <c r="J101" s="12" t="s">
        <v>2472</v>
      </c>
      <c r="K101">
        <v>0</v>
      </c>
      <c r="L101">
        <v>0</v>
      </c>
      <c r="M101">
        <v>3</v>
      </c>
      <c r="N101">
        <v>10</v>
      </c>
      <c r="O101">
        <v>97</v>
      </c>
      <c r="P101" t="s">
        <v>665</v>
      </c>
      <c r="Q101" t="s">
        <v>667</v>
      </c>
      <c r="R101" t="s">
        <v>800</v>
      </c>
      <c r="T101">
        <v>0</v>
      </c>
      <c r="U101" t="s">
        <v>2490</v>
      </c>
    </row>
    <row r="102" spans="1:21">
      <c r="A102" s="1" t="s">
        <v>199</v>
      </c>
      <c r="B102" s="1" t="s">
        <v>96</v>
      </c>
      <c r="C102" s="1" t="s">
        <v>306</v>
      </c>
      <c r="D102" s="1" t="s">
        <v>400</v>
      </c>
      <c r="E102" s="1">
        <v>3</v>
      </c>
      <c r="F102" s="1">
        <v>134</v>
      </c>
      <c r="G102" s="1"/>
      <c r="H102" s="2" t="s">
        <v>5</v>
      </c>
      <c r="I102" s="3" t="s">
        <v>2</v>
      </c>
      <c r="J102" s="12" t="s">
        <v>2472</v>
      </c>
      <c r="K102">
        <v>0</v>
      </c>
      <c r="L102">
        <v>2</v>
      </c>
      <c r="M102">
        <v>9</v>
      </c>
      <c r="N102">
        <v>33</v>
      </c>
      <c r="O102">
        <v>160</v>
      </c>
      <c r="P102" t="s">
        <v>665</v>
      </c>
      <c r="Q102" t="s">
        <v>667</v>
      </c>
      <c r="R102" t="s">
        <v>800</v>
      </c>
      <c r="T102">
        <v>0</v>
      </c>
      <c r="U102" t="s">
        <v>2490</v>
      </c>
    </row>
    <row r="103" spans="1:21">
      <c r="A103" s="1" t="s">
        <v>199</v>
      </c>
      <c r="B103" s="1" t="s">
        <v>97</v>
      </c>
      <c r="C103" s="1" t="s">
        <v>306</v>
      </c>
      <c r="D103" s="1" t="s">
        <v>401</v>
      </c>
      <c r="E103" s="1">
        <v>3</v>
      </c>
      <c r="F103" s="1">
        <v>137</v>
      </c>
      <c r="G103" s="1"/>
      <c r="H103" s="2" t="s">
        <v>1</v>
      </c>
      <c r="I103" s="3" t="s">
        <v>2</v>
      </c>
      <c r="J103" s="12" t="s">
        <v>2472</v>
      </c>
      <c r="K103" t="s">
        <v>2460</v>
      </c>
      <c r="L103" t="s">
        <v>2460</v>
      </c>
      <c r="M103" t="s">
        <v>2460</v>
      </c>
      <c r="N103" t="s">
        <v>2460</v>
      </c>
      <c r="O103" t="s">
        <v>2460</v>
      </c>
      <c r="P103" t="s">
        <v>665</v>
      </c>
      <c r="Q103" t="s">
        <v>667</v>
      </c>
      <c r="R103" t="s">
        <v>2460</v>
      </c>
      <c r="T103">
        <f>523184/951473</f>
        <v>0.54986741610113998</v>
      </c>
      <c r="U103" t="s">
        <v>2490</v>
      </c>
    </row>
    <row r="104" spans="1:21">
      <c r="A104" s="1" t="s">
        <v>199</v>
      </c>
      <c r="B104" s="1" t="s">
        <v>98</v>
      </c>
      <c r="C104" s="1" t="s">
        <v>306</v>
      </c>
      <c r="D104" s="1" t="s">
        <v>402</v>
      </c>
      <c r="E104" s="1">
        <v>5</v>
      </c>
      <c r="F104" s="1">
        <v>140</v>
      </c>
      <c r="G104" s="6" t="s">
        <v>467</v>
      </c>
      <c r="H104" s="2" t="s">
        <v>5</v>
      </c>
      <c r="I104" s="3" t="s">
        <v>2</v>
      </c>
      <c r="J104" s="12" t="s">
        <v>2472</v>
      </c>
      <c r="K104">
        <v>0</v>
      </c>
      <c r="L104">
        <v>14</v>
      </c>
      <c r="M104">
        <v>83</v>
      </c>
      <c r="N104">
        <v>274</v>
      </c>
      <c r="O104">
        <v>2487</v>
      </c>
      <c r="T104">
        <v>0</v>
      </c>
      <c r="U104" t="s">
        <v>2492</v>
      </c>
    </row>
    <row r="105" spans="1:21">
      <c r="A105" s="1" t="s">
        <v>199</v>
      </c>
      <c r="B105" s="1" t="s">
        <v>99</v>
      </c>
      <c r="C105" s="1" t="s">
        <v>306</v>
      </c>
      <c r="D105" s="1" t="s">
        <v>403</v>
      </c>
      <c r="E105" s="1">
        <v>5</v>
      </c>
      <c r="F105" s="1">
        <v>145</v>
      </c>
      <c r="G105" s="1"/>
      <c r="H105" s="2" t="s">
        <v>65</v>
      </c>
      <c r="I105" s="3" t="s">
        <v>2</v>
      </c>
      <c r="J105" s="12" t="s">
        <v>2472</v>
      </c>
      <c r="K105">
        <v>-20</v>
      </c>
      <c r="L105">
        <v>-11.8</v>
      </c>
      <c r="M105">
        <v>-3.14</v>
      </c>
      <c r="N105">
        <v>9.43</v>
      </c>
      <c r="O105">
        <v>36.700000000000003</v>
      </c>
      <c r="Q105" t="s">
        <v>667</v>
      </c>
      <c r="T105">
        <f>2891/951473</f>
        <v>3.0384467031644618E-3</v>
      </c>
    </row>
    <row r="106" spans="1:21">
      <c r="A106" s="1" t="s">
        <v>199</v>
      </c>
      <c r="B106" s="1" t="s">
        <v>100</v>
      </c>
      <c r="C106" s="1" t="s">
        <v>306</v>
      </c>
      <c r="D106" s="1" t="s">
        <v>404</v>
      </c>
      <c r="E106" s="1">
        <v>5</v>
      </c>
      <c r="F106" s="1">
        <v>150</v>
      </c>
      <c r="G106" s="1"/>
      <c r="H106" s="2" t="s">
        <v>65</v>
      </c>
      <c r="I106" s="3" t="s">
        <v>2</v>
      </c>
      <c r="J106" s="12" t="s">
        <v>2472</v>
      </c>
    </row>
    <row r="107" spans="1:21">
      <c r="A107" s="1" t="s">
        <v>199</v>
      </c>
      <c r="B107" s="1" t="s">
        <v>101</v>
      </c>
      <c r="C107" s="1" t="s">
        <v>306</v>
      </c>
      <c r="D107" s="1" t="s">
        <v>405</v>
      </c>
      <c r="E107" s="1">
        <v>1</v>
      </c>
      <c r="F107" s="1">
        <v>155</v>
      </c>
      <c r="G107" s="1" t="s">
        <v>469</v>
      </c>
      <c r="H107" s="2" t="s">
        <v>5</v>
      </c>
      <c r="I107" s="3" t="s">
        <v>2</v>
      </c>
    </row>
    <row r="108" spans="1:21">
      <c r="A108" s="1" t="s">
        <v>199</v>
      </c>
      <c r="B108" s="1" t="s">
        <v>102</v>
      </c>
      <c r="C108" s="1" t="s">
        <v>306</v>
      </c>
      <c r="D108" s="1" t="s">
        <v>406</v>
      </c>
      <c r="E108" s="1">
        <v>1</v>
      </c>
      <c r="F108" s="1">
        <v>156</v>
      </c>
      <c r="G108" s="1" t="s">
        <v>469</v>
      </c>
      <c r="H108" s="2" t="s">
        <v>5</v>
      </c>
      <c r="I108" s="3" t="s">
        <v>2</v>
      </c>
    </row>
    <row r="109" spans="1:21">
      <c r="A109" s="1" t="s">
        <v>199</v>
      </c>
      <c r="B109" s="1" t="s">
        <v>103</v>
      </c>
      <c r="C109" s="1" t="s">
        <v>306</v>
      </c>
      <c r="D109" s="1" t="s">
        <v>407</v>
      </c>
      <c r="E109" s="1">
        <v>4</v>
      </c>
      <c r="F109" s="1">
        <v>157</v>
      </c>
      <c r="G109" s="1" t="s">
        <v>469</v>
      </c>
      <c r="H109" s="2" t="s">
        <v>65</v>
      </c>
      <c r="I109" s="3" t="s">
        <v>2</v>
      </c>
    </row>
    <row r="110" spans="1:21">
      <c r="A110" s="1" t="s">
        <v>199</v>
      </c>
      <c r="B110" s="1" t="s">
        <v>104</v>
      </c>
      <c r="C110" s="1" t="s">
        <v>306</v>
      </c>
      <c r="D110" s="1" t="s">
        <v>408</v>
      </c>
      <c r="E110" s="1">
        <v>3</v>
      </c>
      <c r="F110" s="1">
        <v>161</v>
      </c>
      <c r="G110" s="1" t="s">
        <v>469</v>
      </c>
      <c r="H110" s="2" t="s">
        <v>5</v>
      </c>
      <c r="I110" s="3" t="s">
        <v>2</v>
      </c>
    </row>
    <row r="111" spans="1:21">
      <c r="A111" s="1" t="s">
        <v>199</v>
      </c>
      <c r="B111" s="1" t="s">
        <v>105</v>
      </c>
      <c r="C111" s="1" t="s">
        <v>306</v>
      </c>
      <c r="D111" s="1" t="s">
        <v>409</v>
      </c>
      <c r="E111" s="1">
        <v>2</v>
      </c>
      <c r="F111" s="1">
        <v>164</v>
      </c>
      <c r="G111" s="1" t="s">
        <v>469</v>
      </c>
      <c r="H111" s="2" t="s">
        <v>5</v>
      </c>
      <c r="I111" s="3" t="s">
        <v>2</v>
      </c>
    </row>
    <row r="112" spans="1:21">
      <c r="A112" s="1" t="s">
        <v>199</v>
      </c>
      <c r="B112" s="1" t="s">
        <v>106</v>
      </c>
      <c r="C112" s="1" t="s">
        <v>306</v>
      </c>
      <c r="D112" s="1" t="s">
        <v>410</v>
      </c>
      <c r="E112" s="1">
        <v>1</v>
      </c>
      <c r="F112" s="1">
        <v>166</v>
      </c>
      <c r="G112" s="1" t="s">
        <v>469</v>
      </c>
      <c r="H112" s="2" t="s">
        <v>5</v>
      </c>
      <c r="I112" s="3" t="s">
        <v>2</v>
      </c>
    </row>
    <row r="113" spans="1:9">
      <c r="A113" s="1" t="s">
        <v>199</v>
      </c>
      <c r="B113" s="1" t="s">
        <v>107</v>
      </c>
      <c r="C113" s="1" t="s">
        <v>306</v>
      </c>
      <c r="D113" s="1" t="s">
        <v>411</v>
      </c>
      <c r="E113" s="1">
        <v>2</v>
      </c>
      <c r="F113" s="1">
        <v>167</v>
      </c>
      <c r="G113" s="1" t="s">
        <v>469</v>
      </c>
      <c r="H113" s="2" t="s">
        <v>5</v>
      </c>
      <c r="I113" s="3" t="s">
        <v>2</v>
      </c>
    </row>
    <row r="114" spans="1:9">
      <c r="A114" s="1" t="s">
        <v>199</v>
      </c>
      <c r="B114" s="1" t="s">
        <v>108</v>
      </c>
      <c r="C114" s="1" t="s">
        <v>306</v>
      </c>
      <c r="D114" s="1" t="s">
        <v>329</v>
      </c>
      <c r="E114" s="1">
        <v>2</v>
      </c>
      <c r="F114" s="1">
        <v>169</v>
      </c>
      <c r="G114" s="6" t="s">
        <v>470</v>
      </c>
      <c r="H114" s="2" t="s">
        <v>1</v>
      </c>
      <c r="I114" s="3" t="s">
        <v>2</v>
      </c>
    </row>
    <row r="115" spans="1:9">
      <c r="A115" s="1" t="s">
        <v>199</v>
      </c>
      <c r="B115" s="1" t="s">
        <v>109</v>
      </c>
      <c r="C115" s="1" t="s">
        <v>306</v>
      </c>
      <c r="D115" s="1" t="s">
        <v>413</v>
      </c>
      <c r="E115" s="1">
        <v>1</v>
      </c>
      <c r="F115" s="1">
        <v>171</v>
      </c>
      <c r="G115" s="1" t="s">
        <v>471</v>
      </c>
      <c r="H115" s="2" t="s">
        <v>5</v>
      </c>
      <c r="I115" s="3" t="s">
        <v>2</v>
      </c>
    </row>
    <row r="116" spans="1:9">
      <c r="A116" s="1" t="s">
        <v>199</v>
      </c>
      <c r="B116" s="1" t="s">
        <v>110</v>
      </c>
      <c r="C116" s="1" t="s">
        <v>306</v>
      </c>
      <c r="D116" s="1" t="s">
        <v>414</v>
      </c>
      <c r="E116" s="1">
        <v>12</v>
      </c>
      <c r="F116" s="1">
        <v>172</v>
      </c>
      <c r="G116" s="6" t="s">
        <v>472</v>
      </c>
      <c r="H116" s="2" t="s">
        <v>1</v>
      </c>
      <c r="I116" s="3" t="s">
        <v>2</v>
      </c>
    </row>
    <row r="117" spans="1:9">
      <c r="A117" s="1" t="s">
        <v>199</v>
      </c>
      <c r="B117" s="1" t="s">
        <v>111</v>
      </c>
      <c r="C117" s="1" t="s">
        <v>306</v>
      </c>
      <c r="D117" s="1" t="s">
        <v>415</v>
      </c>
      <c r="E117" s="1">
        <v>3</v>
      </c>
      <c r="F117" s="1">
        <v>184</v>
      </c>
      <c r="G117" s="1" t="s">
        <v>473</v>
      </c>
      <c r="H117" s="2" t="s">
        <v>5</v>
      </c>
      <c r="I117" s="3" t="s">
        <v>2</v>
      </c>
    </row>
    <row r="118" spans="1:9">
      <c r="A118" s="1" t="s">
        <v>199</v>
      </c>
      <c r="B118" s="1" t="s">
        <v>112</v>
      </c>
      <c r="C118" s="1" t="s">
        <v>306</v>
      </c>
      <c r="D118" s="1" t="s">
        <v>416</v>
      </c>
      <c r="E118" s="1">
        <v>1</v>
      </c>
      <c r="F118" s="1">
        <v>187</v>
      </c>
      <c r="G118" s="1" t="s">
        <v>474</v>
      </c>
      <c r="H118" s="2" t="s">
        <v>5</v>
      </c>
      <c r="I118" s="3" t="s">
        <v>2</v>
      </c>
    </row>
    <row r="119" spans="1:9">
      <c r="A119" s="1" t="s">
        <v>199</v>
      </c>
      <c r="B119" s="1" t="s">
        <v>113</v>
      </c>
      <c r="C119" s="1" t="s">
        <v>306</v>
      </c>
      <c r="D119" s="1" t="s">
        <v>417</v>
      </c>
      <c r="E119" s="1">
        <v>12</v>
      </c>
      <c r="F119" s="1">
        <v>188</v>
      </c>
      <c r="G119" s="6" t="s">
        <v>472</v>
      </c>
      <c r="H119" s="2" t="s">
        <v>1</v>
      </c>
      <c r="I119" s="3" t="s">
        <v>2</v>
      </c>
    </row>
    <row r="120" spans="1:9">
      <c r="A120" s="1" t="s">
        <v>199</v>
      </c>
      <c r="B120" s="1" t="s">
        <v>114</v>
      </c>
      <c r="C120" s="1" t="s">
        <v>306</v>
      </c>
      <c r="D120" s="1" t="s">
        <v>418</v>
      </c>
      <c r="E120" s="1">
        <v>4</v>
      </c>
      <c r="F120" s="1">
        <v>200</v>
      </c>
      <c r="G120" s="6" t="s">
        <v>475</v>
      </c>
      <c r="H120" s="2" t="s">
        <v>1</v>
      </c>
      <c r="I120" s="3" t="s">
        <v>2</v>
      </c>
    </row>
    <row r="121" spans="1:9">
      <c r="A121" s="1" t="s">
        <v>199</v>
      </c>
      <c r="B121" s="1" t="s">
        <v>115</v>
      </c>
      <c r="C121" s="1" t="s">
        <v>306</v>
      </c>
      <c r="D121" s="1" t="s">
        <v>690</v>
      </c>
      <c r="E121" s="1">
        <v>16</v>
      </c>
      <c r="F121" s="1">
        <v>204</v>
      </c>
      <c r="G121" s="1" t="s">
        <v>476</v>
      </c>
      <c r="H121" s="2" t="s">
        <v>1</v>
      </c>
      <c r="I121" s="3" t="s">
        <v>2</v>
      </c>
    </row>
    <row r="122" spans="1:9">
      <c r="A122" s="1" t="s">
        <v>199</v>
      </c>
      <c r="B122" s="1" t="s">
        <v>116</v>
      </c>
      <c r="C122" s="1" t="s">
        <v>306</v>
      </c>
      <c r="D122" s="1" t="s">
        <v>691</v>
      </c>
      <c r="E122" s="1">
        <v>16</v>
      </c>
      <c r="F122" s="1">
        <v>220</v>
      </c>
      <c r="G122" s="1" t="s">
        <v>476</v>
      </c>
      <c r="H122" s="2" t="s">
        <v>1</v>
      </c>
      <c r="I122" s="3" t="s">
        <v>2</v>
      </c>
    </row>
    <row r="123" spans="1:9">
      <c r="A123" s="1" t="s">
        <v>199</v>
      </c>
      <c r="B123" s="1" t="s">
        <v>117</v>
      </c>
      <c r="C123" s="1" t="s">
        <v>306</v>
      </c>
      <c r="D123" s="1" t="s">
        <v>692</v>
      </c>
      <c r="E123" s="1">
        <v>16</v>
      </c>
      <c r="F123" s="1">
        <v>236</v>
      </c>
      <c r="G123" s="1" t="s">
        <v>476</v>
      </c>
      <c r="H123" s="2" t="s">
        <v>1</v>
      </c>
      <c r="I123" s="3" t="s">
        <v>2</v>
      </c>
    </row>
    <row r="124" spans="1:9">
      <c r="A124" s="1" t="s">
        <v>199</v>
      </c>
      <c r="B124" s="1" t="s">
        <v>118</v>
      </c>
      <c r="C124" s="1" t="s">
        <v>306</v>
      </c>
      <c r="D124" s="1" t="s">
        <v>693</v>
      </c>
      <c r="E124" s="1">
        <v>16</v>
      </c>
      <c r="F124" s="1">
        <v>252</v>
      </c>
      <c r="G124" s="1" t="s">
        <v>476</v>
      </c>
      <c r="H124" s="2" t="s">
        <v>1</v>
      </c>
      <c r="I124" s="3" t="s">
        <v>2</v>
      </c>
    </row>
    <row r="125" spans="1:9">
      <c r="A125" s="1" t="s">
        <v>199</v>
      </c>
      <c r="B125" s="1" t="s">
        <v>119</v>
      </c>
      <c r="C125" s="1" t="s">
        <v>306</v>
      </c>
      <c r="D125" s="1" t="s">
        <v>694</v>
      </c>
      <c r="E125" s="1">
        <v>16</v>
      </c>
      <c r="F125" s="1">
        <v>268</v>
      </c>
      <c r="G125" s="1" t="s">
        <v>476</v>
      </c>
      <c r="H125" s="2" t="s">
        <v>1</v>
      </c>
      <c r="I125" s="3" t="s">
        <v>2</v>
      </c>
    </row>
    <row r="126" spans="1:9">
      <c r="A126" s="1" t="s">
        <v>199</v>
      </c>
      <c r="B126" s="1" t="s">
        <v>120</v>
      </c>
      <c r="C126" s="1" t="s">
        <v>306</v>
      </c>
      <c r="D126" s="1" t="s">
        <v>695</v>
      </c>
      <c r="E126" s="1">
        <v>8</v>
      </c>
      <c r="F126" s="1">
        <v>284</v>
      </c>
      <c r="G126" s="1" t="s">
        <v>476</v>
      </c>
      <c r="H126" s="2" t="s">
        <v>1</v>
      </c>
      <c r="I126" s="3" t="s">
        <v>2</v>
      </c>
    </row>
    <row r="127" spans="1:9">
      <c r="A127" s="1" t="s">
        <v>199</v>
      </c>
      <c r="B127" s="1" t="s">
        <v>121</v>
      </c>
      <c r="C127" s="1" t="s">
        <v>306</v>
      </c>
      <c r="D127" s="1" t="s">
        <v>696</v>
      </c>
      <c r="E127" s="1">
        <v>8</v>
      </c>
      <c r="F127" s="1">
        <v>292</v>
      </c>
      <c r="G127" s="1" t="s">
        <v>476</v>
      </c>
      <c r="H127" s="2" t="s">
        <v>1</v>
      </c>
      <c r="I127" s="3" t="s">
        <v>2</v>
      </c>
    </row>
    <row r="128" spans="1:9">
      <c r="A128" s="1" t="s">
        <v>199</v>
      </c>
      <c r="B128" s="1" t="s">
        <v>122</v>
      </c>
      <c r="C128" s="1" t="s">
        <v>306</v>
      </c>
      <c r="D128" s="1" t="s">
        <v>697</v>
      </c>
      <c r="E128" s="1">
        <v>8</v>
      </c>
      <c r="F128" s="1">
        <v>300</v>
      </c>
      <c r="G128" s="1" t="s">
        <v>476</v>
      </c>
      <c r="H128" s="2" t="s">
        <v>1</v>
      </c>
      <c r="I128" s="3" t="s">
        <v>2</v>
      </c>
    </row>
    <row r="129" spans="1:9">
      <c r="A129" s="1" t="s">
        <v>199</v>
      </c>
      <c r="B129" s="1" t="s">
        <v>123</v>
      </c>
      <c r="C129" s="1" t="s">
        <v>306</v>
      </c>
      <c r="D129" s="1" t="s">
        <v>698</v>
      </c>
      <c r="E129" s="1">
        <v>8</v>
      </c>
      <c r="F129" s="1">
        <v>308</v>
      </c>
      <c r="G129" s="1" t="s">
        <v>476</v>
      </c>
      <c r="H129" s="2" t="s">
        <v>1</v>
      </c>
      <c r="I129" s="3" t="s">
        <v>2</v>
      </c>
    </row>
    <row r="130" spans="1:9">
      <c r="A130" s="1" t="s">
        <v>199</v>
      </c>
      <c r="B130" s="1" t="s">
        <v>124</v>
      </c>
      <c r="C130" s="1" t="s">
        <v>306</v>
      </c>
      <c r="D130" s="1" t="s">
        <v>699</v>
      </c>
      <c r="E130" s="1">
        <v>8</v>
      </c>
      <c r="F130" s="1">
        <v>316</v>
      </c>
      <c r="G130" s="1" t="s">
        <v>476</v>
      </c>
      <c r="H130" s="2" t="s">
        <v>1</v>
      </c>
      <c r="I130" s="3" t="s">
        <v>2</v>
      </c>
    </row>
    <row r="131" spans="1:9">
      <c r="A131" s="1" t="s">
        <v>199</v>
      </c>
      <c r="B131" s="1" t="s">
        <v>125</v>
      </c>
      <c r="C131" s="1" t="s">
        <v>306</v>
      </c>
      <c r="D131" s="1" t="s">
        <v>419</v>
      </c>
      <c r="E131" s="1">
        <v>1</v>
      </c>
      <c r="F131" s="1">
        <v>324</v>
      </c>
      <c r="G131" s="1" t="s">
        <v>476</v>
      </c>
      <c r="H131" s="2" t="s">
        <v>5</v>
      </c>
      <c r="I131" s="3" t="s">
        <v>2</v>
      </c>
    </row>
    <row r="132" spans="1:9">
      <c r="A132" s="1" t="s">
        <v>199</v>
      </c>
      <c r="B132" s="1" t="s">
        <v>126</v>
      </c>
      <c r="C132" s="1" t="s">
        <v>306</v>
      </c>
      <c r="D132" s="1" t="s">
        <v>329</v>
      </c>
      <c r="E132" s="1">
        <v>2</v>
      </c>
      <c r="F132" s="1">
        <v>325</v>
      </c>
      <c r="G132" s="6" t="s">
        <v>477</v>
      </c>
      <c r="H132" s="2" t="s">
        <v>1</v>
      </c>
      <c r="I132" s="3" t="s">
        <v>2</v>
      </c>
    </row>
    <row r="133" spans="1:9">
      <c r="A133" s="1" t="s">
        <v>199</v>
      </c>
      <c r="B133" s="1" t="s">
        <v>127</v>
      </c>
      <c r="C133" s="1" t="s">
        <v>306</v>
      </c>
      <c r="D133" s="1" t="s">
        <v>700</v>
      </c>
      <c r="E133" s="1">
        <v>1</v>
      </c>
      <c r="F133" s="1">
        <v>327</v>
      </c>
      <c r="G133" s="6" t="s">
        <v>478</v>
      </c>
      <c r="H133" s="2" t="s">
        <v>5</v>
      </c>
      <c r="I133" s="3" t="s">
        <v>2</v>
      </c>
    </row>
    <row r="134" spans="1:9">
      <c r="A134" s="1" t="s">
        <v>199</v>
      </c>
      <c r="B134" s="1" t="s">
        <v>128</v>
      </c>
      <c r="C134" s="1" t="s">
        <v>306</v>
      </c>
      <c r="D134" s="1" t="s">
        <v>701</v>
      </c>
      <c r="E134" s="1">
        <v>1</v>
      </c>
      <c r="F134" s="1">
        <v>328</v>
      </c>
      <c r="G134" s="6" t="s">
        <v>478</v>
      </c>
      <c r="H134" s="2" t="s">
        <v>5</v>
      </c>
      <c r="I134" s="3" t="s">
        <v>2</v>
      </c>
    </row>
    <row r="135" spans="1:9">
      <c r="A135" s="1" t="s">
        <v>199</v>
      </c>
      <c r="B135" s="1" t="s">
        <v>129</v>
      </c>
      <c r="C135" s="1" t="s">
        <v>306</v>
      </c>
      <c r="D135" s="1" t="s">
        <v>702</v>
      </c>
      <c r="E135" s="1">
        <v>1</v>
      </c>
      <c r="F135" s="1">
        <v>329</v>
      </c>
      <c r="G135" s="6" t="s">
        <v>478</v>
      </c>
      <c r="H135" s="2" t="s">
        <v>5</v>
      </c>
      <c r="I135" s="3" t="s">
        <v>2</v>
      </c>
    </row>
    <row r="136" spans="1:9">
      <c r="A136" s="1" t="s">
        <v>199</v>
      </c>
      <c r="B136" s="1" t="s">
        <v>130</v>
      </c>
      <c r="C136" s="1" t="s">
        <v>306</v>
      </c>
      <c r="D136" s="1" t="s">
        <v>703</v>
      </c>
      <c r="E136" s="1">
        <v>1</v>
      </c>
      <c r="F136" s="1">
        <v>330</v>
      </c>
      <c r="G136" s="6" t="s">
        <v>478</v>
      </c>
      <c r="H136" s="2" t="s">
        <v>5</v>
      </c>
      <c r="I136" s="3" t="s">
        <v>2</v>
      </c>
    </row>
    <row r="137" spans="1:9">
      <c r="A137" s="1" t="s">
        <v>199</v>
      </c>
      <c r="B137" s="1" t="s">
        <v>131</v>
      </c>
      <c r="C137" s="1" t="s">
        <v>306</v>
      </c>
      <c r="D137" s="1" t="s">
        <v>704</v>
      </c>
      <c r="E137" s="1">
        <v>1</v>
      </c>
      <c r="F137" s="1">
        <v>331</v>
      </c>
      <c r="G137" s="6" t="s">
        <v>478</v>
      </c>
      <c r="H137" s="2" t="s">
        <v>5</v>
      </c>
      <c r="I137" s="3" t="s">
        <v>2</v>
      </c>
    </row>
    <row r="138" spans="1:9">
      <c r="A138" s="1" t="s">
        <v>199</v>
      </c>
      <c r="B138" s="1" t="s">
        <v>132</v>
      </c>
      <c r="C138" s="1" t="s">
        <v>306</v>
      </c>
      <c r="D138" s="1" t="s">
        <v>705</v>
      </c>
      <c r="E138" s="1">
        <v>1</v>
      </c>
      <c r="F138" s="1">
        <v>332</v>
      </c>
      <c r="G138" s="6" t="s">
        <v>478</v>
      </c>
      <c r="H138" s="2" t="s">
        <v>5</v>
      </c>
      <c r="I138" s="3" t="s">
        <v>2</v>
      </c>
    </row>
    <row r="139" spans="1:9">
      <c r="A139" s="1" t="s">
        <v>199</v>
      </c>
      <c r="B139" s="1" t="s">
        <v>133</v>
      </c>
      <c r="C139" s="1" t="s">
        <v>306</v>
      </c>
      <c r="D139" s="1" t="s">
        <v>706</v>
      </c>
      <c r="E139" s="1">
        <v>1</v>
      </c>
      <c r="F139" s="1">
        <v>333</v>
      </c>
      <c r="G139" s="1" t="s">
        <v>479</v>
      </c>
      <c r="H139" s="2" t="s">
        <v>5</v>
      </c>
      <c r="I139" s="3" t="s">
        <v>2</v>
      </c>
    </row>
    <row r="140" spans="1:9">
      <c r="A140" s="1" t="s">
        <v>199</v>
      </c>
      <c r="B140" s="1" t="s">
        <v>134</v>
      </c>
      <c r="C140" s="1" t="s">
        <v>306</v>
      </c>
      <c r="D140" s="1" t="s">
        <v>420</v>
      </c>
      <c r="E140" s="1">
        <v>1</v>
      </c>
      <c r="F140" s="1">
        <v>334</v>
      </c>
      <c r="G140" s="1" t="s">
        <v>480</v>
      </c>
      <c r="H140" s="2" t="s">
        <v>5</v>
      </c>
      <c r="I140" s="3" t="s">
        <v>2</v>
      </c>
    </row>
    <row r="141" spans="1:9">
      <c r="A141" s="1" t="s">
        <v>199</v>
      </c>
      <c r="B141" s="1" t="s">
        <v>135</v>
      </c>
      <c r="C141" s="1" t="s">
        <v>306</v>
      </c>
      <c r="D141" s="1" t="s">
        <v>421</v>
      </c>
      <c r="E141" s="1">
        <v>1</v>
      </c>
      <c r="F141" s="1">
        <v>335</v>
      </c>
      <c r="G141" s="1" t="s">
        <v>480</v>
      </c>
      <c r="H141" s="2" t="s">
        <v>5</v>
      </c>
      <c r="I141" s="3" t="s">
        <v>2</v>
      </c>
    </row>
    <row r="142" spans="1:9">
      <c r="A142" s="1" t="s">
        <v>199</v>
      </c>
      <c r="B142" s="1" t="s">
        <v>136</v>
      </c>
      <c r="C142" s="1" t="s">
        <v>306</v>
      </c>
      <c r="D142" s="1" t="s">
        <v>422</v>
      </c>
      <c r="E142" s="1">
        <v>5</v>
      </c>
      <c r="F142" s="1">
        <v>336</v>
      </c>
      <c r="G142" s="6" t="s">
        <v>481</v>
      </c>
      <c r="H142" s="2" t="s">
        <v>1</v>
      </c>
      <c r="I142" s="3" t="s">
        <v>2</v>
      </c>
    </row>
    <row r="143" spans="1:9">
      <c r="A143" s="1" t="s">
        <v>199</v>
      </c>
      <c r="B143" s="1" t="s">
        <v>137</v>
      </c>
      <c r="C143" s="1" t="s">
        <v>306</v>
      </c>
      <c r="D143" s="1" t="s">
        <v>423</v>
      </c>
      <c r="E143" s="1">
        <v>5</v>
      </c>
      <c r="F143" s="1">
        <v>341</v>
      </c>
      <c r="G143" s="6" t="s">
        <v>482</v>
      </c>
      <c r="H143" s="2" t="s">
        <v>1</v>
      </c>
      <c r="I143" s="3" t="s">
        <v>2</v>
      </c>
    </row>
    <row r="144" spans="1:9">
      <c r="A144" s="1" t="s">
        <v>199</v>
      </c>
      <c r="B144" s="1" t="s">
        <v>138</v>
      </c>
      <c r="C144" s="1" t="s">
        <v>306</v>
      </c>
      <c r="D144" s="1" t="s">
        <v>329</v>
      </c>
      <c r="E144" s="1">
        <v>1</v>
      </c>
      <c r="F144" s="1">
        <v>346</v>
      </c>
      <c r="G144" s="6" t="s">
        <v>483</v>
      </c>
      <c r="H144" s="2" t="s">
        <v>1</v>
      </c>
      <c r="I144" s="3" t="s">
        <v>2</v>
      </c>
    </row>
    <row r="145" spans="1:9">
      <c r="A145" s="1" t="s">
        <v>199</v>
      </c>
      <c r="B145" s="1" t="s">
        <v>139</v>
      </c>
      <c r="C145" s="1" t="s">
        <v>306</v>
      </c>
      <c r="D145" s="1" t="s">
        <v>707</v>
      </c>
      <c r="E145" s="1">
        <v>6</v>
      </c>
      <c r="F145" s="1">
        <v>347</v>
      </c>
      <c r="G145" s="6" t="s">
        <v>484</v>
      </c>
      <c r="H145" s="2" t="s">
        <v>5</v>
      </c>
      <c r="I145" s="3" t="s">
        <v>2</v>
      </c>
    </row>
    <row r="146" spans="1:9">
      <c r="A146" s="1" t="s">
        <v>199</v>
      </c>
      <c r="B146" s="1" t="s">
        <v>140</v>
      </c>
      <c r="C146" s="1" t="s">
        <v>306</v>
      </c>
      <c r="D146" s="1" t="s">
        <v>708</v>
      </c>
      <c r="E146" s="1">
        <v>5</v>
      </c>
      <c r="F146" s="1">
        <v>353</v>
      </c>
      <c r="G146" s="6" t="s">
        <v>485</v>
      </c>
      <c r="H146" s="2" t="s">
        <v>5</v>
      </c>
      <c r="I146" s="3" t="s">
        <v>2</v>
      </c>
    </row>
    <row r="147" spans="1:9">
      <c r="A147" s="1" t="s">
        <v>199</v>
      </c>
      <c r="B147" s="1" t="s">
        <v>141</v>
      </c>
      <c r="C147" s="1" t="s">
        <v>306</v>
      </c>
      <c r="D147" s="1" t="s">
        <v>709</v>
      </c>
      <c r="E147" s="1">
        <v>1</v>
      </c>
      <c r="F147" s="1">
        <v>358</v>
      </c>
      <c r="G147" s="6" t="s">
        <v>486</v>
      </c>
      <c r="H147" s="2" t="s">
        <v>5</v>
      </c>
      <c r="I147" s="3" t="s">
        <v>2</v>
      </c>
    </row>
    <row r="148" spans="1:9">
      <c r="A148" s="1" t="s">
        <v>199</v>
      </c>
      <c r="B148" s="1" t="s">
        <v>142</v>
      </c>
      <c r="C148" s="1" t="s">
        <v>306</v>
      </c>
      <c r="D148" s="1" t="s">
        <v>710</v>
      </c>
      <c r="E148" s="1">
        <v>5</v>
      </c>
      <c r="F148" s="1">
        <v>359</v>
      </c>
      <c r="G148" s="6" t="s">
        <v>487</v>
      </c>
      <c r="H148" s="2" t="s">
        <v>65</v>
      </c>
      <c r="I148" s="3" t="s">
        <v>2</v>
      </c>
    </row>
    <row r="149" spans="1:9">
      <c r="A149" s="1" t="s">
        <v>199</v>
      </c>
      <c r="B149" s="1" t="s">
        <v>143</v>
      </c>
      <c r="C149" s="1" t="s">
        <v>306</v>
      </c>
      <c r="D149" s="1" t="s">
        <v>711</v>
      </c>
      <c r="E149" s="1">
        <v>5</v>
      </c>
      <c r="F149" s="1">
        <v>364</v>
      </c>
      <c r="G149" s="6" t="s">
        <v>488</v>
      </c>
      <c r="H149" s="2" t="s">
        <v>65</v>
      </c>
      <c r="I149" s="3" t="s">
        <v>2</v>
      </c>
    </row>
    <row r="150" spans="1:9">
      <c r="A150" s="1" t="s">
        <v>199</v>
      </c>
      <c r="B150" s="1" t="s">
        <v>144</v>
      </c>
      <c r="C150" s="1" t="s">
        <v>306</v>
      </c>
      <c r="D150" s="1" t="s">
        <v>712</v>
      </c>
      <c r="E150" s="1">
        <v>5</v>
      </c>
      <c r="F150" s="1">
        <v>369</v>
      </c>
      <c r="G150" s="6" t="s">
        <v>489</v>
      </c>
      <c r="H150" s="2" t="s">
        <v>65</v>
      </c>
      <c r="I150" s="3" t="s">
        <v>2</v>
      </c>
    </row>
    <row r="151" spans="1:9">
      <c r="A151" s="1" t="s">
        <v>199</v>
      </c>
      <c r="B151" s="1" t="s">
        <v>145</v>
      </c>
      <c r="C151" s="1" t="s">
        <v>306</v>
      </c>
      <c r="D151" s="1" t="s">
        <v>713</v>
      </c>
      <c r="E151" s="1">
        <v>5</v>
      </c>
      <c r="F151" s="1">
        <v>374</v>
      </c>
      <c r="G151" s="6" t="s">
        <v>490</v>
      </c>
      <c r="H151" s="2" t="s">
        <v>65</v>
      </c>
      <c r="I151" s="3" t="s">
        <v>2</v>
      </c>
    </row>
    <row r="152" spans="1:9">
      <c r="A152" s="1" t="s">
        <v>199</v>
      </c>
      <c r="B152" s="1" t="s">
        <v>146</v>
      </c>
      <c r="C152" s="1" t="s">
        <v>306</v>
      </c>
      <c r="D152" s="1" t="s">
        <v>714</v>
      </c>
      <c r="E152" s="1">
        <v>1</v>
      </c>
      <c r="F152" s="1">
        <v>379</v>
      </c>
      <c r="G152" s="1" t="s">
        <v>491</v>
      </c>
      <c r="H152" s="2" t="s">
        <v>1</v>
      </c>
      <c r="I152" s="3" t="s">
        <v>2</v>
      </c>
    </row>
    <row r="153" spans="1:9">
      <c r="A153" s="1" t="s">
        <v>199</v>
      </c>
      <c r="B153" s="1" t="s">
        <v>147</v>
      </c>
      <c r="C153" s="1" t="s">
        <v>306</v>
      </c>
      <c r="D153" s="1" t="s">
        <v>715</v>
      </c>
      <c r="E153" s="1">
        <v>2</v>
      </c>
      <c r="F153" s="1">
        <v>380</v>
      </c>
      <c r="G153" s="1" t="s">
        <v>492</v>
      </c>
      <c r="H153" s="2" t="s">
        <v>1</v>
      </c>
      <c r="I153" s="3" t="s">
        <v>2</v>
      </c>
    </row>
    <row r="154" spans="1:9">
      <c r="A154" s="1" t="s">
        <v>199</v>
      </c>
      <c r="B154" s="1" t="s">
        <v>148</v>
      </c>
      <c r="C154" s="1" t="s">
        <v>306</v>
      </c>
      <c r="D154" s="1" t="s">
        <v>716</v>
      </c>
      <c r="E154" s="1">
        <v>2</v>
      </c>
      <c r="F154" s="1">
        <v>382</v>
      </c>
      <c r="G154" s="6" t="s">
        <v>493</v>
      </c>
      <c r="H154" s="2" t="s">
        <v>5</v>
      </c>
      <c r="I154" s="3" t="s">
        <v>2</v>
      </c>
    </row>
    <row r="155" spans="1:9">
      <c r="A155" s="1" t="s">
        <v>199</v>
      </c>
      <c r="B155" s="1" t="s">
        <v>149</v>
      </c>
      <c r="C155" s="1" t="s">
        <v>306</v>
      </c>
      <c r="D155" s="1" t="s">
        <v>717</v>
      </c>
      <c r="E155" s="1">
        <v>1</v>
      </c>
      <c r="F155" s="1">
        <v>384</v>
      </c>
      <c r="G155" s="1" t="s">
        <v>494</v>
      </c>
      <c r="H155" s="2" t="s">
        <v>5</v>
      </c>
      <c r="I155" s="3" t="s">
        <v>2</v>
      </c>
    </row>
    <row r="156" spans="1:9">
      <c r="A156" s="1" t="s">
        <v>199</v>
      </c>
      <c r="B156" s="1" t="s">
        <v>150</v>
      </c>
      <c r="C156" s="1" t="s">
        <v>306</v>
      </c>
      <c r="D156" s="1" t="s">
        <v>718</v>
      </c>
      <c r="E156" s="1">
        <v>2</v>
      </c>
      <c r="F156" s="1">
        <v>385</v>
      </c>
      <c r="G156" s="1" t="s">
        <v>492</v>
      </c>
      <c r="H156" s="2" t="s">
        <v>5</v>
      </c>
      <c r="I156" s="3" t="s">
        <v>2</v>
      </c>
    </row>
    <row r="157" spans="1:9">
      <c r="A157" s="1" t="s">
        <v>199</v>
      </c>
      <c r="B157" s="1" t="s">
        <v>151</v>
      </c>
      <c r="C157" s="1" t="s">
        <v>306</v>
      </c>
      <c r="D157" s="1" t="s">
        <v>719</v>
      </c>
      <c r="E157" s="1">
        <v>2</v>
      </c>
      <c r="F157" s="1">
        <v>387</v>
      </c>
      <c r="G157" s="6" t="s">
        <v>493</v>
      </c>
      <c r="H157" s="2" t="s">
        <v>5</v>
      </c>
      <c r="I157" s="3" t="s">
        <v>2</v>
      </c>
    </row>
    <row r="158" spans="1:9">
      <c r="A158" s="1" t="s">
        <v>199</v>
      </c>
      <c r="B158" s="1" t="s">
        <v>152</v>
      </c>
      <c r="C158" s="1" t="s">
        <v>306</v>
      </c>
      <c r="D158" s="1" t="s">
        <v>720</v>
      </c>
      <c r="E158" s="1">
        <v>1</v>
      </c>
      <c r="F158" s="1">
        <v>389</v>
      </c>
      <c r="G158" s="1" t="s">
        <v>495</v>
      </c>
      <c r="H158" s="2" t="s">
        <v>5</v>
      </c>
      <c r="I158" s="3" t="s">
        <v>2</v>
      </c>
    </row>
    <row r="159" spans="1:9">
      <c r="A159" s="1" t="s">
        <v>199</v>
      </c>
      <c r="B159" s="1" t="s">
        <v>153</v>
      </c>
      <c r="C159" s="1" t="s">
        <v>306</v>
      </c>
      <c r="D159" s="1" t="s">
        <v>721</v>
      </c>
      <c r="E159" s="1">
        <v>2</v>
      </c>
      <c r="F159" s="1">
        <v>390</v>
      </c>
      <c r="G159" s="1" t="s">
        <v>492</v>
      </c>
      <c r="H159" s="2" t="s">
        <v>5</v>
      </c>
      <c r="I159" s="3" t="s">
        <v>2</v>
      </c>
    </row>
    <row r="160" spans="1:9">
      <c r="A160" s="1" t="s">
        <v>199</v>
      </c>
      <c r="B160" s="1" t="s">
        <v>154</v>
      </c>
      <c r="C160" s="1" t="s">
        <v>306</v>
      </c>
      <c r="D160" s="1" t="s">
        <v>722</v>
      </c>
      <c r="E160" s="1">
        <v>2</v>
      </c>
      <c r="F160" s="1">
        <v>392</v>
      </c>
      <c r="G160" s="6" t="s">
        <v>493</v>
      </c>
      <c r="H160" s="2" t="s">
        <v>5</v>
      </c>
      <c r="I160" s="3" t="s">
        <v>2</v>
      </c>
    </row>
    <row r="161" spans="1:9">
      <c r="A161" s="1" t="s">
        <v>199</v>
      </c>
      <c r="B161" s="1" t="s">
        <v>155</v>
      </c>
      <c r="C161" s="1" t="s">
        <v>306</v>
      </c>
      <c r="D161" s="1" t="s">
        <v>723</v>
      </c>
      <c r="E161" s="1">
        <v>1</v>
      </c>
      <c r="F161" s="1">
        <v>394</v>
      </c>
      <c r="G161" s="1" t="s">
        <v>496</v>
      </c>
      <c r="H161" s="2" t="s">
        <v>5</v>
      </c>
      <c r="I161" s="3" t="s">
        <v>2</v>
      </c>
    </row>
    <row r="162" spans="1:9">
      <c r="A162" s="1" t="s">
        <v>199</v>
      </c>
      <c r="B162" s="1" t="s">
        <v>156</v>
      </c>
      <c r="C162" s="1" t="s">
        <v>306</v>
      </c>
      <c r="D162" s="1" t="s">
        <v>724</v>
      </c>
      <c r="E162" s="1">
        <v>1</v>
      </c>
      <c r="F162" s="1">
        <v>395</v>
      </c>
      <c r="G162" s="6" t="s">
        <v>497</v>
      </c>
      <c r="H162" s="2" t="s">
        <v>5</v>
      </c>
      <c r="I162" s="3" t="s">
        <v>2</v>
      </c>
    </row>
    <row r="163" spans="1:9">
      <c r="A163" s="1" t="s">
        <v>199</v>
      </c>
      <c r="B163" s="1" t="s">
        <v>157</v>
      </c>
      <c r="C163" s="1" t="s">
        <v>306</v>
      </c>
      <c r="D163" s="1" t="s">
        <v>424</v>
      </c>
      <c r="E163" s="1">
        <v>1</v>
      </c>
      <c r="F163" s="1">
        <v>396</v>
      </c>
      <c r="G163" s="1" t="s">
        <v>498</v>
      </c>
      <c r="H163" s="2" t="s">
        <v>5</v>
      </c>
      <c r="I163" s="3" t="s">
        <v>2</v>
      </c>
    </row>
    <row r="164" spans="1:9">
      <c r="A164" s="1" t="s">
        <v>199</v>
      </c>
      <c r="B164" s="1" t="s">
        <v>158</v>
      </c>
      <c r="C164" s="1" t="s">
        <v>306</v>
      </c>
      <c r="D164" s="1" t="s">
        <v>425</v>
      </c>
      <c r="E164" s="1">
        <v>3</v>
      </c>
      <c r="F164" s="1">
        <v>397</v>
      </c>
      <c r="G164" s="6" t="s">
        <v>499</v>
      </c>
      <c r="H164" s="2" t="s">
        <v>1</v>
      </c>
      <c r="I164" s="3" t="s">
        <v>2</v>
      </c>
    </row>
    <row r="165" spans="1:9">
      <c r="A165" s="1" t="s">
        <v>199</v>
      </c>
      <c r="B165" s="1" t="s">
        <v>159</v>
      </c>
      <c r="C165" s="1" t="s">
        <v>306</v>
      </c>
      <c r="D165" s="1" t="s">
        <v>426</v>
      </c>
      <c r="E165" s="1">
        <v>3</v>
      </c>
      <c r="F165" s="1">
        <v>400</v>
      </c>
      <c r="G165" s="6" t="s">
        <v>500</v>
      </c>
      <c r="H165" s="2" t="s">
        <v>1</v>
      </c>
      <c r="I165" s="3" t="s">
        <v>2</v>
      </c>
    </row>
    <row r="166" spans="1:9">
      <c r="A166" s="1" t="s">
        <v>199</v>
      </c>
      <c r="B166" s="1" t="s">
        <v>160</v>
      </c>
      <c r="C166" s="1" t="s">
        <v>306</v>
      </c>
      <c r="D166" s="1" t="s">
        <v>427</v>
      </c>
      <c r="E166" s="1">
        <v>1</v>
      </c>
      <c r="F166" s="1">
        <v>403</v>
      </c>
      <c r="G166" s="1" t="s">
        <v>501</v>
      </c>
      <c r="H166" s="2" t="s">
        <v>5</v>
      </c>
      <c r="I166" s="3" t="s">
        <v>2</v>
      </c>
    </row>
    <row r="167" spans="1:9">
      <c r="A167" s="1" t="s">
        <v>199</v>
      </c>
      <c r="B167" s="1" t="s">
        <v>161</v>
      </c>
      <c r="C167" s="1" t="s">
        <v>306</v>
      </c>
      <c r="D167" s="1" t="s">
        <v>428</v>
      </c>
      <c r="E167" s="1">
        <v>1</v>
      </c>
      <c r="F167" s="1">
        <v>404</v>
      </c>
      <c r="G167" s="1" t="s">
        <v>502</v>
      </c>
      <c r="H167" s="2" t="s">
        <v>5</v>
      </c>
      <c r="I167" s="3" t="s">
        <v>2</v>
      </c>
    </row>
    <row r="168" spans="1:9">
      <c r="A168" s="1" t="s">
        <v>199</v>
      </c>
      <c r="B168" s="1" t="s">
        <v>162</v>
      </c>
      <c r="C168" s="1" t="s">
        <v>306</v>
      </c>
      <c r="D168" s="1" t="s">
        <v>429</v>
      </c>
      <c r="E168" s="1">
        <v>40</v>
      </c>
      <c r="F168" s="1">
        <v>405</v>
      </c>
      <c r="G168" s="6" t="s">
        <v>503</v>
      </c>
      <c r="H168" s="2" t="s">
        <v>1</v>
      </c>
      <c r="I168" s="3" t="s">
        <v>2</v>
      </c>
    </row>
    <row r="169" spans="1:9">
      <c r="A169" s="1" t="s">
        <v>199</v>
      </c>
      <c r="B169" s="1" t="s">
        <v>163</v>
      </c>
      <c r="C169" s="1" t="s">
        <v>306</v>
      </c>
      <c r="D169" s="1" t="s">
        <v>430</v>
      </c>
      <c r="E169" s="1">
        <v>2</v>
      </c>
      <c r="F169" s="1">
        <v>445</v>
      </c>
      <c r="G169" s="6" t="s">
        <v>504</v>
      </c>
      <c r="H169" s="2" t="s">
        <v>1</v>
      </c>
      <c r="I169" s="3" t="s">
        <v>2</v>
      </c>
    </row>
    <row r="170" spans="1:9">
      <c r="A170" s="1" t="s">
        <v>199</v>
      </c>
      <c r="B170" s="1" t="s">
        <v>164</v>
      </c>
      <c r="C170" s="1" t="s">
        <v>306</v>
      </c>
      <c r="D170" s="1" t="s">
        <v>431</v>
      </c>
      <c r="E170" s="1">
        <v>2</v>
      </c>
      <c r="F170" s="1">
        <v>447</v>
      </c>
      <c r="G170" s="6" t="s">
        <v>505</v>
      </c>
      <c r="H170" s="2" t="s">
        <v>1</v>
      </c>
      <c r="I170" s="3" t="s">
        <v>2</v>
      </c>
    </row>
    <row r="171" spans="1:9">
      <c r="A171" s="1" t="s">
        <v>199</v>
      </c>
      <c r="B171" s="1" t="s">
        <v>165</v>
      </c>
      <c r="C171" s="1" t="s">
        <v>306</v>
      </c>
      <c r="D171" s="1" t="s">
        <v>432</v>
      </c>
      <c r="E171" s="1">
        <v>2</v>
      </c>
      <c r="F171" s="1">
        <v>449</v>
      </c>
      <c r="G171" s="6" t="s">
        <v>506</v>
      </c>
      <c r="H171" s="2" t="s">
        <v>5</v>
      </c>
      <c r="I171" s="3" t="s">
        <v>2</v>
      </c>
    </row>
    <row r="172" spans="1:9">
      <c r="A172" s="1" t="s">
        <v>199</v>
      </c>
      <c r="B172" s="1" t="s">
        <v>166</v>
      </c>
      <c r="C172" s="1" t="s">
        <v>306</v>
      </c>
      <c r="D172" s="1" t="s">
        <v>433</v>
      </c>
      <c r="E172" s="1">
        <v>2</v>
      </c>
      <c r="F172" s="1">
        <v>451</v>
      </c>
      <c r="G172" s="1" t="s">
        <v>507</v>
      </c>
      <c r="H172" s="2" t="s">
        <v>5</v>
      </c>
      <c r="I172" s="3" t="s">
        <v>2</v>
      </c>
    </row>
    <row r="173" spans="1:9">
      <c r="A173" s="1" t="s">
        <v>199</v>
      </c>
      <c r="B173" s="1" t="s">
        <v>167</v>
      </c>
      <c r="C173" s="1" t="s">
        <v>306</v>
      </c>
      <c r="D173" s="1" t="s">
        <v>434</v>
      </c>
      <c r="E173" s="1">
        <v>2</v>
      </c>
      <c r="F173" s="1">
        <v>453</v>
      </c>
      <c r="G173" s="1" t="s">
        <v>507</v>
      </c>
      <c r="H173" s="2" t="s">
        <v>5</v>
      </c>
      <c r="I173" s="3" t="s">
        <v>2</v>
      </c>
    </row>
    <row r="174" spans="1:9">
      <c r="A174" s="1" t="s">
        <v>199</v>
      </c>
      <c r="B174" s="1" t="s">
        <v>168</v>
      </c>
      <c r="C174" s="1" t="s">
        <v>306</v>
      </c>
      <c r="D174" s="1" t="s">
        <v>435</v>
      </c>
      <c r="E174" s="1">
        <v>2</v>
      </c>
      <c r="F174" s="1">
        <v>455</v>
      </c>
      <c r="G174" s="1" t="s">
        <v>507</v>
      </c>
      <c r="H174" s="2" t="s">
        <v>5</v>
      </c>
      <c r="I174" s="3" t="s">
        <v>2</v>
      </c>
    </row>
    <row r="175" spans="1:9">
      <c r="A175" s="1" t="s">
        <v>199</v>
      </c>
      <c r="B175" s="1" t="s">
        <v>169</v>
      </c>
      <c r="C175" s="1" t="s">
        <v>306</v>
      </c>
      <c r="D175" s="1" t="s">
        <v>436</v>
      </c>
      <c r="E175" s="1">
        <v>2</v>
      </c>
      <c r="F175" s="1">
        <v>457</v>
      </c>
      <c r="G175" s="1" t="s">
        <v>507</v>
      </c>
      <c r="H175" s="2" t="s">
        <v>5</v>
      </c>
      <c r="I175" s="3" t="s">
        <v>2</v>
      </c>
    </row>
    <row r="176" spans="1:9">
      <c r="A176" s="1" t="s">
        <v>199</v>
      </c>
      <c r="B176" s="1" t="s">
        <v>170</v>
      </c>
      <c r="C176" s="1" t="s">
        <v>306</v>
      </c>
      <c r="D176" s="1" t="s">
        <v>437</v>
      </c>
      <c r="E176" s="1">
        <v>2</v>
      </c>
      <c r="F176" s="1">
        <v>459</v>
      </c>
      <c r="G176" s="1" t="s">
        <v>507</v>
      </c>
      <c r="H176" s="2" t="s">
        <v>5</v>
      </c>
      <c r="I176" s="3" t="s">
        <v>2</v>
      </c>
    </row>
    <row r="177" spans="1:9">
      <c r="A177" s="1" t="s">
        <v>199</v>
      </c>
      <c r="B177" s="1" t="s">
        <v>171</v>
      </c>
      <c r="C177" s="1" t="s">
        <v>306</v>
      </c>
      <c r="D177" s="1" t="s">
        <v>438</v>
      </c>
      <c r="E177" s="1">
        <v>4</v>
      </c>
      <c r="F177" s="1">
        <v>461</v>
      </c>
      <c r="G177" s="1" t="s">
        <v>508</v>
      </c>
      <c r="H177" s="2" t="s">
        <v>1</v>
      </c>
      <c r="I177" s="3" t="s">
        <v>2</v>
      </c>
    </row>
    <row r="178" spans="1:9">
      <c r="A178" s="1" t="s">
        <v>199</v>
      </c>
      <c r="B178" s="1" t="s">
        <v>172</v>
      </c>
      <c r="C178" s="1" t="s">
        <v>306</v>
      </c>
      <c r="D178" s="1" t="s">
        <v>439</v>
      </c>
      <c r="E178" s="1">
        <v>4</v>
      </c>
      <c r="F178" s="1">
        <v>465</v>
      </c>
      <c r="G178" s="1" t="s">
        <v>508</v>
      </c>
      <c r="H178" s="2" t="s">
        <v>1</v>
      </c>
      <c r="I178" s="3" t="s">
        <v>2</v>
      </c>
    </row>
    <row r="179" spans="1:9">
      <c r="A179" s="1" t="s">
        <v>199</v>
      </c>
      <c r="B179" s="1" t="s">
        <v>173</v>
      </c>
      <c r="C179" s="1" t="s">
        <v>306</v>
      </c>
      <c r="D179" s="1" t="s">
        <v>440</v>
      </c>
      <c r="E179" s="1">
        <v>1</v>
      </c>
      <c r="F179" s="1">
        <v>469</v>
      </c>
      <c r="G179" s="1" t="s">
        <v>508</v>
      </c>
      <c r="H179" s="2" t="s">
        <v>5</v>
      </c>
      <c r="I179" s="3" t="s">
        <v>2</v>
      </c>
    </row>
    <row r="180" spans="1:9">
      <c r="A180" s="1" t="s">
        <v>199</v>
      </c>
      <c r="B180" s="1" t="s">
        <v>174</v>
      </c>
      <c r="C180" s="1" t="s">
        <v>306</v>
      </c>
      <c r="D180" s="1" t="s">
        <v>441</v>
      </c>
      <c r="E180" s="1">
        <v>8</v>
      </c>
      <c r="F180" s="1">
        <v>470</v>
      </c>
      <c r="G180" s="6" t="s">
        <v>509</v>
      </c>
      <c r="H180" s="2" t="s">
        <v>1</v>
      </c>
      <c r="I180" s="3" t="s">
        <v>2</v>
      </c>
    </row>
    <row r="181" spans="1:9">
      <c r="A181" s="1" t="s">
        <v>199</v>
      </c>
      <c r="B181" s="1" t="s">
        <v>175</v>
      </c>
      <c r="C181" s="1" t="s">
        <v>306</v>
      </c>
      <c r="D181" s="1" t="s">
        <v>442</v>
      </c>
      <c r="E181" s="1">
        <v>24</v>
      </c>
      <c r="F181" s="1">
        <v>478</v>
      </c>
      <c r="G181" s="6" t="s">
        <v>509</v>
      </c>
      <c r="H181" s="2" t="s">
        <v>1</v>
      </c>
      <c r="I181" s="3" t="s">
        <v>2</v>
      </c>
    </row>
    <row r="182" spans="1:9">
      <c r="A182" s="1" t="s">
        <v>199</v>
      </c>
      <c r="B182" s="1" t="s">
        <v>176</v>
      </c>
      <c r="C182" s="1" t="s">
        <v>306</v>
      </c>
      <c r="D182" s="1" t="s">
        <v>443</v>
      </c>
      <c r="E182" s="1">
        <v>3</v>
      </c>
      <c r="F182" s="1">
        <v>502</v>
      </c>
      <c r="G182" s="6" t="s">
        <v>510</v>
      </c>
      <c r="H182" s="2" t="s">
        <v>1</v>
      </c>
      <c r="I182" s="3" t="s">
        <v>2</v>
      </c>
    </row>
    <row r="183" spans="1:9">
      <c r="A183" s="1" t="s">
        <v>199</v>
      </c>
      <c r="B183" s="1" t="s">
        <v>177</v>
      </c>
      <c r="C183" s="1" t="s">
        <v>306</v>
      </c>
      <c r="D183" s="1" t="s">
        <v>444</v>
      </c>
      <c r="E183" s="1">
        <v>3</v>
      </c>
      <c r="F183" s="1">
        <v>505</v>
      </c>
      <c r="G183" s="6" t="s">
        <v>510</v>
      </c>
      <c r="H183" s="2" t="s">
        <v>1</v>
      </c>
      <c r="I183" s="3" t="s">
        <v>2</v>
      </c>
    </row>
    <row r="184" spans="1:9">
      <c r="A184" s="1" t="s">
        <v>199</v>
      </c>
      <c r="B184" s="1" t="s">
        <v>178</v>
      </c>
      <c r="C184" s="1" t="s">
        <v>306</v>
      </c>
      <c r="D184" s="1" t="s">
        <v>445</v>
      </c>
      <c r="E184" s="1">
        <v>3</v>
      </c>
      <c r="F184" s="1">
        <v>508</v>
      </c>
      <c r="G184" s="6" t="s">
        <v>510</v>
      </c>
      <c r="H184" s="2" t="s">
        <v>1</v>
      </c>
      <c r="I184" s="3" t="s">
        <v>2</v>
      </c>
    </row>
    <row r="185" spans="1:9">
      <c r="A185" s="1" t="s">
        <v>199</v>
      </c>
      <c r="B185" s="1" t="s">
        <v>179</v>
      </c>
      <c r="C185" s="1" t="s">
        <v>306</v>
      </c>
      <c r="D185" s="1" t="s">
        <v>446</v>
      </c>
      <c r="E185" s="1">
        <v>3</v>
      </c>
      <c r="F185" s="1">
        <v>511</v>
      </c>
      <c r="G185" s="6" t="s">
        <v>510</v>
      </c>
      <c r="H185" s="2" t="s">
        <v>5</v>
      </c>
      <c r="I185" s="3" t="s">
        <v>2</v>
      </c>
    </row>
    <row r="186" spans="1:9">
      <c r="A186" s="1" t="s">
        <v>199</v>
      </c>
      <c r="B186" s="1" t="s">
        <v>180</v>
      </c>
      <c r="C186" s="1" t="s">
        <v>306</v>
      </c>
      <c r="D186" s="1" t="s">
        <v>447</v>
      </c>
      <c r="E186" s="1">
        <v>3</v>
      </c>
      <c r="F186" s="1">
        <v>514</v>
      </c>
      <c r="G186" s="6" t="s">
        <v>510</v>
      </c>
      <c r="H186" s="2" t="s">
        <v>5</v>
      </c>
      <c r="I186" s="3" t="s">
        <v>2</v>
      </c>
    </row>
    <row r="187" spans="1:9">
      <c r="A187" s="1" t="s">
        <v>199</v>
      </c>
      <c r="B187" s="1" t="s">
        <v>181</v>
      </c>
      <c r="C187" s="1" t="s">
        <v>306</v>
      </c>
      <c r="D187" s="1" t="s">
        <v>448</v>
      </c>
      <c r="E187" s="1">
        <v>3</v>
      </c>
      <c r="F187" s="1">
        <v>517</v>
      </c>
      <c r="G187" s="6" t="s">
        <v>510</v>
      </c>
      <c r="H187" s="2" t="s">
        <v>5</v>
      </c>
      <c r="I187" s="3" t="s">
        <v>2</v>
      </c>
    </row>
    <row r="188" spans="1:9">
      <c r="A188" s="1" t="s">
        <v>199</v>
      </c>
      <c r="B188" s="1" t="s">
        <v>182</v>
      </c>
      <c r="C188" s="1" t="s">
        <v>306</v>
      </c>
      <c r="D188" s="1" t="s">
        <v>725</v>
      </c>
      <c r="E188" s="1">
        <v>4</v>
      </c>
      <c r="F188" s="1">
        <v>520</v>
      </c>
      <c r="G188" s="1" t="s">
        <v>511</v>
      </c>
      <c r="H188" s="2" t="s">
        <v>1</v>
      </c>
      <c r="I188" s="3" t="s">
        <v>2</v>
      </c>
    </row>
    <row r="189" spans="1:9">
      <c r="A189" s="1" t="s">
        <v>199</v>
      </c>
      <c r="B189" s="1" t="s">
        <v>183</v>
      </c>
      <c r="C189" s="1" t="s">
        <v>306</v>
      </c>
      <c r="D189" s="1" t="s">
        <v>726</v>
      </c>
      <c r="E189" s="1">
        <v>4</v>
      </c>
      <c r="F189" s="1">
        <v>524</v>
      </c>
      <c r="G189" s="1" t="s">
        <v>511</v>
      </c>
      <c r="H189" s="2" t="s">
        <v>1</v>
      </c>
      <c r="I189" s="3" t="s">
        <v>2</v>
      </c>
    </row>
    <row r="190" spans="1:9">
      <c r="A190" s="1" t="s">
        <v>199</v>
      </c>
      <c r="B190" s="1" t="s">
        <v>184</v>
      </c>
      <c r="C190" s="1" t="s">
        <v>306</v>
      </c>
      <c r="D190" s="1" t="s">
        <v>727</v>
      </c>
      <c r="E190" s="1">
        <v>2</v>
      </c>
      <c r="F190" s="1">
        <v>528</v>
      </c>
      <c r="G190" s="6" t="s">
        <v>512</v>
      </c>
      <c r="H190" s="2" t="s">
        <v>1</v>
      </c>
      <c r="I190" s="3" t="s">
        <v>2</v>
      </c>
    </row>
    <row r="191" spans="1:9">
      <c r="A191" s="1" t="s">
        <v>199</v>
      </c>
      <c r="B191" s="1" t="s">
        <v>185</v>
      </c>
      <c r="C191" s="1" t="s">
        <v>306</v>
      </c>
      <c r="D191" s="1" t="s">
        <v>728</v>
      </c>
      <c r="E191" s="1">
        <v>5</v>
      </c>
      <c r="F191" s="1">
        <v>530</v>
      </c>
      <c r="G191" s="6" t="s">
        <v>513</v>
      </c>
      <c r="H191" s="2" t="s">
        <v>1</v>
      </c>
      <c r="I191" s="3" t="s">
        <v>2</v>
      </c>
    </row>
    <row r="192" spans="1:9">
      <c r="A192" s="1" t="s">
        <v>199</v>
      </c>
      <c r="B192" s="1" t="s">
        <v>186</v>
      </c>
      <c r="C192" s="1" t="s">
        <v>306</v>
      </c>
      <c r="D192" s="1" t="s">
        <v>449</v>
      </c>
      <c r="E192" s="1">
        <v>3</v>
      </c>
      <c r="F192" s="1">
        <v>535</v>
      </c>
      <c r="G192" s="1" t="s">
        <v>511</v>
      </c>
      <c r="H192" s="2" t="s">
        <v>1</v>
      </c>
      <c r="I192" s="3" t="s">
        <v>2</v>
      </c>
    </row>
    <row r="193" spans="1:9">
      <c r="A193" s="1" t="s">
        <v>199</v>
      </c>
      <c r="B193" s="1" t="s">
        <v>187</v>
      </c>
      <c r="C193" s="1" t="s">
        <v>306</v>
      </c>
      <c r="D193" s="1" t="s">
        <v>450</v>
      </c>
      <c r="E193" s="1">
        <v>1</v>
      </c>
      <c r="F193" s="1">
        <v>538</v>
      </c>
      <c r="G193" s="1" t="s">
        <v>511</v>
      </c>
      <c r="H193" s="2" t="s">
        <v>1</v>
      </c>
      <c r="I193" s="3" t="s">
        <v>2</v>
      </c>
    </row>
    <row r="194" spans="1:9">
      <c r="A194" s="1" t="s">
        <v>199</v>
      </c>
      <c r="B194" s="1" t="s">
        <v>188</v>
      </c>
      <c r="C194" s="1" t="s">
        <v>306</v>
      </c>
      <c r="D194" s="1" t="s">
        <v>451</v>
      </c>
      <c r="E194" s="1">
        <v>1</v>
      </c>
      <c r="F194" s="1">
        <v>539</v>
      </c>
      <c r="G194" s="1" t="s">
        <v>514</v>
      </c>
      <c r="H194" s="2" t="s">
        <v>1</v>
      </c>
      <c r="I194" s="3" t="s">
        <v>2</v>
      </c>
    </row>
    <row r="195" spans="1:9">
      <c r="A195" s="1" t="s">
        <v>199</v>
      </c>
      <c r="B195" s="1" t="s">
        <v>189</v>
      </c>
      <c r="C195" s="1" t="s">
        <v>306</v>
      </c>
      <c r="D195" s="1" t="s">
        <v>452</v>
      </c>
      <c r="E195" s="1">
        <v>2</v>
      </c>
      <c r="F195" s="1">
        <v>540</v>
      </c>
      <c r="G195" s="6" t="s">
        <v>515</v>
      </c>
      <c r="H195" s="2" t="s">
        <v>1</v>
      </c>
      <c r="I195" s="3" t="s">
        <v>2</v>
      </c>
    </row>
    <row r="196" spans="1:9">
      <c r="A196" s="1" t="s">
        <v>199</v>
      </c>
      <c r="B196" s="1" t="s">
        <v>190</v>
      </c>
      <c r="C196" s="1" t="s">
        <v>306</v>
      </c>
      <c r="D196" s="1" t="s">
        <v>453</v>
      </c>
      <c r="E196" s="1">
        <v>2</v>
      </c>
      <c r="F196" s="1">
        <v>542</v>
      </c>
      <c r="G196" s="6" t="s">
        <v>516</v>
      </c>
      <c r="H196" s="2" t="s">
        <v>1</v>
      </c>
      <c r="I196" s="3" t="s">
        <v>2</v>
      </c>
    </row>
    <row r="197" spans="1:9">
      <c r="A197" s="1" t="s">
        <v>199</v>
      </c>
      <c r="B197" s="1" t="s">
        <v>191</v>
      </c>
      <c r="C197" s="1" t="s">
        <v>306</v>
      </c>
      <c r="D197" s="1" t="s">
        <v>454</v>
      </c>
      <c r="E197" s="1">
        <v>16</v>
      </c>
      <c r="F197" s="1">
        <v>544</v>
      </c>
      <c r="G197" s="6" t="s">
        <v>517</v>
      </c>
      <c r="H197" s="2" t="s">
        <v>1</v>
      </c>
      <c r="I197" s="3" t="s">
        <v>2</v>
      </c>
    </row>
    <row r="198" spans="1:9">
      <c r="A198" s="1" t="s">
        <v>199</v>
      </c>
      <c r="B198" s="1" t="s">
        <v>192</v>
      </c>
      <c r="C198" s="1" t="s">
        <v>306</v>
      </c>
      <c r="D198" s="1" t="s">
        <v>455</v>
      </c>
      <c r="E198" s="1">
        <v>2</v>
      </c>
      <c r="F198" s="1">
        <v>560</v>
      </c>
      <c r="G198" s="6" t="s">
        <v>518</v>
      </c>
      <c r="H198" s="2" t="s">
        <v>1</v>
      </c>
      <c r="I198" s="3" t="s">
        <v>2</v>
      </c>
    </row>
    <row r="199" spans="1:9">
      <c r="A199" s="1" t="s">
        <v>199</v>
      </c>
      <c r="B199" s="1" t="s">
        <v>193</v>
      </c>
      <c r="C199" s="1" t="s">
        <v>306</v>
      </c>
      <c r="D199" s="1" t="s">
        <v>456</v>
      </c>
      <c r="E199" s="1">
        <v>8</v>
      </c>
      <c r="F199" s="1">
        <v>562</v>
      </c>
      <c r="G199" s="1" t="s">
        <v>519</v>
      </c>
      <c r="H199" s="2" t="s">
        <v>1</v>
      </c>
      <c r="I199" s="3" t="s">
        <v>2</v>
      </c>
    </row>
    <row r="200" spans="1:9">
      <c r="A200" s="1" t="s">
        <v>199</v>
      </c>
      <c r="B200" s="1" t="s">
        <v>194</v>
      </c>
      <c r="C200" s="1" t="s">
        <v>306</v>
      </c>
      <c r="D200" s="1" t="s">
        <v>457</v>
      </c>
      <c r="E200" s="1">
        <v>3</v>
      </c>
      <c r="F200" s="1">
        <v>570</v>
      </c>
      <c r="G200" s="6" t="s">
        <v>520</v>
      </c>
      <c r="H200" s="2" t="s">
        <v>1</v>
      </c>
      <c r="I200" s="3" t="s">
        <v>2</v>
      </c>
    </row>
    <row r="201" spans="1:9">
      <c r="A201" s="1" t="s">
        <v>199</v>
      </c>
      <c r="B201" s="1" t="s">
        <v>195</v>
      </c>
      <c r="C201" s="1" t="s">
        <v>306</v>
      </c>
      <c r="D201" s="1" t="s">
        <v>458</v>
      </c>
      <c r="E201" s="1">
        <v>50</v>
      </c>
      <c r="F201" s="1">
        <v>573</v>
      </c>
      <c r="G201" s="6" t="s">
        <v>521</v>
      </c>
      <c r="H201" s="2" t="s">
        <v>1</v>
      </c>
      <c r="I201" s="3" t="s">
        <v>2</v>
      </c>
    </row>
    <row r="202" spans="1:9">
      <c r="A202" s="1" t="s">
        <v>199</v>
      </c>
      <c r="B202" s="1" t="s">
        <v>196</v>
      </c>
      <c r="C202" s="1" t="s">
        <v>306</v>
      </c>
      <c r="D202" s="1" t="s">
        <v>459</v>
      </c>
      <c r="E202" s="1">
        <v>1</v>
      </c>
      <c r="F202" s="1">
        <v>623</v>
      </c>
      <c r="G202" s="1" t="s">
        <v>522</v>
      </c>
      <c r="H202" s="2" t="s">
        <v>1</v>
      </c>
      <c r="I202" s="3" t="s">
        <v>2</v>
      </c>
    </row>
    <row r="203" spans="1:9">
      <c r="A203" s="1" t="s">
        <v>199</v>
      </c>
      <c r="B203" s="1" t="s">
        <v>197</v>
      </c>
      <c r="C203" s="1" t="s">
        <v>306</v>
      </c>
      <c r="D203" s="1" t="s">
        <v>460</v>
      </c>
      <c r="E203" s="1">
        <v>1</v>
      </c>
      <c r="F203" s="1">
        <v>624</v>
      </c>
      <c r="G203" s="6" t="s">
        <v>523</v>
      </c>
      <c r="H203" s="2" t="s">
        <v>1</v>
      </c>
      <c r="I203" s="3" t="s">
        <v>2</v>
      </c>
    </row>
    <row r="204" spans="1:9">
      <c r="A204" s="1" t="s">
        <v>199</v>
      </c>
      <c r="B204" s="1" t="s">
        <v>198</v>
      </c>
      <c r="C204" s="1" t="s">
        <v>306</v>
      </c>
      <c r="D204" s="1" t="s">
        <v>329</v>
      </c>
      <c r="E204" s="1">
        <v>398</v>
      </c>
      <c r="F204" s="1">
        <v>625</v>
      </c>
      <c r="G204" s="6" t="s">
        <v>524</v>
      </c>
      <c r="H204" s="2" t="s">
        <v>1</v>
      </c>
      <c r="I204" s="3" t="s">
        <v>2</v>
      </c>
    </row>
    <row r="205" spans="1:9">
      <c r="A205" s="1" t="s">
        <v>199</v>
      </c>
      <c r="B205" s="1" t="s">
        <v>38</v>
      </c>
      <c r="C205" s="1" t="s">
        <v>306</v>
      </c>
      <c r="D205" s="1" t="s">
        <v>373</v>
      </c>
      <c r="E205" s="1">
        <v>2</v>
      </c>
      <c r="F205" s="1">
        <v>1023</v>
      </c>
      <c r="G205" s="6" t="s">
        <v>525</v>
      </c>
      <c r="H205" s="2" t="s">
        <v>1</v>
      </c>
      <c r="I205" s="3" t="s">
        <v>2</v>
      </c>
    </row>
    <row r="206" spans="1:9">
      <c r="A206" s="1" t="s">
        <v>224</v>
      </c>
      <c r="B206" s="1" t="s">
        <v>136</v>
      </c>
      <c r="C206" s="1" t="s">
        <v>307</v>
      </c>
      <c r="D206" s="1" t="s">
        <v>422</v>
      </c>
      <c r="E206" s="1">
        <v>5</v>
      </c>
      <c r="F206" s="1">
        <v>1</v>
      </c>
      <c r="G206" s="1"/>
      <c r="H206" s="2" t="s">
        <v>1</v>
      </c>
      <c r="I206" s="3" t="s">
        <v>2</v>
      </c>
    </row>
    <row r="207" spans="1:9">
      <c r="A207" s="1" t="s">
        <v>224</v>
      </c>
      <c r="B207" s="1" t="s">
        <v>200</v>
      </c>
      <c r="C207" s="1" t="s">
        <v>307</v>
      </c>
      <c r="D207" s="1" t="s">
        <v>526</v>
      </c>
      <c r="E207" s="1">
        <v>1</v>
      </c>
      <c r="F207" s="1">
        <v>6</v>
      </c>
      <c r="G207" s="1" t="s">
        <v>527</v>
      </c>
      <c r="H207" s="2" t="s">
        <v>5</v>
      </c>
      <c r="I207" s="3" t="s">
        <v>2</v>
      </c>
    </row>
    <row r="208" spans="1:9">
      <c r="A208" s="1" t="s">
        <v>224</v>
      </c>
      <c r="B208" s="1" t="s">
        <v>201</v>
      </c>
      <c r="C208" s="1" t="s">
        <v>307</v>
      </c>
      <c r="D208" s="1" t="s">
        <v>528</v>
      </c>
      <c r="E208" s="1">
        <v>8</v>
      </c>
      <c r="F208" s="1">
        <v>7</v>
      </c>
      <c r="G208" s="1" t="s">
        <v>334</v>
      </c>
      <c r="H208" s="2" t="s">
        <v>9</v>
      </c>
      <c r="I208" s="3" t="s">
        <v>2</v>
      </c>
    </row>
    <row r="209" spans="1:9">
      <c r="A209" s="1" t="s">
        <v>224</v>
      </c>
      <c r="B209" s="1" t="s">
        <v>110</v>
      </c>
      <c r="C209" s="1" t="s">
        <v>307</v>
      </c>
      <c r="D209" s="1" t="s">
        <v>414</v>
      </c>
      <c r="E209" s="1">
        <v>12</v>
      </c>
      <c r="F209" s="1">
        <v>15</v>
      </c>
      <c r="G209" s="1" t="s">
        <v>529</v>
      </c>
      <c r="H209" s="2" t="s">
        <v>1</v>
      </c>
      <c r="I209" s="3" t="s">
        <v>2</v>
      </c>
    </row>
    <row r="210" spans="1:9">
      <c r="A210" s="1" t="s">
        <v>224</v>
      </c>
      <c r="B210" s="1" t="s">
        <v>202</v>
      </c>
      <c r="C210" s="1" t="s">
        <v>307</v>
      </c>
      <c r="D210" s="1" t="s">
        <v>530</v>
      </c>
      <c r="E210" s="1">
        <v>30</v>
      </c>
      <c r="F210" s="1">
        <v>27</v>
      </c>
      <c r="G210" s="1" t="s">
        <v>531</v>
      </c>
      <c r="H210" s="2" t="s">
        <v>1</v>
      </c>
      <c r="I210" s="3" t="s">
        <v>2</v>
      </c>
    </row>
    <row r="211" spans="1:9">
      <c r="A211" s="1" t="s">
        <v>224</v>
      </c>
      <c r="B211" s="1" t="s">
        <v>203</v>
      </c>
      <c r="C211" s="1" t="s">
        <v>307</v>
      </c>
      <c r="D211" s="1" t="s">
        <v>532</v>
      </c>
      <c r="E211" s="1">
        <v>6</v>
      </c>
      <c r="F211" s="1">
        <v>57</v>
      </c>
      <c r="G211" s="1" t="s">
        <v>533</v>
      </c>
      <c r="H211" s="2" t="s">
        <v>1</v>
      </c>
      <c r="I211" s="3" t="s">
        <v>2</v>
      </c>
    </row>
    <row r="212" spans="1:9">
      <c r="A212" s="1" t="s">
        <v>224</v>
      </c>
      <c r="B212" s="1" t="s">
        <v>204</v>
      </c>
      <c r="C212" s="1" t="s">
        <v>307</v>
      </c>
      <c r="D212" s="1" t="s">
        <v>534</v>
      </c>
      <c r="E212" s="1">
        <v>1</v>
      </c>
      <c r="F212" s="1">
        <v>63</v>
      </c>
      <c r="G212" s="1" t="s">
        <v>535</v>
      </c>
      <c r="H212" s="2" t="s">
        <v>5</v>
      </c>
      <c r="I212" s="3" t="s">
        <v>2</v>
      </c>
    </row>
    <row r="213" spans="1:9">
      <c r="A213" s="1" t="s">
        <v>224</v>
      </c>
      <c r="B213" s="1" t="s">
        <v>205</v>
      </c>
      <c r="C213" s="1" t="s">
        <v>307</v>
      </c>
      <c r="D213" s="1" t="s">
        <v>536</v>
      </c>
      <c r="E213" s="1">
        <v>4</v>
      </c>
      <c r="F213" s="1">
        <v>64</v>
      </c>
      <c r="G213" s="1" t="s">
        <v>537</v>
      </c>
      <c r="H213" s="2" t="s">
        <v>1</v>
      </c>
      <c r="I213" s="3" t="s">
        <v>2</v>
      </c>
    </row>
    <row r="214" spans="1:9">
      <c r="A214" s="1" t="s">
        <v>224</v>
      </c>
      <c r="B214" s="1" t="s">
        <v>206</v>
      </c>
      <c r="C214" s="1" t="s">
        <v>307</v>
      </c>
      <c r="D214" s="1" t="s">
        <v>538</v>
      </c>
      <c r="E214" s="1">
        <v>8</v>
      </c>
      <c r="F214" s="1">
        <v>68</v>
      </c>
      <c r="G214" s="1" t="s">
        <v>334</v>
      </c>
      <c r="H214" s="2" t="s">
        <v>9</v>
      </c>
      <c r="I214" s="3" t="s">
        <v>2</v>
      </c>
    </row>
    <row r="215" spans="1:9">
      <c r="A215" s="1" t="s">
        <v>224</v>
      </c>
      <c r="B215" s="1" t="s">
        <v>207</v>
      </c>
      <c r="C215" s="1" t="s">
        <v>307</v>
      </c>
      <c r="D215" s="1" t="s">
        <v>539</v>
      </c>
      <c r="E215" s="1">
        <v>4</v>
      </c>
      <c r="F215" s="1">
        <v>76</v>
      </c>
      <c r="G215" s="1" t="s">
        <v>540</v>
      </c>
      <c r="H215" s="2" t="s">
        <v>1</v>
      </c>
      <c r="I215" s="3" t="s">
        <v>2</v>
      </c>
    </row>
    <row r="216" spans="1:9">
      <c r="A216" s="1" t="s">
        <v>224</v>
      </c>
      <c r="B216" s="1" t="s">
        <v>112</v>
      </c>
      <c r="C216" s="1" t="s">
        <v>307</v>
      </c>
      <c r="D216" s="1" t="s">
        <v>416</v>
      </c>
      <c r="E216" s="1">
        <v>1</v>
      </c>
      <c r="F216" s="1">
        <v>80</v>
      </c>
      <c r="G216" s="1" t="s">
        <v>541</v>
      </c>
      <c r="H216" s="2" t="s">
        <v>5</v>
      </c>
      <c r="I216" s="3" t="s">
        <v>2</v>
      </c>
    </row>
    <row r="217" spans="1:9">
      <c r="A217" s="1" t="s">
        <v>224</v>
      </c>
      <c r="B217" s="1" t="s">
        <v>208</v>
      </c>
      <c r="C217" s="1" t="s">
        <v>307</v>
      </c>
      <c r="D217" s="1" t="s">
        <v>542</v>
      </c>
      <c r="E217" s="1">
        <v>5</v>
      </c>
      <c r="F217" s="1">
        <v>81</v>
      </c>
      <c r="G217" s="1" t="s">
        <v>543</v>
      </c>
      <c r="H217" s="2" t="s">
        <v>5</v>
      </c>
      <c r="I217" s="3" t="s">
        <v>2</v>
      </c>
    </row>
    <row r="218" spans="1:9">
      <c r="A218" s="1" t="s">
        <v>224</v>
      </c>
      <c r="B218" s="1" t="s">
        <v>209</v>
      </c>
      <c r="C218" s="1" t="s">
        <v>307</v>
      </c>
      <c r="D218" s="1" t="s">
        <v>544</v>
      </c>
      <c r="E218" s="1">
        <v>40</v>
      </c>
      <c r="F218" s="1">
        <v>86</v>
      </c>
      <c r="G218" s="1" t="s">
        <v>545</v>
      </c>
      <c r="H218" s="2" t="s">
        <v>1</v>
      </c>
      <c r="I218" s="3" t="s">
        <v>2</v>
      </c>
    </row>
    <row r="219" spans="1:9">
      <c r="A219" s="1" t="s">
        <v>224</v>
      </c>
      <c r="B219" s="1" t="s">
        <v>210</v>
      </c>
      <c r="C219" s="1" t="s">
        <v>307</v>
      </c>
      <c r="D219" s="1" t="s">
        <v>546</v>
      </c>
      <c r="E219" s="1">
        <v>8</v>
      </c>
      <c r="F219" s="1">
        <v>126</v>
      </c>
      <c r="G219" s="1" t="s">
        <v>547</v>
      </c>
      <c r="H219" s="2" t="s">
        <v>9</v>
      </c>
      <c r="I219" s="3" t="s">
        <v>2</v>
      </c>
    </row>
    <row r="220" spans="1:9">
      <c r="A220" s="1" t="s">
        <v>224</v>
      </c>
      <c r="B220" s="1" t="s">
        <v>211</v>
      </c>
      <c r="C220" s="1" t="s">
        <v>307</v>
      </c>
      <c r="D220" s="1" t="s">
        <v>548</v>
      </c>
      <c r="E220" s="1">
        <v>3</v>
      </c>
      <c r="F220" s="1">
        <v>134</v>
      </c>
      <c r="G220" s="1"/>
      <c r="H220" s="2" t="s">
        <v>5</v>
      </c>
      <c r="I220" s="3" t="s">
        <v>2</v>
      </c>
    </row>
    <row r="221" spans="1:9">
      <c r="A221" s="1" t="s">
        <v>224</v>
      </c>
      <c r="B221" s="1" t="s">
        <v>212</v>
      </c>
      <c r="C221" s="1" t="s">
        <v>307</v>
      </c>
      <c r="D221" s="1" t="s">
        <v>549</v>
      </c>
      <c r="E221" s="1">
        <v>12</v>
      </c>
      <c r="F221" s="1">
        <v>137</v>
      </c>
      <c r="G221" s="1" t="s">
        <v>550</v>
      </c>
      <c r="H221" s="2" t="s">
        <v>1</v>
      </c>
      <c r="I221" s="3" t="s">
        <v>2</v>
      </c>
    </row>
    <row r="222" spans="1:9">
      <c r="A222" s="1" t="s">
        <v>224</v>
      </c>
      <c r="B222" s="1" t="s">
        <v>213</v>
      </c>
      <c r="C222" s="1" t="s">
        <v>307</v>
      </c>
      <c r="D222" s="1" t="s">
        <v>551</v>
      </c>
      <c r="E222" s="1">
        <v>12</v>
      </c>
      <c r="F222" s="1">
        <v>149</v>
      </c>
      <c r="G222" s="1" t="s">
        <v>550</v>
      </c>
      <c r="H222" s="2" t="s">
        <v>1</v>
      </c>
      <c r="I222" s="3" t="s">
        <v>2</v>
      </c>
    </row>
    <row r="223" spans="1:9">
      <c r="A223" s="1" t="s">
        <v>224</v>
      </c>
      <c r="B223" s="1" t="s">
        <v>214</v>
      </c>
      <c r="C223" s="1" t="s">
        <v>307</v>
      </c>
      <c r="D223" s="1" t="s">
        <v>552</v>
      </c>
      <c r="E223" s="1">
        <v>3</v>
      </c>
      <c r="F223" s="1">
        <v>161</v>
      </c>
      <c r="G223" s="1"/>
      <c r="H223" s="2" t="s">
        <v>5</v>
      </c>
      <c r="I223" s="3" t="s">
        <v>2</v>
      </c>
    </row>
    <row r="224" spans="1:9">
      <c r="A224" s="1" t="s">
        <v>224</v>
      </c>
      <c r="B224" s="1" t="s">
        <v>215</v>
      </c>
      <c r="C224" s="1" t="s">
        <v>307</v>
      </c>
      <c r="D224" s="1" t="s">
        <v>553</v>
      </c>
      <c r="E224" s="1">
        <v>3</v>
      </c>
      <c r="F224" s="1">
        <v>164</v>
      </c>
      <c r="G224" s="1"/>
      <c r="H224" s="2" t="s">
        <v>5</v>
      </c>
      <c r="I224" s="3" t="s">
        <v>2</v>
      </c>
    </row>
    <row r="225" spans="1:9">
      <c r="A225" s="1" t="s">
        <v>224</v>
      </c>
      <c r="B225" s="1" t="s">
        <v>216</v>
      </c>
      <c r="C225" s="1" t="s">
        <v>307</v>
      </c>
      <c r="D225" s="1" t="s">
        <v>554</v>
      </c>
      <c r="E225" s="1">
        <v>3</v>
      </c>
      <c r="F225" s="1">
        <v>167</v>
      </c>
      <c r="G225" s="1"/>
      <c r="H225" s="2" t="s">
        <v>5</v>
      </c>
      <c r="I225" s="3" t="s">
        <v>2</v>
      </c>
    </row>
    <row r="226" spans="1:9">
      <c r="A226" s="1" t="s">
        <v>224</v>
      </c>
      <c r="B226" s="1" t="s">
        <v>217</v>
      </c>
      <c r="C226" s="1" t="s">
        <v>307</v>
      </c>
      <c r="D226" s="1" t="s">
        <v>555</v>
      </c>
      <c r="E226" s="1">
        <v>12</v>
      </c>
      <c r="F226" s="1">
        <v>170</v>
      </c>
      <c r="G226" s="1" t="s">
        <v>550</v>
      </c>
      <c r="H226" s="2" t="s">
        <v>1</v>
      </c>
      <c r="I226" s="3" t="s">
        <v>2</v>
      </c>
    </row>
    <row r="227" spans="1:9">
      <c r="A227" s="1" t="s">
        <v>224</v>
      </c>
      <c r="B227" s="1" t="s">
        <v>218</v>
      </c>
      <c r="C227" s="1" t="s">
        <v>307</v>
      </c>
      <c r="D227" s="1" t="s">
        <v>556</v>
      </c>
      <c r="E227" s="1">
        <v>12</v>
      </c>
      <c r="F227" s="1">
        <v>182</v>
      </c>
      <c r="G227" s="1" t="s">
        <v>550</v>
      </c>
      <c r="H227" s="2" t="s">
        <v>1</v>
      </c>
      <c r="I227" s="3" t="s">
        <v>2</v>
      </c>
    </row>
    <row r="228" spans="1:9">
      <c r="A228" s="1" t="s">
        <v>224</v>
      </c>
      <c r="B228" s="1" t="s">
        <v>219</v>
      </c>
      <c r="C228" s="1" t="s">
        <v>307</v>
      </c>
      <c r="D228" s="1" t="s">
        <v>557</v>
      </c>
      <c r="E228" s="1">
        <v>3</v>
      </c>
      <c r="F228" s="1">
        <v>194</v>
      </c>
      <c r="G228" s="1"/>
      <c r="H228" s="2" t="s">
        <v>5</v>
      </c>
      <c r="I228" s="3" t="s">
        <v>2</v>
      </c>
    </row>
    <row r="229" spans="1:9">
      <c r="A229" s="1" t="s">
        <v>224</v>
      </c>
      <c r="B229" s="1" t="s">
        <v>220</v>
      </c>
      <c r="C229" s="1" t="s">
        <v>307</v>
      </c>
      <c r="D229" s="1" t="s">
        <v>558</v>
      </c>
      <c r="E229" s="1">
        <v>3</v>
      </c>
      <c r="F229" s="1">
        <v>197</v>
      </c>
      <c r="G229" s="1"/>
      <c r="H229" s="2" t="s">
        <v>5</v>
      </c>
      <c r="I229" s="3" t="s">
        <v>2</v>
      </c>
    </row>
    <row r="230" spans="1:9">
      <c r="A230" s="1" t="s">
        <v>224</v>
      </c>
      <c r="B230" s="1" t="s">
        <v>221</v>
      </c>
      <c r="C230" s="1" t="s">
        <v>307</v>
      </c>
      <c r="D230" s="1" t="s">
        <v>559</v>
      </c>
      <c r="E230" s="1">
        <v>20</v>
      </c>
      <c r="F230" s="1">
        <v>200</v>
      </c>
      <c r="G230" s="1" t="s">
        <v>560</v>
      </c>
      <c r="H230" s="2" t="s">
        <v>1</v>
      </c>
      <c r="I230" s="3" t="s">
        <v>2</v>
      </c>
    </row>
    <row r="231" spans="1:9">
      <c r="A231" s="1" t="s">
        <v>224</v>
      </c>
      <c r="B231" s="1" t="s">
        <v>222</v>
      </c>
      <c r="C231" s="1" t="s">
        <v>307</v>
      </c>
      <c r="D231" s="1" t="s">
        <v>561</v>
      </c>
      <c r="E231" s="1">
        <v>20</v>
      </c>
      <c r="F231" s="1">
        <v>220</v>
      </c>
      <c r="G231" s="1" t="s">
        <v>560</v>
      </c>
      <c r="H231" s="2" t="s">
        <v>1</v>
      </c>
      <c r="I231" s="3" t="s">
        <v>2</v>
      </c>
    </row>
    <row r="232" spans="1:9">
      <c r="A232" s="1" t="s">
        <v>224</v>
      </c>
      <c r="B232" s="1" t="s">
        <v>223</v>
      </c>
      <c r="C232" s="1" t="s">
        <v>307</v>
      </c>
      <c r="D232" s="1" t="s">
        <v>562</v>
      </c>
      <c r="E232" s="1">
        <v>8</v>
      </c>
      <c r="F232" s="1">
        <v>240</v>
      </c>
      <c r="G232" s="1" t="s">
        <v>344</v>
      </c>
      <c r="H232" s="2" t="s">
        <v>9</v>
      </c>
      <c r="I232" s="3" t="s">
        <v>2</v>
      </c>
    </row>
    <row r="233" spans="1:9">
      <c r="A233" s="1" t="s">
        <v>224</v>
      </c>
      <c r="B233" s="1" t="s">
        <v>37</v>
      </c>
      <c r="C233" s="1" t="s">
        <v>307</v>
      </c>
      <c r="D233" s="1" t="s">
        <v>329</v>
      </c>
      <c r="E233" s="1">
        <v>23</v>
      </c>
      <c r="F233" s="1">
        <v>248</v>
      </c>
      <c r="G233" s="1" t="s">
        <v>344</v>
      </c>
      <c r="H233" s="2" t="s">
        <v>1</v>
      </c>
      <c r="I233" s="3" t="s">
        <v>2</v>
      </c>
    </row>
    <row r="234" spans="1:9">
      <c r="A234" s="1" t="s">
        <v>224</v>
      </c>
      <c r="B234" s="1" t="s">
        <v>38</v>
      </c>
      <c r="C234" s="1" t="s">
        <v>307</v>
      </c>
      <c r="D234" s="1" t="s">
        <v>373</v>
      </c>
      <c r="E234" s="1">
        <v>2</v>
      </c>
      <c r="F234" s="1">
        <v>271</v>
      </c>
      <c r="G234" s="1" t="s">
        <v>374</v>
      </c>
      <c r="H234" s="2" t="s">
        <v>1</v>
      </c>
      <c r="I234" s="3" t="s">
        <v>2</v>
      </c>
    </row>
    <row r="235" spans="1:9">
      <c r="A235" s="1" t="s">
        <v>285</v>
      </c>
      <c r="B235" s="1" t="s">
        <v>0</v>
      </c>
      <c r="C235" s="1" t="s">
        <v>308</v>
      </c>
      <c r="D235" s="1" t="s">
        <v>672</v>
      </c>
      <c r="E235" s="1">
        <v>2</v>
      </c>
      <c r="F235" s="1">
        <v>1</v>
      </c>
      <c r="G235" s="1"/>
      <c r="H235" s="2" t="s">
        <v>1</v>
      </c>
      <c r="I235" s="3" t="s">
        <v>2</v>
      </c>
    </row>
    <row r="236" spans="1:9">
      <c r="A236" s="1" t="s">
        <v>285</v>
      </c>
      <c r="B236" s="1" t="s">
        <v>3</v>
      </c>
      <c r="C236" s="1" t="s">
        <v>308</v>
      </c>
      <c r="D236" s="1" t="s">
        <v>673</v>
      </c>
      <c r="E236" s="1">
        <v>2</v>
      </c>
      <c r="F236" s="1">
        <v>3</v>
      </c>
      <c r="G236" s="1"/>
      <c r="H236" s="2" t="s">
        <v>1</v>
      </c>
      <c r="I236" s="3" t="s">
        <v>2</v>
      </c>
    </row>
    <row r="237" spans="1:9">
      <c r="A237" s="1" t="s">
        <v>285</v>
      </c>
      <c r="B237" s="1" t="s">
        <v>4</v>
      </c>
      <c r="C237" s="1" t="s">
        <v>308</v>
      </c>
      <c r="D237" s="1" t="s">
        <v>674</v>
      </c>
      <c r="E237" s="1">
        <v>1</v>
      </c>
      <c r="F237" s="1">
        <v>5</v>
      </c>
      <c r="G237" s="1"/>
      <c r="H237" s="2" t="s">
        <v>5</v>
      </c>
      <c r="I237" s="3" t="s">
        <v>2</v>
      </c>
    </row>
    <row r="238" spans="1:9">
      <c r="A238" s="1" t="s">
        <v>285</v>
      </c>
      <c r="B238" s="1" t="s">
        <v>6</v>
      </c>
      <c r="C238" s="1" t="s">
        <v>308</v>
      </c>
      <c r="D238" s="1" t="s">
        <v>675</v>
      </c>
      <c r="E238" s="1">
        <v>1</v>
      </c>
      <c r="F238" s="1">
        <v>6</v>
      </c>
      <c r="G238" s="1"/>
      <c r="H238" s="2" t="s">
        <v>5</v>
      </c>
      <c r="I238" s="3" t="s">
        <v>2</v>
      </c>
    </row>
    <row r="239" spans="1:9">
      <c r="A239" s="1" t="s">
        <v>285</v>
      </c>
      <c r="B239" s="1" t="s">
        <v>7</v>
      </c>
      <c r="C239" s="1" t="s">
        <v>308</v>
      </c>
      <c r="D239" s="1" t="s">
        <v>676</v>
      </c>
      <c r="E239" s="1">
        <v>2</v>
      </c>
      <c r="F239" s="1">
        <v>7</v>
      </c>
      <c r="G239" s="1"/>
      <c r="H239" s="2" t="s">
        <v>1</v>
      </c>
      <c r="I239" s="3" t="s">
        <v>2</v>
      </c>
    </row>
    <row r="240" spans="1:9">
      <c r="A240" s="1" t="s">
        <v>285</v>
      </c>
      <c r="B240" s="1" t="s">
        <v>70</v>
      </c>
      <c r="C240" s="1" t="s">
        <v>308</v>
      </c>
      <c r="D240" s="1" t="s">
        <v>375</v>
      </c>
      <c r="E240" s="1">
        <v>2</v>
      </c>
      <c r="F240" s="1">
        <v>9</v>
      </c>
      <c r="G240" s="1"/>
      <c r="H240" s="2" t="s">
        <v>1</v>
      </c>
      <c r="I240" s="3" t="s">
        <v>2</v>
      </c>
    </row>
    <row r="241" spans="1:9">
      <c r="A241" s="1" t="s">
        <v>285</v>
      </c>
      <c r="B241" s="1" t="s">
        <v>225</v>
      </c>
      <c r="C241" s="1" t="s">
        <v>308</v>
      </c>
      <c r="D241" s="1" t="s">
        <v>729</v>
      </c>
      <c r="E241" s="1">
        <v>8</v>
      </c>
      <c r="F241" s="1">
        <v>11</v>
      </c>
      <c r="G241" s="1"/>
      <c r="H241" s="2" t="s">
        <v>5</v>
      </c>
      <c r="I241" s="3" t="s">
        <v>2</v>
      </c>
    </row>
    <row r="242" spans="1:9">
      <c r="A242" s="1" t="s">
        <v>285</v>
      </c>
      <c r="B242" s="1" t="s">
        <v>226</v>
      </c>
      <c r="C242" s="1" t="s">
        <v>308</v>
      </c>
      <c r="D242" s="1" t="s">
        <v>730</v>
      </c>
      <c r="E242" s="1">
        <v>8</v>
      </c>
      <c r="F242" s="1">
        <v>19</v>
      </c>
      <c r="G242" s="1" t="s">
        <v>563</v>
      </c>
      <c r="H242" s="2" t="s">
        <v>9</v>
      </c>
      <c r="I242" s="3" t="s">
        <v>2</v>
      </c>
    </row>
    <row r="243" spans="1:9">
      <c r="A243" s="1" t="s">
        <v>285</v>
      </c>
      <c r="B243" s="1" t="s">
        <v>72</v>
      </c>
      <c r="C243" s="1" t="s">
        <v>308</v>
      </c>
      <c r="D243" s="1" t="s">
        <v>377</v>
      </c>
      <c r="E243" s="1">
        <v>36</v>
      </c>
      <c r="F243" s="1">
        <v>27</v>
      </c>
      <c r="G243" s="1" t="s">
        <v>564</v>
      </c>
      <c r="H243" s="2" t="s">
        <v>1</v>
      </c>
      <c r="I243" s="3" t="s">
        <v>2</v>
      </c>
    </row>
    <row r="244" spans="1:9">
      <c r="A244" s="1" t="s">
        <v>285</v>
      </c>
      <c r="B244" s="1" t="s">
        <v>11</v>
      </c>
      <c r="C244" s="1" t="s">
        <v>308</v>
      </c>
      <c r="D244" s="1" t="s">
        <v>677</v>
      </c>
      <c r="E244" s="1">
        <v>4</v>
      </c>
      <c r="F244" s="1">
        <v>63</v>
      </c>
      <c r="G244" s="1"/>
      <c r="H244" s="2" t="s">
        <v>5</v>
      </c>
      <c r="I244" s="3" t="s">
        <v>2</v>
      </c>
    </row>
    <row r="245" spans="1:9">
      <c r="A245" s="1" t="s">
        <v>285</v>
      </c>
      <c r="B245" s="1" t="s">
        <v>12</v>
      </c>
      <c r="C245" s="1" t="s">
        <v>308</v>
      </c>
      <c r="D245" s="1" t="s">
        <v>678</v>
      </c>
      <c r="E245" s="1">
        <v>1</v>
      </c>
      <c r="F245" s="1">
        <v>67</v>
      </c>
      <c r="G245" s="1" t="s">
        <v>336</v>
      </c>
      <c r="H245" s="2" t="s">
        <v>5</v>
      </c>
      <c r="I245" s="3" t="s">
        <v>2</v>
      </c>
    </row>
    <row r="246" spans="1:9">
      <c r="A246" s="1" t="s">
        <v>285</v>
      </c>
      <c r="B246" s="1" t="s">
        <v>13</v>
      </c>
      <c r="C246" s="1" t="s">
        <v>308</v>
      </c>
      <c r="D246" s="1" t="s">
        <v>679</v>
      </c>
      <c r="E246" s="1">
        <v>1</v>
      </c>
      <c r="F246" s="1">
        <v>68</v>
      </c>
      <c r="G246" s="1" t="s">
        <v>337</v>
      </c>
      <c r="H246" s="2" t="s">
        <v>5</v>
      </c>
      <c r="I246" s="3" t="s">
        <v>2</v>
      </c>
    </row>
    <row r="247" spans="1:9">
      <c r="A247" s="1" t="s">
        <v>285</v>
      </c>
      <c r="B247" s="1" t="s">
        <v>14</v>
      </c>
      <c r="C247" s="1" t="s">
        <v>308</v>
      </c>
      <c r="D247" s="1" t="s">
        <v>680</v>
      </c>
      <c r="E247" s="1">
        <v>1</v>
      </c>
      <c r="F247" s="1">
        <v>69</v>
      </c>
      <c r="G247" s="1" t="s">
        <v>338</v>
      </c>
      <c r="H247" s="2" t="s">
        <v>5</v>
      </c>
      <c r="I247" s="3" t="s">
        <v>2</v>
      </c>
    </row>
    <row r="248" spans="1:9">
      <c r="A248" s="1" t="s">
        <v>285</v>
      </c>
      <c r="B248" s="1" t="s">
        <v>227</v>
      </c>
      <c r="C248" s="1" t="s">
        <v>308</v>
      </c>
      <c r="D248" s="1" t="s">
        <v>731</v>
      </c>
      <c r="E248" s="1">
        <v>2</v>
      </c>
      <c r="F248" s="1">
        <v>70</v>
      </c>
      <c r="G248" s="1"/>
      <c r="H248" s="2" t="s">
        <v>5</v>
      </c>
      <c r="I248" s="3" t="s">
        <v>2</v>
      </c>
    </row>
    <row r="249" spans="1:9">
      <c r="A249" s="1" t="s">
        <v>285</v>
      </c>
      <c r="B249" s="1" t="s">
        <v>15</v>
      </c>
      <c r="C249" s="1" t="s">
        <v>308</v>
      </c>
      <c r="D249" s="1" t="s">
        <v>681</v>
      </c>
      <c r="E249" s="1">
        <v>2</v>
      </c>
      <c r="F249" s="1">
        <v>72</v>
      </c>
      <c r="G249" s="1" t="s">
        <v>565</v>
      </c>
      <c r="H249" s="2" t="s">
        <v>5</v>
      </c>
      <c r="I249" s="3" t="s">
        <v>2</v>
      </c>
    </row>
    <row r="250" spans="1:9">
      <c r="A250" s="1" t="s">
        <v>285</v>
      </c>
      <c r="B250" s="1" t="s">
        <v>16</v>
      </c>
      <c r="C250" s="1" t="s">
        <v>308</v>
      </c>
      <c r="D250" s="1" t="s">
        <v>682</v>
      </c>
      <c r="E250" s="1">
        <v>2</v>
      </c>
      <c r="F250" s="1">
        <v>74</v>
      </c>
      <c r="G250" s="1" t="s">
        <v>566</v>
      </c>
      <c r="H250" s="2" t="s">
        <v>1</v>
      </c>
      <c r="I250" s="3" t="s">
        <v>2</v>
      </c>
    </row>
    <row r="251" spans="1:9">
      <c r="A251" s="1" t="s">
        <v>285</v>
      </c>
      <c r="B251" s="1" t="s">
        <v>17</v>
      </c>
      <c r="C251" s="1" t="s">
        <v>308</v>
      </c>
      <c r="D251" s="1" t="s">
        <v>683</v>
      </c>
      <c r="E251" s="1">
        <v>3</v>
      </c>
      <c r="F251" s="1">
        <v>76</v>
      </c>
      <c r="G251" s="1" t="s">
        <v>567</v>
      </c>
      <c r="H251" s="2" t="s">
        <v>5</v>
      </c>
      <c r="I251" s="3" t="s">
        <v>2</v>
      </c>
    </row>
    <row r="252" spans="1:9">
      <c r="A252" s="1" t="s">
        <v>285</v>
      </c>
      <c r="B252" s="1" t="s">
        <v>18</v>
      </c>
      <c r="C252" s="1" t="s">
        <v>308</v>
      </c>
      <c r="D252" s="1" t="s">
        <v>684</v>
      </c>
      <c r="E252" s="1">
        <v>1</v>
      </c>
      <c r="F252" s="1">
        <v>79</v>
      </c>
      <c r="G252" s="1" t="s">
        <v>568</v>
      </c>
      <c r="H252" s="2" t="s">
        <v>5</v>
      </c>
      <c r="I252" s="3" t="s">
        <v>2</v>
      </c>
    </row>
    <row r="253" spans="1:9">
      <c r="A253" s="1" t="s">
        <v>285</v>
      </c>
      <c r="B253" s="1" t="s">
        <v>19</v>
      </c>
      <c r="C253" s="1" t="s">
        <v>308</v>
      </c>
      <c r="D253" s="1" t="s">
        <v>685</v>
      </c>
      <c r="E253" s="1">
        <v>1</v>
      </c>
      <c r="F253" s="1">
        <v>80</v>
      </c>
      <c r="G253" s="1"/>
      <c r="H253" s="2" t="s">
        <v>5</v>
      </c>
      <c r="I253" s="3" t="s">
        <v>2</v>
      </c>
    </row>
    <row r="254" spans="1:9">
      <c r="A254" s="1" t="s">
        <v>285</v>
      </c>
      <c r="B254" s="1" t="s">
        <v>228</v>
      </c>
      <c r="C254" s="1" t="s">
        <v>308</v>
      </c>
      <c r="D254" s="1" t="s">
        <v>732</v>
      </c>
      <c r="E254" s="1">
        <v>50</v>
      </c>
      <c r="F254" s="1">
        <v>81</v>
      </c>
      <c r="G254" s="1" t="s">
        <v>340</v>
      </c>
      <c r="H254" s="2" t="s">
        <v>1</v>
      </c>
      <c r="I254" s="3" t="s">
        <v>2</v>
      </c>
    </row>
    <row r="255" spans="1:9">
      <c r="A255" s="1" t="s">
        <v>285</v>
      </c>
      <c r="B255" s="1" t="s">
        <v>229</v>
      </c>
      <c r="C255" s="1" t="s">
        <v>308</v>
      </c>
      <c r="D255" s="1" t="s">
        <v>733</v>
      </c>
      <c r="E255" s="1">
        <v>2</v>
      </c>
      <c r="F255" s="1">
        <v>131</v>
      </c>
      <c r="G255" s="1"/>
      <c r="H255" s="2" t="s">
        <v>5</v>
      </c>
      <c r="I255" s="3" t="s">
        <v>2</v>
      </c>
    </row>
    <row r="256" spans="1:9">
      <c r="A256" s="1" t="s">
        <v>285</v>
      </c>
      <c r="B256" s="1" t="s">
        <v>230</v>
      </c>
      <c r="C256" s="1" t="s">
        <v>308</v>
      </c>
      <c r="D256" s="1" t="s">
        <v>734</v>
      </c>
      <c r="E256" s="1">
        <v>8</v>
      </c>
      <c r="F256" s="1">
        <v>133</v>
      </c>
      <c r="G256" s="1" t="s">
        <v>343</v>
      </c>
      <c r="H256" s="2" t="s">
        <v>1</v>
      </c>
      <c r="I256" s="3" t="s">
        <v>2</v>
      </c>
    </row>
    <row r="257" spans="1:9">
      <c r="A257" s="1" t="s">
        <v>285</v>
      </c>
      <c r="B257" s="1" t="s">
        <v>231</v>
      </c>
      <c r="C257" s="1" t="s">
        <v>308</v>
      </c>
      <c r="D257" s="1" t="s">
        <v>735</v>
      </c>
      <c r="E257" s="1">
        <v>2</v>
      </c>
      <c r="F257" s="1">
        <v>141</v>
      </c>
      <c r="G257" s="1"/>
      <c r="H257" s="2" t="s">
        <v>1</v>
      </c>
      <c r="I257" s="3" t="s">
        <v>2</v>
      </c>
    </row>
    <row r="258" spans="1:9">
      <c r="A258" s="1" t="s">
        <v>285</v>
      </c>
      <c r="B258" s="1" t="s">
        <v>232</v>
      </c>
      <c r="C258" s="1" t="s">
        <v>308</v>
      </c>
      <c r="D258" s="1" t="s">
        <v>736</v>
      </c>
      <c r="E258" s="1">
        <v>1</v>
      </c>
      <c r="F258" s="1">
        <v>143</v>
      </c>
      <c r="G258" s="1"/>
      <c r="H258" s="2" t="s">
        <v>5</v>
      </c>
      <c r="I258" s="3" t="s">
        <v>2</v>
      </c>
    </row>
    <row r="259" spans="1:9">
      <c r="A259" s="1" t="s">
        <v>285</v>
      </c>
      <c r="B259" s="1" t="s">
        <v>233</v>
      </c>
      <c r="C259" s="1" t="s">
        <v>308</v>
      </c>
      <c r="D259" s="1" t="s">
        <v>737</v>
      </c>
      <c r="E259" s="1">
        <v>4</v>
      </c>
      <c r="F259" s="1">
        <v>144</v>
      </c>
      <c r="G259" s="1" t="s">
        <v>569</v>
      </c>
      <c r="H259" s="2" t="s">
        <v>5</v>
      </c>
      <c r="I259" s="3" t="s">
        <v>2</v>
      </c>
    </row>
    <row r="260" spans="1:9">
      <c r="A260" s="1" t="s">
        <v>285</v>
      </c>
      <c r="B260" s="1" t="s">
        <v>234</v>
      </c>
      <c r="C260" s="1" t="s">
        <v>308</v>
      </c>
      <c r="D260" s="1" t="s">
        <v>738</v>
      </c>
      <c r="E260" s="1">
        <v>3</v>
      </c>
      <c r="F260" s="1">
        <v>148</v>
      </c>
      <c r="G260" s="1" t="s">
        <v>570</v>
      </c>
      <c r="H260" s="2" t="s">
        <v>5</v>
      </c>
      <c r="I260" s="3" t="s">
        <v>2</v>
      </c>
    </row>
    <row r="261" spans="1:9">
      <c r="A261" s="1" t="s">
        <v>285</v>
      </c>
      <c r="B261" s="1" t="s">
        <v>235</v>
      </c>
      <c r="C261" s="1" t="s">
        <v>308</v>
      </c>
      <c r="D261" s="1" t="s">
        <v>739</v>
      </c>
      <c r="E261" s="1">
        <v>12</v>
      </c>
      <c r="F261" s="1">
        <v>151</v>
      </c>
      <c r="G261" s="1" t="s">
        <v>529</v>
      </c>
      <c r="H261" s="2" t="s">
        <v>1</v>
      </c>
      <c r="I261" s="3" t="s">
        <v>2</v>
      </c>
    </row>
    <row r="262" spans="1:9">
      <c r="A262" s="1" t="s">
        <v>285</v>
      </c>
      <c r="B262" s="1" t="s">
        <v>236</v>
      </c>
      <c r="C262" s="1" t="s">
        <v>308</v>
      </c>
      <c r="D262" s="1" t="s">
        <v>740</v>
      </c>
      <c r="E262" s="1">
        <v>12</v>
      </c>
      <c r="F262" s="1">
        <v>163</v>
      </c>
      <c r="G262" s="1" t="s">
        <v>529</v>
      </c>
      <c r="H262" s="2" t="s">
        <v>1</v>
      </c>
      <c r="I262" s="3" t="s">
        <v>2</v>
      </c>
    </row>
    <row r="263" spans="1:9">
      <c r="A263" s="1" t="s">
        <v>285</v>
      </c>
      <c r="B263" s="1" t="s">
        <v>237</v>
      </c>
      <c r="C263" s="1" t="s">
        <v>308</v>
      </c>
      <c r="D263" s="1" t="s">
        <v>741</v>
      </c>
      <c r="E263" s="1">
        <v>6</v>
      </c>
      <c r="F263" s="1">
        <v>175</v>
      </c>
      <c r="G263" s="1"/>
      <c r="H263" s="2" t="s">
        <v>65</v>
      </c>
      <c r="I263" s="3" t="s">
        <v>2</v>
      </c>
    </row>
    <row r="264" spans="1:9">
      <c r="A264" s="1" t="s">
        <v>285</v>
      </c>
      <c r="B264" s="1" t="s">
        <v>238</v>
      </c>
      <c r="C264" s="1" t="s">
        <v>308</v>
      </c>
      <c r="D264" s="1" t="s">
        <v>742</v>
      </c>
      <c r="E264" s="1">
        <v>2</v>
      </c>
      <c r="F264" s="1">
        <v>181</v>
      </c>
      <c r="G264" s="1"/>
      <c r="H264" s="2" t="s">
        <v>1</v>
      </c>
      <c r="I264" s="3" t="s">
        <v>2</v>
      </c>
    </row>
    <row r="265" spans="1:9">
      <c r="A265" s="1" t="s">
        <v>285</v>
      </c>
      <c r="B265" s="1" t="s">
        <v>239</v>
      </c>
      <c r="C265" s="1" t="s">
        <v>308</v>
      </c>
      <c r="D265" s="1" t="s">
        <v>743</v>
      </c>
      <c r="E265" s="1">
        <v>3</v>
      </c>
      <c r="F265" s="1">
        <v>183</v>
      </c>
      <c r="G265" s="1"/>
      <c r="H265" s="2" t="s">
        <v>5</v>
      </c>
      <c r="I265" s="3" t="s">
        <v>2</v>
      </c>
    </row>
    <row r="266" spans="1:9">
      <c r="A266" s="1" t="s">
        <v>285</v>
      </c>
      <c r="B266" s="1" t="s">
        <v>240</v>
      </c>
      <c r="C266" s="1" t="s">
        <v>308</v>
      </c>
      <c r="D266" s="1" t="s">
        <v>744</v>
      </c>
      <c r="E266" s="1">
        <v>3</v>
      </c>
      <c r="F266" s="1">
        <v>186</v>
      </c>
      <c r="G266" s="1"/>
      <c r="H266" s="2" t="s">
        <v>5</v>
      </c>
      <c r="I266" s="3" t="s">
        <v>2</v>
      </c>
    </row>
    <row r="267" spans="1:9">
      <c r="A267" s="1" t="s">
        <v>285</v>
      </c>
      <c r="B267" s="1" t="s">
        <v>241</v>
      </c>
      <c r="C267" s="1" t="s">
        <v>308</v>
      </c>
      <c r="D267" s="1" t="s">
        <v>745</v>
      </c>
      <c r="E267" s="1">
        <v>3</v>
      </c>
      <c r="F267" s="1">
        <v>189</v>
      </c>
      <c r="G267" s="1"/>
      <c r="H267" s="2" t="s">
        <v>5</v>
      </c>
      <c r="I267" s="3" t="s">
        <v>2</v>
      </c>
    </row>
    <row r="268" spans="1:9">
      <c r="A268" s="1" t="s">
        <v>285</v>
      </c>
      <c r="B268" s="1" t="s">
        <v>242</v>
      </c>
      <c r="C268" s="1" t="s">
        <v>308</v>
      </c>
      <c r="D268" s="1" t="s">
        <v>746</v>
      </c>
      <c r="E268" s="1">
        <v>3</v>
      </c>
      <c r="F268" s="1">
        <v>192</v>
      </c>
      <c r="G268" s="1"/>
      <c r="H268" s="2" t="s">
        <v>5</v>
      </c>
      <c r="I268" s="3" t="s">
        <v>2</v>
      </c>
    </row>
    <row r="269" spans="1:9">
      <c r="A269" s="1" t="s">
        <v>285</v>
      </c>
      <c r="B269" s="1" t="s">
        <v>243</v>
      </c>
      <c r="C269" s="1" t="s">
        <v>308</v>
      </c>
      <c r="D269" s="1" t="s">
        <v>747</v>
      </c>
      <c r="E269" s="1">
        <v>3</v>
      </c>
      <c r="F269" s="1">
        <v>195</v>
      </c>
      <c r="G269" s="1"/>
      <c r="H269" s="2" t="s">
        <v>5</v>
      </c>
      <c r="I269" s="3" t="s">
        <v>2</v>
      </c>
    </row>
    <row r="270" spans="1:9">
      <c r="A270" s="1" t="s">
        <v>285</v>
      </c>
      <c r="B270" s="1" t="s">
        <v>244</v>
      </c>
      <c r="C270" s="1" t="s">
        <v>308</v>
      </c>
      <c r="D270" s="1" t="s">
        <v>748</v>
      </c>
      <c r="E270" s="1">
        <v>3</v>
      </c>
      <c r="F270" s="1">
        <v>198</v>
      </c>
      <c r="G270" s="1"/>
      <c r="H270" s="2" t="s">
        <v>5</v>
      </c>
      <c r="I270" s="3" t="s">
        <v>2</v>
      </c>
    </row>
    <row r="271" spans="1:9">
      <c r="A271" s="1" t="s">
        <v>285</v>
      </c>
      <c r="B271" s="1" t="s">
        <v>245</v>
      </c>
      <c r="C271" s="1" t="s">
        <v>308</v>
      </c>
      <c r="D271" s="1" t="s">
        <v>749</v>
      </c>
      <c r="E271" s="1">
        <v>3</v>
      </c>
      <c r="F271" s="1">
        <v>201</v>
      </c>
      <c r="G271" s="1"/>
      <c r="H271" s="2" t="s">
        <v>5</v>
      </c>
      <c r="I271" s="3" t="s">
        <v>2</v>
      </c>
    </row>
    <row r="272" spans="1:9">
      <c r="A272" s="1" t="s">
        <v>285</v>
      </c>
      <c r="B272" s="1" t="s">
        <v>246</v>
      </c>
      <c r="C272" s="1" t="s">
        <v>308</v>
      </c>
      <c r="D272" s="1" t="s">
        <v>750</v>
      </c>
      <c r="E272" s="1">
        <v>3</v>
      </c>
      <c r="F272" s="1">
        <v>204</v>
      </c>
      <c r="G272" s="1" t="s">
        <v>571</v>
      </c>
      <c r="H272" s="2" t="s">
        <v>5</v>
      </c>
      <c r="I272" s="3" t="s">
        <v>2</v>
      </c>
    </row>
    <row r="273" spans="1:9">
      <c r="A273" s="1" t="s">
        <v>285</v>
      </c>
      <c r="B273" s="1" t="s">
        <v>247</v>
      </c>
      <c r="C273" s="1" t="s">
        <v>308</v>
      </c>
      <c r="D273" s="1" t="s">
        <v>751</v>
      </c>
      <c r="E273" s="1">
        <v>3</v>
      </c>
      <c r="F273" s="1">
        <v>207</v>
      </c>
      <c r="G273" s="1" t="s">
        <v>572</v>
      </c>
      <c r="H273" s="2" t="s">
        <v>5</v>
      </c>
      <c r="I273" s="3" t="s">
        <v>2</v>
      </c>
    </row>
    <row r="274" spans="1:9">
      <c r="A274" s="1" t="s">
        <v>285</v>
      </c>
      <c r="B274" s="1" t="s">
        <v>248</v>
      </c>
      <c r="C274" s="1" t="s">
        <v>308</v>
      </c>
      <c r="D274" s="1" t="s">
        <v>752</v>
      </c>
      <c r="E274" s="1">
        <v>3</v>
      </c>
      <c r="F274" s="1">
        <v>210</v>
      </c>
      <c r="G274" s="1" t="s">
        <v>573</v>
      </c>
      <c r="H274" s="2" t="s">
        <v>5</v>
      </c>
      <c r="I274" s="3" t="s">
        <v>2</v>
      </c>
    </row>
    <row r="275" spans="1:9">
      <c r="A275" s="1" t="s">
        <v>285</v>
      </c>
      <c r="B275" s="1" t="s">
        <v>249</v>
      </c>
      <c r="C275" s="1" t="s">
        <v>308</v>
      </c>
      <c r="D275" s="1" t="s">
        <v>753</v>
      </c>
      <c r="E275" s="1">
        <v>3</v>
      </c>
      <c r="F275" s="1">
        <v>213</v>
      </c>
      <c r="G275" s="1"/>
      <c r="H275" s="2" t="s">
        <v>5</v>
      </c>
      <c r="I275" s="3" t="s">
        <v>2</v>
      </c>
    </row>
    <row r="276" spans="1:9">
      <c r="A276" s="1" t="s">
        <v>285</v>
      </c>
      <c r="B276" s="1" t="s">
        <v>250</v>
      </c>
      <c r="C276" s="1" t="s">
        <v>308</v>
      </c>
      <c r="D276" s="1" t="s">
        <v>754</v>
      </c>
      <c r="E276" s="1">
        <v>1</v>
      </c>
      <c r="F276" s="1">
        <v>216</v>
      </c>
      <c r="G276" s="1" t="s">
        <v>574</v>
      </c>
      <c r="H276" s="2" t="s">
        <v>5</v>
      </c>
      <c r="I276" s="3" t="s">
        <v>2</v>
      </c>
    </row>
    <row r="277" spans="1:9">
      <c r="A277" s="1" t="s">
        <v>285</v>
      </c>
      <c r="B277" s="1" t="s">
        <v>251</v>
      </c>
      <c r="C277" s="1" t="s">
        <v>308</v>
      </c>
      <c r="D277" s="1" t="s">
        <v>755</v>
      </c>
      <c r="E277" s="1">
        <v>1</v>
      </c>
      <c r="F277" s="1">
        <v>217</v>
      </c>
      <c r="G277" s="1" t="s">
        <v>575</v>
      </c>
      <c r="H277" s="2" t="s">
        <v>5</v>
      </c>
      <c r="I277" s="3" t="s">
        <v>2</v>
      </c>
    </row>
    <row r="278" spans="1:9">
      <c r="A278" s="1" t="s">
        <v>285</v>
      </c>
      <c r="B278" s="1" t="s">
        <v>252</v>
      </c>
      <c r="C278" s="1" t="s">
        <v>308</v>
      </c>
      <c r="D278" s="1" t="s">
        <v>756</v>
      </c>
      <c r="E278" s="1">
        <v>2</v>
      </c>
      <c r="F278" s="1">
        <v>218</v>
      </c>
      <c r="G278" s="1"/>
      <c r="H278" s="2" t="s">
        <v>5</v>
      </c>
      <c r="I278" s="3" t="s">
        <v>2</v>
      </c>
    </row>
    <row r="279" spans="1:9">
      <c r="A279" s="1" t="s">
        <v>285</v>
      </c>
      <c r="B279" s="1" t="s">
        <v>253</v>
      </c>
      <c r="C279" s="1" t="s">
        <v>308</v>
      </c>
      <c r="D279" s="1" t="s">
        <v>757</v>
      </c>
      <c r="E279" s="1">
        <v>1</v>
      </c>
      <c r="F279" s="1">
        <v>220</v>
      </c>
      <c r="G279" s="1"/>
      <c r="H279" s="2" t="s">
        <v>5</v>
      </c>
      <c r="I279" s="3" t="s">
        <v>2</v>
      </c>
    </row>
    <row r="280" spans="1:9">
      <c r="A280" s="1" t="s">
        <v>285</v>
      </c>
      <c r="B280" s="1" t="s">
        <v>254</v>
      </c>
      <c r="C280" s="1" t="s">
        <v>308</v>
      </c>
      <c r="D280" s="1" t="s">
        <v>758</v>
      </c>
      <c r="E280" s="1">
        <v>1</v>
      </c>
      <c r="F280" s="1">
        <v>221</v>
      </c>
      <c r="G280" s="1"/>
      <c r="H280" s="2" t="s">
        <v>5</v>
      </c>
      <c r="I280" s="3" t="s">
        <v>2</v>
      </c>
    </row>
    <row r="281" spans="1:9">
      <c r="A281" s="1" t="s">
        <v>285</v>
      </c>
      <c r="B281" s="1" t="s">
        <v>255</v>
      </c>
      <c r="C281" s="1" t="s">
        <v>308</v>
      </c>
      <c r="D281" s="1" t="s">
        <v>759</v>
      </c>
      <c r="E281" s="1">
        <v>1</v>
      </c>
      <c r="F281" s="1">
        <v>222</v>
      </c>
      <c r="G281" s="1" t="s">
        <v>576</v>
      </c>
      <c r="H281" s="2" t="s">
        <v>1</v>
      </c>
      <c r="I281" s="3" t="s">
        <v>2</v>
      </c>
    </row>
    <row r="282" spans="1:9">
      <c r="A282" s="1" t="s">
        <v>285</v>
      </c>
      <c r="B282" s="1" t="s">
        <v>256</v>
      </c>
      <c r="C282" s="1" t="s">
        <v>308</v>
      </c>
      <c r="D282" s="1" t="s">
        <v>760</v>
      </c>
      <c r="E282" s="1">
        <v>1</v>
      </c>
      <c r="F282" s="1">
        <v>223</v>
      </c>
      <c r="G282" s="1" t="s">
        <v>577</v>
      </c>
      <c r="H282" s="2" t="s">
        <v>1</v>
      </c>
      <c r="I282" s="3" t="s">
        <v>2</v>
      </c>
    </row>
    <row r="283" spans="1:9">
      <c r="A283" s="1" t="s">
        <v>285</v>
      </c>
      <c r="B283" s="1" t="s">
        <v>257</v>
      </c>
      <c r="C283" s="1" t="s">
        <v>308</v>
      </c>
      <c r="D283" s="1" t="s">
        <v>761</v>
      </c>
      <c r="E283" s="1">
        <v>5</v>
      </c>
      <c r="F283" s="1">
        <v>224</v>
      </c>
      <c r="G283" s="1" t="s">
        <v>578</v>
      </c>
      <c r="H283" s="2" t="s">
        <v>65</v>
      </c>
      <c r="I283" s="3" t="s">
        <v>2</v>
      </c>
    </row>
    <row r="284" spans="1:9">
      <c r="A284" s="1" t="s">
        <v>285</v>
      </c>
      <c r="B284" s="1" t="s">
        <v>258</v>
      </c>
      <c r="C284" s="1" t="s">
        <v>308</v>
      </c>
      <c r="D284" s="1" t="s">
        <v>762</v>
      </c>
      <c r="E284" s="1">
        <v>5</v>
      </c>
      <c r="F284" s="1">
        <v>229</v>
      </c>
      <c r="G284" s="1" t="s">
        <v>579</v>
      </c>
      <c r="H284" s="2" t="s">
        <v>65</v>
      </c>
      <c r="I284" s="3" t="s">
        <v>2</v>
      </c>
    </row>
    <row r="285" spans="1:9">
      <c r="A285" s="1" t="s">
        <v>285</v>
      </c>
      <c r="B285" s="1" t="s">
        <v>259</v>
      </c>
      <c r="C285" s="1" t="s">
        <v>308</v>
      </c>
      <c r="D285" s="1" t="s">
        <v>763</v>
      </c>
      <c r="E285" s="1">
        <v>5</v>
      </c>
      <c r="F285" s="1">
        <v>234</v>
      </c>
      <c r="G285" s="1" t="s">
        <v>580</v>
      </c>
      <c r="H285" s="2" t="s">
        <v>65</v>
      </c>
      <c r="I285" s="3" t="s">
        <v>2</v>
      </c>
    </row>
    <row r="286" spans="1:9">
      <c r="A286" s="1" t="s">
        <v>285</v>
      </c>
      <c r="B286" s="1" t="s">
        <v>260</v>
      </c>
      <c r="C286" s="1" t="s">
        <v>308</v>
      </c>
      <c r="D286" s="1" t="s">
        <v>764</v>
      </c>
      <c r="E286" s="1">
        <v>5</v>
      </c>
      <c r="F286" s="1">
        <v>239</v>
      </c>
      <c r="G286" s="1" t="s">
        <v>581</v>
      </c>
      <c r="H286" s="2" t="s">
        <v>65</v>
      </c>
      <c r="I286" s="3" t="s">
        <v>2</v>
      </c>
    </row>
    <row r="287" spans="1:9">
      <c r="A287" s="1" t="s">
        <v>285</v>
      </c>
      <c r="B287" s="1" t="s">
        <v>261</v>
      </c>
      <c r="C287" s="1" t="s">
        <v>308</v>
      </c>
      <c r="D287" s="1" t="s">
        <v>765</v>
      </c>
      <c r="E287" s="1">
        <v>12</v>
      </c>
      <c r="F287" s="1">
        <v>244</v>
      </c>
      <c r="G287" s="1" t="s">
        <v>529</v>
      </c>
      <c r="H287" s="2" t="s">
        <v>1</v>
      </c>
      <c r="I287" s="3" t="s">
        <v>2</v>
      </c>
    </row>
    <row r="288" spans="1:9">
      <c r="A288" s="1" t="s">
        <v>285</v>
      </c>
      <c r="B288" s="1" t="s">
        <v>262</v>
      </c>
      <c r="C288" s="1" t="s">
        <v>308</v>
      </c>
      <c r="D288" s="1" t="s">
        <v>766</v>
      </c>
      <c r="E288" s="1">
        <v>3</v>
      </c>
      <c r="F288" s="1">
        <v>256</v>
      </c>
      <c r="G288" s="1" t="s">
        <v>569</v>
      </c>
      <c r="H288" s="2" t="s">
        <v>1</v>
      </c>
      <c r="I288" s="3" t="s">
        <v>2</v>
      </c>
    </row>
    <row r="289" spans="1:9">
      <c r="A289" s="1" t="s">
        <v>285</v>
      </c>
      <c r="B289" s="1" t="s">
        <v>263</v>
      </c>
      <c r="C289" s="1" t="s">
        <v>308</v>
      </c>
      <c r="D289" s="1" t="s">
        <v>767</v>
      </c>
      <c r="E289" s="1">
        <v>3</v>
      </c>
      <c r="F289" s="1">
        <v>259</v>
      </c>
      <c r="G289" s="1" t="s">
        <v>569</v>
      </c>
      <c r="H289" s="2" t="s">
        <v>5</v>
      </c>
      <c r="I289" s="3" t="s">
        <v>2</v>
      </c>
    </row>
    <row r="290" spans="1:9">
      <c r="A290" s="1" t="s">
        <v>285</v>
      </c>
      <c r="B290" s="1" t="s">
        <v>264</v>
      </c>
      <c r="C290" s="1" t="s">
        <v>308</v>
      </c>
      <c r="D290" s="1" t="s">
        <v>768</v>
      </c>
      <c r="E290" s="1">
        <v>3</v>
      </c>
      <c r="F290" s="1">
        <v>262</v>
      </c>
      <c r="G290" s="1" t="s">
        <v>569</v>
      </c>
      <c r="H290" s="2" t="s">
        <v>5</v>
      </c>
      <c r="I290" s="3" t="s">
        <v>2</v>
      </c>
    </row>
    <row r="291" spans="1:9">
      <c r="A291" s="1" t="s">
        <v>285</v>
      </c>
      <c r="B291" s="1" t="s">
        <v>265</v>
      </c>
      <c r="C291" s="1" t="s">
        <v>308</v>
      </c>
      <c r="D291" s="1" t="s">
        <v>769</v>
      </c>
      <c r="E291" s="1">
        <v>24</v>
      </c>
      <c r="F291" s="1">
        <v>265</v>
      </c>
      <c r="G291" s="1" t="s">
        <v>582</v>
      </c>
      <c r="H291" s="2" t="s">
        <v>1</v>
      </c>
      <c r="I291" s="3" t="s">
        <v>2</v>
      </c>
    </row>
    <row r="292" spans="1:9">
      <c r="A292" s="1" t="s">
        <v>285</v>
      </c>
      <c r="B292" s="1" t="s">
        <v>76</v>
      </c>
      <c r="C292" s="1" t="s">
        <v>308</v>
      </c>
      <c r="D292" s="1" t="s">
        <v>329</v>
      </c>
      <c r="E292" s="1">
        <v>2</v>
      </c>
      <c r="F292" s="1">
        <v>289</v>
      </c>
      <c r="G292" s="1" t="s">
        <v>344</v>
      </c>
      <c r="H292" s="2" t="s">
        <v>1</v>
      </c>
      <c r="I292" s="3" t="s">
        <v>2</v>
      </c>
    </row>
    <row r="293" spans="1:9">
      <c r="A293" s="1" t="s">
        <v>285</v>
      </c>
      <c r="B293" s="1" t="s">
        <v>266</v>
      </c>
      <c r="C293" s="1" t="s">
        <v>308</v>
      </c>
      <c r="D293" s="1" t="s">
        <v>583</v>
      </c>
      <c r="E293" s="1">
        <v>6</v>
      </c>
      <c r="F293" s="1">
        <v>291</v>
      </c>
      <c r="G293" s="1" t="s">
        <v>584</v>
      </c>
      <c r="H293" s="2" t="s">
        <v>65</v>
      </c>
      <c r="I293" s="3" t="s">
        <v>2</v>
      </c>
    </row>
    <row r="294" spans="1:9">
      <c r="A294" s="1" t="s">
        <v>285</v>
      </c>
      <c r="B294" s="1" t="s">
        <v>267</v>
      </c>
      <c r="C294" s="1" t="s">
        <v>308</v>
      </c>
      <c r="D294" s="1" t="s">
        <v>585</v>
      </c>
      <c r="E294" s="1">
        <v>6</v>
      </c>
      <c r="F294" s="1">
        <v>297</v>
      </c>
      <c r="G294" s="1" t="s">
        <v>586</v>
      </c>
      <c r="H294" s="2" t="s">
        <v>65</v>
      </c>
      <c r="I294" s="3" t="s">
        <v>2</v>
      </c>
    </row>
    <row r="295" spans="1:9">
      <c r="A295" s="1" t="s">
        <v>285</v>
      </c>
      <c r="B295" s="1" t="s">
        <v>268</v>
      </c>
      <c r="C295" s="1" t="s">
        <v>308</v>
      </c>
      <c r="D295" s="1" t="s">
        <v>587</v>
      </c>
      <c r="E295" s="1">
        <v>6</v>
      </c>
      <c r="F295" s="1">
        <v>303</v>
      </c>
      <c r="G295" s="1" t="s">
        <v>588</v>
      </c>
      <c r="H295" s="2" t="s">
        <v>65</v>
      </c>
      <c r="I295" s="3" t="s">
        <v>2</v>
      </c>
    </row>
    <row r="296" spans="1:9">
      <c r="A296" s="1" t="s">
        <v>285</v>
      </c>
      <c r="B296" s="1" t="s">
        <v>269</v>
      </c>
      <c r="C296" s="1" t="s">
        <v>308</v>
      </c>
      <c r="D296" s="1" t="s">
        <v>589</v>
      </c>
      <c r="E296" s="1">
        <v>2</v>
      </c>
      <c r="F296" s="1">
        <v>309</v>
      </c>
      <c r="G296" s="1" t="s">
        <v>590</v>
      </c>
      <c r="H296" s="2" t="s">
        <v>1</v>
      </c>
      <c r="I296" s="3" t="s">
        <v>2</v>
      </c>
    </row>
    <row r="297" spans="1:9">
      <c r="A297" s="1" t="s">
        <v>285</v>
      </c>
      <c r="B297" s="1" t="s">
        <v>270</v>
      </c>
      <c r="C297" s="1" t="s">
        <v>308</v>
      </c>
      <c r="D297" s="1" t="s">
        <v>591</v>
      </c>
      <c r="E297" s="1">
        <v>2</v>
      </c>
      <c r="F297" s="1">
        <v>311</v>
      </c>
      <c r="G297" s="1" t="s">
        <v>590</v>
      </c>
      <c r="H297" s="2" t="s">
        <v>1</v>
      </c>
      <c r="I297" s="3" t="s">
        <v>2</v>
      </c>
    </row>
    <row r="298" spans="1:9">
      <c r="A298" s="1" t="s">
        <v>285</v>
      </c>
      <c r="B298" s="1" t="s">
        <v>271</v>
      </c>
      <c r="C298" s="1" t="s">
        <v>308</v>
      </c>
      <c r="D298" s="1" t="s">
        <v>592</v>
      </c>
      <c r="E298" s="1">
        <v>2</v>
      </c>
      <c r="F298" s="1">
        <v>313</v>
      </c>
      <c r="G298" s="1" t="s">
        <v>590</v>
      </c>
      <c r="H298" s="2" t="s">
        <v>1</v>
      </c>
      <c r="I298" s="3" t="s">
        <v>2</v>
      </c>
    </row>
    <row r="299" spans="1:9">
      <c r="A299" s="1" t="s">
        <v>285</v>
      </c>
      <c r="B299" s="1" t="s">
        <v>272</v>
      </c>
      <c r="C299" s="1" t="s">
        <v>308</v>
      </c>
      <c r="D299" s="1" t="s">
        <v>593</v>
      </c>
      <c r="E299" s="1">
        <v>2</v>
      </c>
      <c r="F299" s="1">
        <v>315</v>
      </c>
      <c r="G299" s="1" t="s">
        <v>590</v>
      </c>
      <c r="H299" s="2" t="s">
        <v>1</v>
      </c>
      <c r="I299" s="3" t="s">
        <v>2</v>
      </c>
    </row>
    <row r="300" spans="1:9">
      <c r="A300" s="1" t="s">
        <v>285</v>
      </c>
      <c r="B300" s="1" t="s">
        <v>273</v>
      </c>
      <c r="C300" s="1" t="s">
        <v>308</v>
      </c>
      <c r="D300" s="1" t="s">
        <v>594</v>
      </c>
      <c r="E300" s="1">
        <v>3</v>
      </c>
      <c r="F300" s="1">
        <v>317</v>
      </c>
      <c r="G300" s="1" t="s">
        <v>595</v>
      </c>
      <c r="H300" s="2" t="s">
        <v>5</v>
      </c>
      <c r="I300" s="3" t="s">
        <v>2</v>
      </c>
    </row>
    <row r="301" spans="1:9">
      <c r="A301" s="1" t="s">
        <v>285</v>
      </c>
      <c r="B301" s="1" t="s">
        <v>274</v>
      </c>
      <c r="C301" s="1" t="s">
        <v>308</v>
      </c>
      <c r="D301" s="1" t="s">
        <v>596</v>
      </c>
      <c r="E301" s="1">
        <v>3</v>
      </c>
      <c r="F301" s="1">
        <v>320</v>
      </c>
      <c r="G301" s="1" t="s">
        <v>597</v>
      </c>
      <c r="H301" s="2" t="s">
        <v>5</v>
      </c>
      <c r="I301" s="3" t="s">
        <v>2</v>
      </c>
    </row>
    <row r="302" spans="1:9">
      <c r="A302" s="1" t="s">
        <v>285</v>
      </c>
      <c r="B302" s="1" t="s">
        <v>136</v>
      </c>
      <c r="C302" s="1" t="s">
        <v>308</v>
      </c>
      <c r="D302" s="1" t="s">
        <v>422</v>
      </c>
      <c r="E302" s="1">
        <v>5</v>
      </c>
      <c r="F302" s="1">
        <v>323</v>
      </c>
      <c r="G302" s="1" t="s">
        <v>598</v>
      </c>
      <c r="H302" s="2" t="s">
        <v>1</v>
      </c>
      <c r="I302" s="3" t="s">
        <v>2</v>
      </c>
    </row>
    <row r="303" spans="1:9">
      <c r="A303" s="1" t="s">
        <v>285</v>
      </c>
      <c r="B303" s="1" t="s">
        <v>137</v>
      </c>
      <c r="C303" s="1" t="s">
        <v>308</v>
      </c>
      <c r="D303" s="1" t="s">
        <v>423</v>
      </c>
      <c r="E303" s="1">
        <v>5</v>
      </c>
      <c r="F303" s="1">
        <v>328</v>
      </c>
      <c r="G303" s="1" t="s">
        <v>599</v>
      </c>
      <c r="H303" s="2" t="s">
        <v>1</v>
      </c>
      <c r="I303" s="3" t="s">
        <v>2</v>
      </c>
    </row>
    <row r="304" spans="1:9">
      <c r="A304" s="1" t="s">
        <v>285</v>
      </c>
      <c r="B304" s="1" t="s">
        <v>275</v>
      </c>
      <c r="C304" s="1" t="s">
        <v>308</v>
      </c>
      <c r="D304" s="1" t="s">
        <v>600</v>
      </c>
      <c r="E304" s="1">
        <v>3</v>
      </c>
      <c r="F304" s="1">
        <v>333</v>
      </c>
      <c r="G304" s="1" t="s">
        <v>601</v>
      </c>
      <c r="H304" s="2" t="s">
        <v>5</v>
      </c>
      <c r="I304" s="3" t="s">
        <v>2</v>
      </c>
    </row>
    <row r="305" spans="1:9">
      <c r="A305" s="1" t="s">
        <v>285</v>
      </c>
      <c r="B305" s="1" t="s">
        <v>276</v>
      </c>
      <c r="C305" s="1" t="s">
        <v>308</v>
      </c>
      <c r="D305" s="1" t="s">
        <v>602</v>
      </c>
      <c r="E305" s="1">
        <v>3</v>
      </c>
      <c r="F305" s="1">
        <v>336</v>
      </c>
      <c r="G305" s="1" t="s">
        <v>603</v>
      </c>
      <c r="H305" s="2" t="s">
        <v>1</v>
      </c>
      <c r="I305" s="3" t="s">
        <v>2</v>
      </c>
    </row>
    <row r="306" spans="1:9">
      <c r="A306" s="1" t="s">
        <v>285</v>
      </c>
      <c r="B306" s="1" t="s">
        <v>46</v>
      </c>
      <c r="C306" s="1" t="s">
        <v>308</v>
      </c>
      <c r="D306" s="1" t="s">
        <v>349</v>
      </c>
      <c r="E306" s="1">
        <v>1</v>
      </c>
      <c r="F306" s="1">
        <v>339</v>
      </c>
      <c r="G306" s="1" t="s">
        <v>604</v>
      </c>
      <c r="H306" s="2" t="s">
        <v>5</v>
      </c>
      <c r="I306" s="3" t="s">
        <v>2</v>
      </c>
    </row>
    <row r="307" spans="1:9">
      <c r="A307" s="1" t="s">
        <v>285</v>
      </c>
      <c r="B307" s="1" t="s">
        <v>23</v>
      </c>
      <c r="C307" s="1" t="s">
        <v>308</v>
      </c>
      <c r="D307" s="1" t="s">
        <v>315</v>
      </c>
      <c r="E307" s="1">
        <v>1</v>
      </c>
      <c r="F307" s="1">
        <v>340</v>
      </c>
      <c r="G307" s="1" t="s">
        <v>605</v>
      </c>
      <c r="H307" s="2" t="s">
        <v>5</v>
      </c>
      <c r="I307" s="3" t="s">
        <v>2</v>
      </c>
    </row>
    <row r="308" spans="1:9">
      <c r="A308" s="1" t="s">
        <v>285</v>
      </c>
      <c r="B308" s="1" t="s">
        <v>277</v>
      </c>
      <c r="C308" s="1" t="s">
        <v>308</v>
      </c>
      <c r="D308" s="1" t="s">
        <v>606</v>
      </c>
      <c r="E308" s="1">
        <v>1</v>
      </c>
      <c r="F308" s="1">
        <v>341</v>
      </c>
      <c r="G308" s="1" t="s">
        <v>607</v>
      </c>
      <c r="H308" s="2" t="s">
        <v>5</v>
      </c>
      <c r="I308" s="3" t="s">
        <v>2</v>
      </c>
    </row>
    <row r="309" spans="1:9">
      <c r="A309" s="1" t="s">
        <v>285</v>
      </c>
      <c r="B309" s="1" t="s">
        <v>278</v>
      </c>
      <c r="C309" s="1" t="s">
        <v>308</v>
      </c>
      <c r="D309" s="1" t="s">
        <v>770</v>
      </c>
      <c r="E309" s="1">
        <v>7</v>
      </c>
      <c r="F309" s="1">
        <v>342</v>
      </c>
      <c r="G309" s="1" t="s">
        <v>608</v>
      </c>
      <c r="H309" s="2" t="s">
        <v>5</v>
      </c>
      <c r="I309" s="3" t="s">
        <v>2</v>
      </c>
    </row>
    <row r="310" spans="1:9">
      <c r="A310" s="1" t="s">
        <v>285</v>
      </c>
      <c r="B310" s="1" t="s">
        <v>279</v>
      </c>
      <c r="C310" s="1" t="s">
        <v>308</v>
      </c>
      <c r="D310" s="1" t="s">
        <v>771</v>
      </c>
      <c r="E310" s="1">
        <v>7</v>
      </c>
      <c r="F310" s="1">
        <v>349</v>
      </c>
      <c r="G310" s="1" t="s">
        <v>608</v>
      </c>
      <c r="H310" s="2" t="s">
        <v>5</v>
      </c>
      <c r="I310" s="3" t="s">
        <v>2</v>
      </c>
    </row>
    <row r="311" spans="1:9">
      <c r="A311" s="1" t="s">
        <v>285</v>
      </c>
      <c r="B311" s="1" t="s">
        <v>280</v>
      </c>
      <c r="C311" s="1" t="s">
        <v>308</v>
      </c>
      <c r="D311" s="1" t="s">
        <v>609</v>
      </c>
      <c r="E311" s="1">
        <v>5</v>
      </c>
      <c r="F311" s="1">
        <v>356</v>
      </c>
      <c r="G311" s="1" t="s">
        <v>610</v>
      </c>
      <c r="H311" s="2" t="s">
        <v>5</v>
      </c>
      <c r="I311" s="3" t="s">
        <v>2</v>
      </c>
    </row>
    <row r="312" spans="1:9">
      <c r="A312" s="1" t="s">
        <v>285</v>
      </c>
      <c r="B312" s="1" t="s">
        <v>281</v>
      </c>
      <c r="C312" s="1" t="s">
        <v>308</v>
      </c>
      <c r="D312" s="1" t="s">
        <v>611</v>
      </c>
      <c r="E312" s="1">
        <v>5</v>
      </c>
      <c r="F312" s="1">
        <v>361</v>
      </c>
      <c r="G312" s="1" t="s">
        <v>610</v>
      </c>
      <c r="H312" s="2" t="s">
        <v>5</v>
      </c>
      <c r="I312" s="3" t="s">
        <v>2</v>
      </c>
    </row>
    <row r="313" spans="1:9">
      <c r="A313" s="1" t="s">
        <v>285</v>
      </c>
      <c r="B313" s="1" t="s">
        <v>282</v>
      </c>
      <c r="C313" s="1" t="s">
        <v>308</v>
      </c>
      <c r="D313" s="1" t="s">
        <v>612</v>
      </c>
      <c r="E313" s="1">
        <v>2</v>
      </c>
      <c r="F313" s="1">
        <v>366</v>
      </c>
      <c r="G313" s="1" t="s">
        <v>613</v>
      </c>
      <c r="H313" s="2" t="s">
        <v>5</v>
      </c>
      <c r="I313" s="3" t="s">
        <v>2</v>
      </c>
    </row>
    <row r="314" spans="1:9">
      <c r="A314" s="1" t="s">
        <v>285</v>
      </c>
      <c r="B314" s="1" t="s">
        <v>283</v>
      </c>
      <c r="C314" s="1" t="s">
        <v>308</v>
      </c>
      <c r="D314" s="1" t="s">
        <v>614</v>
      </c>
      <c r="E314" s="1">
        <v>2</v>
      </c>
      <c r="F314" s="1">
        <v>368</v>
      </c>
      <c r="G314" s="1" t="s">
        <v>613</v>
      </c>
      <c r="H314" s="2" t="s">
        <v>5</v>
      </c>
      <c r="I314" s="3" t="s">
        <v>2</v>
      </c>
    </row>
    <row r="315" spans="1:9">
      <c r="A315" s="1" t="s">
        <v>285</v>
      </c>
      <c r="B315" s="1" t="s">
        <v>284</v>
      </c>
      <c r="C315" s="1" t="s">
        <v>308</v>
      </c>
      <c r="D315" s="1" t="s">
        <v>615</v>
      </c>
      <c r="E315" s="1">
        <v>1</v>
      </c>
      <c r="F315" s="1">
        <v>370</v>
      </c>
      <c r="G315" s="1" t="s">
        <v>616</v>
      </c>
      <c r="H315" s="2" t="s">
        <v>1</v>
      </c>
      <c r="I315" s="3" t="s">
        <v>2</v>
      </c>
    </row>
    <row r="316" spans="1:9">
      <c r="A316" s="1" t="s">
        <v>285</v>
      </c>
      <c r="B316" s="1" t="s">
        <v>77</v>
      </c>
      <c r="C316" s="1" t="s">
        <v>308</v>
      </c>
      <c r="D316" s="1" t="s">
        <v>329</v>
      </c>
      <c r="E316" s="1">
        <v>4</v>
      </c>
      <c r="F316" s="1">
        <v>371</v>
      </c>
      <c r="G316" s="1" t="s">
        <v>617</v>
      </c>
      <c r="H316" s="2" t="s">
        <v>1</v>
      </c>
      <c r="I316" s="3" t="s">
        <v>2</v>
      </c>
    </row>
    <row r="317" spans="1:9">
      <c r="A317" s="1" t="s">
        <v>285</v>
      </c>
      <c r="B317" s="1" t="s">
        <v>38</v>
      </c>
      <c r="C317" s="1" t="s">
        <v>308</v>
      </c>
      <c r="D317" s="1" t="s">
        <v>373</v>
      </c>
      <c r="E317" s="1">
        <v>2</v>
      </c>
      <c r="F317" s="1">
        <v>375</v>
      </c>
      <c r="G317" s="1" t="s">
        <v>618</v>
      </c>
      <c r="H317" s="2" t="s">
        <v>1</v>
      </c>
      <c r="I317" s="3" t="s">
        <v>2</v>
      </c>
    </row>
    <row r="318" spans="1:9">
      <c r="A318" s="1" t="s">
        <v>297</v>
      </c>
      <c r="B318" s="1" t="s">
        <v>71</v>
      </c>
      <c r="C318" s="1" t="s">
        <v>309</v>
      </c>
      <c r="D318" s="1" t="s">
        <v>376</v>
      </c>
      <c r="E318" s="1">
        <v>8</v>
      </c>
      <c r="F318" s="1">
        <v>1</v>
      </c>
      <c r="G318" s="1"/>
      <c r="H318" s="2" t="s">
        <v>1</v>
      </c>
      <c r="I318" s="3" t="s">
        <v>2</v>
      </c>
    </row>
    <row r="319" spans="1:9">
      <c r="A319" s="1" t="s">
        <v>297</v>
      </c>
      <c r="B319" s="1" t="s">
        <v>72</v>
      </c>
      <c r="C319" s="1" t="s">
        <v>309</v>
      </c>
      <c r="D319" s="1" t="s">
        <v>377</v>
      </c>
      <c r="E319" s="1">
        <v>36</v>
      </c>
      <c r="F319" s="1">
        <v>9</v>
      </c>
      <c r="G319" s="1" t="s">
        <v>462</v>
      </c>
      <c r="H319" s="2" t="s">
        <v>1</v>
      </c>
      <c r="I319" s="3" t="s">
        <v>2</v>
      </c>
    </row>
    <row r="320" spans="1:9">
      <c r="A320" s="1" t="s">
        <v>297</v>
      </c>
      <c r="B320" s="1" t="s">
        <v>161</v>
      </c>
      <c r="C320" s="1" t="s">
        <v>309</v>
      </c>
      <c r="D320" s="1" t="s">
        <v>428</v>
      </c>
      <c r="E320" s="1">
        <v>1</v>
      </c>
      <c r="F320" s="1">
        <v>45</v>
      </c>
      <c r="G320" s="1" t="s">
        <v>619</v>
      </c>
      <c r="H320" s="2" t="s">
        <v>5</v>
      </c>
      <c r="I320" s="3" t="s">
        <v>2</v>
      </c>
    </row>
    <row r="321" spans="1:9">
      <c r="A321" s="1" t="s">
        <v>297</v>
      </c>
      <c r="B321" s="1" t="s">
        <v>286</v>
      </c>
      <c r="C321" s="1" t="s">
        <v>309</v>
      </c>
      <c r="D321" s="1" t="s">
        <v>620</v>
      </c>
      <c r="E321" s="1">
        <v>2</v>
      </c>
      <c r="F321" s="1">
        <v>46</v>
      </c>
      <c r="G321" s="1" t="s">
        <v>621</v>
      </c>
      <c r="H321" s="2" t="s">
        <v>1</v>
      </c>
      <c r="I321" s="3" t="s">
        <v>2</v>
      </c>
    </row>
    <row r="322" spans="1:9">
      <c r="A322" s="1" t="s">
        <v>297</v>
      </c>
      <c r="B322" s="1" t="s">
        <v>164</v>
      </c>
      <c r="C322" s="1" t="s">
        <v>309</v>
      </c>
      <c r="D322" s="1" t="s">
        <v>431</v>
      </c>
      <c r="E322" s="1">
        <v>2</v>
      </c>
      <c r="F322" s="1">
        <v>48</v>
      </c>
      <c r="G322" s="1" t="s">
        <v>621</v>
      </c>
      <c r="H322" s="2" t="s">
        <v>1</v>
      </c>
      <c r="I322" s="3" t="s">
        <v>2</v>
      </c>
    </row>
    <row r="323" spans="1:9">
      <c r="A323" s="1" t="s">
        <v>297</v>
      </c>
      <c r="B323" s="1" t="s">
        <v>287</v>
      </c>
      <c r="C323" s="1" t="s">
        <v>309</v>
      </c>
      <c r="D323" s="1" t="s">
        <v>772</v>
      </c>
      <c r="E323" s="1">
        <v>36</v>
      </c>
      <c r="F323" s="1">
        <v>50</v>
      </c>
      <c r="G323" s="1" t="s">
        <v>462</v>
      </c>
      <c r="H323" s="2" t="s">
        <v>1</v>
      </c>
      <c r="I323" s="3" t="s">
        <v>2</v>
      </c>
    </row>
    <row r="324" spans="1:9">
      <c r="A324" s="1" t="s">
        <v>297</v>
      </c>
      <c r="B324" s="1" t="s">
        <v>288</v>
      </c>
      <c r="C324" s="1" t="s">
        <v>309</v>
      </c>
      <c r="D324" s="1" t="s">
        <v>773</v>
      </c>
      <c r="E324" s="1">
        <v>36</v>
      </c>
      <c r="F324" s="1">
        <v>86</v>
      </c>
      <c r="G324" s="1" t="s">
        <v>462</v>
      </c>
      <c r="H324" s="2" t="s">
        <v>1</v>
      </c>
      <c r="I324" s="3" t="s">
        <v>2</v>
      </c>
    </row>
    <row r="325" spans="1:9">
      <c r="A325" s="1" t="s">
        <v>297</v>
      </c>
      <c r="B325" s="1" t="s">
        <v>289</v>
      </c>
      <c r="C325" s="1" t="s">
        <v>309</v>
      </c>
      <c r="D325" s="1" t="s">
        <v>774</v>
      </c>
      <c r="E325" s="1">
        <v>36</v>
      </c>
      <c r="F325" s="1">
        <v>122</v>
      </c>
      <c r="G325" s="1" t="s">
        <v>462</v>
      </c>
      <c r="H325" s="2" t="s">
        <v>1</v>
      </c>
      <c r="I325" s="3" t="s">
        <v>2</v>
      </c>
    </row>
    <row r="326" spans="1:9">
      <c r="A326" s="1" t="s">
        <v>297</v>
      </c>
      <c r="B326" s="1" t="s">
        <v>206</v>
      </c>
      <c r="C326" s="1" t="s">
        <v>309</v>
      </c>
      <c r="D326" s="1" t="s">
        <v>538</v>
      </c>
      <c r="E326" s="1">
        <v>8</v>
      </c>
      <c r="F326" s="1">
        <v>158</v>
      </c>
      <c r="G326" s="1" t="s">
        <v>334</v>
      </c>
      <c r="H326" s="2" t="s">
        <v>9</v>
      </c>
      <c r="I326" s="3" t="s">
        <v>2</v>
      </c>
    </row>
    <row r="327" spans="1:9">
      <c r="A327" s="1" t="s">
        <v>297</v>
      </c>
      <c r="B327" s="1" t="s">
        <v>290</v>
      </c>
      <c r="C327" s="1" t="s">
        <v>309</v>
      </c>
      <c r="D327" s="1" t="s">
        <v>622</v>
      </c>
      <c r="E327" s="1">
        <v>4</v>
      </c>
      <c r="F327" s="1">
        <v>166</v>
      </c>
      <c r="G327" s="1" t="s">
        <v>623</v>
      </c>
      <c r="H327" s="2" t="s">
        <v>9</v>
      </c>
      <c r="I327" s="3" t="s">
        <v>2</v>
      </c>
    </row>
    <row r="328" spans="1:9">
      <c r="A328" s="1" t="s">
        <v>297</v>
      </c>
      <c r="B328" s="1" t="s">
        <v>291</v>
      </c>
      <c r="C328" s="1" t="s">
        <v>309</v>
      </c>
      <c r="D328" s="1" t="s">
        <v>624</v>
      </c>
      <c r="E328" s="1">
        <v>4</v>
      </c>
      <c r="F328" s="1">
        <v>170</v>
      </c>
      <c r="G328" s="1" t="s">
        <v>623</v>
      </c>
      <c r="H328" s="2" t="s">
        <v>9</v>
      </c>
      <c r="I328" s="3" t="s">
        <v>2</v>
      </c>
    </row>
    <row r="329" spans="1:9">
      <c r="A329" s="1" t="s">
        <v>297</v>
      </c>
      <c r="B329" s="1" t="s">
        <v>292</v>
      </c>
      <c r="C329" s="1" t="s">
        <v>309</v>
      </c>
      <c r="D329" s="1" t="s">
        <v>625</v>
      </c>
      <c r="E329" s="1">
        <v>4</v>
      </c>
      <c r="F329" s="1">
        <v>174</v>
      </c>
      <c r="G329" s="1" t="s">
        <v>623</v>
      </c>
      <c r="H329" s="2" t="s">
        <v>9</v>
      </c>
      <c r="I329" s="3" t="s">
        <v>2</v>
      </c>
    </row>
    <row r="330" spans="1:9">
      <c r="A330" s="1" t="s">
        <v>297</v>
      </c>
      <c r="B330" s="1" t="s">
        <v>162</v>
      </c>
      <c r="C330" s="1" t="s">
        <v>309</v>
      </c>
      <c r="D330" s="1" t="s">
        <v>429</v>
      </c>
      <c r="E330" s="1">
        <v>40</v>
      </c>
      <c r="F330" s="1">
        <v>178</v>
      </c>
      <c r="G330" s="1" t="s">
        <v>626</v>
      </c>
      <c r="H330" s="2" t="s">
        <v>1</v>
      </c>
      <c r="I330" s="3" t="s">
        <v>2</v>
      </c>
    </row>
    <row r="331" spans="1:9">
      <c r="A331" s="1" t="s">
        <v>297</v>
      </c>
      <c r="B331" s="1" t="s">
        <v>163</v>
      </c>
      <c r="C331" s="1" t="s">
        <v>309</v>
      </c>
      <c r="D331" s="1" t="s">
        <v>430</v>
      </c>
      <c r="E331" s="1">
        <v>2</v>
      </c>
      <c r="F331" s="1">
        <v>218</v>
      </c>
      <c r="G331" s="1" t="s">
        <v>627</v>
      </c>
      <c r="H331" s="2" t="s">
        <v>1</v>
      </c>
      <c r="I331" s="3" t="s">
        <v>2</v>
      </c>
    </row>
    <row r="332" spans="1:9">
      <c r="A332" s="1" t="s">
        <v>297</v>
      </c>
      <c r="B332" s="1" t="s">
        <v>293</v>
      </c>
      <c r="C332" s="1" t="s">
        <v>309</v>
      </c>
      <c r="D332" s="1" t="s">
        <v>628</v>
      </c>
      <c r="E332" s="1">
        <v>40</v>
      </c>
      <c r="F332" s="1">
        <v>220</v>
      </c>
      <c r="G332" s="1" t="s">
        <v>626</v>
      </c>
      <c r="H332" s="2" t="s">
        <v>1</v>
      </c>
      <c r="I332" s="3" t="s">
        <v>2</v>
      </c>
    </row>
    <row r="333" spans="1:9">
      <c r="A333" s="1" t="s">
        <v>297</v>
      </c>
      <c r="B333" s="1" t="s">
        <v>294</v>
      </c>
      <c r="C333" s="1" t="s">
        <v>309</v>
      </c>
      <c r="D333" s="1" t="s">
        <v>629</v>
      </c>
      <c r="E333" s="1">
        <v>8</v>
      </c>
      <c r="F333" s="1">
        <v>260</v>
      </c>
      <c r="G333" s="1" t="s">
        <v>630</v>
      </c>
      <c r="H333" s="2" t="s">
        <v>1</v>
      </c>
      <c r="I333" s="3" t="s">
        <v>2</v>
      </c>
    </row>
    <row r="334" spans="1:9">
      <c r="A334" s="1" t="s">
        <v>297</v>
      </c>
      <c r="B334" s="1" t="s">
        <v>200</v>
      </c>
      <c r="C334" s="1" t="s">
        <v>309</v>
      </c>
      <c r="D334" s="1" t="s">
        <v>526</v>
      </c>
      <c r="E334" s="1">
        <v>1</v>
      </c>
      <c r="F334" s="1">
        <v>268</v>
      </c>
      <c r="G334" s="1" t="s">
        <v>631</v>
      </c>
      <c r="H334" s="2" t="s">
        <v>5</v>
      </c>
      <c r="I334" s="3" t="s">
        <v>2</v>
      </c>
    </row>
    <row r="335" spans="1:9">
      <c r="A335" s="1" t="s">
        <v>297</v>
      </c>
      <c r="B335" s="1" t="s">
        <v>223</v>
      </c>
      <c r="C335" s="1" t="s">
        <v>309</v>
      </c>
      <c r="D335" s="1" t="s">
        <v>562</v>
      </c>
      <c r="E335" s="1">
        <v>8</v>
      </c>
      <c r="F335" s="1">
        <v>269</v>
      </c>
      <c r="G335" s="1" t="s">
        <v>632</v>
      </c>
      <c r="H335" s="2" t="s">
        <v>9</v>
      </c>
      <c r="I335" s="3" t="s">
        <v>2</v>
      </c>
    </row>
    <row r="336" spans="1:9">
      <c r="A336" s="1" t="s">
        <v>297</v>
      </c>
      <c r="B336" s="1" t="s">
        <v>295</v>
      </c>
      <c r="C336" s="1" t="s">
        <v>309</v>
      </c>
      <c r="D336" s="1" t="s">
        <v>633</v>
      </c>
      <c r="E336" s="1">
        <v>4</v>
      </c>
      <c r="F336" s="1">
        <v>277</v>
      </c>
      <c r="G336" s="1" t="s">
        <v>468</v>
      </c>
      <c r="H336" s="2" t="s">
        <v>5</v>
      </c>
      <c r="I336" s="3" t="s">
        <v>2</v>
      </c>
    </row>
    <row r="337" spans="1:9">
      <c r="A337" s="1" t="s">
        <v>297</v>
      </c>
      <c r="B337" s="1" t="s">
        <v>296</v>
      </c>
      <c r="C337" s="1" t="s">
        <v>309</v>
      </c>
      <c r="D337" s="1" t="s">
        <v>634</v>
      </c>
      <c r="E337" s="1">
        <v>4</v>
      </c>
      <c r="F337" s="1">
        <v>281</v>
      </c>
      <c r="G337" s="1" t="s">
        <v>468</v>
      </c>
      <c r="H337" s="2" t="s">
        <v>5</v>
      </c>
      <c r="I337" s="3" t="s">
        <v>2</v>
      </c>
    </row>
    <row r="338" spans="1:9">
      <c r="A338" s="1" t="s">
        <v>297</v>
      </c>
      <c r="B338" s="1" t="s">
        <v>37</v>
      </c>
      <c r="C338" s="1" t="s">
        <v>309</v>
      </c>
      <c r="D338" s="1" t="s">
        <v>329</v>
      </c>
      <c r="E338" s="1">
        <v>6</v>
      </c>
      <c r="F338" s="1">
        <v>285</v>
      </c>
      <c r="G338" s="1" t="s">
        <v>412</v>
      </c>
      <c r="H338" s="2" t="s">
        <v>1</v>
      </c>
      <c r="I338" s="3" t="s">
        <v>2</v>
      </c>
    </row>
    <row r="339" spans="1:9">
      <c r="A339" s="1" t="s">
        <v>297</v>
      </c>
      <c r="B339" s="1" t="s">
        <v>38</v>
      </c>
      <c r="C339" s="1" t="s">
        <v>309</v>
      </c>
      <c r="D339" s="1" t="s">
        <v>373</v>
      </c>
      <c r="E339" s="1">
        <v>2</v>
      </c>
      <c r="F339" s="1">
        <v>291</v>
      </c>
      <c r="G339" s="1" t="s">
        <v>635</v>
      </c>
      <c r="H339" s="2" t="s">
        <v>1</v>
      </c>
      <c r="I339" s="3" t="s">
        <v>2</v>
      </c>
    </row>
    <row r="340" spans="1:9">
      <c r="B340" s="4"/>
      <c r="D340" s="4"/>
      <c r="E340" s="4"/>
      <c r="F340" s="4"/>
      <c r="G340" s="4"/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BB2A-D45A-4C18-8F1C-858891A10091}">
  <dimension ref="A1:A405"/>
  <sheetViews>
    <sheetView topLeftCell="A192" zoomScale="59" workbookViewId="0">
      <selection activeCell="A219" sqref="A219"/>
    </sheetView>
  </sheetViews>
  <sheetFormatPr defaultRowHeight="17.649999999999999"/>
  <sheetData>
    <row r="1" spans="1:1">
      <c r="A1" s="8" t="s">
        <v>809</v>
      </c>
    </row>
    <row r="2" spans="1:1">
      <c r="A2" s="11" t="s">
        <v>2449</v>
      </c>
    </row>
    <row r="4" spans="1:1">
      <c r="A4" s="8" t="s">
        <v>810</v>
      </c>
    </row>
    <row r="6" spans="1:1">
      <c r="A6" s="8" t="s">
        <v>811</v>
      </c>
    </row>
    <row r="7" spans="1:1">
      <c r="A7" s="8" t="s">
        <v>812</v>
      </c>
    </row>
    <row r="8" spans="1:1">
      <c r="A8" s="8" t="s">
        <v>813</v>
      </c>
    </row>
    <row r="9" spans="1:1">
      <c r="A9" s="8" t="s">
        <v>814</v>
      </c>
    </row>
    <row r="11" spans="1:1">
      <c r="A11" s="8" t="s">
        <v>815</v>
      </c>
    </row>
    <row r="12" spans="1:1">
      <c r="A12" s="8" t="s">
        <v>816</v>
      </c>
    </row>
    <row r="13" spans="1:1">
      <c r="A13" s="8" t="s">
        <v>817</v>
      </c>
    </row>
    <row r="14" spans="1:1">
      <c r="A14" s="8" t="s">
        <v>818</v>
      </c>
    </row>
    <row r="16" spans="1:1">
      <c r="A16" s="8" t="s">
        <v>819</v>
      </c>
    </row>
    <row r="17" spans="1:1">
      <c r="A17" s="8" t="s">
        <v>820</v>
      </c>
    </row>
    <row r="18" spans="1:1">
      <c r="A18" s="8" t="s">
        <v>821</v>
      </c>
    </row>
    <row r="19" spans="1:1">
      <c r="A19" s="8" t="s">
        <v>822</v>
      </c>
    </row>
    <row r="20" spans="1:1">
      <c r="A20" s="8" t="s">
        <v>823</v>
      </c>
    </row>
    <row r="21" spans="1:1">
      <c r="A21" s="8" t="s">
        <v>824</v>
      </c>
    </row>
    <row r="22" spans="1:1">
      <c r="A22" s="8" t="s">
        <v>825</v>
      </c>
    </row>
    <row r="23" spans="1:1">
      <c r="A23" s="8" t="s">
        <v>826</v>
      </c>
    </row>
    <row r="24" spans="1:1">
      <c r="A24" s="8" t="s">
        <v>827</v>
      </c>
    </row>
    <row r="25" spans="1:1">
      <c r="A25" s="8" t="s">
        <v>828</v>
      </c>
    </row>
    <row r="26" spans="1:1">
      <c r="A26" s="8" t="s">
        <v>829</v>
      </c>
    </row>
    <row r="27" spans="1:1">
      <c r="A27" s="8" t="s">
        <v>830</v>
      </c>
    </row>
    <row r="28" spans="1:1">
      <c r="A28" s="8" t="s">
        <v>831</v>
      </c>
    </row>
    <row r="29" spans="1:1">
      <c r="A29" s="8" t="s">
        <v>832</v>
      </c>
    </row>
    <row r="31" spans="1:1">
      <c r="A31" s="8" t="s">
        <v>833</v>
      </c>
    </row>
    <row r="32" spans="1:1">
      <c r="A32" s="8" t="s">
        <v>834</v>
      </c>
    </row>
    <row r="33" spans="1:1">
      <c r="A33" s="8" t="s">
        <v>835</v>
      </c>
    </row>
    <row r="34" spans="1:1">
      <c r="A34" s="8" t="s">
        <v>836</v>
      </c>
    </row>
    <row r="35" spans="1:1">
      <c r="A35" s="8" t="s">
        <v>837</v>
      </c>
    </row>
    <row r="36" spans="1:1">
      <c r="A36" s="8" t="s">
        <v>838</v>
      </c>
    </row>
    <row r="37" spans="1:1">
      <c r="A37" s="8" t="s">
        <v>839</v>
      </c>
    </row>
    <row r="38" spans="1:1">
      <c r="A38" s="8" t="s">
        <v>840</v>
      </c>
    </row>
    <row r="40" spans="1:1">
      <c r="A40" s="8" t="s">
        <v>841</v>
      </c>
    </row>
    <row r="41" spans="1:1">
      <c r="A41" s="8" t="s">
        <v>842</v>
      </c>
    </row>
    <row r="42" spans="1:1">
      <c r="A42" s="8" t="s">
        <v>843</v>
      </c>
    </row>
    <row r="43" spans="1:1">
      <c r="A43" s="8" t="s">
        <v>844</v>
      </c>
    </row>
    <row r="44" spans="1:1">
      <c r="A44" s="8" t="s">
        <v>845</v>
      </c>
    </row>
    <row r="45" spans="1:1">
      <c r="A45" s="8" t="s">
        <v>846</v>
      </c>
    </row>
    <row r="46" spans="1:1">
      <c r="A46" s="8" t="s">
        <v>847</v>
      </c>
    </row>
    <row r="48" spans="1:1">
      <c r="A48" s="8" t="s">
        <v>848</v>
      </c>
    </row>
    <row r="49" spans="1:1">
      <c r="A49" s="8" t="s">
        <v>849</v>
      </c>
    </row>
    <row r="50" spans="1:1">
      <c r="A50" s="8" t="s">
        <v>850</v>
      </c>
    </row>
    <row r="51" spans="1:1">
      <c r="A51" s="8" t="s">
        <v>851</v>
      </c>
    </row>
    <row r="52" spans="1:1">
      <c r="A52" s="8" t="s">
        <v>852</v>
      </c>
    </row>
    <row r="53" spans="1:1">
      <c r="A53" s="8" t="s">
        <v>853</v>
      </c>
    </row>
    <row r="55" spans="1:1">
      <c r="A55" s="8" t="s">
        <v>854</v>
      </c>
    </row>
    <row r="56" spans="1:1">
      <c r="A56" s="8" t="s">
        <v>855</v>
      </c>
    </row>
    <row r="57" spans="1:1">
      <c r="A57" s="8" t="s">
        <v>856</v>
      </c>
    </row>
    <row r="58" spans="1:1">
      <c r="A58" s="8" t="s">
        <v>857</v>
      </c>
    </row>
    <row r="59" spans="1:1">
      <c r="A59" s="8" t="s">
        <v>858</v>
      </c>
    </row>
    <row r="60" spans="1:1">
      <c r="A60" s="8" t="s">
        <v>859</v>
      </c>
    </row>
    <row r="61" spans="1:1">
      <c r="A61" s="8" t="s">
        <v>860</v>
      </c>
    </row>
    <row r="63" spans="1:1">
      <c r="A63" s="8" t="s">
        <v>861</v>
      </c>
    </row>
    <row r="64" spans="1:1">
      <c r="A64" s="8" t="s">
        <v>862</v>
      </c>
    </row>
    <row r="65" spans="1:1">
      <c r="A65" s="8" t="s">
        <v>863</v>
      </c>
    </row>
    <row r="66" spans="1:1">
      <c r="A66" s="8" t="s">
        <v>864</v>
      </c>
    </row>
    <row r="67" spans="1:1">
      <c r="A67" s="8" t="s">
        <v>865</v>
      </c>
    </row>
    <row r="68" spans="1:1">
      <c r="A68" s="8" t="s">
        <v>866</v>
      </c>
    </row>
    <row r="70" spans="1:1">
      <c r="A70" s="8" t="s">
        <v>867</v>
      </c>
    </row>
    <row r="71" spans="1:1">
      <c r="A71" s="8" t="s">
        <v>868</v>
      </c>
    </row>
    <row r="72" spans="1:1">
      <c r="A72" s="8" t="s">
        <v>869</v>
      </c>
    </row>
    <row r="73" spans="1:1">
      <c r="A73" s="8" t="s">
        <v>870</v>
      </c>
    </row>
    <row r="74" spans="1:1">
      <c r="A74" s="8" t="s">
        <v>871</v>
      </c>
    </row>
    <row r="75" spans="1:1">
      <c r="A75" s="8" t="s">
        <v>872</v>
      </c>
    </row>
    <row r="76" spans="1:1">
      <c r="A76" s="8" t="s">
        <v>873</v>
      </c>
    </row>
    <row r="77" spans="1:1">
      <c r="A77" s="8" t="s">
        <v>874</v>
      </c>
    </row>
    <row r="78" spans="1:1">
      <c r="A78" s="8" t="s">
        <v>875</v>
      </c>
    </row>
    <row r="79" spans="1:1">
      <c r="A79" s="8" t="s">
        <v>876</v>
      </c>
    </row>
    <row r="80" spans="1:1">
      <c r="A80" s="8" t="s">
        <v>877</v>
      </c>
    </row>
    <row r="81" spans="1:1">
      <c r="A81" s="8" t="s">
        <v>878</v>
      </c>
    </row>
    <row r="82" spans="1:1">
      <c r="A82" s="8" t="s">
        <v>879</v>
      </c>
    </row>
    <row r="83" spans="1:1">
      <c r="A83" s="8" t="s">
        <v>880</v>
      </c>
    </row>
    <row r="84" spans="1:1">
      <c r="A84" s="8" t="s">
        <v>881</v>
      </c>
    </row>
    <row r="85" spans="1:1">
      <c r="A85" s="8" t="s">
        <v>882</v>
      </c>
    </row>
    <row r="86" spans="1:1">
      <c r="A86" s="8" t="s">
        <v>883</v>
      </c>
    </row>
    <row r="87" spans="1:1">
      <c r="A87" s="8" t="s">
        <v>884</v>
      </c>
    </row>
    <row r="88" spans="1:1">
      <c r="A88" s="8" t="s">
        <v>885</v>
      </c>
    </row>
    <row r="89" spans="1:1">
      <c r="A89" s="8" t="s">
        <v>886</v>
      </c>
    </row>
    <row r="90" spans="1:1">
      <c r="A90" s="8" t="s">
        <v>887</v>
      </c>
    </row>
    <row r="91" spans="1:1">
      <c r="A91" s="8" t="s">
        <v>888</v>
      </c>
    </row>
    <row r="92" spans="1:1">
      <c r="A92" s="8" t="s">
        <v>889</v>
      </c>
    </row>
    <row r="93" spans="1:1">
      <c r="A93" s="8" t="s">
        <v>890</v>
      </c>
    </row>
    <row r="94" spans="1:1">
      <c r="A94" s="8" t="s">
        <v>891</v>
      </c>
    </row>
    <row r="95" spans="1:1">
      <c r="A95" s="8" t="s">
        <v>892</v>
      </c>
    </row>
    <row r="96" spans="1:1">
      <c r="A96" s="8" t="s">
        <v>893</v>
      </c>
    </row>
    <row r="98" spans="1:1">
      <c r="A98" s="8" t="s">
        <v>894</v>
      </c>
    </row>
    <row r="100" spans="1:1">
      <c r="A100" s="8" t="s">
        <v>895</v>
      </c>
    </row>
    <row r="101" spans="1:1">
      <c r="A101" s="8" t="s">
        <v>896</v>
      </c>
    </row>
    <row r="102" spans="1:1">
      <c r="A102" s="8" t="s">
        <v>897</v>
      </c>
    </row>
    <row r="103" spans="1:1">
      <c r="A103" s="8" t="s">
        <v>898</v>
      </c>
    </row>
    <row r="104" spans="1:1">
      <c r="A104" s="8" t="s">
        <v>899</v>
      </c>
    </row>
    <row r="105" spans="1:1">
      <c r="A105" s="8" t="s">
        <v>894</v>
      </c>
    </row>
    <row r="107" spans="1:1">
      <c r="A107" s="8" t="s">
        <v>900</v>
      </c>
    </row>
    <row r="108" spans="1:1">
      <c r="A108" s="8" t="s">
        <v>901</v>
      </c>
    </row>
    <row r="109" spans="1:1">
      <c r="A109" s="8" t="s">
        <v>902</v>
      </c>
    </row>
    <row r="110" spans="1:1">
      <c r="A110" s="8" t="s">
        <v>903</v>
      </c>
    </row>
    <row r="111" spans="1:1">
      <c r="A111" s="8" t="s">
        <v>904</v>
      </c>
    </row>
    <row r="112" spans="1:1">
      <c r="A112" s="8" t="s">
        <v>905</v>
      </c>
    </row>
    <row r="113" spans="1:1">
      <c r="A113" s="8" t="s">
        <v>906</v>
      </c>
    </row>
    <row r="114" spans="1:1">
      <c r="A114" s="8" t="s">
        <v>907</v>
      </c>
    </row>
    <row r="115" spans="1:1">
      <c r="A115" s="8" t="s">
        <v>908</v>
      </c>
    </row>
    <row r="116" spans="1:1">
      <c r="A116" s="8" t="s">
        <v>909</v>
      </c>
    </row>
    <row r="117" spans="1:1">
      <c r="A117" s="8" t="s">
        <v>910</v>
      </c>
    </row>
    <row r="118" spans="1:1">
      <c r="A118" s="8" t="s">
        <v>911</v>
      </c>
    </row>
    <row r="119" spans="1:1">
      <c r="A119" s="8" t="s">
        <v>912</v>
      </c>
    </row>
    <row r="120" spans="1:1">
      <c r="A120" s="8" t="s">
        <v>913</v>
      </c>
    </row>
    <row r="121" spans="1:1">
      <c r="A121" s="8" t="s">
        <v>914</v>
      </c>
    </row>
    <row r="122" spans="1:1">
      <c r="A122" s="8" t="s">
        <v>915</v>
      </c>
    </row>
    <row r="123" spans="1:1">
      <c r="A123" s="8" t="s">
        <v>916</v>
      </c>
    </row>
    <row r="124" spans="1:1">
      <c r="A124" s="8" t="s">
        <v>917</v>
      </c>
    </row>
    <row r="125" spans="1:1">
      <c r="A125" s="8" t="s">
        <v>918</v>
      </c>
    </row>
    <row r="126" spans="1:1">
      <c r="A126" s="8" t="s">
        <v>919</v>
      </c>
    </row>
    <row r="127" spans="1:1">
      <c r="A127" s="8" t="s">
        <v>920</v>
      </c>
    </row>
    <row r="128" spans="1:1">
      <c r="A128" s="8" t="s">
        <v>921</v>
      </c>
    </row>
    <row r="129" spans="1:1">
      <c r="A129" s="8" t="s">
        <v>922</v>
      </c>
    </row>
    <row r="130" spans="1:1">
      <c r="A130" s="8" t="s">
        <v>923</v>
      </c>
    </row>
    <row r="131" spans="1:1">
      <c r="A131" s="8" t="s">
        <v>924</v>
      </c>
    </row>
    <row r="132" spans="1:1">
      <c r="A132" s="8" t="s">
        <v>925</v>
      </c>
    </row>
    <row r="133" spans="1:1">
      <c r="A133" s="8" t="s">
        <v>926</v>
      </c>
    </row>
    <row r="134" spans="1:1">
      <c r="A134" s="8" t="s">
        <v>927</v>
      </c>
    </row>
    <row r="135" spans="1:1">
      <c r="A135" s="8" t="s">
        <v>928</v>
      </c>
    </row>
    <row r="136" spans="1:1">
      <c r="A136" s="8" t="s">
        <v>929</v>
      </c>
    </row>
    <row r="137" spans="1:1">
      <c r="A137" s="8" t="s">
        <v>930</v>
      </c>
    </row>
    <row r="138" spans="1:1">
      <c r="A138" s="8" t="s">
        <v>931</v>
      </c>
    </row>
    <row r="139" spans="1:1">
      <c r="A139" s="8" t="s">
        <v>932</v>
      </c>
    </row>
    <row r="140" spans="1:1">
      <c r="A140" s="8" t="s">
        <v>933</v>
      </c>
    </row>
    <row r="141" spans="1:1">
      <c r="A141" s="8" t="s">
        <v>934</v>
      </c>
    </row>
    <row r="142" spans="1:1">
      <c r="A142" s="8" t="s">
        <v>935</v>
      </c>
    </row>
    <row r="143" spans="1:1">
      <c r="A143" s="8" t="s">
        <v>936</v>
      </c>
    </row>
    <row r="144" spans="1:1">
      <c r="A144" s="8" t="s">
        <v>937</v>
      </c>
    </row>
    <row r="145" spans="1:1">
      <c r="A145" s="8" t="s">
        <v>938</v>
      </c>
    </row>
    <row r="146" spans="1:1">
      <c r="A146" s="8" t="s">
        <v>939</v>
      </c>
    </row>
    <row r="147" spans="1:1">
      <c r="A147" s="8" t="s">
        <v>940</v>
      </c>
    </row>
    <row r="148" spans="1:1">
      <c r="A148" s="8" t="s">
        <v>941</v>
      </c>
    </row>
    <row r="149" spans="1:1">
      <c r="A149" s="8" t="s">
        <v>942</v>
      </c>
    </row>
    <row r="150" spans="1:1">
      <c r="A150" s="8" t="s">
        <v>943</v>
      </c>
    </row>
    <row r="151" spans="1:1">
      <c r="A151" s="8" t="s">
        <v>944</v>
      </c>
    </row>
    <row r="152" spans="1:1">
      <c r="A152" s="8" t="s">
        <v>945</v>
      </c>
    </row>
    <row r="153" spans="1:1">
      <c r="A153" s="8" t="s">
        <v>946</v>
      </c>
    </row>
    <row r="154" spans="1:1">
      <c r="A154" s="8" t="s">
        <v>947</v>
      </c>
    </row>
    <row r="155" spans="1:1">
      <c r="A155" s="8" t="s">
        <v>948</v>
      </c>
    </row>
    <row r="156" spans="1:1">
      <c r="A156" s="8" t="s">
        <v>949</v>
      </c>
    </row>
    <row r="157" spans="1:1">
      <c r="A157" s="8" t="s">
        <v>950</v>
      </c>
    </row>
    <row r="158" spans="1:1">
      <c r="A158" s="8" t="s">
        <v>951</v>
      </c>
    </row>
    <row r="159" spans="1:1">
      <c r="A159" s="8" t="s">
        <v>952</v>
      </c>
    </row>
    <row r="160" spans="1:1">
      <c r="A160" s="8" t="s">
        <v>953</v>
      </c>
    </row>
    <row r="162" spans="1:1">
      <c r="A162" s="8" t="s">
        <v>954</v>
      </c>
    </row>
    <row r="163" spans="1:1">
      <c r="A163" s="8" t="s">
        <v>955</v>
      </c>
    </row>
    <row r="164" spans="1:1">
      <c r="A164" s="8" t="s">
        <v>956</v>
      </c>
    </row>
    <row r="165" spans="1:1">
      <c r="A165" s="8" t="s">
        <v>957</v>
      </c>
    </row>
    <row r="166" spans="1:1">
      <c r="A166" s="8" t="s">
        <v>958</v>
      </c>
    </row>
    <row r="167" spans="1:1">
      <c r="A167" s="8" t="s">
        <v>959</v>
      </c>
    </row>
    <row r="168" spans="1:1">
      <c r="A168" s="8" t="s">
        <v>960</v>
      </c>
    </row>
    <row r="169" spans="1:1">
      <c r="A169" s="8" t="s">
        <v>961</v>
      </c>
    </row>
    <row r="170" spans="1:1">
      <c r="A170" s="8" t="s">
        <v>962</v>
      </c>
    </row>
    <row r="171" spans="1:1">
      <c r="A171" s="8" t="s">
        <v>963</v>
      </c>
    </row>
    <row r="172" spans="1:1">
      <c r="A172" s="8" t="s">
        <v>964</v>
      </c>
    </row>
    <row r="173" spans="1:1">
      <c r="A173" s="8" t="s">
        <v>965</v>
      </c>
    </row>
    <row r="174" spans="1:1">
      <c r="A174" s="8" t="s">
        <v>966</v>
      </c>
    </row>
    <row r="175" spans="1:1">
      <c r="A175" s="8" t="s">
        <v>967</v>
      </c>
    </row>
    <row r="176" spans="1:1">
      <c r="A176" s="8" t="s">
        <v>968</v>
      </c>
    </row>
    <row r="177" spans="1:1">
      <c r="A177" s="8" t="s">
        <v>969</v>
      </c>
    </row>
    <row r="178" spans="1:1">
      <c r="A178" s="8" t="s">
        <v>970</v>
      </c>
    </row>
    <row r="179" spans="1:1">
      <c r="A179" s="8" t="s">
        <v>971</v>
      </c>
    </row>
    <row r="180" spans="1:1">
      <c r="A180" s="8" t="s">
        <v>972</v>
      </c>
    </row>
    <row r="181" spans="1:1">
      <c r="A181" s="8" t="s">
        <v>973</v>
      </c>
    </row>
    <row r="182" spans="1:1">
      <c r="A182" s="8" t="s">
        <v>974</v>
      </c>
    </row>
    <row r="183" spans="1:1">
      <c r="A183" s="8" t="s">
        <v>975</v>
      </c>
    </row>
    <row r="184" spans="1:1">
      <c r="A184" s="8" t="s">
        <v>976</v>
      </c>
    </row>
    <row r="185" spans="1:1">
      <c r="A185" s="8" t="s">
        <v>977</v>
      </c>
    </row>
    <row r="186" spans="1:1">
      <c r="A186" s="8" t="s">
        <v>978</v>
      </c>
    </row>
    <row r="187" spans="1:1">
      <c r="A187" s="8" t="s">
        <v>979</v>
      </c>
    </row>
    <row r="188" spans="1:1">
      <c r="A188" s="8" t="s">
        <v>980</v>
      </c>
    </row>
    <row r="189" spans="1:1">
      <c r="A189" s="8" t="s">
        <v>981</v>
      </c>
    </row>
    <row r="190" spans="1:1">
      <c r="A190" s="8" t="s">
        <v>982</v>
      </c>
    </row>
    <row r="191" spans="1:1">
      <c r="A191" s="8" t="s">
        <v>983</v>
      </c>
    </row>
    <row r="192" spans="1:1">
      <c r="A192" s="8" t="s">
        <v>984</v>
      </c>
    </row>
    <row r="193" spans="1:1">
      <c r="A193" s="8" t="s">
        <v>985</v>
      </c>
    </row>
    <row r="194" spans="1:1">
      <c r="A194" s="8" t="s">
        <v>986</v>
      </c>
    </row>
    <row r="195" spans="1:1">
      <c r="A195" s="8" t="s">
        <v>987</v>
      </c>
    </row>
    <row r="196" spans="1:1">
      <c r="A196" s="8" t="s">
        <v>988</v>
      </c>
    </row>
    <row r="197" spans="1:1">
      <c r="A197" s="8" t="s">
        <v>989</v>
      </c>
    </row>
    <row r="198" spans="1:1">
      <c r="A198" s="8" t="s">
        <v>990</v>
      </c>
    </row>
    <row r="199" spans="1:1">
      <c r="A199" s="8" t="s">
        <v>991</v>
      </c>
    </row>
    <row r="200" spans="1:1">
      <c r="A200" s="8" t="s">
        <v>992</v>
      </c>
    </row>
    <row r="201" spans="1:1">
      <c r="A201" s="8" t="s">
        <v>993</v>
      </c>
    </row>
    <row r="202" spans="1:1">
      <c r="A202" s="8" t="s">
        <v>994</v>
      </c>
    </row>
    <row r="203" spans="1:1">
      <c r="A203" s="8" t="s">
        <v>995</v>
      </c>
    </row>
    <row r="204" spans="1:1">
      <c r="A204" s="8" t="s">
        <v>996</v>
      </c>
    </row>
    <row r="205" spans="1:1">
      <c r="A205" s="8" t="s">
        <v>997</v>
      </c>
    </row>
    <row r="206" spans="1:1">
      <c r="A206" s="8" t="s">
        <v>998</v>
      </c>
    </row>
    <row r="207" spans="1:1">
      <c r="A207" s="8" t="s">
        <v>999</v>
      </c>
    </row>
    <row r="208" spans="1:1">
      <c r="A208" s="8" t="s">
        <v>1000</v>
      </c>
    </row>
    <row r="209" spans="1:1">
      <c r="A209" s="8" t="s">
        <v>1001</v>
      </c>
    </row>
    <row r="210" spans="1:1">
      <c r="A210" s="8" t="s">
        <v>1002</v>
      </c>
    </row>
    <row r="211" spans="1:1">
      <c r="A211" s="8" t="s">
        <v>1003</v>
      </c>
    </row>
    <row r="212" spans="1:1">
      <c r="A212" s="8" t="s">
        <v>1004</v>
      </c>
    </row>
    <row r="213" spans="1:1">
      <c r="A213" s="8" t="s">
        <v>1005</v>
      </c>
    </row>
    <row r="214" spans="1:1">
      <c r="A214" s="8" t="s">
        <v>1006</v>
      </c>
    </row>
    <row r="215" spans="1:1">
      <c r="A215" s="8" t="s">
        <v>1007</v>
      </c>
    </row>
    <row r="216" spans="1:1">
      <c r="A216" s="8" t="s">
        <v>1008</v>
      </c>
    </row>
    <row r="218" spans="1:1">
      <c r="A218" s="8" t="s">
        <v>1009</v>
      </c>
    </row>
    <row r="219" spans="1:1">
      <c r="A219" s="8" t="s">
        <v>1010</v>
      </c>
    </row>
    <row r="220" spans="1:1">
      <c r="A220" s="8" t="s">
        <v>1011</v>
      </c>
    </row>
    <row r="221" spans="1:1">
      <c r="A221" s="8" t="s">
        <v>1012</v>
      </c>
    </row>
    <row r="222" spans="1:1">
      <c r="A222" s="8" t="s">
        <v>1013</v>
      </c>
    </row>
    <row r="223" spans="1:1">
      <c r="A223" s="8" t="s">
        <v>1014</v>
      </c>
    </row>
    <row r="224" spans="1:1">
      <c r="A224" s="8" t="s">
        <v>1015</v>
      </c>
    </row>
    <row r="225" spans="1:1">
      <c r="A225" s="8" t="s">
        <v>1016</v>
      </c>
    </row>
    <row r="226" spans="1:1">
      <c r="A226" s="8" t="s">
        <v>1017</v>
      </c>
    </row>
    <row r="227" spans="1:1">
      <c r="A227" s="8" t="s">
        <v>1018</v>
      </c>
    </row>
    <row r="228" spans="1:1">
      <c r="A228" s="8" t="s">
        <v>1019</v>
      </c>
    </row>
    <row r="229" spans="1:1">
      <c r="A229" s="8" t="s">
        <v>1020</v>
      </c>
    </row>
    <row r="230" spans="1:1">
      <c r="A230" s="8" t="s">
        <v>1021</v>
      </c>
    </row>
    <row r="232" spans="1:1">
      <c r="A232" s="8" t="s">
        <v>1022</v>
      </c>
    </row>
    <row r="233" spans="1:1">
      <c r="A233" s="8" t="s">
        <v>1023</v>
      </c>
    </row>
    <row r="234" spans="1:1">
      <c r="A234" s="8" t="s">
        <v>1024</v>
      </c>
    </row>
    <row r="235" spans="1:1">
      <c r="A235" s="8" t="s">
        <v>1025</v>
      </c>
    </row>
    <row r="236" spans="1:1">
      <c r="A236" s="8" t="s">
        <v>1026</v>
      </c>
    </row>
    <row r="237" spans="1:1">
      <c r="A237" s="8" t="s">
        <v>1027</v>
      </c>
    </row>
    <row r="238" spans="1:1">
      <c r="A238" s="8" t="s">
        <v>1028</v>
      </c>
    </row>
    <row r="239" spans="1:1">
      <c r="A239" s="8" t="s">
        <v>1029</v>
      </c>
    </row>
    <row r="241" spans="1:1">
      <c r="A241" s="8" t="s">
        <v>1030</v>
      </c>
    </row>
    <row r="242" spans="1:1">
      <c r="A242" s="8" t="s">
        <v>1031</v>
      </c>
    </row>
    <row r="243" spans="1:1">
      <c r="A243" s="8" t="s">
        <v>1032</v>
      </c>
    </row>
    <row r="244" spans="1:1">
      <c r="A244" s="8" t="s">
        <v>1033</v>
      </c>
    </row>
    <row r="245" spans="1:1">
      <c r="A245" s="14" t="s">
        <v>2507</v>
      </c>
    </row>
    <row r="246" spans="1:1">
      <c r="A246" s="8" t="s">
        <v>1034</v>
      </c>
    </row>
    <row r="247" spans="1:1">
      <c r="A247" s="14" t="s">
        <v>2512</v>
      </c>
    </row>
    <row r="248" spans="1:1">
      <c r="A248" s="14" t="s">
        <v>2508</v>
      </c>
    </row>
    <row r="249" spans="1:1">
      <c r="A249" s="8" t="s">
        <v>1035</v>
      </c>
    </row>
    <row r="250" spans="1:1">
      <c r="A250" s="14" t="s">
        <v>2511</v>
      </c>
    </row>
    <row r="251" spans="1:1">
      <c r="A251" s="14" t="s">
        <v>2509</v>
      </c>
    </row>
    <row r="252" spans="1:1">
      <c r="A252" s="14" t="s">
        <v>2513</v>
      </c>
    </row>
    <row r="253" spans="1:1">
      <c r="A253" s="14" t="s">
        <v>2506</v>
      </c>
    </row>
    <row r="254" spans="1:1">
      <c r="A254" s="14" t="s">
        <v>2510</v>
      </c>
    </row>
    <row r="256" spans="1:1">
      <c r="A256" s="8" t="s">
        <v>1036</v>
      </c>
    </row>
    <row r="257" spans="1:1">
      <c r="A257" s="8" t="s">
        <v>1037</v>
      </c>
    </row>
    <row r="258" spans="1:1">
      <c r="A258" s="8" t="s">
        <v>1038</v>
      </c>
    </row>
    <row r="259" spans="1:1">
      <c r="A259" s="8" t="s">
        <v>1039</v>
      </c>
    </row>
    <row r="260" spans="1:1">
      <c r="A260" s="8" t="s">
        <v>1040</v>
      </c>
    </row>
    <row r="261" spans="1:1">
      <c r="A261" s="8" t="s">
        <v>1041</v>
      </c>
    </row>
    <row r="262" spans="1:1">
      <c r="A262" s="8" t="s">
        <v>1042</v>
      </c>
    </row>
    <row r="263" spans="1:1">
      <c r="A263" s="8" t="s">
        <v>1043</v>
      </c>
    </row>
    <row r="264" spans="1:1">
      <c r="A264" s="8" t="s">
        <v>1044</v>
      </c>
    </row>
    <row r="265" spans="1:1">
      <c r="A265" s="8" t="s">
        <v>1045</v>
      </c>
    </row>
    <row r="266" spans="1:1">
      <c r="A266" s="8" t="s">
        <v>1039</v>
      </c>
    </row>
    <row r="267" spans="1:1">
      <c r="A267" s="8" t="s">
        <v>1046</v>
      </c>
    </row>
    <row r="268" spans="1:1">
      <c r="A268" s="8" t="s">
        <v>1047</v>
      </c>
    </row>
    <row r="269" spans="1:1">
      <c r="A269" s="8" t="s">
        <v>1048</v>
      </c>
    </row>
    <row r="270" spans="1:1">
      <c r="A270" s="8" t="s">
        <v>1049</v>
      </c>
    </row>
    <row r="271" spans="1:1">
      <c r="A271" s="8" t="s">
        <v>1050</v>
      </c>
    </row>
    <row r="272" spans="1:1">
      <c r="A272" s="8" t="s">
        <v>1039</v>
      </c>
    </row>
    <row r="273" spans="1:1">
      <c r="A273" s="8" t="s">
        <v>1051</v>
      </c>
    </row>
    <row r="274" spans="1:1">
      <c r="A274" s="8" t="s">
        <v>1052</v>
      </c>
    </row>
    <row r="275" spans="1:1">
      <c r="A275" s="8" t="s">
        <v>1053</v>
      </c>
    </row>
    <row r="276" spans="1:1">
      <c r="A276" s="8" t="s">
        <v>1054</v>
      </c>
    </row>
    <row r="278" spans="1:1">
      <c r="A278" s="8" t="s">
        <v>1055</v>
      </c>
    </row>
    <row r="279" spans="1:1">
      <c r="A279" s="8" t="s">
        <v>1056</v>
      </c>
    </row>
    <row r="280" spans="1:1">
      <c r="A280" s="8" t="s">
        <v>1057</v>
      </c>
    </row>
    <row r="281" spans="1:1">
      <c r="A281" s="8" t="s">
        <v>1058</v>
      </c>
    </row>
    <row r="282" spans="1:1">
      <c r="A282" s="8" t="s">
        <v>1059</v>
      </c>
    </row>
    <row r="284" spans="1:1">
      <c r="A284" s="8" t="s">
        <v>1060</v>
      </c>
    </row>
    <row r="285" spans="1:1">
      <c r="A285" s="8" t="s">
        <v>1061</v>
      </c>
    </row>
    <row r="286" spans="1:1">
      <c r="A286" s="8" t="s">
        <v>1062</v>
      </c>
    </row>
    <row r="287" spans="1:1">
      <c r="A287" s="8" t="s">
        <v>1063</v>
      </c>
    </row>
    <row r="288" spans="1:1">
      <c r="A288" s="8" t="s">
        <v>1064</v>
      </c>
    </row>
    <row r="289" spans="1:1">
      <c r="A289" s="8" t="s">
        <v>1065</v>
      </c>
    </row>
    <row r="291" spans="1:1">
      <c r="A291" s="8" t="s">
        <v>1066</v>
      </c>
    </row>
    <row r="292" spans="1:1">
      <c r="A292" s="8" t="s">
        <v>1067</v>
      </c>
    </row>
    <row r="293" spans="1:1">
      <c r="A293" s="8" t="s">
        <v>1068</v>
      </c>
    </row>
    <row r="294" spans="1:1">
      <c r="A294" s="8" t="s">
        <v>1069</v>
      </c>
    </row>
    <row r="295" spans="1:1">
      <c r="A295" s="8" t="s">
        <v>1070</v>
      </c>
    </row>
    <row r="296" spans="1:1">
      <c r="A296" s="8" t="s">
        <v>1071</v>
      </c>
    </row>
    <row r="297" spans="1:1">
      <c r="A297" s="8" t="s">
        <v>1072</v>
      </c>
    </row>
    <row r="298" spans="1:1">
      <c r="A298" s="8" t="s">
        <v>1073</v>
      </c>
    </row>
    <row r="300" spans="1:1">
      <c r="A300" s="8" t="s">
        <v>1074</v>
      </c>
    </row>
    <row r="301" spans="1:1">
      <c r="A301" s="8" t="s">
        <v>1075</v>
      </c>
    </row>
    <row r="302" spans="1:1">
      <c r="A302" s="8" t="s">
        <v>1076</v>
      </c>
    </row>
    <row r="303" spans="1:1">
      <c r="A303" s="8" t="s">
        <v>1077</v>
      </c>
    </row>
    <row r="304" spans="1:1">
      <c r="A304" s="8" t="s">
        <v>1078</v>
      </c>
    </row>
    <row r="305" spans="1:1">
      <c r="A305" s="8" t="s">
        <v>1079</v>
      </c>
    </row>
    <row r="307" spans="1:1">
      <c r="A307" s="8" t="s">
        <v>1080</v>
      </c>
    </row>
    <row r="308" spans="1:1">
      <c r="A308" s="8" t="s">
        <v>1081</v>
      </c>
    </row>
    <row r="309" spans="1:1">
      <c r="A309" s="8" t="s">
        <v>1082</v>
      </c>
    </row>
    <row r="310" spans="1:1">
      <c r="A310" s="8" t="s">
        <v>1083</v>
      </c>
    </row>
    <row r="311" spans="1:1">
      <c r="A311" s="8" t="s">
        <v>1084</v>
      </c>
    </row>
    <row r="312" spans="1:1">
      <c r="A312" s="8" t="s">
        <v>1085</v>
      </c>
    </row>
    <row r="313" spans="1:1">
      <c r="A313" s="8" t="s">
        <v>1086</v>
      </c>
    </row>
    <row r="314" spans="1:1">
      <c r="A314" s="8" t="s">
        <v>1087</v>
      </c>
    </row>
    <row r="315" spans="1:1">
      <c r="A315" s="8" t="s">
        <v>1088</v>
      </c>
    </row>
    <row r="317" spans="1:1">
      <c r="A317" s="8" t="s">
        <v>1089</v>
      </c>
    </row>
    <row r="318" spans="1:1">
      <c r="A318" s="8" t="s">
        <v>1090</v>
      </c>
    </row>
    <row r="319" spans="1:1">
      <c r="A319" s="8" t="s">
        <v>1091</v>
      </c>
    </row>
    <row r="320" spans="1:1">
      <c r="A320" s="8" t="s">
        <v>1092</v>
      </c>
    </row>
    <row r="321" spans="1:1">
      <c r="A321" s="8" t="s">
        <v>1093</v>
      </c>
    </row>
    <row r="322" spans="1:1">
      <c r="A322" s="8" t="s">
        <v>1094</v>
      </c>
    </row>
    <row r="323" spans="1:1">
      <c r="A323" s="8" t="s">
        <v>1095</v>
      </c>
    </row>
    <row r="324" spans="1:1">
      <c r="A324" s="8" t="s">
        <v>1096</v>
      </c>
    </row>
    <row r="325" spans="1:1">
      <c r="A325" s="8" t="s">
        <v>1097</v>
      </c>
    </row>
    <row r="326" spans="1:1">
      <c r="A326" s="8" t="s">
        <v>1098</v>
      </c>
    </row>
    <row r="328" spans="1:1">
      <c r="A328" s="8" t="s">
        <v>1099</v>
      </c>
    </row>
    <row r="329" spans="1:1">
      <c r="A329" s="8" t="s">
        <v>1100</v>
      </c>
    </row>
    <row r="330" spans="1:1">
      <c r="A330" s="8" t="s">
        <v>1101</v>
      </c>
    </row>
    <row r="331" spans="1:1">
      <c r="A331" s="8" t="s">
        <v>1102</v>
      </c>
    </row>
    <row r="332" spans="1:1">
      <c r="A332" s="8" t="s">
        <v>1103</v>
      </c>
    </row>
    <row r="333" spans="1:1">
      <c r="A333" s="8" t="s">
        <v>1104</v>
      </c>
    </row>
    <row r="334" spans="1:1">
      <c r="A334" s="8" t="s">
        <v>1105</v>
      </c>
    </row>
    <row r="335" spans="1:1">
      <c r="A335" s="8" t="s">
        <v>1106</v>
      </c>
    </row>
    <row r="337" spans="1:1">
      <c r="A337" s="8" t="s">
        <v>1107</v>
      </c>
    </row>
    <row r="338" spans="1:1">
      <c r="A338" s="8" t="s">
        <v>1108</v>
      </c>
    </row>
    <row r="339" spans="1:1">
      <c r="A339" s="8" t="s">
        <v>1109</v>
      </c>
    </row>
    <row r="340" spans="1:1">
      <c r="A340" s="8" t="s">
        <v>1110</v>
      </c>
    </row>
    <row r="341" spans="1:1">
      <c r="A341" s="8" t="s">
        <v>1111</v>
      </c>
    </row>
    <row r="342" spans="1:1">
      <c r="A342" s="8" t="s">
        <v>1112</v>
      </c>
    </row>
    <row r="343" spans="1:1">
      <c r="A343" s="8" t="s">
        <v>1113</v>
      </c>
    </row>
    <row r="344" spans="1:1">
      <c r="A344" s="8" t="s">
        <v>1114</v>
      </c>
    </row>
    <row r="345" spans="1:1">
      <c r="A345" s="8" t="s">
        <v>1115</v>
      </c>
    </row>
    <row r="346" spans="1:1">
      <c r="A346" s="8" t="s">
        <v>1116</v>
      </c>
    </row>
    <row r="347" spans="1:1">
      <c r="A347" s="8" t="s">
        <v>1117</v>
      </c>
    </row>
    <row r="348" spans="1:1">
      <c r="A348" s="8" t="s">
        <v>1118</v>
      </c>
    </row>
    <row r="350" spans="1:1">
      <c r="A350" s="8" t="s">
        <v>1119</v>
      </c>
    </row>
    <row r="351" spans="1:1">
      <c r="A351" s="8" t="s">
        <v>1120</v>
      </c>
    </row>
    <row r="352" spans="1:1">
      <c r="A352" s="8" t="s">
        <v>1121</v>
      </c>
    </row>
    <row r="353" spans="1:1">
      <c r="A353" s="8" t="s">
        <v>1122</v>
      </c>
    </row>
    <row r="354" spans="1:1">
      <c r="A354" s="8" t="s">
        <v>1123</v>
      </c>
    </row>
    <row r="355" spans="1:1">
      <c r="A355" s="8" t="s">
        <v>1124</v>
      </c>
    </row>
    <row r="356" spans="1:1">
      <c r="A356" s="8" t="s">
        <v>1125</v>
      </c>
    </row>
    <row r="357" spans="1:1">
      <c r="A357" s="8" t="s">
        <v>1126</v>
      </c>
    </row>
    <row r="358" spans="1:1">
      <c r="A358" s="8" t="s">
        <v>1127</v>
      </c>
    </row>
    <row r="359" spans="1:1">
      <c r="A359" s="8" t="s">
        <v>1128</v>
      </c>
    </row>
    <row r="360" spans="1:1">
      <c r="A360" s="8" t="s">
        <v>1129</v>
      </c>
    </row>
    <row r="361" spans="1:1">
      <c r="A361" s="8" t="s">
        <v>1130</v>
      </c>
    </row>
    <row r="362" spans="1:1">
      <c r="A362" s="8" t="s">
        <v>1131</v>
      </c>
    </row>
    <row r="363" spans="1:1">
      <c r="A363" s="8" t="s">
        <v>1132</v>
      </c>
    </row>
    <row r="364" spans="1:1">
      <c r="A364" s="8" t="s">
        <v>1133</v>
      </c>
    </row>
    <row r="365" spans="1:1">
      <c r="A365" s="8" t="s">
        <v>1134</v>
      </c>
    </row>
    <row r="366" spans="1:1">
      <c r="A366" s="8" t="s">
        <v>1135</v>
      </c>
    </row>
    <row r="367" spans="1:1">
      <c r="A367" s="8" t="s">
        <v>1136</v>
      </c>
    </row>
    <row r="368" spans="1:1">
      <c r="A368" s="8" t="s">
        <v>1137</v>
      </c>
    </row>
    <row r="369" spans="1:1">
      <c r="A369" s="8" t="s">
        <v>1138</v>
      </c>
    </row>
    <row r="370" spans="1:1">
      <c r="A370" s="8" t="s">
        <v>1139</v>
      </c>
    </row>
    <row r="371" spans="1:1">
      <c r="A371" s="8" t="s">
        <v>1140</v>
      </c>
    </row>
    <row r="372" spans="1:1">
      <c r="A372" s="8" t="s">
        <v>1141</v>
      </c>
    </row>
    <row r="373" spans="1:1">
      <c r="A373" s="8" t="s">
        <v>1142</v>
      </c>
    </row>
    <row r="374" spans="1:1">
      <c r="A374" s="8" t="s">
        <v>1143</v>
      </c>
    </row>
    <row r="375" spans="1:1">
      <c r="A375" s="8" t="s">
        <v>1144</v>
      </c>
    </row>
    <row r="377" spans="1:1">
      <c r="A377" s="8" t="s">
        <v>1145</v>
      </c>
    </row>
    <row r="378" spans="1:1">
      <c r="A378" s="8" t="s">
        <v>1146</v>
      </c>
    </row>
    <row r="379" spans="1:1">
      <c r="A379" s="8" t="s">
        <v>1147</v>
      </c>
    </row>
    <row r="380" spans="1:1">
      <c r="A380" s="8" t="s">
        <v>1148</v>
      </c>
    </row>
    <row r="381" spans="1:1">
      <c r="A381" s="8" t="s">
        <v>1149</v>
      </c>
    </row>
    <row r="382" spans="1:1">
      <c r="A382" s="8" t="s">
        <v>1150</v>
      </c>
    </row>
    <row r="383" spans="1:1">
      <c r="A383" s="8" t="s">
        <v>1151</v>
      </c>
    </row>
    <row r="385" spans="1:1">
      <c r="A385" s="8" t="s">
        <v>1152</v>
      </c>
    </row>
    <row r="386" spans="1:1">
      <c r="A386" s="8" t="s">
        <v>1153</v>
      </c>
    </row>
    <row r="387" spans="1:1">
      <c r="A387" s="8" t="s">
        <v>1154</v>
      </c>
    </row>
    <row r="388" spans="1:1">
      <c r="A388" s="8" t="s">
        <v>1155</v>
      </c>
    </row>
    <row r="389" spans="1:1">
      <c r="A389" s="8" t="s">
        <v>1156</v>
      </c>
    </row>
    <row r="390" spans="1:1">
      <c r="A390" s="8" t="s">
        <v>1157</v>
      </c>
    </row>
    <row r="391" spans="1:1">
      <c r="A391" s="8" t="s">
        <v>1158</v>
      </c>
    </row>
    <row r="393" spans="1:1">
      <c r="A393" s="8" t="s">
        <v>1159</v>
      </c>
    </row>
    <row r="394" spans="1:1">
      <c r="A394" s="8" t="s">
        <v>1160</v>
      </c>
    </row>
    <row r="395" spans="1:1">
      <c r="A395" s="8" t="s">
        <v>1161</v>
      </c>
    </row>
    <row r="396" spans="1:1">
      <c r="A396" s="8" t="s">
        <v>1162</v>
      </c>
    </row>
    <row r="397" spans="1:1">
      <c r="A397" s="8" t="s">
        <v>1163</v>
      </c>
    </row>
    <row r="398" spans="1:1">
      <c r="A398" s="8" t="s">
        <v>1164</v>
      </c>
    </row>
    <row r="399" spans="1:1">
      <c r="A399" s="8" t="s">
        <v>1165</v>
      </c>
    </row>
    <row r="400" spans="1:1">
      <c r="A400" s="8" t="s">
        <v>1166</v>
      </c>
    </row>
    <row r="401" spans="1:1">
      <c r="A401" s="8" t="s">
        <v>1167</v>
      </c>
    </row>
    <row r="402" spans="1:1">
      <c r="A402" s="8" t="s">
        <v>1168</v>
      </c>
    </row>
    <row r="403" spans="1:1">
      <c r="A403" s="8" t="s">
        <v>1169</v>
      </c>
    </row>
    <row r="404" spans="1:1">
      <c r="A404" s="8" t="s">
        <v>1170</v>
      </c>
    </row>
    <row r="405" spans="1:1">
      <c r="A405" s="8" t="s">
        <v>1171</v>
      </c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B2BC-61A4-456B-AD29-4CE4A4546E1E}">
  <dimension ref="A1:A7"/>
  <sheetViews>
    <sheetView workbookViewId="0">
      <selection activeCell="A8" sqref="A8"/>
    </sheetView>
  </sheetViews>
  <sheetFormatPr defaultRowHeight="17.649999999999999"/>
  <sheetData>
    <row r="1" spans="1:1">
      <c r="A1" t="s">
        <v>2495</v>
      </c>
    </row>
    <row r="2" spans="1:1">
      <c r="A2" t="s">
        <v>2496</v>
      </c>
    </row>
    <row r="3" spans="1:1">
      <c r="A3" t="s">
        <v>2497</v>
      </c>
    </row>
    <row r="4" spans="1:1">
      <c r="A4" t="s">
        <v>2498</v>
      </c>
    </row>
    <row r="5" spans="1:1">
      <c r="A5" t="s">
        <v>2499</v>
      </c>
    </row>
    <row r="6" spans="1:1">
      <c r="A6" t="s">
        <v>665</v>
      </c>
    </row>
    <row r="7" spans="1:1">
      <c r="A7" t="s">
        <v>2532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B406-6785-4D66-ACF6-A42332FBFAEF}">
  <dimension ref="A26:A41"/>
  <sheetViews>
    <sheetView zoomScale="73" zoomScaleNormal="100" workbookViewId="0">
      <selection activeCell="A26" sqref="A26"/>
    </sheetView>
  </sheetViews>
  <sheetFormatPr defaultRowHeight="17.649999999999999"/>
  <sheetData>
    <row r="26" spans="1:1">
      <c r="A26" s="7" t="s">
        <v>780</v>
      </c>
    </row>
    <row r="27" spans="1:1">
      <c r="A27" s="7" t="s">
        <v>781</v>
      </c>
    </row>
    <row r="28" spans="1:1">
      <c r="A28" s="7" t="s">
        <v>782</v>
      </c>
    </row>
    <row r="29" spans="1:1">
      <c r="A29" s="7" t="s">
        <v>783</v>
      </c>
    </row>
    <row r="30" spans="1:1">
      <c r="A30" s="7" t="s">
        <v>784</v>
      </c>
    </row>
    <row r="31" spans="1:1">
      <c r="A31" s="7" t="s">
        <v>785</v>
      </c>
    </row>
    <row r="32" spans="1:1">
      <c r="A32" s="7" t="s">
        <v>786</v>
      </c>
    </row>
    <row r="33" spans="1:1">
      <c r="A33" s="7" t="s">
        <v>787</v>
      </c>
    </row>
    <row r="34" spans="1:1">
      <c r="A34" s="7" t="s">
        <v>788</v>
      </c>
    </row>
    <row r="35" spans="1:1">
      <c r="A35" s="7" t="s">
        <v>789</v>
      </c>
    </row>
    <row r="36" spans="1:1">
      <c r="A36" s="7" t="s">
        <v>790</v>
      </c>
    </row>
    <row r="37" spans="1:1">
      <c r="A37" s="7" t="s">
        <v>791</v>
      </c>
    </row>
    <row r="38" spans="1:1">
      <c r="A38" s="7" t="s">
        <v>792</v>
      </c>
    </row>
    <row r="39" spans="1:1">
      <c r="A39" s="7" t="s">
        <v>793</v>
      </c>
    </row>
    <row r="40" spans="1:1">
      <c r="A40" s="7" t="s">
        <v>794</v>
      </c>
    </row>
    <row r="41" spans="1:1">
      <c r="A41" s="7" t="s">
        <v>795</v>
      </c>
    </row>
  </sheetData>
  <phoneticPr fontId="5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A06E-325A-4075-A8BB-E406BAFA2053}">
  <dimension ref="A1:A42"/>
  <sheetViews>
    <sheetView zoomScale="68" workbookViewId="0">
      <selection activeCell="A3" sqref="A3"/>
    </sheetView>
  </sheetViews>
  <sheetFormatPr defaultRowHeight="17.649999999999999"/>
  <sheetData>
    <row r="1" spans="1:1">
      <c r="A1" t="s">
        <v>796</v>
      </c>
    </row>
    <row r="26" spans="1:1">
      <c r="A26" t="s">
        <v>797</v>
      </c>
    </row>
    <row r="42" spans="1:1">
      <c r="A42" t="s">
        <v>798</v>
      </c>
    </row>
  </sheetData>
  <phoneticPr fontId="5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EE5B-7EA5-43B4-B91A-09457661F604}">
  <dimension ref="A1:A133"/>
  <sheetViews>
    <sheetView workbookViewId="0">
      <selection activeCell="E26" sqref="E26"/>
    </sheetView>
  </sheetViews>
  <sheetFormatPr defaultRowHeight="17.649999999999999"/>
  <sheetData>
    <row r="1" spans="1:1">
      <c r="A1" s="8" t="s">
        <v>1172</v>
      </c>
    </row>
    <row r="2" spans="1:1">
      <c r="A2" s="10" t="s">
        <v>2448</v>
      </c>
    </row>
    <row r="3" spans="1:1">
      <c r="A3" s="8" t="s">
        <v>1172</v>
      </c>
    </row>
    <row r="4" spans="1:1">
      <c r="A4" s="8" t="s">
        <v>1173</v>
      </c>
    </row>
    <row r="5" spans="1:1">
      <c r="A5" s="8" t="s">
        <v>1174</v>
      </c>
    </row>
    <row r="6" spans="1:1">
      <c r="A6" s="8" t="s">
        <v>1175</v>
      </c>
    </row>
    <row r="7" spans="1:1">
      <c r="A7" s="8" t="s">
        <v>1176</v>
      </c>
    </row>
    <row r="8" spans="1:1">
      <c r="A8" s="8" t="s">
        <v>1177</v>
      </c>
    </row>
    <row r="9" spans="1:1">
      <c r="A9" s="8" t="s">
        <v>1178</v>
      </c>
    </row>
    <row r="10" spans="1:1">
      <c r="A10" s="8" t="s">
        <v>1179</v>
      </c>
    </row>
    <row r="11" spans="1:1">
      <c r="A11" s="8" t="s">
        <v>1180</v>
      </c>
    </row>
    <row r="12" spans="1:1">
      <c r="A12" s="8" t="s">
        <v>1181</v>
      </c>
    </row>
    <row r="13" spans="1:1">
      <c r="A13" s="8" t="s">
        <v>1182</v>
      </c>
    </row>
    <row r="14" spans="1:1">
      <c r="A14" s="8" t="s">
        <v>1183</v>
      </c>
    </row>
    <row r="15" spans="1:1">
      <c r="A15" s="8" t="s">
        <v>1184</v>
      </c>
    </row>
    <row r="16" spans="1:1">
      <c r="A16" s="8" t="s">
        <v>1185</v>
      </c>
    </row>
    <row r="17" spans="1:1">
      <c r="A17" s="8" t="s">
        <v>1186</v>
      </c>
    </row>
    <row r="18" spans="1:1">
      <c r="A18" s="8" t="s">
        <v>1187</v>
      </c>
    </row>
    <row r="19" spans="1:1">
      <c r="A19" s="8" t="s">
        <v>1188</v>
      </c>
    </row>
    <row r="20" spans="1:1">
      <c r="A20" s="8" t="s">
        <v>1189</v>
      </c>
    </row>
    <row r="21" spans="1:1">
      <c r="A21" s="8" t="s">
        <v>1190</v>
      </c>
    </row>
    <row r="22" spans="1:1">
      <c r="A22" s="8" t="s">
        <v>1191</v>
      </c>
    </row>
    <row r="23" spans="1:1">
      <c r="A23" s="8" t="s">
        <v>1192</v>
      </c>
    </row>
    <row r="24" spans="1:1">
      <c r="A24" s="8" t="s">
        <v>1193</v>
      </c>
    </row>
    <row r="25" spans="1:1">
      <c r="A25" s="8" t="s">
        <v>1194</v>
      </c>
    </row>
    <row r="26" spans="1:1">
      <c r="A26" s="8" t="s">
        <v>1195</v>
      </c>
    </row>
    <row r="27" spans="1:1">
      <c r="A27" s="8" t="s">
        <v>1196</v>
      </c>
    </row>
    <row r="28" spans="1:1">
      <c r="A28" s="8" t="s">
        <v>1197</v>
      </c>
    </row>
    <row r="29" spans="1:1">
      <c r="A29" s="8" t="s">
        <v>1198</v>
      </c>
    </row>
    <row r="30" spans="1:1">
      <c r="A30" s="8" t="s">
        <v>1199</v>
      </c>
    </row>
    <row r="31" spans="1:1">
      <c r="A31" s="8" t="s">
        <v>1200</v>
      </c>
    </row>
    <row r="32" spans="1:1">
      <c r="A32" s="8" t="s">
        <v>1201</v>
      </c>
    </row>
    <row r="33" spans="1:1">
      <c r="A33" s="8" t="s">
        <v>1202</v>
      </c>
    </row>
    <row r="34" spans="1:1">
      <c r="A34" s="8" t="s">
        <v>1203</v>
      </c>
    </row>
    <row r="35" spans="1:1">
      <c r="A35" s="8" t="s">
        <v>1204</v>
      </c>
    </row>
    <row r="36" spans="1:1">
      <c r="A36" s="8" t="s">
        <v>1205</v>
      </c>
    </row>
    <row r="37" spans="1:1">
      <c r="A37" s="8" t="s">
        <v>1206</v>
      </c>
    </row>
    <row r="38" spans="1:1">
      <c r="A38" s="8" t="s">
        <v>1207</v>
      </c>
    </row>
    <row r="39" spans="1:1">
      <c r="A39" s="8" t="s">
        <v>1208</v>
      </c>
    </row>
    <row r="40" spans="1:1">
      <c r="A40" s="8" t="s">
        <v>1209</v>
      </c>
    </row>
    <row r="41" spans="1:1">
      <c r="A41" s="8" t="s">
        <v>1210</v>
      </c>
    </row>
    <row r="42" spans="1:1">
      <c r="A42" s="8" t="s">
        <v>1211</v>
      </c>
    </row>
    <row r="43" spans="1:1">
      <c r="A43" s="8" t="s">
        <v>1212</v>
      </c>
    </row>
    <row r="44" spans="1:1">
      <c r="A44" s="8" t="s">
        <v>1213</v>
      </c>
    </row>
    <row r="45" spans="1:1">
      <c r="A45" s="8" t="s">
        <v>1214</v>
      </c>
    </row>
    <row r="46" spans="1:1">
      <c r="A46" s="8" t="s">
        <v>1215</v>
      </c>
    </row>
    <row r="47" spans="1:1">
      <c r="A47" s="8" t="s">
        <v>1216</v>
      </c>
    </row>
    <row r="48" spans="1:1">
      <c r="A48" s="8" t="s">
        <v>1217</v>
      </c>
    </row>
    <row r="49" spans="1:1">
      <c r="A49" s="8" t="s">
        <v>1218</v>
      </c>
    </row>
    <row r="50" spans="1:1">
      <c r="A50" s="8" t="s">
        <v>1219</v>
      </c>
    </row>
    <row r="51" spans="1:1">
      <c r="A51" s="8" t="s">
        <v>1220</v>
      </c>
    </row>
    <row r="52" spans="1:1">
      <c r="A52" s="8" t="s">
        <v>1221</v>
      </c>
    </row>
    <row r="53" spans="1:1">
      <c r="A53" s="8" t="s">
        <v>1222</v>
      </c>
    </row>
    <row r="54" spans="1:1">
      <c r="A54" s="8" t="s">
        <v>1223</v>
      </c>
    </row>
    <row r="55" spans="1:1">
      <c r="A55" s="8" t="s">
        <v>1224</v>
      </c>
    </row>
    <row r="56" spans="1:1">
      <c r="A56" s="8" t="s">
        <v>1225</v>
      </c>
    </row>
    <row r="57" spans="1:1">
      <c r="A57" s="8" t="s">
        <v>1226</v>
      </c>
    </row>
    <row r="58" spans="1:1">
      <c r="A58" s="8" t="s">
        <v>1227</v>
      </c>
    </row>
    <row r="59" spans="1:1">
      <c r="A59" s="8" t="s">
        <v>1228</v>
      </c>
    </row>
    <row r="60" spans="1:1">
      <c r="A60" s="8" t="s">
        <v>1229</v>
      </c>
    </row>
    <row r="61" spans="1:1">
      <c r="A61" s="8" t="s">
        <v>1230</v>
      </c>
    </row>
    <row r="62" spans="1:1">
      <c r="A62" s="8" t="s">
        <v>1231</v>
      </c>
    </row>
    <row r="63" spans="1:1">
      <c r="A63" s="8" t="s">
        <v>1232</v>
      </c>
    </row>
    <row r="64" spans="1:1">
      <c r="A64" s="8" t="s">
        <v>1233</v>
      </c>
    </row>
    <row r="65" spans="1:1">
      <c r="A65" s="8" t="s">
        <v>1234</v>
      </c>
    </row>
    <row r="66" spans="1:1">
      <c r="A66" s="8" t="s">
        <v>1235</v>
      </c>
    </row>
    <row r="67" spans="1:1">
      <c r="A67" s="8" t="s">
        <v>1236</v>
      </c>
    </row>
    <row r="68" spans="1:1">
      <c r="A68" s="8" t="s">
        <v>1237</v>
      </c>
    </row>
    <row r="69" spans="1:1">
      <c r="A69" s="8" t="s">
        <v>1238</v>
      </c>
    </row>
    <row r="70" spans="1:1">
      <c r="A70" s="8" t="s">
        <v>1239</v>
      </c>
    </row>
    <row r="71" spans="1:1">
      <c r="A71" s="8" t="s">
        <v>1240</v>
      </c>
    </row>
    <row r="72" spans="1:1">
      <c r="A72" s="8" t="s">
        <v>1241</v>
      </c>
    </row>
    <row r="73" spans="1:1">
      <c r="A73" s="8" t="s">
        <v>1242</v>
      </c>
    </row>
    <row r="74" spans="1:1">
      <c r="A74" s="8" t="s">
        <v>1243</v>
      </c>
    </row>
    <row r="75" spans="1:1">
      <c r="A75" s="8" t="s">
        <v>1244</v>
      </c>
    </row>
    <row r="76" spans="1:1">
      <c r="A76" s="8" t="s">
        <v>1245</v>
      </c>
    </row>
    <row r="77" spans="1:1">
      <c r="A77" s="8" t="s">
        <v>1246</v>
      </c>
    </row>
    <row r="78" spans="1:1">
      <c r="A78" s="8" t="s">
        <v>1247</v>
      </c>
    </row>
    <row r="79" spans="1:1">
      <c r="A79" s="8" t="s">
        <v>1248</v>
      </c>
    </row>
    <row r="80" spans="1:1">
      <c r="A80" s="8" t="s">
        <v>1249</v>
      </c>
    </row>
    <row r="81" spans="1:1">
      <c r="A81" s="8" t="s">
        <v>1250</v>
      </c>
    </row>
    <row r="82" spans="1:1">
      <c r="A82" s="8" t="s">
        <v>1251</v>
      </c>
    </row>
    <row r="83" spans="1:1">
      <c r="A83" s="8" t="s">
        <v>1252</v>
      </c>
    </row>
    <row r="84" spans="1:1">
      <c r="A84" s="8" t="s">
        <v>1253</v>
      </c>
    </row>
    <row r="85" spans="1:1">
      <c r="A85" s="8" t="s">
        <v>1254</v>
      </c>
    </row>
    <row r="86" spans="1:1">
      <c r="A86" s="8" t="s">
        <v>1255</v>
      </c>
    </row>
    <row r="87" spans="1:1">
      <c r="A87" s="8" t="s">
        <v>1256</v>
      </c>
    </row>
    <row r="88" spans="1:1">
      <c r="A88" s="8" t="s">
        <v>1174</v>
      </c>
    </row>
    <row r="89" spans="1:1">
      <c r="A89" s="8" t="s">
        <v>1257</v>
      </c>
    </row>
    <row r="90" spans="1:1">
      <c r="A90" s="8" t="s">
        <v>1258</v>
      </c>
    </row>
    <row r="91" spans="1:1">
      <c r="A91" s="8" t="s">
        <v>1259</v>
      </c>
    </row>
    <row r="92" spans="1:1">
      <c r="A92" s="8" t="s">
        <v>1260</v>
      </c>
    </row>
    <row r="93" spans="1:1">
      <c r="A93" s="8" t="s">
        <v>1261</v>
      </c>
    </row>
    <row r="94" spans="1:1">
      <c r="A94" s="8" t="s">
        <v>1262</v>
      </c>
    </row>
    <row r="95" spans="1:1">
      <c r="A95" s="8" t="s">
        <v>1263</v>
      </c>
    </row>
    <row r="96" spans="1:1">
      <c r="A96" s="8" t="s">
        <v>1264</v>
      </c>
    </row>
    <row r="97" spans="1:1">
      <c r="A97" s="8" t="s">
        <v>1265</v>
      </c>
    </row>
    <row r="99" spans="1:1">
      <c r="A99" s="8" t="s">
        <v>1174</v>
      </c>
    </row>
    <row r="100" spans="1:1">
      <c r="A100" s="8" t="s">
        <v>811</v>
      </c>
    </row>
    <row r="101" spans="1:1">
      <c r="A101" s="8" t="s">
        <v>1266</v>
      </c>
    </row>
    <row r="102" spans="1:1">
      <c r="A102" s="8" t="s">
        <v>1267</v>
      </c>
    </row>
    <row r="103" spans="1:1">
      <c r="A103" s="8" t="s">
        <v>1268</v>
      </c>
    </row>
    <row r="105" spans="1:1">
      <c r="A105" s="8" t="s">
        <v>1269</v>
      </c>
    </row>
    <row r="106" spans="1:1">
      <c r="A106" s="8" t="s">
        <v>1270</v>
      </c>
    </row>
    <row r="107" spans="1:1">
      <c r="A107" s="8" t="s">
        <v>1271</v>
      </c>
    </row>
    <row r="108" spans="1:1">
      <c r="A108" s="8" t="s">
        <v>1272</v>
      </c>
    </row>
    <row r="109" spans="1:1">
      <c r="A109" s="8" t="s">
        <v>1273</v>
      </c>
    </row>
    <row r="110" spans="1:1">
      <c r="A110" s="8" t="s">
        <v>1274</v>
      </c>
    </row>
    <row r="111" spans="1:1">
      <c r="A111" s="8" t="s">
        <v>1275</v>
      </c>
    </row>
    <row r="112" spans="1:1">
      <c r="A112" s="8" t="s">
        <v>1276</v>
      </c>
    </row>
    <row r="113" spans="1:1">
      <c r="A113" s="8">
        <v>87</v>
      </c>
    </row>
    <row r="114" spans="1:1">
      <c r="A114" s="8" t="s">
        <v>1277</v>
      </c>
    </row>
    <row r="115" spans="1:1">
      <c r="A115" s="8" t="s">
        <v>1278</v>
      </c>
    </row>
    <row r="116" spans="1:1">
      <c r="A116" s="8" t="s">
        <v>1279</v>
      </c>
    </row>
    <row r="117" spans="1:1">
      <c r="A117" s="8">
        <v>95</v>
      </c>
    </row>
    <row r="118" spans="1:1">
      <c r="A118" s="8" t="s">
        <v>1280</v>
      </c>
    </row>
    <row r="119" spans="1:1">
      <c r="A119" s="8" t="s">
        <v>1281</v>
      </c>
    </row>
    <row r="120" spans="1:1">
      <c r="A120" s="8" t="s">
        <v>1282</v>
      </c>
    </row>
    <row r="121" spans="1:1">
      <c r="A121" s="8" t="s">
        <v>1283</v>
      </c>
    </row>
    <row r="122" spans="1:1">
      <c r="A122" s="8" t="s">
        <v>1284</v>
      </c>
    </row>
    <row r="123" spans="1:1">
      <c r="A123" s="8" t="s">
        <v>1285</v>
      </c>
    </row>
    <row r="124" spans="1:1">
      <c r="A124" s="8" t="s">
        <v>1286</v>
      </c>
    </row>
    <row r="125" spans="1:1">
      <c r="A125" s="8" t="s">
        <v>1287</v>
      </c>
    </row>
    <row r="126" spans="1:1">
      <c r="A126" s="8" t="s">
        <v>1288</v>
      </c>
    </row>
    <row r="127" spans="1:1">
      <c r="A127" s="8" t="s">
        <v>1289</v>
      </c>
    </row>
    <row r="128" spans="1:1">
      <c r="A128" s="8" t="s">
        <v>1290</v>
      </c>
    </row>
    <row r="129" spans="1:1">
      <c r="A129" s="8" t="s">
        <v>1291</v>
      </c>
    </row>
    <row r="130" spans="1:1">
      <c r="A130" s="8" t="s">
        <v>1292</v>
      </c>
    </row>
    <row r="131" spans="1:1">
      <c r="A131" s="8" t="s">
        <v>1293</v>
      </c>
    </row>
    <row r="132" spans="1:1">
      <c r="A132" s="8" t="s">
        <v>1294</v>
      </c>
    </row>
    <row r="133" spans="1:1">
      <c r="A133" s="8" t="s">
        <v>1295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FF59-9AC4-465F-87E1-C3D5320C589E}">
  <dimension ref="A1:A124"/>
  <sheetViews>
    <sheetView workbookViewId="0">
      <selection activeCell="A2" sqref="A2"/>
    </sheetView>
  </sheetViews>
  <sheetFormatPr defaultRowHeight="17.649999999999999"/>
  <sheetData>
    <row r="1" spans="1:1">
      <c r="A1" s="8" t="s">
        <v>1296</v>
      </c>
    </row>
    <row r="2" spans="1:1">
      <c r="A2" s="10" t="s">
        <v>2447</v>
      </c>
    </row>
    <row r="3" spans="1:1">
      <c r="A3" s="8" t="s">
        <v>1296</v>
      </c>
    </row>
    <row r="4" spans="1:1">
      <c r="A4" s="8" t="s">
        <v>1297</v>
      </c>
    </row>
    <row r="5" spans="1:1">
      <c r="A5" s="8" t="s">
        <v>1298</v>
      </c>
    </row>
    <row r="6" spans="1:1">
      <c r="A6" s="8" t="s">
        <v>1299</v>
      </c>
    </row>
    <row r="7" spans="1:1">
      <c r="A7" s="8" t="s">
        <v>1300</v>
      </c>
    </row>
    <row r="8" spans="1:1">
      <c r="A8" s="8" t="s">
        <v>1301</v>
      </c>
    </row>
    <row r="9" spans="1:1">
      <c r="A9" s="8" t="s">
        <v>1302</v>
      </c>
    </row>
    <row r="10" spans="1:1">
      <c r="A10" s="8" t="s">
        <v>1303</v>
      </c>
    </row>
    <row r="11" spans="1:1">
      <c r="A11" s="8" t="s">
        <v>1304</v>
      </c>
    </row>
    <row r="12" spans="1:1">
      <c r="A12" s="8" t="s">
        <v>1305</v>
      </c>
    </row>
    <row r="13" spans="1:1">
      <c r="A13" s="8" t="s">
        <v>1306</v>
      </c>
    </row>
    <row r="14" spans="1:1">
      <c r="A14" s="8" t="s">
        <v>1307</v>
      </c>
    </row>
    <row r="15" spans="1:1">
      <c r="A15" s="8" t="s">
        <v>1308</v>
      </c>
    </row>
    <row r="16" spans="1:1">
      <c r="A16" s="8" t="s">
        <v>1309</v>
      </c>
    </row>
    <row r="17" spans="1:1">
      <c r="A17" s="8" t="s">
        <v>1310</v>
      </c>
    </row>
    <row r="18" spans="1:1">
      <c r="A18" s="8" t="s">
        <v>1311</v>
      </c>
    </row>
    <row r="19" spans="1:1">
      <c r="A19" s="8" t="s">
        <v>1312</v>
      </c>
    </row>
    <row r="20" spans="1:1">
      <c r="A20" s="8" t="s">
        <v>1313</v>
      </c>
    </row>
    <row r="21" spans="1:1">
      <c r="A21" s="8" t="s">
        <v>1314</v>
      </c>
    </row>
    <row r="22" spans="1:1">
      <c r="A22" s="8" t="s">
        <v>1315</v>
      </c>
    </row>
    <row r="23" spans="1:1">
      <c r="A23" s="8" t="s">
        <v>1316</v>
      </c>
    </row>
    <row r="24" spans="1:1">
      <c r="A24" s="8" t="s">
        <v>1317</v>
      </c>
    </row>
    <row r="25" spans="1:1">
      <c r="A25" s="8" t="s">
        <v>1318</v>
      </c>
    </row>
    <row r="26" spans="1:1">
      <c r="A26" s="8" t="s">
        <v>1319</v>
      </c>
    </row>
    <row r="27" spans="1:1">
      <c r="A27" s="8" t="s">
        <v>1320</v>
      </c>
    </row>
    <row r="28" spans="1:1">
      <c r="A28" s="8" t="s">
        <v>1321</v>
      </c>
    </row>
    <row r="29" spans="1:1">
      <c r="A29" s="8" t="s">
        <v>1322</v>
      </c>
    </row>
    <row r="30" spans="1:1">
      <c r="A30" s="8" t="s">
        <v>1323</v>
      </c>
    </row>
    <row r="31" spans="1:1">
      <c r="A31" s="8" t="s">
        <v>1324</v>
      </c>
    </row>
    <row r="32" spans="1:1">
      <c r="A32" s="8" t="s">
        <v>1325</v>
      </c>
    </row>
    <row r="33" spans="1:1">
      <c r="A33" s="8" t="s">
        <v>1326</v>
      </c>
    </row>
    <row r="34" spans="1:1">
      <c r="A34" s="8" t="s">
        <v>1327</v>
      </c>
    </row>
    <row r="35" spans="1:1">
      <c r="A35" s="8" t="s">
        <v>1328</v>
      </c>
    </row>
    <row r="36" spans="1:1">
      <c r="A36" s="8" t="s">
        <v>1329</v>
      </c>
    </row>
    <row r="37" spans="1:1">
      <c r="A37" s="8" t="s">
        <v>1330</v>
      </c>
    </row>
    <row r="38" spans="1:1">
      <c r="A38" s="8" t="s">
        <v>1331</v>
      </c>
    </row>
    <row r="39" spans="1:1">
      <c r="A39" s="8" t="s">
        <v>1332</v>
      </c>
    </row>
    <row r="40" spans="1:1">
      <c r="A40" s="8" t="s">
        <v>1333</v>
      </c>
    </row>
    <row r="41" spans="1:1">
      <c r="A41" s="8" t="s">
        <v>1334</v>
      </c>
    </row>
    <row r="42" spans="1:1">
      <c r="A42" s="8" t="s">
        <v>1335</v>
      </c>
    </row>
    <row r="43" spans="1:1">
      <c r="A43" s="8" t="s">
        <v>1336</v>
      </c>
    </row>
    <row r="44" spans="1:1">
      <c r="A44" s="8" t="s">
        <v>1337</v>
      </c>
    </row>
    <row r="45" spans="1:1">
      <c r="A45" s="8" t="s">
        <v>1338</v>
      </c>
    </row>
    <row r="46" spans="1:1">
      <c r="A46" s="8" t="s">
        <v>1339</v>
      </c>
    </row>
    <row r="47" spans="1:1">
      <c r="A47" s="8" t="s">
        <v>1340</v>
      </c>
    </row>
    <row r="48" spans="1:1">
      <c r="A48" s="8" t="s">
        <v>1341</v>
      </c>
    </row>
    <row r="49" spans="1:1">
      <c r="A49" s="8" t="s">
        <v>1342</v>
      </c>
    </row>
    <row r="50" spans="1:1">
      <c r="A50" s="8" t="s">
        <v>1343</v>
      </c>
    </row>
    <row r="51" spans="1:1">
      <c r="A51" s="8" t="s">
        <v>1344</v>
      </c>
    </row>
    <row r="52" spans="1:1">
      <c r="A52" s="8" t="s">
        <v>1345</v>
      </c>
    </row>
    <row r="53" spans="1:1">
      <c r="A53" s="8" t="s">
        <v>1346</v>
      </c>
    </row>
    <row r="54" spans="1:1">
      <c r="A54" s="8" t="s">
        <v>1347</v>
      </c>
    </row>
    <row r="55" spans="1:1">
      <c r="A55" s="8" t="s">
        <v>1348</v>
      </c>
    </row>
    <row r="56" spans="1:1">
      <c r="A56" s="8" t="s">
        <v>1349</v>
      </c>
    </row>
    <row r="57" spans="1:1">
      <c r="A57" s="8" t="s">
        <v>1350</v>
      </c>
    </row>
    <row r="58" spans="1:1">
      <c r="A58" s="8" t="s">
        <v>1351</v>
      </c>
    </row>
    <row r="59" spans="1:1">
      <c r="A59" s="8" t="s">
        <v>1352</v>
      </c>
    </row>
    <row r="60" spans="1:1">
      <c r="A60" s="8" t="s">
        <v>1353</v>
      </c>
    </row>
    <row r="61" spans="1:1">
      <c r="A61" s="8" t="s">
        <v>1354</v>
      </c>
    </row>
    <row r="62" spans="1:1">
      <c r="A62" s="8" t="s">
        <v>1355</v>
      </c>
    </row>
    <row r="63" spans="1:1">
      <c r="A63" s="8" t="s">
        <v>1356</v>
      </c>
    </row>
    <row r="64" spans="1:1">
      <c r="A64" s="8" t="s">
        <v>1357</v>
      </c>
    </row>
    <row r="65" spans="1:1">
      <c r="A65" s="8" t="s">
        <v>1358</v>
      </c>
    </row>
    <row r="66" spans="1:1">
      <c r="A66" s="8" t="s">
        <v>1359</v>
      </c>
    </row>
    <row r="67" spans="1:1">
      <c r="A67" s="8" t="s">
        <v>1360</v>
      </c>
    </row>
    <row r="68" spans="1:1">
      <c r="A68" s="8" t="s">
        <v>1361</v>
      </c>
    </row>
    <row r="69" spans="1:1">
      <c r="A69" s="8" t="s">
        <v>1362</v>
      </c>
    </row>
    <row r="70" spans="1:1">
      <c r="A70" s="8" t="s">
        <v>1363</v>
      </c>
    </row>
    <row r="71" spans="1:1">
      <c r="A71" s="8" t="s">
        <v>1364</v>
      </c>
    </row>
    <row r="72" spans="1:1">
      <c r="A72" s="8" t="s">
        <v>1365</v>
      </c>
    </row>
    <row r="73" spans="1:1">
      <c r="A73" s="8" t="s">
        <v>1366</v>
      </c>
    </row>
    <row r="74" spans="1:1">
      <c r="A74" s="8" t="s">
        <v>1367</v>
      </c>
    </row>
    <row r="75" spans="1:1">
      <c r="A75" s="8" t="s">
        <v>1368</v>
      </c>
    </row>
    <row r="76" spans="1:1">
      <c r="A76" s="8" t="s">
        <v>1369</v>
      </c>
    </row>
    <row r="77" spans="1:1">
      <c r="A77" s="8" t="s">
        <v>1370</v>
      </c>
    </row>
    <row r="78" spans="1:1">
      <c r="A78" s="8" t="s">
        <v>1371</v>
      </c>
    </row>
    <row r="79" spans="1:1">
      <c r="A79" s="8" t="s">
        <v>1372</v>
      </c>
    </row>
    <row r="80" spans="1:1">
      <c r="A80" s="8" t="s">
        <v>1373</v>
      </c>
    </row>
    <row r="81" spans="1:1">
      <c r="A81" s="8" t="s">
        <v>1374</v>
      </c>
    </row>
    <row r="82" spans="1:1">
      <c r="A82" s="8" t="s">
        <v>1375</v>
      </c>
    </row>
    <row r="83" spans="1:1">
      <c r="A83" s="8" t="s">
        <v>1376</v>
      </c>
    </row>
    <row r="84" spans="1:1">
      <c r="A84" s="8" t="s">
        <v>1377</v>
      </c>
    </row>
    <row r="85" spans="1:1">
      <c r="A85" s="8" t="s">
        <v>1378</v>
      </c>
    </row>
    <row r="86" spans="1:1">
      <c r="A86" s="8" t="s">
        <v>1379</v>
      </c>
    </row>
    <row r="87" spans="1:1">
      <c r="A87" s="8" t="s">
        <v>1380</v>
      </c>
    </row>
    <row r="88" spans="1:1">
      <c r="A88" s="8" t="s">
        <v>1381</v>
      </c>
    </row>
    <row r="89" spans="1:1">
      <c r="A89" s="8" t="s">
        <v>1382</v>
      </c>
    </row>
    <row r="90" spans="1:1">
      <c r="A90" s="8" t="s">
        <v>1383</v>
      </c>
    </row>
    <row r="91" spans="1:1">
      <c r="A91" s="8" t="s">
        <v>1384</v>
      </c>
    </row>
    <row r="92" spans="1:1">
      <c r="A92" s="8" t="s">
        <v>1385</v>
      </c>
    </row>
    <row r="93" spans="1:1">
      <c r="A93" s="8" t="s">
        <v>1386</v>
      </c>
    </row>
    <row r="94" spans="1:1">
      <c r="A94" s="8" t="s">
        <v>1387</v>
      </c>
    </row>
    <row r="95" spans="1:1">
      <c r="A95" s="8" t="s">
        <v>1388</v>
      </c>
    </row>
    <row r="96" spans="1:1">
      <c r="A96" s="8" t="s">
        <v>1389</v>
      </c>
    </row>
    <row r="97" spans="1:1">
      <c r="A97" s="8" t="s">
        <v>1390</v>
      </c>
    </row>
    <row r="98" spans="1:1">
      <c r="A98" s="8" t="s">
        <v>1391</v>
      </c>
    </row>
    <row r="99" spans="1:1">
      <c r="A99" s="8" t="s">
        <v>1392</v>
      </c>
    </row>
    <row r="100" spans="1:1">
      <c r="A100" s="8" t="s">
        <v>1393</v>
      </c>
    </row>
    <row r="101" spans="1:1">
      <c r="A101" s="8" t="s">
        <v>1394</v>
      </c>
    </row>
    <row r="102" spans="1:1">
      <c r="A102" s="8" t="s">
        <v>1395</v>
      </c>
    </row>
    <row r="103" spans="1:1">
      <c r="A103" s="8" t="s">
        <v>1396</v>
      </c>
    </row>
    <row r="104" spans="1:1">
      <c r="A104" s="8" t="s">
        <v>1397</v>
      </c>
    </row>
    <row r="105" spans="1:1">
      <c r="A105" s="8" t="s">
        <v>1398</v>
      </c>
    </row>
    <row r="106" spans="1:1">
      <c r="A106" s="8" t="s">
        <v>1399</v>
      </c>
    </row>
    <row r="107" spans="1:1">
      <c r="A107" s="8" t="s">
        <v>1400</v>
      </c>
    </row>
    <row r="108" spans="1:1">
      <c r="A108" s="8" t="s">
        <v>1401</v>
      </c>
    </row>
    <row r="109" spans="1:1">
      <c r="A109" s="8" t="s">
        <v>1402</v>
      </c>
    </row>
    <row r="111" spans="1:1">
      <c r="A111" s="8" t="s">
        <v>1298</v>
      </c>
    </row>
    <row r="113" spans="1:1">
      <c r="A113" s="8" t="s">
        <v>1403</v>
      </c>
    </row>
    <row r="114" spans="1:1">
      <c r="A114" s="8" t="s">
        <v>1404</v>
      </c>
    </row>
    <row r="116" spans="1:1">
      <c r="A116" s="8" t="s">
        <v>811</v>
      </c>
    </row>
    <row r="117" spans="1:1">
      <c r="A117" s="8" t="s">
        <v>1405</v>
      </c>
    </row>
    <row r="118" spans="1:1">
      <c r="A118" s="8" t="s">
        <v>1406</v>
      </c>
    </row>
    <row r="119" spans="1:1">
      <c r="A119" s="8" t="s">
        <v>1407</v>
      </c>
    </row>
    <row r="120" spans="1:1">
      <c r="A120" s="8" t="s">
        <v>1408</v>
      </c>
    </row>
    <row r="121" spans="1:1">
      <c r="A121" s="8" t="s">
        <v>1409</v>
      </c>
    </row>
    <row r="122" spans="1:1">
      <c r="A122" s="8" t="s">
        <v>1410</v>
      </c>
    </row>
    <row r="123" spans="1:1">
      <c r="A123" s="8" t="s">
        <v>1411</v>
      </c>
    </row>
    <row r="124" spans="1:1">
      <c r="A124" s="8" t="s">
        <v>1295</v>
      </c>
    </row>
  </sheetData>
  <phoneticPr fontId="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93A6-3ACA-458A-99CB-4782A222B2D0}">
  <dimension ref="A1:A856"/>
  <sheetViews>
    <sheetView workbookViewId="0">
      <selection activeCell="A2" sqref="A2"/>
    </sheetView>
  </sheetViews>
  <sheetFormatPr defaultRowHeight="17.649999999999999"/>
  <sheetData>
    <row r="1" spans="1:1">
      <c r="A1" s="8" t="s">
        <v>1412</v>
      </c>
    </row>
    <row r="2" spans="1:1">
      <c r="A2" s="10" t="s">
        <v>2446</v>
      </c>
    </row>
    <row r="3" spans="1:1">
      <c r="A3" s="8" t="s">
        <v>1412</v>
      </c>
    </row>
    <row r="4" spans="1:1">
      <c r="A4" s="8" t="s">
        <v>1413</v>
      </c>
    </row>
    <row r="5" spans="1:1">
      <c r="A5" s="8" t="s">
        <v>1414</v>
      </c>
    </row>
    <row r="6" spans="1:1">
      <c r="A6" s="8" t="s">
        <v>1415</v>
      </c>
    </row>
    <row r="7" spans="1:1">
      <c r="A7" s="8" t="s">
        <v>1416</v>
      </c>
    </row>
    <row r="8" spans="1:1">
      <c r="A8" s="8" t="s">
        <v>1417</v>
      </c>
    </row>
    <row r="9" spans="1:1">
      <c r="A9" s="8" t="s">
        <v>1418</v>
      </c>
    </row>
    <row r="10" spans="1:1">
      <c r="A10" s="8" t="s">
        <v>1419</v>
      </c>
    </row>
    <row r="11" spans="1:1">
      <c r="A11" s="8" t="s">
        <v>1420</v>
      </c>
    </row>
    <row r="12" spans="1:1">
      <c r="A12" s="9">
        <v>6.5165267167467597E+17</v>
      </c>
    </row>
    <row r="13" spans="1:1">
      <c r="A13" s="8" t="s">
        <v>1421</v>
      </c>
    </row>
    <row r="14" spans="1:1">
      <c r="A14" s="8" t="s">
        <v>1422</v>
      </c>
    </row>
    <row r="15" spans="1:1">
      <c r="A15" s="8" t="s">
        <v>1423</v>
      </c>
    </row>
    <row r="16" spans="1:1">
      <c r="A16" s="8" t="s">
        <v>1424</v>
      </c>
    </row>
    <row r="17" spans="1:1">
      <c r="A17" s="8" t="s">
        <v>1425</v>
      </c>
    </row>
    <row r="18" spans="1:1">
      <c r="A18" s="8" t="s">
        <v>1426</v>
      </c>
    </row>
    <row r="19" spans="1:1">
      <c r="A19" s="8" t="s">
        <v>1425</v>
      </c>
    </row>
    <row r="20" spans="1:1">
      <c r="A20" s="8" t="s">
        <v>1427</v>
      </c>
    </row>
    <row r="21" spans="1:1">
      <c r="A21" s="8" t="s">
        <v>1428</v>
      </c>
    </row>
    <row r="22" spans="1:1">
      <c r="A22" s="8" t="s">
        <v>1429</v>
      </c>
    </row>
    <row r="23" spans="1:1">
      <c r="A23" s="8" t="s">
        <v>1430</v>
      </c>
    </row>
    <row r="24" spans="1:1">
      <c r="A24" s="8" t="s">
        <v>1431</v>
      </c>
    </row>
    <row r="25" spans="1:1">
      <c r="A25" s="8" t="s">
        <v>1432</v>
      </c>
    </row>
    <row r="26" spans="1:1">
      <c r="A26" s="8" t="s">
        <v>1433</v>
      </c>
    </row>
    <row r="27" spans="1:1">
      <c r="A27" s="8" t="s">
        <v>1434</v>
      </c>
    </row>
    <row r="28" spans="1:1">
      <c r="A28" s="8" t="s">
        <v>1435</v>
      </c>
    </row>
    <row r="29" spans="1:1">
      <c r="A29" s="8" t="s">
        <v>1436</v>
      </c>
    </row>
    <row r="30" spans="1:1">
      <c r="A30" s="8" t="s">
        <v>1437</v>
      </c>
    </row>
    <row r="31" spans="1:1">
      <c r="A31" s="8" t="s">
        <v>1438</v>
      </c>
    </row>
    <row r="32" spans="1:1">
      <c r="A32" s="8" t="s">
        <v>1439</v>
      </c>
    </row>
    <row r="33" spans="1:1">
      <c r="A33" s="8" t="s">
        <v>1440</v>
      </c>
    </row>
    <row r="34" spans="1:1">
      <c r="A34" s="8" t="s">
        <v>1441</v>
      </c>
    </row>
    <row r="35" spans="1:1">
      <c r="A35" s="8" t="s">
        <v>1442</v>
      </c>
    </row>
    <row r="36" spans="1:1">
      <c r="A36" s="8" t="s">
        <v>1443</v>
      </c>
    </row>
    <row r="37" spans="1:1">
      <c r="A37" s="8" t="s">
        <v>1444</v>
      </c>
    </row>
    <row r="38" spans="1:1">
      <c r="A38" s="8" t="s">
        <v>1445</v>
      </c>
    </row>
    <row r="39" spans="1:1">
      <c r="A39" s="8" t="s">
        <v>1446</v>
      </c>
    </row>
    <row r="40" spans="1:1">
      <c r="A40" s="8" t="s">
        <v>1447</v>
      </c>
    </row>
    <row r="41" spans="1:1">
      <c r="A41" s="8" t="s">
        <v>1448</v>
      </c>
    </row>
    <row r="42" spans="1:1">
      <c r="A42" s="8" t="s">
        <v>1449</v>
      </c>
    </row>
    <row r="43" spans="1:1">
      <c r="A43" s="8" t="s">
        <v>1450</v>
      </c>
    </row>
    <row r="44" spans="1:1">
      <c r="A44" s="8" t="s">
        <v>1451</v>
      </c>
    </row>
    <row r="45" spans="1:1">
      <c r="A45" s="8" t="s">
        <v>1452</v>
      </c>
    </row>
    <row r="46" spans="1:1">
      <c r="A46" s="8" t="s">
        <v>1453</v>
      </c>
    </row>
    <row r="47" spans="1:1">
      <c r="A47" s="8" t="s">
        <v>1454</v>
      </c>
    </row>
    <row r="48" spans="1:1">
      <c r="A48" s="8" t="s">
        <v>1455</v>
      </c>
    </row>
    <row r="49" spans="1:1">
      <c r="A49" s="8" t="s">
        <v>1456</v>
      </c>
    </row>
    <row r="50" spans="1:1">
      <c r="A50" s="8" t="s">
        <v>1457</v>
      </c>
    </row>
    <row r="51" spans="1:1">
      <c r="A51" s="8" t="s">
        <v>1458</v>
      </c>
    </row>
    <row r="52" spans="1:1">
      <c r="A52" s="8" t="s">
        <v>1459</v>
      </c>
    </row>
    <row r="53" spans="1:1">
      <c r="A53" s="8" t="s">
        <v>1460</v>
      </c>
    </row>
    <row r="54" spans="1:1">
      <c r="A54" s="8" t="s">
        <v>1461</v>
      </c>
    </row>
    <row r="55" spans="1:1">
      <c r="A55" s="8" t="s">
        <v>1462</v>
      </c>
    </row>
    <row r="56" spans="1:1">
      <c r="A56" s="8" t="s">
        <v>1463</v>
      </c>
    </row>
    <row r="57" spans="1:1">
      <c r="A57" s="8" t="s">
        <v>1464</v>
      </c>
    </row>
    <row r="58" spans="1:1">
      <c r="A58" s="8" t="s">
        <v>1465</v>
      </c>
    </row>
    <row r="59" spans="1:1">
      <c r="A59" s="8" t="s">
        <v>1466</v>
      </c>
    </row>
    <row r="60" spans="1:1">
      <c r="A60" s="8" t="s">
        <v>1467</v>
      </c>
    </row>
    <row r="61" spans="1:1">
      <c r="A61" s="8" t="s">
        <v>1468</v>
      </c>
    </row>
    <row r="62" spans="1:1">
      <c r="A62" s="8" t="s">
        <v>1469</v>
      </c>
    </row>
    <row r="63" spans="1:1">
      <c r="A63" s="8" t="s">
        <v>1470</v>
      </c>
    </row>
    <row r="64" spans="1:1">
      <c r="A64" s="8" t="s">
        <v>1471</v>
      </c>
    </row>
    <row r="65" spans="1:1">
      <c r="A65" s="8" t="s">
        <v>1472</v>
      </c>
    </row>
    <row r="66" spans="1:1">
      <c r="A66" s="8" t="s">
        <v>1473</v>
      </c>
    </row>
    <row r="67" spans="1:1">
      <c r="A67" s="8" t="s">
        <v>1474</v>
      </c>
    </row>
    <row r="68" spans="1:1">
      <c r="A68" s="8" t="s">
        <v>1475</v>
      </c>
    </row>
    <row r="69" spans="1:1">
      <c r="A69" s="8" t="s">
        <v>1476</v>
      </c>
    </row>
    <row r="70" spans="1:1">
      <c r="A70" s="8" t="s">
        <v>1477</v>
      </c>
    </row>
    <row r="71" spans="1:1">
      <c r="A71" s="8" t="s">
        <v>1478</v>
      </c>
    </row>
    <row r="72" spans="1:1">
      <c r="A72" s="8" t="s">
        <v>1479</v>
      </c>
    </row>
    <row r="73" spans="1:1">
      <c r="A73" s="8" t="s">
        <v>1480</v>
      </c>
    </row>
    <row r="74" spans="1:1">
      <c r="A74" s="8" t="s">
        <v>1481</v>
      </c>
    </row>
    <row r="75" spans="1:1">
      <c r="A75" s="8" t="s">
        <v>1482</v>
      </c>
    </row>
    <row r="76" spans="1:1">
      <c r="A76" s="8" t="s">
        <v>1483</v>
      </c>
    </row>
    <row r="77" spans="1:1">
      <c r="A77" s="8" t="s">
        <v>1484</v>
      </c>
    </row>
    <row r="78" spans="1:1">
      <c r="A78" s="8" t="s">
        <v>1485</v>
      </c>
    </row>
    <row r="79" spans="1:1">
      <c r="A79" s="8" t="s">
        <v>1486</v>
      </c>
    </row>
    <row r="80" spans="1:1">
      <c r="A80" s="8" t="s">
        <v>1487</v>
      </c>
    </row>
    <row r="81" spans="1:1">
      <c r="A81" s="8" t="s">
        <v>1488</v>
      </c>
    </row>
    <row r="82" spans="1:1">
      <c r="A82" s="8" t="s">
        <v>1489</v>
      </c>
    </row>
    <row r="83" spans="1:1">
      <c r="A83" s="8" t="s">
        <v>1490</v>
      </c>
    </row>
    <row r="84" spans="1:1">
      <c r="A84" s="8" t="s">
        <v>1491</v>
      </c>
    </row>
    <row r="85" spans="1:1">
      <c r="A85" s="8" t="s">
        <v>1492</v>
      </c>
    </row>
    <row r="86" spans="1:1">
      <c r="A86" s="8" t="s">
        <v>1493</v>
      </c>
    </row>
    <row r="87" spans="1:1">
      <c r="A87" s="8" t="s">
        <v>1494</v>
      </c>
    </row>
    <row r="88" spans="1:1">
      <c r="A88" s="8" t="s">
        <v>1495</v>
      </c>
    </row>
    <row r="89" spans="1:1">
      <c r="A89" s="8" t="s">
        <v>1496</v>
      </c>
    </row>
    <row r="90" spans="1:1">
      <c r="A90" s="8" t="s">
        <v>1497</v>
      </c>
    </row>
    <row r="91" spans="1:1">
      <c r="A91" s="8" t="s">
        <v>1498</v>
      </c>
    </row>
    <row r="92" spans="1:1">
      <c r="A92" s="8" t="s">
        <v>1499</v>
      </c>
    </row>
    <row r="93" spans="1:1">
      <c r="A93" s="8" t="s">
        <v>1500</v>
      </c>
    </row>
    <row r="94" spans="1:1">
      <c r="A94" s="8" t="s">
        <v>1501</v>
      </c>
    </row>
    <row r="95" spans="1:1">
      <c r="A95" s="8" t="s">
        <v>1502</v>
      </c>
    </row>
    <row r="96" spans="1:1">
      <c r="A96" s="8" t="s">
        <v>1503</v>
      </c>
    </row>
    <row r="97" spans="1:1">
      <c r="A97" s="8" t="s">
        <v>1504</v>
      </c>
    </row>
    <row r="98" spans="1:1">
      <c r="A98" s="8" t="s">
        <v>1505</v>
      </c>
    </row>
    <row r="99" spans="1:1">
      <c r="A99" s="8" t="s">
        <v>1506</v>
      </c>
    </row>
    <row r="100" spans="1:1">
      <c r="A100" s="8" t="s">
        <v>1507</v>
      </c>
    </row>
    <row r="101" spans="1:1">
      <c r="A101" s="8" t="s">
        <v>1508</v>
      </c>
    </row>
    <row r="102" spans="1:1">
      <c r="A102" s="8" t="s">
        <v>1509</v>
      </c>
    </row>
    <row r="103" spans="1:1">
      <c r="A103" s="8" t="s">
        <v>1510</v>
      </c>
    </row>
    <row r="104" spans="1:1">
      <c r="A104" s="8" t="s">
        <v>1511</v>
      </c>
    </row>
    <row r="105" spans="1:1">
      <c r="A105" s="8" t="s">
        <v>1512</v>
      </c>
    </row>
    <row r="106" spans="1:1">
      <c r="A106" s="8" t="s">
        <v>1513</v>
      </c>
    </row>
    <row r="107" spans="1:1">
      <c r="A107" s="8" t="s">
        <v>1514</v>
      </c>
    </row>
    <row r="108" spans="1:1">
      <c r="A108" s="8" t="s">
        <v>1515</v>
      </c>
    </row>
    <row r="109" spans="1:1">
      <c r="A109" s="8" t="s">
        <v>1516</v>
      </c>
    </row>
    <row r="110" spans="1:1">
      <c r="A110" s="8" t="s">
        <v>1517</v>
      </c>
    </row>
    <row r="111" spans="1:1">
      <c r="A111" s="8" t="s">
        <v>1518</v>
      </c>
    </row>
    <row r="112" spans="1:1">
      <c r="A112" s="8" t="s">
        <v>1519</v>
      </c>
    </row>
    <row r="113" spans="1:1">
      <c r="A113" s="8" t="s">
        <v>1520</v>
      </c>
    </row>
    <row r="114" spans="1:1">
      <c r="A114" s="8" t="s">
        <v>1521</v>
      </c>
    </row>
    <row r="115" spans="1:1">
      <c r="A115" s="8" t="s">
        <v>1522</v>
      </c>
    </row>
    <row r="116" spans="1:1">
      <c r="A116" s="8" t="s">
        <v>1523</v>
      </c>
    </row>
    <row r="117" spans="1:1">
      <c r="A117" s="8" t="s">
        <v>1524</v>
      </c>
    </row>
    <row r="118" spans="1:1">
      <c r="A118" s="8" t="s">
        <v>1525</v>
      </c>
    </row>
    <row r="119" spans="1:1">
      <c r="A119" s="8" t="s">
        <v>1526</v>
      </c>
    </row>
    <row r="120" spans="1:1">
      <c r="A120" s="8" t="s">
        <v>1527</v>
      </c>
    </row>
    <row r="121" spans="1:1">
      <c r="A121" s="8" t="s">
        <v>1528</v>
      </c>
    </row>
    <row r="122" spans="1:1">
      <c r="A122" s="8" t="s">
        <v>1529</v>
      </c>
    </row>
    <row r="123" spans="1:1">
      <c r="A123" s="8" t="s">
        <v>1530</v>
      </c>
    </row>
    <row r="124" spans="1:1">
      <c r="A124" s="8" t="s">
        <v>1531</v>
      </c>
    </row>
    <row r="125" spans="1:1">
      <c r="A125" s="8" t="s">
        <v>1532</v>
      </c>
    </row>
    <row r="126" spans="1:1">
      <c r="A126" s="8" t="s">
        <v>1533</v>
      </c>
    </row>
    <row r="127" spans="1:1">
      <c r="A127" s="8" t="s">
        <v>1534</v>
      </c>
    </row>
    <row r="128" spans="1:1">
      <c r="A128" s="8" t="s">
        <v>1535</v>
      </c>
    </row>
    <row r="129" spans="1:1">
      <c r="A129" s="8" t="s">
        <v>1536</v>
      </c>
    </row>
    <row r="130" spans="1:1">
      <c r="A130" s="8" t="s">
        <v>1537</v>
      </c>
    </row>
    <row r="131" spans="1:1">
      <c r="A131" s="8" t="s">
        <v>1538</v>
      </c>
    </row>
    <row r="132" spans="1:1">
      <c r="A132" s="8" t="s">
        <v>1539</v>
      </c>
    </row>
    <row r="133" spans="1:1">
      <c r="A133" s="8" t="s">
        <v>1540</v>
      </c>
    </row>
    <row r="134" spans="1:1">
      <c r="A134" s="8" t="s">
        <v>1541</v>
      </c>
    </row>
    <row r="135" spans="1:1">
      <c r="A135" s="8" t="s">
        <v>1542</v>
      </c>
    </row>
    <row r="136" spans="1:1">
      <c r="A136" s="8" t="s">
        <v>1543</v>
      </c>
    </row>
    <row r="137" spans="1:1">
      <c r="A137" s="8" t="s">
        <v>1544</v>
      </c>
    </row>
    <row r="138" spans="1:1">
      <c r="A138" s="8" t="s">
        <v>1545</v>
      </c>
    </row>
    <row r="139" spans="1:1">
      <c r="A139" s="8" t="s">
        <v>1546</v>
      </c>
    </row>
    <row r="140" spans="1:1">
      <c r="A140" s="8" t="s">
        <v>1547</v>
      </c>
    </row>
    <row r="141" spans="1:1">
      <c r="A141" s="8" t="s">
        <v>1548</v>
      </c>
    </row>
    <row r="142" spans="1:1">
      <c r="A142" s="8" t="s">
        <v>1549</v>
      </c>
    </row>
    <row r="143" spans="1:1">
      <c r="A143" s="8" t="s">
        <v>1550</v>
      </c>
    </row>
    <row r="144" spans="1:1">
      <c r="A144" s="8" t="s">
        <v>1551</v>
      </c>
    </row>
    <row r="145" spans="1:1">
      <c r="A145" s="8" t="s">
        <v>1552</v>
      </c>
    </row>
    <row r="146" spans="1:1">
      <c r="A146" s="8" t="s">
        <v>1553</v>
      </c>
    </row>
    <row r="147" spans="1:1">
      <c r="A147" s="8" t="s">
        <v>1554</v>
      </c>
    </row>
    <row r="148" spans="1:1">
      <c r="A148" s="8" t="s">
        <v>1555</v>
      </c>
    </row>
    <row r="149" spans="1:1">
      <c r="A149" s="8" t="s">
        <v>1556</v>
      </c>
    </row>
    <row r="150" spans="1:1">
      <c r="A150" s="8" t="s">
        <v>1557</v>
      </c>
    </row>
    <row r="151" spans="1:1">
      <c r="A151" s="8" t="s">
        <v>1558</v>
      </c>
    </row>
    <row r="152" spans="1:1">
      <c r="A152" s="8" t="s">
        <v>1559</v>
      </c>
    </row>
    <row r="153" spans="1:1">
      <c r="A153" s="8" t="s">
        <v>1560</v>
      </c>
    </row>
    <row r="154" spans="1:1">
      <c r="A154" s="8" t="s">
        <v>1561</v>
      </c>
    </row>
    <row r="155" spans="1:1">
      <c r="A155" s="8" t="s">
        <v>1562</v>
      </c>
    </row>
    <row r="156" spans="1:1">
      <c r="A156" s="8" t="s">
        <v>1563</v>
      </c>
    </row>
    <row r="157" spans="1:1">
      <c r="A157" s="8" t="s">
        <v>1564</v>
      </c>
    </row>
    <row r="158" spans="1:1">
      <c r="A158" s="8" t="s">
        <v>1565</v>
      </c>
    </row>
    <row r="159" spans="1:1">
      <c r="A159" s="8" t="s">
        <v>1566</v>
      </c>
    </row>
    <row r="160" spans="1:1">
      <c r="A160" s="8" t="s">
        <v>1567</v>
      </c>
    </row>
    <row r="161" spans="1:1">
      <c r="A161" s="8" t="s">
        <v>1568</v>
      </c>
    </row>
    <row r="162" spans="1:1">
      <c r="A162" s="8" t="s">
        <v>1569</v>
      </c>
    </row>
    <row r="163" spans="1:1">
      <c r="A163" s="8" t="s">
        <v>1570</v>
      </c>
    </row>
    <row r="164" spans="1:1">
      <c r="A164" s="8" t="s">
        <v>1571</v>
      </c>
    </row>
    <row r="165" spans="1:1">
      <c r="A165" s="8" t="s">
        <v>1572</v>
      </c>
    </row>
    <row r="166" spans="1:1">
      <c r="A166" s="8" t="s">
        <v>1573</v>
      </c>
    </row>
    <row r="167" spans="1:1">
      <c r="A167" s="8" t="s">
        <v>1574</v>
      </c>
    </row>
    <row r="168" spans="1:1">
      <c r="A168" s="8" t="s">
        <v>1575</v>
      </c>
    </row>
    <row r="169" spans="1:1">
      <c r="A169" s="8" t="s">
        <v>1576</v>
      </c>
    </row>
    <row r="170" spans="1:1">
      <c r="A170" s="8" t="s">
        <v>1577</v>
      </c>
    </row>
    <row r="171" spans="1:1">
      <c r="A171" s="8" t="s">
        <v>1578</v>
      </c>
    </row>
    <row r="172" spans="1:1">
      <c r="A172" s="8" t="s">
        <v>1579</v>
      </c>
    </row>
    <row r="173" spans="1:1">
      <c r="A173" s="8" t="s">
        <v>1580</v>
      </c>
    </row>
    <row r="174" spans="1:1">
      <c r="A174" s="8" t="s">
        <v>1581</v>
      </c>
    </row>
    <row r="175" spans="1:1">
      <c r="A175" s="8" t="s">
        <v>1582</v>
      </c>
    </row>
    <row r="176" spans="1:1">
      <c r="A176" s="8" t="s">
        <v>1583</v>
      </c>
    </row>
    <row r="177" spans="1:1">
      <c r="A177" s="8" t="s">
        <v>1584</v>
      </c>
    </row>
    <row r="178" spans="1:1">
      <c r="A178" s="8" t="s">
        <v>1585</v>
      </c>
    </row>
    <row r="179" spans="1:1">
      <c r="A179" s="8" t="s">
        <v>1586</v>
      </c>
    </row>
    <row r="180" spans="1:1">
      <c r="A180" s="8" t="s">
        <v>1587</v>
      </c>
    </row>
    <row r="181" spans="1:1">
      <c r="A181" s="8" t="s">
        <v>1588</v>
      </c>
    </row>
    <row r="182" spans="1:1">
      <c r="A182" s="8" t="s">
        <v>1589</v>
      </c>
    </row>
    <row r="183" spans="1:1">
      <c r="A183" s="8" t="s">
        <v>1590</v>
      </c>
    </row>
    <row r="184" spans="1:1">
      <c r="A184" s="8" t="s">
        <v>1591</v>
      </c>
    </row>
    <row r="185" spans="1:1">
      <c r="A185" s="8" t="s">
        <v>1592</v>
      </c>
    </row>
    <row r="186" spans="1:1">
      <c r="A186" s="8" t="s">
        <v>1593</v>
      </c>
    </row>
    <row r="187" spans="1:1">
      <c r="A187" s="8" t="s">
        <v>1594</v>
      </c>
    </row>
    <row r="188" spans="1:1">
      <c r="A188" s="8" t="s">
        <v>1595</v>
      </c>
    </row>
    <row r="189" spans="1:1">
      <c r="A189" s="8" t="s">
        <v>1596</v>
      </c>
    </row>
    <row r="190" spans="1:1">
      <c r="A190" s="8" t="s">
        <v>1597</v>
      </c>
    </row>
    <row r="191" spans="1:1">
      <c r="A191" s="8" t="s">
        <v>1598</v>
      </c>
    </row>
    <row r="192" spans="1:1">
      <c r="A192" s="8" t="s">
        <v>1599</v>
      </c>
    </row>
    <row r="193" spans="1:1">
      <c r="A193" s="8" t="s">
        <v>1600</v>
      </c>
    </row>
    <row r="194" spans="1:1">
      <c r="A194" s="8" t="s">
        <v>1601</v>
      </c>
    </row>
    <row r="195" spans="1:1">
      <c r="A195" s="8" t="s">
        <v>1602</v>
      </c>
    </row>
    <row r="196" spans="1:1">
      <c r="A196" s="8" t="s">
        <v>1603</v>
      </c>
    </row>
    <row r="197" spans="1:1">
      <c r="A197" s="8" t="s">
        <v>1604</v>
      </c>
    </row>
    <row r="198" spans="1:1">
      <c r="A198" s="8" t="s">
        <v>1605</v>
      </c>
    </row>
    <row r="199" spans="1:1">
      <c r="A199" s="8" t="s">
        <v>1606</v>
      </c>
    </row>
    <row r="200" spans="1:1">
      <c r="A200" s="8" t="s">
        <v>1607</v>
      </c>
    </row>
    <row r="201" spans="1:1">
      <c r="A201" s="8" t="s">
        <v>1608</v>
      </c>
    </row>
    <row r="202" spans="1:1">
      <c r="A202" s="8" t="s">
        <v>1609</v>
      </c>
    </row>
    <row r="203" spans="1:1">
      <c r="A203" s="8" t="s">
        <v>1610</v>
      </c>
    </row>
    <row r="204" spans="1:1">
      <c r="A204" s="8" t="s">
        <v>1611</v>
      </c>
    </row>
    <row r="205" spans="1:1">
      <c r="A205" s="8" t="s">
        <v>1612</v>
      </c>
    </row>
    <row r="206" spans="1:1">
      <c r="A206" s="8" t="s">
        <v>1613</v>
      </c>
    </row>
    <row r="207" spans="1:1">
      <c r="A207" s="8" t="s">
        <v>1614</v>
      </c>
    </row>
    <row r="208" spans="1:1">
      <c r="A208" s="8" t="s">
        <v>1615</v>
      </c>
    </row>
    <row r="209" spans="1:1">
      <c r="A209" s="8" t="s">
        <v>1616</v>
      </c>
    </row>
    <row r="210" spans="1:1">
      <c r="A210" s="8" t="s">
        <v>1617</v>
      </c>
    </row>
    <row r="211" spans="1:1">
      <c r="A211" s="8" t="s">
        <v>1618</v>
      </c>
    </row>
    <row r="212" spans="1:1">
      <c r="A212" s="8" t="s">
        <v>1619</v>
      </c>
    </row>
    <row r="213" spans="1:1">
      <c r="A213" s="8" t="s">
        <v>1620</v>
      </c>
    </row>
    <row r="214" spans="1:1">
      <c r="A214" s="8" t="s">
        <v>1621</v>
      </c>
    </row>
    <row r="215" spans="1:1">
      <c r="A215" s="8" t="s">
        <v>1622</v>
      </c>
    </row>
    <row r="216" spans="1:1">
      <c r="A216" s="8" t="s">
        <v>1623</v>
      </c>
    </row>
    <row r="217" spans="1:1">
      <c r="A217" s="8" t="s">
        <v>1624</v>
      </c>
    </row>
    <row r="218" spans="1:1">
      <c r="A218" s="8" t="s">
        <v>1625</v>
      </c>
    </row>
    <row r="219" spans="1:1">
      <c r="A219" s="8" t="s">
        <v>1626</v>
      </c>
    </row>
    <row r="220" spans="1:1">
      <c r="A220" s="8" t="s">
        <v>1627</v>
      </c>
    </row>
    <row r="221" spans="1:1">
      <c r="A221" s="8" t="s">
        <v>1628</v>
      </c>
    </row>
    <row r="222" spans="1:1">
      <c r="A222" s="8" t="s">
        <v>1629</v>
      </c>
    </row>
    <row r="223" spans="1:1">
      <c r="A223" s="8" t="s">
        <v>1630</v>
      </c>
    </row>
    <row r="224" spans="1:1">
      <c r="A224" s="8" t="s">
        <v>1631</v>
      </c>
    </row>
    <row r="225" spans="1:1">
      <c r="A225" s="8" t="s">
        <v>1632</v>
      </c>
    </row>
    <row r="226" spans="1:1">
      <c r="A226" s="8" t="s">
        <v>1633</v>
      </c>
    </row>
    <row r="227" spans="1:1">
      <c r="A227" s="8" t="s">
        <v>1634</v>
      </c>
    </row>
    <row r="228" spans="1:1">
      <c r="A228" s="8" t="s">
        <v>1635</v>
      </c>
    </row>
    <row r="229" spans="1:1">
      <c r="A229" s="8" t="s">
        <v>1636</v>
      </c>
    </row>
    <row r="230" spans="1:1">
      <c r="A230" s="8" t="s">
        <v>1637</v>
      </c>
    </row>
    <row r="231" spans="1:1">
      <c r="A231" s="8" t="s">
        <v>1638</v>
      </c>
    </row>
    <row r="232" spans="1:1">
      <c r="A232" s="8" t="s">
        <v>1639</v>
      </c>
    </row>
    <row r="233" spans="1:1">
      <c r="A233" s="8" t="s">
        <v>1640</v>
      </c>
    </row>
    <row r="234" spans="1:1">
      <c r="A234" s="8" t="s">
        <v>1641</v>
      </c>
    </row>
    <row r="235" spans="1:1">
      <c r="A235" s="8" t="s">
        <v>1642</v>
      </c>
    </row>
    <row r="236" spans="1:1">
      <c r="A236" s="8" t="s">
        <v>1643</v>
      </c>
    </row>
    <row r="237" spans="1:1">
      <c r="A237" s="8" t="s">
        <v>1644</v>
      </c>
    </row>
    <row r="238" spans="1:1">
      <c r="A238" s="8" t="s">
        <v>1645</v>
      </c>
    </row>
    <row r="239" spans="1:1">
      <c r="A239" s="8" t="s">
        <v>1646</v>
      </c>
    </row>
    <row r="240" spans="1:1">
      <c r="A240" s="8" t="s">
        <v>1647</v>
      </c>
    </row>
    <row r="241" spans="1:1">
      <c r="A241" s="8" t="s">
        <v>1648</v>
      </c>
    </row>
    <row r="242" spans="1:1">
      <c r="A242" s="8" t="s">
        <v>1649</v>
      </c>
    </row>
    <row r="243" spans="1:1">
      <c r="A243" s="8" t="s">
        <v>1650</v>
      </c>
    </row>
    <row r="244" spans="1:1">
      <c r="A244" s="8" t="s">
        <v>1651</v>
      </c>
    </row>
    <row r="245" spans="1:1">
      <c r="A245" s="8" t="s">
        <v>1652</v>
      </c>
    </row>
    <row r="246" spans="1:1">
      <c r="A246" s="8" t="s">
        <v>1653</v>
      </c>
    </row>
    <row r="247" spans="1:1">
      <c r="A247" s="8" t="s">
        <v>1654</v>
      </c>
    </row>
    <row r="248" spans="1:1">
      <c r="A248" s="8" t="s">
        <v>1655</v>
      </c>
    </row>
    <row r="249" spans="1:1">
      <c r="A249" s="8" t="s">
        <v>1656</v>
      </c>
    </row>
    <row r="250" spans="1:1">
      <c r="A250" s="8" t="s">
        <v>1657</v>
      </c>
    </row>
    <row r="251" spans="1:1">
      <c r="A251" s="8" t="s">
        <v>1658</v>
      </c>
    </row>
    <row r="252" spans="1:1">
      <c r="A252" s="8" t="s">
        <v>1659</v>
      </c>
    </row>
    <row r="253" spans="1:1">
      <c r="A253" s="8" t="s">
        <v>1660</v>
      </c>
    </row>
    <row r="254" spans="1:1">
      <c r="A254" s="8" t="s">
        <v>1661</v>
      </c>
    </row>
    <row r="255" spans="1:1">
      <c r="A255" s="8" t="s">
        <v>1662</v>
      </c>
    </row>
    <row r="256" spans="1:1">
      <c r="A256" s="8" t="s">
        <v>1663</v>
      </c>
    </row>
    <row r="257" spans="1:1">
      <c r="A257" s="8" t="s">
        <v>1664</v>
      </c>
    </row>
    <row r="258" spans="1:1">
      <c r="A258" s="8" t="s">
        <v>1665</v>
      </c>
    </row>
    <row r="259" spans="1:1">
      <c r="A259" s="8" t="s">
        <v>1666</v>
      </c>
    </row>
    <row r="260" spans="1:1">
      <c r="A260" s="8" t="s">
        <v>1667</v>
      </c>
    </row>
    <row r="261" spans="1:1">
      <c r="A261" s="8" t="s">
        <v>1668</v>
      </c>
    </row>
    <row r="262" spans="1:1">
      <c r="A262" s="8" t="s">
        <v>1669</v>
      </c>
    </row>
    <row r="263" spans="1:1">
      <c r="A263" s="8" t="s">
        <v>1670</v>
      </c>
    </row>
    <row r="264" spans="1:1">
      <c r="A264" s="8" t="s">
        <v>1671</v>
      </c>
    </row>
    <row r="265" spans="1:1">
      <c r="A265" s="8" t="s">
        <v>1672</v>
      </c>
    </row>
    <row r="266" spans="1:1">
      <c r="A266" s="8" t="s">
        <v>1673</v>
      </c>
    </row>
    <row r="267" spans="1:1">
      <c r="A267" s="8" t="s">
        <v>1674</v>
      </c>
    </row>
    <row r="268" spans="1:1">
      <c r="A268" s="8" t="s">
        <v>1675</v>
      </c>
    </row>
    <row r="269" spans="1:1">
      <c r="A269" s="8" t="s">
        <v>1676</v>
      </c>
    </row>
    <row r="270" spans="1:1">
      <c r="A270" s="8" t="s">
        <v>1677</v>
      </c>
    </row>
    <row r="271" spans="1:1">
      <c r="A271" s="8" t="s">
        <v>1678</v>
      </c>
    </row>
    <row r="272" spans="1:1">
      <c r="A272" s="8" t="s">
        <v>1679</v>
      </c>
    </row>
    <row r="273" spans="1:1">
      <c r="A273" s="8" t="s">
        <v>1680</v>
      </c>
    </row>
    <row r="274" spans="1:1">
      <c r="A274" s="8" t="s">
        <v>1681</v>
      </c>
    </row>
    <row r="275" spans="1:1">
      <c r="A275" s="8" t="s">
        <v>1682</v>
      </c>
    </row>
    <row r="276" spans="1:1">
      <c r="A276" s="8" t="s">
        <v>1683</v>
      </c>
    </row>
    <row r="277" spans="1:1">
      <c r="A277" s="8" t="s">
        <v>1684</v>
      </c>
    </row>
    <row r="278" spans="1:1">
      <c r="A278" s="8" t="s">
        <v>1685</v>
      </c>
    </row>
    <row r="279" spans="1:1">
      <c r="A279" s="8" t="s">
        <v>1686</v>
      </c>
    </row>
    <row r="280" spans="1:1">
      <c r="A280" s="8" t="s">
        <v>1687</v>
      </c>
    </row>
    <row r="281" spans="1:1">
      <c r="A281" s="8" t="s">
        <v>1688</v>
      </c>
    </row>
    <row r="282" spans="1:1">
      <c r="A282" s="8" t="s">
        <v>1689</v>
      </c>
    </row>
    <row r="283" spans="1:1">
      <c r="A283" s="8" t="s">
        <v>1690</v>
      </c>
    </row>
    <row r="284" spans="1:1">
      <c r="A284" s="8" t="s">
        <v>1691</v>
      </c>
    </row>
    <row r="285" spans="1:1">
      <c r="A285" s="8" t="s">
        <v>1692</v>
      </c>
    </row>
    <row r="286" spans="1:1">
      <c r="A286" s="8" t="s">
        <v>1693</v>
      </c>
    </row>
    <row r="287" spans="1:1">
      <c r="A287" s="8" t="s">
        <v>1694</v>
      </c>
    </row>
    <row r="288" spans="1:1">
      <c r="A288" s="8" t="s">
        <v>1695</v>
      </c>
    </row>
    <row r="289" spans="1:1">
      <c r="A289" s="8" t="s">
        <v>1696</v>
      </c>
    </row>
    <row r="290" spans="1:1">
      <c r="A290" s="8" t="s">
        <v>1697</v>
      </c>
    </row>
    <row r="291" spans="1:1">
      <c r="A291" s="8" t="s">
        <v>1698</v>
      </c>
    </row>
    <row r="292" spans="1:1">
      <c r="A292" s="8" t="s">
        <v>1699</v>
      </c>
    </row>
    <row r="293" spans="1:1">
      <c r="A293" s="8" t="s">
        <v>1700</v>
      </c>
    </row>
    <row r="294" spans="1:1">
      <c r="A294" s="8" t="s">
        <v>1701</v>
      </c>
    </row>
    <row r="295" spans="1:1">
      <c r="A295" s="8" t="s">
        <v>1702</v>
      </c>
    </row>
    <row r="296" spans="1:1">
      <c r="A296" s="8" t="s">
        <v>1703</v>
      </c>
    </row>
    <row r="297" spans="1:1">
      <c r="A297" s="8" t="s">
        <v>1704</v>
      </c>
    </row>
    <row r="298" spans="1:1">
      <c r="A298" s="8" t="s">
        <v>1705</v>
      </c>
    </row>
    <row r="299" spans="1:1">
      <c r="A299" s="8" t="s">
        <v>1706</v>
      </c>
    </row>
    <row r="300" spans="1:1">
      <c r="A300" s="8" t="s">
        <v>1707</v>
      </c>
    </row>
    <row r="301" spans="1:1">
      <c r="A301" s="8" t="s">
        <v>1708</v>
      </c>
    </row>
    <row r="302" spans="1:1">
      <c r="A302" s="8" t="s">
        <v>1709</v>
      </c>
    </row>
    <row r="303" spans="1:1">
      <c r="A303" s="8" t="s">
        <v>1710</v>
      </c>
    </row>
    <row r="304" spans="1:1">
      <c r="A304" s="8" t="s">
        <v>1711</v>
      </c>
    </row>
    <row r="305" spans="1:1">
      <c r="A305" s="8" t="s">
        <v>1712</v>
      </c>
    </row>
    <row r="306" spans="1:1">
      <c r="A306" s="8" t="s">
        <v>1713</v>
      </c>
    </row>
    <row r="307" spans="1:1">
      <c r="A307" s="8" t="s">
        <v>1714</v>
      </c>
    </row>
    <row r="308" spans="1:1">
      <c r="A308" s="8" t="s">
        <v>1715</v>
      </c>
    </row>
    <row r="309" spans="1:1">
      <c r="A309" s="8" t="s">
        <v>1716</v>
      </c>
    </row>
    <row r="310" spans="1:1">
      <c r="A310" s="8" t="s">
        <v>1717</v>
      </c>
    </row>
    <row r="311" spans="1:1">
      <c r="A311" s="8" t="s">
        <v>1718</v>
      </c>
    </row>
    <row r="312" spans="1:1">
      <c r="A312" s="8" t="s">
        <v>1719</v>
      </c>
    </row>
    <row r="313" spans="1:1">
      <c r="A313" s="8" t="s">
        <v>1720</v>
      </c>
    </row>
    <row r="314" spans="1:1">
      <c r="A314" s="8" t="s">
        <v>1721</v>
      </c>
    </row>
    <row r="315" spans="1:1">
      <c r="A315" s="8" t="s">
        <v>1722</v>
      </c>
    </row>
    <row r="316" spans="1:1">
      <c r="A316" s="8" t="s">
        <v>1723</v>
      </c>
    </row>
    <row r="317" spans="1:1">
      <c r="A317" s="8" t="s">
        <v>1724</v>
      </c>
    </row>
    <row r="318" spans="1:1">
      <c r="A318" s="8" t="s">
        <v>1725</v>
      </c>
    </row>
    <row r="319" spans="1:1">
      <c r="A319" s="8" t="s">
        <v>1726</v>
      </c>
    </row>
    <row r="320" spans="1:1">
      <c r="A320" s="8" t="s">
        <v>1727</v>
      </c>
    </row>
    <row r="321" spans="1:1">
      <c r="A321" s="8" t="s">
        <v>1728</v>
      </c>
    </row>
    <row r="322" spans="1:1">
      <c r="A322" s="8" t="s">
        <v>1729</v>
      </c>
    </row>
    <row r="323" spans="1:1">
      <c r="A323" s="8" t="s">
        <v>1730</v>
      </c>
    </row>
    <row r="324" spans="1:1">
      <c r="A324" s="8" t="s">
        <v>1731</v>
      </c>
    </row>
    <row r="325" spans="1:1">
      <c r="A325" s="8" t="s">
        <v>1732</v>
      </c>
    </row>
    <row r="326" spans="1:1">
      <c r="A326" s="8" t="s">
        <v>1733</v>
      </c>
    </row>
    <row r="327" spans="1:1">
      <c r="A327" s="8" t="s">
        <v>1734</v>
      </c>
    </row>
    <row r="328" spans="1:1">
      <c r="A328" s="8" t="s">
        <v>1735</v>
      </c>
    </row>
    <row r="329" spans="1:1">
      <c r="A329" s="8" t="s">
        <v>1736</v>
      </c>
    </row>
    <row r="330" spans="1:1">
      <c r="A330" s="8" t="s">
        <v>1737</v>
      </c>
    </row>
    <row r="331" spans="1:1">
      <c r="A331" s="8" t="s">
        <v>1738</v>
      </c>
    </row>
    <row r="332" spans="1:1">
      <c r="A332" s="8" t="s">
        <v>1739</v>
      </c>
    </row>
    <row r="333" spans="1:1">
      <c r="A333" s="8" t="s">
        <v>1740</v>
      </c>
    </row>
    <row r="334" spans="1:1">
      <c r="A334" s="8" t="s">
        <v>1741</v>
      </c>
    </row>
    <row r="335" spans="1:1">
      <c r="A335" s="8" t="s">
        <v>1742</v>
      </c>
    </row>
    <row r="336" spans="1:1">
      <c r="A336" s="8" t="s">
        <v>1743</v>
      </c>
    </row>
    <row r="337" spans="1:1">
      <c r="A337" s="8" t="s">
        <v>1744</v>
      </c>
    </row>
    <row r="338" spans="1:1">
      <c r="A338" s="8" t="s">
        <v>1745</v>
      </c>
    </row>
    <row r="339" spans="1:1">
      <c r="A339" s="8" t="s">
        <v>1746</v>
      </c>
    </row>
    <row r="340" spans="1:1">
      <c r="A340" s="8" t="s">
        <v>1747</v>
      </c>
    </row>
    <row r="341" spans="1:1">
      <c r="A341" s="8" t="s">
        <v>1748</v>
      </c>
    </row>
    <row r="342" spans="1:1">
      <c r="A342" s="8" t="s">
        <v>1749</v>
      </c>
    </row>
    <row r="343" spans="1:1">
      <c r="A343" s="8" t="s">
        <v>1750</v>
      </c>
    </row>
    <row r="344" spans="1:1">
      <c r="A344" s="8" t="s">
        <v>1751</v>
      </c>
    </row>
    <row r="345" spans="1:1">
      <c r="A345" s="8" t="s">
        <v>1752</v>
      </c>
    </row>
    <row r="346" spans="1:1">
      <c r="A346" s="8" t="s">
        <v>1753</v>
      </c>
    </row>
    <row r="347" spans="1:1">
      <c r="A347" s="8" t="s">
        <v>1754</v>
      </c>
    </row>
    <row r="348" spans="1:1">
      <c r="A348" s="8" t="s">
        <v>1755</v>
      </c>
    </row>
    <row r="349" spans="1:1">
      <c r="A349" s="8" t="s">
        <v>1756</v>
      </c>
    </row>
    <row r="350" spans="1:1">
      <c r="A350" s="8" t="s">
        <v>1757</v>
      </c>
    </row>
    <row r="351" spans="1:1">
      <c r="A351" s="8" t="s">
        <v>1758</v>
      </c>
    </row>
    <row r="352" spans="1:1">
      <c r="A352" s="8" t="s">
        <v>1759</v>
      </c>
    </row>
    <row r="353" spans="1:1">
      <c r="A353" s="8" t="s">
        <v>1760</v>
      </c>
    </row>
    <row r="354" spans="1:1">
      <c r="A354" s="8" t="s">
        <v>1761</v>
      </c>
    </row>
    <row r="355" spans="1:1">
      <c r="A355" s="8" t="s">
        <v>1762</v>
      </c>
    </row>
    <row r="356" spans="1:1">
      <c r="A356" s="8" t="s">
        <v>1763</v>
      </c>
    </row>
    <row r="357" spans="1:1">
      <c r="A357" s="8" t="s">
        <v>1764</v>
      </c>
    </row>
    <row r="358" spans="1:1">
      <c r="A358" s="8" t="s">
        <v>1765</v>
      </c>
    </row>
    <row r="359" spans="1:1">
      <c r="A359" s="8" t="s">
        <v>1766</v>
      </c>
    </row>
    <row r="360" spans="1:1">
      <c r="A360" s="8" t="s">
        <v>1767</v>
      </c>
    </row>
    <row r="361" spans="1:1">
      <c r="A361" s="8" t="s">
        <v>1768</v>
      </c>
    </row>
    <row r="362" spans="1:1">
      <c r="A362" s="8" t="s">
        <v>1769</v>
      </c>
    </row>
    <row r="363" spans="1:1">
      <c r="A363" s="8" t="s">
        <v>1770</v>
      </c>
    </row>
    <row r="364" spans="1:1">
      <c r="A364" s="8" t="s">
        <v>1771</v>
      </c>
    </row>
    <row r="365" spans="1:1">
      <c r="A365" s="8" t="s">
        <v>1772</v>
      </c>
    </row>
    <row r="366" spans="1:1">
      <c r="A366" s="8" t="s">
        <v>1773</v>
      </c>
    </row>
    <row r="367" spans="1:1">
      <c r="A367" s="8" t="s">
        <v>1774</v>
      </c>
    </row>
    <row r="368" spans="1:1">
      <c r="A368" s="8" t="s">
        <v>1775</v>
      </c>
    </row>
    <row r="369" spans="1:1">
      <c r="A369" s="8" t="s">
        <v>1776</v>
      </c>
    </row>
    <row r="370" spans="1:1">
      <c r="A370" s="8" t="s">
        <v>1777</v>
      </c>
    </row>
    <row r="371" spans="1:1">
      <c r="A371" s="8" t="s">
        <v>1778</v>
      </c>
    </row>
    <row r="372" spans="1:1">
      <c r="A372" s="8" t="s">
        <v>1779</v>
      </c>
    </row>
    <row r="373" spans="1:1">
      <c r="A373" s="8" t="s">
        <v>1780</v>
      </c>
    </row>
    <row r="374" spans="1:1">
      <c r="A374" s="8" t="s">
        <v>1781</v>
      </c>
    </row>
    <row r="375" spans="1:1">
      <c r="A375" s="8" t="s">
        <v>1782</v>
      </c>
    </row>
    <row r="376" spans="1:1">
      <c r="A376" s="8" t="s">
        <v>1783</v>
      </c>
    </row>
    <row r="377" spans="1:1">
      <c r="A377" s="8" t="s">
        <v>1784</v>
      </c>
    </row>
    <row r="378" spans="1:1">
      <c r="A378" s="8" t="s">
        <v>1785</v>
      </c>
    </row>
    <row r="379" spans="1:1">
      <c r="A379" s="8" t="s">
        <v>1786</v>
      </c>
    </row>
    <row r="380" spans="1:1">
      <c r="A380" s="8" t="s">
        <v>1787</v>
      </c>
    </row>
    <row r="381" spans="1:1">
      <c r="A381" s="8" t="s">
        <v>1788</v>
      </c>
    </row>
    <row r="382" spans="1:1">
      <c r="A382" s="8" t="s">
        <v>1789</v>
      </c>
    </row>
    <row r="383" spans="1:1">
      <c r="A383" s="8" t="s">
        <v>1790</v>
      </c>
    </row>
    <row r="384" spans="1:1">
      <c r="A384" s="8" t="s">
        <v>1791</v>
      </c>
    </row>
    <row r="385" spans="1:1">
      <c r="A385" s="8" t="s">
        <v>1792</v>
      </c>
    </row>
    <row r="386" spans="1:1">
      <c r="A386" s="8" t="s">
        <v>1793</v>
      </c>
    </row>
    <row r="387" spans="1:1">
      <c r="A387" s="8" t="s">
        <v>1794</v>
      </c>
    </row>
    <row r="388" spans="1:1">
      <c r="A388" s="8" t="s">
        <v>1795</v>
      </c>
    </row>
    <row r="389" spans="1:1">
      <c r="A389" s="8" t="s">
        <v>1796</v>
      </c>
    </row>
    <row r="390" spans="1:1">
      <c r="A390" s="8" t="s">
        <v>1797</v>
      </c>
    </row>
    <row r="391" spans="1:1">
      <c r="A391" s="8" t="s">
        <v>1798</v>
      </c>
    </row>
    <row r="392" spans="1:1">
      <c r="A392" s="8" t="s">
        <v>1799</v>
      </c>
    </row>
    <row r="393" spans="1:1">
      <c r="A393" s="8" t="s">
        <v>1800</v>
      </c>
    </row>
    <row r="394" spans="1:1">
      <c r="A394" s="8" t="s">
        <v>1801</v>
      </c>
    </row>
    <row r="395" spans="1:1">
      <c r="A395" s="8" t="s">
        <v>1802</v>
      </c>
    </row>
    <row r="396" spans="1:1">
      <c r="A396" s="8" t="s">
        <v>1803</v>
      </c>
    </row>
    <row r="397" spans="1:1">
      <c r="A397" s="8" t="s">
        <v>1804</v>
      </c>
    </row>
    <row r="398" spans="1:1">
      <c r="A398" s="8" t="s">
        <v>1805</v>
      </c>
    </row>
    <row r="399" spans="1:1">
      <c r="A399" s="8" t="s">
        <v>1806</v>
      </c>
    </row>
    <row r="400" spans="1:1">
      <c r="A400" s="8" t="s">
        <v>1807</v>
      </c>
    </row>
    <row r="401" spans="1:1">
      <c r="A401" s="8" t="s">
        <v>1808</v>
      </c>
    </row>
    <row r="402" spans="1:1">
      <c r="A402" s="8" t="s">
        <v>1809</v>
      </c>
    </row>
    <row r="403" spans="1:1">
      <c r="A403" s="8" t="s">
        <v>1810</v>
      </c>
    </row>
    <row r="404" spans="1:1">
      <c r="A404" s="8" t="s">
        <v>1811</v>
      </c>
    </row>
    <row r="405" spans="1:1">
      <c r="A405" s="8" t="s">
        <v>1812</v>
      </c>
    </row>
    <row r="406" spans="1:1">
      <c r="A406" s="8" t="s">
        <v>1813</v>
      </c>
    </row>
    <row r="407" spans="1:1">
      <c r="A407" s="8" t="s">
        <v>1814</v>
      </c>
    </row>
    <row r="408" spans="1:1">
      <c r="A408" s="8" t="s">
        <v>1815</v>
      </c>
    </row>
    <row r="409" spans="1:1">
      <c r="A409" s="8" t="s">
        <v>1816</v>
      </c>
    </row>
    <row r="410" spans="1:1">
      <c r="A410" s="8" t="s">
        <v>1817</v>
      </c>
    </row>
    <row r="411" spans="1:1">
      <c r="A411" s="8" t="s">
        <v>1818</v>
      </c>
    </row>
    <row r="412" spans="1:1">
      <c r="A412" s="8" t="s">
        <v>1819</v>
      </c>
    </row>
    <row r="413" spans="1:1">
      <c r="A413" s="8" t="s">
        <v>1820</v>
      </c>
    </row>
    <row r="414" spans="1:1">
      <c r="A414" s="8" t="s">
        <v>1821</v>
      </c>
    </row>
    <row r="415" spans="1:1">
      <c r="A415" s="8" t="s">
        <v>1822</v>
      </c>
    </row>
    <row r="416" spans="1:1">
      <c r="A416" s="8" t="s">
        <v>1823</v>
      </c>
    </row>
    <row r="417" spans="1:1">
      <c r="A417" s="8" t="s">
        <v>1824</v>
      </c>
    </row>
    <row r="418" spans="1:1">
      <c r="A418" s="8" t="s">
        <v>1825</v>
      </c>
    </row>
    <row r="419" spans="1:1">
      <c r="A419" s="8" t="s">
        <v>1826</v>
      </c>
    </row>
    <row r="420" spans="1:1">
      <c r="A420" s="8" t="s">
        <v>1827</v>
      </c>
    </row>
    <row r="421" spans="1:1">
      <c r="A421" s="8" t="s">
        <v>1828</v>
      </c>
    </row>
    <row r="422" spans="1:1">
      <c r="A422" s="8" t="s">
        <v>1829</v>
      </c>
    </row>
    <row r="423" spans="1:1">
      <c r="A423" s="8" t="s">
        <v>1830</v>
      </c>
    </row>
    <row r="424" spans="1:1">
      <c r="A424" s="8" t="s">
        <v>1831</v>
      </c>
    </row>
    <row r="425" spans="1:1">
      <c r="A425" s="8" t="s">
        <v>1832</v>
      </c>
    </row>
    <row r="426" spans="1:1">
      <c r="A426" s="8" t="s">
        <v>1833</v>
      </c>
    </row>
    <row r="427" spans="1:1">
      <c r="A427" s="8" t="s">
        <v>1834</v>
      </c>
    </row>
    <row r="428" spans="1:1">
      <c r="A428" s="8" t="s">
        <v>1835</v>
      </c>
    </row>
    <row r="429" spans="1:1">
      <c r="A429" s="8" t="s">
        <v>1836</v>
      </c>
    </row>
    <row r="430" spans="1:1">
      <c r="A430" s="8" t="s">
        <v>1837</v>
      </c>
    </row>
    <row r="431" spans="1:1">
      <c r="A431" s="8" t="s">
        <v>1838</v>
      </c>
    </row>
    <row r="432" spans="1:1">
      <c r="A432" s="8" t="s">
        <v>1839</v>
      </c>
    </row>
    <row r="433" spans="1:1">
      <c r="A433" s="8" t="s">
        <v>1840</v>
      </c>
    </row>
    <row r="434" spans="1:1">
      <c r="A434" s="8" t="s">
        <v>1841</v>
      </c>
    </row>
    <row r="435" spans="1:1">
      <c r="A435" s="8" t="s">
        <v>1842</v>
      </c>
    </row>
    <row r="436" spans="1:1">
      <c r="A436" s="8" t="s">
        <v>1843</v>
      </c>
    </row>
    <row r="437" spans="1:1">
      <c r="A437" s="8" t="s">
        <v>1844</v>
      </c>
    </row>
    <row r="438" spans="1:1">
      <c r="A438" s="8" t="s">
        <v>1845</v>
      </c>
    </row>
    <row r="439" spans="1:1">
      <c r="A439" s="8" t="s">
        <v>1846</v>
      </c>
    </row>
    <row r="440" spans="1:1">
      <c r="A440" s="8" t="s">
        <v>1847</v>
      </c>
    </row>
    <row r="441" spans="1:1">
      <c r="A441" s="8" t="s">
        <v>1848</v>
      </c>
    </row>
    <row r="442" spans="1:1">
      <c r="A442" s="8" t="s">
        <v>1849</v>
      </c>
    </row>
    <row r="443" spans="1:1">
      <c r="A443" s="8" t="s">
        <v>1850</v>
      </c>
    </row>
    <row r="444" spans="1:1">
      <c r="A444" s="8" t="s">
        <v>1851</v>
      </c>
    </row>
    <row r="445" spans="1:1">
      <c r="A445" s="8" t="s">
        <v>1852</v>
      </c>
    </row>
    <row r="446" spans="1:1">
      <c r="A446" s="8" t="s">
        <v>1853</v>
      </c>
    </row>
    <row r="447" spans="1:1">
      <c r="A447" s="8" t="s">
        <v>1854</v>
      </c>
    </row>
    <row r="448" spans="1:1">
      <c r="A448" s="8" t="s">
        <v>1855</v>
      </c>
    </row>
    <row r="449" spans="1:1">
      <c r="A449" s="8" t="s">
        <v>1856</v>
      </c>
    </row>
    <row r="450" spans="1:1">
      <c r="A450" s="8" t="s">
        <v>1857</v>
      </c>
    </row>
    <row r="451" spans="1:1">
      <c r="A451" s="8" t="s">
        <v>1858</v>
      </c>
    </row>
    <row r="452" spans="1:1">
      <c r="A452" s="8" t="s">
        <v>1859</v>
      </c>
    </row>
    <row r="453" spans="1:1">
      <c r="A453" s="8" t="s">
        <v>1860</v>
      </c>
    </row>
    <row r="454" spans="1:1">
      <c r="A454" s="8" t="s">
        <v>1861</v>
      </c>
    </row>
    <row r="455" spans="1:1">
      <c r="A455" s="8" t="s">
        <v>1862</v>
      </c>
    </row>
    <row r="456" spans="1:1">
      <c r="A456" s="8" t="s">
        <v>1863</v>
      </c>
    </row>
    <row r="457" spans="1:1">
      <c r="A457" s="8" t="s">
        <v>1864</v>
      </c>
    </row>
    <row r="458" spans="1:1">
      <c r="A458" s="8" t="s">
        <v>1865</v>
      </c>
    </row>
    <row r="459" spans="1:1">
      <c r="A459" s="8" t="s">
        <v>1866</v>
      </c>
    </row>
    <row r="460" spans="1:1">
      <c r="A460" s="8" t="s">
        <v>1867</v>
      </c>
    </row>
    <row r="461" spans="1:1">
      <c r="A461" s="8" t="s">
        <v>1868</v>
      </c>
    </row>
    <row r="462" spans="1:1">
      <c r="A462" s="8" t="s">
        <v>1869</v>
      </c>
    </row>
    <row r="463" spans="1:1">
      <c r="A463" s="8" t="s">
        <v>1870</v>
      </c>
    </row>
    <row r="464" spans="1:1">
      <c r="A464" s="8" t="s">
        <v>1871</v>
      </c>
    </row>
    <row r="465" spans="1:1">
      <c r="A465" s="8" t="s">
        <v>1872</v>
      </c>
    </row>
    <row r="466" spans="1:1">
      <c r="A466" s="8" t="s">
        <v>1873</v>
      </c>
    </row>
    <row r="467" spans="1:1">
      <c r="A467" s="8" t="s">
        <v>1874</v>
      </c>
    </row>
    <row r="468" spans="1:1">
      <c r="A468" s="8" t="s">
        <v>1875</v>
      </c>
    </row>
    <row r="469" spans="1:1">
      <c r="A469" s="8" t="s">
        <v>1876</v>
      </c>
    </row>
    <row r="470" spans="1:1">
      <c r="A470" s="8" t="s">
        <v>1877</v>
      </c>
    </row>
    <row r="471" spans="1:1">
      <c r="A471" s="8" t="s">
        <v>1878</v>
      </c>
    </row>
    <row r="472" spans="1:1">
      <c r="A472" s="8" t="s">
        <v>1879</v>
      </c>
    </row>
    <row r="473" spans="1:1">
      <c r="A473" s="8" t="s">
        <v>1880</v>
      </c>
    </row>
    <row r="474" spans="1:1">
      <c r="A474" s="8" t="s">
        <v>1881</v>
      </c>
    </row>
    <row r="475" spans="1:1">
      <c r="A475" s="8" t="s">
        <v>1882</v>
      </c>
    </row>
    <row r="476" spans="1:1">
      <c r="A476" s="8" t="s">
        <v>1883</v>
      </c>
    </row>
    <row r="477" spans="1:1">
      <c r="A477" s="8" t="s">
        <v>1884</v>
      </c>
    </row>
    <row r="478" spans="1:1">
      <c r="A478" s="8" t="s">
        <v>1885</v>
      </c>
    </row>
    <row r="479" spans="1:1">
      <c r="A479" s="8" t="s">
        <v>1886</v>
      </c>
    </row>
    <row r="480" spans="1:1">
      <c r="A480" s="8" t="s">
        <v>1887</v>
      </c>
    </row>
    <row r="481" spans="1:1">
      <c r="A481" s="8" t="s">
        <v>1888</v>
      </c>
    </row>
    <row r="482" spans="1:1">
      <c r="A482" s="8" t="s">
        <v>1889</v>
      </c>
    </row>
    <row r="483" spans="1:1">
      <c r="A483" s="8" t="s">
        <v>1890</v>
      </c>
    </row>
    <row r="484" spans="1:1">
      <c r="A484" s="8" t="s">
        <v>1891</v>
      </c>
    </row>
    <row r="485" spans="1:1">
      <c r="A485" s="8" t="s">
        <v>1892</v>
      </c>
    </row>
    <row r="486" spans="1:1">
      <c r="A486" s="8" t="s">
        <v>1893</v>
      </c>
    </row>
    <row r="487" spans="1:1">
      <c r="A487" s="8" t="s">
        <v>1894</v>
      </c>
    </row>
    <row r="488" spans="1:1">
      <c r="A488" s="8" t="s">
        <v>1895</v>
      </c>
    </row>
    <row r="489" spans="1:1">
      <c r="A489" s="8" t="s">
        <v>1896</v>
      </c>
    </row>
    <row r="490" spans="1:1">
      <c r="A490" s="8" t="s">
        <v>1897</v>
      </c>
    </row>
    <row r="491" spans="1:1">
      <c r="A491" s="8" t="s">
        <v>1898</v>
      </c>
    </row>
    <row r="492" spans="1:1">
      <c r="A492" s="8" t="s">
        <v>1899</v>
      </c>
    </row>
    <row r="493" spans="1:1">
      <c r="A493" s="8" t="s">
        <v>1900</v>
      </c>
    </row>
    <row r="494" spans="1:1">
      <c r="A494" s="8" t="s">
        <v>1901</v>
      </c>
    </row>
    <row r="495" spans="1:1">
      <c r="A495" s="8" t="s">
        <v>1902</v>
      </c>
    </row>
    <row r="496" spans="1:1">
      <c r="A496" s="8" t="s">
        <v>1903</v>
      </c>
    </row>
    <row r="497" spans="1:1">
      <c r="A497" s="8" t="s">
        <v>1904</v>
      </c>
    </row>
    <row r="498" spans="1:1">
      <c r="A498" s="8" t="s">
        <v>1905</v>
      </c>
    </row>
    <row r="499" spans="1:1">
      <c r="A499" s="8" t="s">
        <v>1906</v>
      </c>
    </row>
    <row r="500" spans="1:1">
      <c r="A500" s="8" t="s">
        <v>1907</v>
      </c>
    </row>
    <row r="501" spans="1:1">
      <c r="A501" s="8" t="s">
        <v>1908</v>
      </c>
    </row>
    <row r="502" spans="1:1">
      <c r="A502" s="8" t="s">
        <v>1909</v>
      </c>
    </row>
    <row r="503" spans="1:1">
      <c r="A503" s="8" t="s">
        <v>1910</v>
      </c>
    </row>
    <row r="504" spans="1:1">
      <c r="A504" s="8" t="s">
        <v>1911</v>
      </c>
    </row>
    <row r="505" spans="1:1">
      <c r="A505" s="8" t="s">
        <v>1912</v>
      </c>
    </row>
    <row r="506" spans="1:1">
      <c r="A506" s="8" t="s">
        <v>1913</v>
      </c>
    </row>
    <row r="507" spans="1:1">
      <c r="A507" s="8" t="s">
        <v>1914</v>
      </c>
    </row>
    <row r="508" spans="1:1">
      <c r="A508" s="8" t="s">
        <v>1915</v>
      </c>
    </row>
    <row r="509" spans="1:1">
      <c r="A509" s="8" t="s">
        <v>1916</v>
      </c>
    </row>
    <row r="510" spans="1:1">
      <c r="A510" s="8" t="s">
        <v>1917</v>
      </c>
    </row>
    <row r="511" spans="1:1">
      <c r="A511" s="8" t="s">
        <v>1918</v>
      </c>
    </row>
    <row r="512" spans="1:1">
      <c r="A512" s="8" t="s">
        <v>1919</v>
      </c>
    </row>
    <row r="513" spans="1:1">
      <c r="A513" s="8" t="s">
        <v>1920</v>
      </c>
    </row>
    <row r="514" spans="1:1">
      <c r="A514" s="8" t="s">
        <v>1921</v>
      </c>
    </row>
    <row r="515" spans="1:1">
      <c r="A515" s="8" t="s">
        <v>1922</v>
      </c>
    </row>
    <row r="516" spans="1:1">
      <c r="A516" s="8" t="s">
        <v>1923</v>
      </c>
    </row>
    <row r="517" spans="1:1">
      <c r="A517" s="8" t="s">
        <v>1924</v>
      </c>
    </row>
    <row r="518" spans="1:1">
      <c r="A518" s="8" t="s">
        <v>1925</v>
      </c>
    </row>
    <row r="519" spans="1:1">
      <c r="A519" s="8" t="s">
        <v>1926</v>
      </c>
    </row>
    <row r="520" spans="1:1">
      <c r="A520" s="8" t="s">
        <v>1927</v>
      </c>
    </row>
    <row r="521" spans="1:1">
      <c r="A521" s="8" t="s">
        <v>1928</v>
      </c>
    </row>
    <row r="522" spans="1:1">
      <c r="A522" s="8" t="s">
        <v>1929</v>
      </c>
    </row>
    <row r="523" spans="1:1">
      <c r="A523" s="8" t="s">
        <v>1930</v>
      </c>
    </row>
    <row r="524" spans="1:1">
      <c r="A524" s="8" t="s">
        <v>1931</v>
      </c>
    </row>
    <row r="525" spans="1:1">
      <c r="A525" s="8" t="s">
        <v>1932</v>
      </c>
    </row>
    <row r="526" spans="1:1">
      <c r="A526" s="8" t="s">
        <v>1933</v>
      </c>
    </row>
    <row r="527" spans="1:1">
      <c r="A527" s="8" t="s">
        <v>1934</v>
      </c>
    </row>
    <row r="528" spans="1:1">
      <c r="A528" s="8" t="s">
        <v>1935</v>
      </c>
    </row>
    <row r="529" spans="1:1">
      <c r="A529" s="8" t="s">
        <v>1936</v>
      </c>
    </row>
    <row r="530" spans="1:1">
      <c r="A530" s="8" t="s">
        <v>1937</v>
      </c>
    </row>
    <row r="531" spans="1:1">
      <c r="A531" s="8" t="s">
        <v>1938</v>
      </c>
    </row>
    <row r="532" spans="1:1">
      <c r="A532" s="8" t="s">
        <v>1939</v>
      </c>
    </row>
    <row r="533" spans="1:1">
      <c r="A533" s="8" t="s">
        <v>1940</v>
      </c>
    </row>
    <row r="534" spans="1:1">
      <c r="A534" s="8" t="s">
        <v>1941</v>
      </c>
    </row>
    <row r="535" spans="1:1">
      <c r="A535" s="8" t="s">
        <v>1942</v>
      </c>
    </row>
    <row r="536" spans="1:1">
      <c r="A536" s="8" t="s">
        <v>1943</v>
      </c>
    </row>
    <row r="537" spans="1:1">
      <c r="A537" s="8" t="s">
        <v>1944</v>
      </c>
    </row>
    <row r="538" spans="1:1">
      <c r="A538" s="8" t="s">
        <v>1945</v>
      </c>
    </row>
    <row r="539" spans="1:1">
      <c r="A539" s="8" t="s">
        <v>1946</v>
      </c>
    </row>
    <row r="540" spans="1:1">
      <c r="A540" s="8" t="s">
        <v>1947</v>
      </c>
    </row>
    <row r="541" spans="1:1">
      <c r="A541" s="8" t="s">
        <v>1948</v>
      </c>
    </row>
    <row r="542" spans="1:1">
      <c r="A542" s="8" t="s">
        <v>1949</v>
      </c>
    </row>
    <row r="543" spans="1:1">
      <c r="A543" s="8" t="s">
        <v>1950</v>
      </c>
    </row>
    <row r="544" spans="1:1">
      <c r="A544" s="8" t="s">
        <v>1951</v>
      </c>
    </row>
    <row r="545" spans="1:1">
      <c r="A545" s="8" t="s">
        <v>1952</v>
      </c>
    </row>
    <row r="546" spans="1:1">
      <c r="A546" s="8" t="s">
        <v>1953</v>
      </c>
    </row>
    <row r="547" spans="1:1">
      <c r="A547" s="8" t="s">
        <v>1954</v>
      </c>
    </row>
    <row r="548" spans="1:1">
      <c r="A548" s="8" t="s">
        <v>1955</v>
      </c>
    </row>
    <row r="549" spans="1:1">
      <c r="A549" s="8" t="s">
        <v>1956</v>
      </c>
    </row>
    <row r="550" spans="1:1">
      <c r="A550" s="8" t="s">
        <v>1957</v>
      </c>
    </row>
    <row r="551" spans="1:1">
      <c r="A551" s="8" t="s">
        <v>1958</v>
      </c>
    </row>
    <row r="552" spans="1:1">
      <c r="A552" s="8" t="s">
        <v>1959</v>
      </c>
    </row>
    <row r="553" spans="1:1">
      <c r="A553" s="8" t="s">
        <v>1960</v>
      </c>
    </row>
    <row r="554" spans="1:1">
      <c r="A554" s="8" t="s">
        <v>1961</v>
      </c>
    </row>
    <row r="555" spans="1:1">
      <c r="A555" s="8" t="s">
        <v>1962</v>
      </c>
    </row>
    <row r="556" spans="1:1">
      <c r="A556" s="8" t="s">
        <v>1963</v>
      </c>
    </row>
    <row r="557" spans="1:1">
      <c r="A557" s="8" t="s">
        <v>1964</v>
      </c>
    </row>
    <row r="558" spans="1:1">
      <c r="A558" s="8" t="s">
        <v>1965</v>
      </c>
    </row>
    <row r="559" spans="1:1">
      <c r="A559" s="8" t="s">
        <v>1966</v>
      </c>
    </row>
    <row r="560" spans="1:1">
      <c r="A560" s="8" t="s">
        <v>1967</v>
      </c>
    </row>
    <row r="561" spans="1:1">
      <c r="A561" s="8" t="s">
        <v>1968</v>
      </c>
    </row>
    <row r="562" spans="1:1">
      <c r="A562" s="8" t="s">
        <v>1969</v>
      </c>
    </row>
    <row r="563" spans="1:1">
      <c r="A563" s="8" t="s">
        <v>1970</v>
      </c>
    </row>
    <row r="564" spans="1:1">
      <c r="A564" s="8" t="s">
        <v>1971</v>
      </c>
    </row>
    <row r="565" spans="1:1">
      <c r="A565" s="8" t="s">
        <v>1972</v>
      </c>
    </row>
    <row r="566" spans="1:1">
      <c r="A566" s="8" t="s">
        <v>1973</v>
      </c>
    </row>
    <row r="567" spans="1:1">
      <c r="A567" s="8" t="s">
        <v>1974</v>
      </c>
    </row>
    <row r="568" spans="1:1">
      <c r="A568" s="8" t="s">
        <v>1975</v>
      </c>
    </row>
    <row r="569" spans="1:1">
      <c r="A569" s="8" t="s">
        <v>1976</v>
      </c>
    </row>
    <row r="570" spans="1:1">
      <c r="A570" s="8" t="s">
        <v>1977</v>
      </c>
    </row>
    <row r="571" spans="1:1">
      <c r="A571" s="8" t="s">
        <v>1978</v>
      </c>
    </row>
    <row r="572" spans="1:1">
      <c r="A572" s="8" t="s">
        <v>1979</v>
      </c>
    </row>
    <row r="573" spans="1:1">
      <c r="A573" s="8" t="s">
        <v>1980</v>
      </c>
    </row>
    <row r="574" spans="1:1">
      <c r="A574" s="8" t="s">
        <v>1981</v>
      </c>
    </row>
    <row r="575" spans="1:1">
      <c r="A575" s="8" t="s">
        <v>1982</v>
      </c>
    </row>
    <row r="576" spans="1:1">
      <c r="A576" s="8" t="s">
        <v>1983</v>
      </c>
    </row>
    <row r="577" spans="1:1">
      <c r="A577" s="8" t="s">
        <v>1984</v>
      </c>
    </row>
    <row r="578" spans="1:1">
      <c r="A578" s="8" t="s">
        <v>1985</v>
      </c>
    </row>
    <row r="579" spans="1:1">
      <c r="A579" s="8" t="s">
        <v>1986</v>
      </c>
    </row>
    <row r="580" spans="1:1">
      <c r="A580" s="8" t="s">
        <v>1987</v>
      </c>
    </row>
    <row r="581" spans="1:1">
      <c r="A581" s="8" t="s">
        <v>1988</v>
      </c>
    </row>
    <row r="582" spans="1:1">
      <c r="A582" s="8" t="s">
        <v>1989</v>
      </c>
    </row>
    <row r="583" spans="1:1">
      <c r="A583" s="8" t="s">
        <v>1990</v>
      </c>
    </row>
    <row r="584" spans="1:1">
      <c r="A584" s="8" t="s">
        <v>1991</v>
      </c>
    </row>
    <row r="585" spans="1:1">
      <c r="A585" s="8" t="s">
        <v>1992</v>
      </c>
    </row>
    <row r="586" spans="1:1">
      <c r="A586" s="8" t="s">
        <v>1993</v>
      </c>
    </row>
    <row r="587" spans="1:1">
      <c r="A587" s="8" t="s">
        <v>1994</v>
      </c>
    </row>
    <row r="588" spans="1:1">
      <c r="A588" s="8" t="s">
        <v>1995</v>
      </c>
    </row>
    <row r="589" spans="1:1">
      <c r="A589" s="8" t="s">
        <v>1996</v>
      </c>
    </row>
    <row r="590" spans="1:1">
      <c r="A590" s="8" t="s">
        <v>1997</v>
      </c>
    </row>
    <row r="591" spans="1:1">
      <c r="A591" s="8" t="s">
        <v>1998</v>
      </c>
    </row>
    <row r="592" spans="1:1">
      <c r="A592" s="8" t="s">
        <v>1999</v>
      </c>
    </row>
    <row r="593" spans="1:1">
      <c r="A593" s="8" t="s">
        <v>2000</v>
      </c>
    </row>
    <row r="594" spans="1:1">
      <c r="A594" s="8" t="s">
        <v>2001</v>
      </c>
    </row>
    <row r="595" spans="1:1">
      <c r="A595" s="8" t="s">
        <v>2002</v>
      </c>
    </row>
    <row r="596" spans="1:1">
      <c r="A596" s="8" t="s">
        <v>2003</v>
      </c>
    </row>
    <row r="597" spans="1:1">
      <c r="A597" s="8" t="s">
        <v>2004</v>
      </c>
    </row>
    <row r="598" spans="1:1">
      <c r="A598" s="8" t="s">
        <v>2005</v>
      </c>
    </row>
    <row r="599" spans="1:1">
      <c r="A599" s="8" t="s">
        <v>2006</v>
      </c>
    </row>
    <row r="600" spans="1:1">
      <c r="A600" s="8" t="s">
        <v>2007</v>
      </c>
    </row>
    <row r="601" spans="1:1">
      <c r="A601" s="8" t="s">
        <v>2008</v>
      </c>
    </row>
    <row r="602" spans="1:1">
      <c r="A602" s="8" t="s">
        <v>2009</v>
      </c>
    </row>
    <row r="603" spans="1:1">
      <c r="A603" s="8" t="s">
        <v>2010</v>
      </c>
    </row>
    <row r="604" spans="1:1">
      <c r="A604" s="8" t="s">
        <v>2011</v>
      </c>
    </row>
    <row r="605" spans="1:1">
      <c r="A605" s="8" t="s">
        <v>2012</v>
      </c>
    </row>
    <row r="606" spans="1:1">
      <c r="A606" s="8" t="s">
        <v>2013</v>
      </c>
    </row>
    <row r="607" spans="1:1">
      <c r="A607" s="8" t="s">
        <v>2014</v>
      </c>
    </row>
    <row r="608" spans="1:1">
      <c r="A608" s="8" t="s">
        <v>2015</v>
      </c>
    </row>
    <row r="609" spans="1:1">
      <c r="A609" s="8" t="s">
        <v>2016</v>
      </c>
    </row>
    <row r="610" spans="1:1">
      <c r="A610" s="8" t="s">
        <v>2017</v>
      </c>
    </row>
    <row r="611" spans="1:1">
      <c r="A611" s="8" t="s">
        <v>2018</v>
      </c>
    </row>
    <row r="612" spans="1:1">
      <c r="A612" s="8" t="s">
        <v>2019</v>
      </c>
    </row>
    <row r="613" spans="1:1">
      <c r="A613" s="8" t="s">
        <v>2020</v>
      </c>
    </row>
    <row r="614" spans="1:1">
      <c r="A614" s="8" t="s">
        <v>2021</v>
      </c>
    </row>
    <row r="615" spans="1:1">
      <c r="A615" s="8" t="s">
        <v>2022</v>
      </c>
    </row>
    <row r="616" spans="1:1">
      <c r="A616" s="8" t="s">
        <v>2023</v>
      </c>
    </row>
    <row r="617" spans="1:1">
      <c r="A617" s="8" t="s">
        <v>2024</v>
      </c>
    </row>
    <row r="618" spans="1:1">
      <c r="A618" s="8" t="s">
        <v>2025</v>
      </c>
    </row>
    <row r="619" spans="1:1">
      <c r="A619" s="8" t="s">
        <v>2026</v>
      </c>
    </row>
    <row r="620" spans="1:1">
      <c r="A620" s="8" t="s">
        <v>2027</v>
      </c>
    </row>
    <row r="621" spans="1:1">
      <c r="A621" s="8" t="s">
        <v>2028</v>
      </c>
    </row>
    <row r="622" spans="1:1">
      <c r="A622" s="8" t="s">
        <v>2029</v>
      </c>
    </row>
    <row r="623" spans="1:1">
      <c r="A623" s="8" t="s">
        <v>2030</v>
      </c>
    </row>
    <row r="624" spans="1:1">
      <c r="A624" s="8" t="s">
        <v>2031</v>
      </c>
    </row>
    <row r="625" spans="1:1">
      <c r="A625" s="8" t="s">
        <v>2032</v>
      </c>
    </row>
    <row r="626" spans="1:1">
      <c r="A626" s="8" t="s">
        <v>2033</v>
      </c>
    </row>
    <row r="627" spans="1:1">
      <c r="A627" s="8" t="s">
        <v>2034</v>
      </c>
    </row>
    <row r="628" spans="1:1">
      <c r="A628" s="8" t="s">
        <v>2035</v>
      </c>
    </row>
    <row r="629" spans="1:1">
      <c r="A629" s="8" t="s">
        <v>2036</v>
      </c>
    </row>
    <row r="630" spans="1:1">
      <c r="A630" s="8" t="s">
        <v>2037</v>
      </c>
    </row>
    <row r="631" spans="1:1">
      <c r="A631" s="8" t="s">
        <v>2038</v>
      </c>
    </row>
    <row r="632" spans="1:1">
      <c r="A632" s="8" t="s">
        <v>2039</v>
      </c>
    </row>
    <row r="633" spans="1:1">
      <c r="A633" s="8" t="s">
        <v>2040</v>
      </c>
    </row>
    <row r="634" spans="1:1">
      <c r="A634" s="8" t="s">
        <v>2041</v>
      </c>
    </row>
    <row r="635" spans="1:1">
      <c r="A635" s="8" t="s">
        <v>2042</v>
      </c>
    </row>
    <row r="636" spans="1:1">
      <c r="A636" s="8" t="s">
        <v>2043</v>
      </c>
    </row>
    <row r="637" spans="1:1">
      <c r="A637" s="8" t="s">
        <v>2044</v>
      </c>
    </row>
    <row r="638" spans="1:1">
      <c r="A638" s="8" t="s">
        <v>2045</v>
      </c>
    </row>
    <row r="639" spans="1:1">
      <c r="A639" s="8" t="s">
        <v>2046</v>
      </c>
    </row>
    <row r="640" spans="1:1">
      <c r="A640" s="8" t="s">
        <v>2047</v>
      </c>
    </row>
    <row r="641" spans="1:1">
      <c r="A641" s="8" t="s">
        <v>2048</v>
      </c>
    </row>
    <row r="642" spans="1:1">
      <c r="A642" s="8" t="s">
        <v>2049</v>
      </c>
    </row>
    <row r="643" spans="1:1">
      <c r="A643" s="8" t="s">
        <v>2050</v>
      </c>
    </row>
    <row r="644" spans="1:1">
      <c r="A644" s="8" t="s">
        <v>2051</v>
      </c>
    </row>
    <row r="645" spans="1:1">
      <c r="A645" s="8" t="s">
        <v>2052</v>
      </c>
    </row>
    <row r="646" spans="1:1">
      <c r="A646" s="8" t="s">
        <v>2053</v>
      </c>
    </row>
    <row r="647" spans="1:1">
      <c r="A647" s="8" t="s">
        <v>2054</v>
      </c>
    </row>
    <row r="648" spans="1:1">
      <c r="A648" s="8" t="s">
        <v>2055</v>
      </c>
    </row>
    <row r="649" spans="1:1">
      <c r="A649" s="8" t="s">
        <v>2056</v>
      </c>
    </row>
    <row r="650" spans="1:1">
      <c r="A650" s="8" t="s">
        <v>2057</v>
      </c>
    </row>
    <row r="651" spans="1:1">
      <c r="A651" s="8" t="s">
        <v>2058</v>
      </c>
    </row>
    <row r="652" spans="1:1">
      <c r="A652" s="8" t="s">
        <v>2059</v>
      </c>
    </row>
    <row r="653" spans="1:1">
      <c r="A653" s="8" t="s">
        <v>2060</v>
      </c>
    </row>
    <row r="654" spans="1:1">
      <c r="A654" s="8" t="s">
        <v>2061</v>
      </c>
    </row>
    <row r="655" spans="1:1">
      <c r="A655" s="8" t="s">
        <v>2062</v>
      </c>
    </row>
    <row r="656" spans="1:1">
      <c r="A656" s="8" t="s">
        <v>2063</v>
      </c>
    </row>
    <row r="657" spans="1:1">
      <c r="A657" s="8" t="s">
        <v>2064</v>
      </c>
    </row>
    <row r="658" spans="1:1">
      <c r="A658" s="8" t="s">
        <v>2065</v>
      </c>
    </row>
    <row r="659" spans="1:1">
      <c r="A659" s="8" t="s">
        <v>2066</v>
      </c>
    </row>
    <row r="660" spans="1:1">
      <c r="A660" s="8" t="s">
        <v>2067</v>
      </c>
    </row>
    <row r="661" spans="1:1">
      <c r="A661" s="8" t="s">
        <v>2068</v>
      </c>
    </row>
    <row r="662" spans="1:1">
      <c r="A662" s="8" t="s">
        <v>2069</v>
      </c>
    </row>
    <row r="663" spans="1:1">
      <c r="A663" s="8" t="s">
        <v>2070</v>
      </c>
    </row>
    <row r="664" spans="1:1">
      <c r="A664" s="8" t="s">
        <v>2071</v>
      </c>
    </row>
    <row r="665" spans="1:1">
      <c r="A665" s="8" t="s">
        <v>2072</v>
      </c>
    </row>
    <row r="666" spans="1:1">
      <c r="A666" s="8" t="s">
        <v>2073</v>
      </c>
    </row>
    <row r="667" spans="1:1">
      <c r="A667" s="8" t="s">
        <v>2074</v>
      </c>
    </row>
    <row r="668" spans="1:1">
      <c r="A668" s="8" t="s">
        <v>2075</v>
      </c>
    </row>
    <row r="669" spans="1:1">
      <c r="A669" s="8" t="s">
        <v>2076</v>
      </c>
    </row>
    <row r="670" spans="1:1">
      <c r="A670" s="8" t="s">
        <v>2077</v>
      </c>
    </row>
    <row r="671" spans="1:1">
      <c r="A671" s="8" t="s">
        <v>2078</v>
      </c>
    </row>
    <row r="672" spans="1:1">
      <c r="A672" s="8" t="s">
        <v>2079</v>
      </c>
    </row>
    <row r="673" spans="1:1">
      <c r="A673" s="8" t="s">
        <v>2080</v>
      </c>
    </row>
    <row r="674" spans="1:1">
      <c r="A674" s="8" t="s">
        <v>2081</v>
      </c>
    </row>
    <row r="675" spans="1:1">
      <c r="A675" s="8" t="s">
        <v>2082</v>
      </c>
    </row>
    <row r="676" spans="1:1">
      <c r="A676" s="8" t="s">
        <v>2083</v>
      </c>
    </row>
    <row r="677" spans="1:1">
      <c r="A677" s="8" t="s">
        <v>2084</v>
      </c>
    </row>
    <row r="678" spans="1:1">
      <c r="A678" s="8" t="s">
        <v>2085</v>
      </c>
    </row>
    <row r="679" spans="1:1">
      <c r="A679" s="8" t="s">
        <v>2086</v>
      </c>
    </row>
    <row r="680" spans="1:1">
      <c r="A680" s="8" t="s">
        <v>2087</v>
      </c>
    </row>
    <row r="681" spans="1:1">
      <c r="A681" s="8" t="s">
        <v>2088</v>
      </c>
    </row>
    <row r="682" spans="1:1">
      <c r="A682" s="8" t="s">
        <v>2089</v>
      </c>
    </row>
    <row r="683" spans="1:1">
      <c r="A683" s="8" t="s">
        <v>2090</v>
      </c>
    </row>
    <row r="684" spans="1:1">
      <c r="A684" s="8" t="s">
        <v>2091</v>
      </c>
    </row>
    <row r="685" spans="1:1">
      <c r="A685" s="8" t="s">
        <v>2092</v>
      </c>
    </row>
    <row r="686" spans="1:1">
      <c r="A686" s="8" t="s">
        <v>2093</v>
      </c>
    </row>
    <row r="687" spans="1:1">
      <c r="A687" s="8" t="s">
        <v>2094</v>
      </c>
    </row>
    <row r="688" spans="1:1">
      <c r="A688" s="8" t="s">
        <v>2095</v>
      </c>
    </row>
    <row r="689" spans="1:1">
      <c r="A689" s="8" t="s">
        <v>2096</v>
      </c>
    </row>
    <row r="690" spans="1:1">
      <c r="A690" s="8" t="s">
        <v>2097</v>
      </c>
    </row>
    <row r="691" spans="1:1">
      <c r="A691" s="8" t="s">
        <v>2098</v>
      </c>
    </row>
    <row r="692" spans="1:1">
      <c r="A692" s="8" t="s">
        <v>2099</v>
      </c>
    </row>
    <row r="693" spans="1:1">
      <c r="A693" s="8" t="s">
        <v>2100</v>
      </c>
    </row>
    <row r="694" spans="1:1">
      <c r="A694" s="8" t="s">
        <v>2101</v>
      </c>
    </row>
    <row r="695" spans="1:1">
      <c r="A695" s="8" t="s">
        <v>2102</v>
      </c>
    </row>
    <row r="696" spans="1:1">
      <c r="A696" s="8" t="s">
        <v>2103</v>
      </c>
    </row>
    <row r="697" spans="1:1">
      <c r="A697" s="8" t="s">
        <v>2104</v>
      </c>
    </row>
    <row r="698" spans="1:1">
      <c r="A698" s="8" t="s">
        <v>2105</v>
      </c>
    </row>
    <row r="699" spans="1:1">
      <c r="A699" s="8" t="s">
        <v>2106</v>
      </c>
    </row>
    <row r="700" spans="1:1">
      <c r="A700" s="8" t="s">
        <v>2107</v>
      </c>
    </row>
    <row r="701" spans="1:1">
      <c r="A701" s="8" t="s">
        <v>2108</v>
      </c>
    </row>
    <row r="702" spans="1:1">
      <c r="A702" s="8" t="s">
        <v>2109</v>
      </c>
    </row>
    <row r="703" spans="1:1">
      <c r="A703" s="8" t="s">
        <v>2110</v>
      </c>
    </row>
    <row r="704" spans="1:1">
      <c r="A704" s="8" t="s">
        <v>2111</v>
      </c>
    </row>
    <row r="705" spans="1:1">
      <c r="A705" s="8" t="s">
        <v>2112</v>
      </c>
    </row>
    <row r="706" spans="1:1">
      <c r="A706" s="8" t="s">
        <v>2113</v>
      </c>
    </row>
    <row r="707" spans="1:1">
      <c r="A707" s="8" t="s">
        <v>2114</v>
      </c>
    </row>
    <row r="708" spans="1:1">
      <c r="A708" s="8" t="s">
        <v>2115</v>
      </c>
    </row>
    <row r="709" spans="1:1">
      <c r="A709" s="8" t="s">
        <v>2116</v>
      </c>
    </row>
    <row r="710" spans="1:1">
      <c r="A710" s="8" t="s">
        <v>2117</v>
      </c>
    </row>
    <row r="711" spans="1:1">
      <c r="A711" s="8" t="s">
        <v>2118</v>
      </c>
    </row>
    <row r="712" spans="1:1">
      <c r="A712" s="8" t="s">
        <v>2119</v>
      </c>
    </row>
    <row r="713" spans="1:1">
      <c r="A713" s="8" t="s">
        <v>2120</v>
      </c>
    </row>
    <row r="714" spans="1:1">
      <c r="A714" s="8" t="s">
        <v>2121</v>
      </c>
    </row>
    <row r="715" spans="1:1">
      <c r="A715" s="8" t="s">
        <v>2122</v>
      </c>
    </row>
    <row r="716" spans="1:1">
      <c r="A716" s="8" t="s">
        <v>2123</v>
      </c>
    </row>
    <row r="717" spans="1:1">
      <c r="A717" s="8" t="s">
        <v>2124</v>
      </c>
    </row>
    <row r="718" spans="1:1">
      <c r="A718" s="8" t="s">
        <v>2125</v>
      </c>
    </row>
    <row r="719" spans="1:1">
      <c r="A719" s="8" t="s">
        <v>2126</v>
      </c>
    </row>
    <row r="720" spans="1:1">
      <c r="A720" s="8" t="s">
        <v>2127</v>
      </c>
    </row>
    <row r="721" spans="1:1">
      <c r="A721" s="8" t="s">
        <v>2128</v>
      </c>
    </row>
    <row r="722" spans="1:1">
      <c r="A722" s="8" t="s">
        <v>2129</v>
      </c>
    </row>
    <row r="723" spans="1:1">
      <c r="A723" s="8" t="s">
        <v>2130</v>
      </c>
    </row>
    <row r="724" spans="1:1">
      <c r="A724" s="8" t="s">
        <v>2131</v>
      </c>
    </row>
    <row r="725" spans="1:1">
      <c r="A725" s="8" t="s">
        <v>2132</v>
      </c>
    </row>
    <row r="726" spans="1:1">
      <c r="A726" s="8" t="s">
        <v>2133</v>
      </c>
    </row>
    <row r="727" spans="1:1">
      <c r="A727" s="8" t="s">
        <v>2134</v>
      </c>
    </row>
    <row r="728" spans="1:1">
      <c r="A728" s="8" t="s">
        <v>2135</v>
      </c>
    </row>
    <row r="729" spans="1:1">
      <c r="A729" s="8" t="s">
        <v>2136</v>
      </c>
    </row>
    <row r="730" spans="1:1">
      <c r="A730" s="8" t="s">
        <v>2137</v>
      </c>
    </row>
    <row r="731" spans="1:1">
      <c r="A731" s="8" t="s">
        <v>2138</v>
      </c>
    </row>
    <row r="732" spans="1:1">
      <c r="A732" s="8" t="s">
        <v>2139</v>
      </c>
    </row>
    <row r="733" spans="1:1">
      <c r="A733" s="8" t="s">
        <v>2140</v>
      </c>
    </row>
    <row r="734" spans="1:1">
      <c r="A734" s="8" t="s">
        <v>2141</v>
      </c>
    </row>
    <row r="735" spans="1:1">
      <c r="A735" s="8" t="s">
        <v>2142</v>
      </c>
    </row>
    <row r="736" spans="1:1">
      <c r="A736" s="8" t="s">
        <v>2143</v>
      </c>
    </row>
    <row r="737" spans="1:1">
      <c r="A737" s="8" t="s">
        <v>2144</v>
      </c>
    </row>
    <row r="738" spans="1:1">
      <c r="A738" s="8" t="s">
        <v>2145</v>
      </c>
    </row>
    <row r="739" spans="1:1">
      <c r="A739" s="8" t="s">
        <v>2146</v>
      </c>
    </row>
    <row r="740" spans="1:1">
      <c r="A740" s="8" t="s">
        <v>2147</v>
      </c>
    </row>
    <row r="741" spans="1:1">
      <c r="A741" s="8" t="s">
        <v>2148</v>
      </c>
    </row>
    <row r="742" spans="1:1">
      <c r="A742" s="8" t="s">
        <v>2149</v>
      </c>
    </row>
    <row r="743" spans="1:1">
      <c r="A743" s="8" t="s">
        <v>2150</v>
      </c>
    </row>
    <row r="744" spans="1:1">
      <c r="A744" s="8" t="s">
        <v>2151</v>
      </c>
    </row>
    <row r="745" spans="1:1">
      <c r="A745" s="8" t="s">
        <v>2152</v>
      </c>
    </row>
    <row r="746" spans="1:1">
      <c r="A746" s="8" t="s">
        <v>2153</v>
      </c>
    </row>
    <row r="747" spans="1:1">
      <c r="A747" s="8" t="s">
        <v>2154</v>
      </c>
    </row>
    <row r="748" spans="1:1">
      <c r="A748" s="8" t="s">
        <v>2155</v>
      </c>
    </row>
    <row r="749" spans="1:1">
      <c r="A749" s="8" t="s">
        <v>2156</v>
      </c>
    </row>
    <row r="750" spans="1:1">
      <c r="A750" s="8" t="s">
        <v>2157</v>
      </c>
    </row>
    <row r="751" spans="1:1">
      <c r="A751" s="8" t="s">
        <v>2158</v>
      </c>
    </row>
    <row r="752" spans="1:1">
      <c r="A752" s="8" t="s">
        <v>2159</v>
      </c>
    </row>
    <row r="753" spans="1:1">
      <c r="A753" s="8" t="s">
        <v>2160</v>
      </c>
    </row>
    <row r="754" spans="1:1">
      <c r="A754" s="8" t="s">
        <v>2161</v>
      </c>
    </row>
    <row r="755" spans="1:1">
      <c r="A755" s="8" t="s">
        <v>2162</v>
      </c>
    </row>
    <row r="756" spans="1:1">
      <c r="A756" s="8" t="s">
        <v>2163</v>
      </c>
    </row>
    <row r="757" spans="1:1">
      <c r="A757" s="8" t="s">
        <v>2164</v>
      </c>
    </row>
    <row r="758" spans="1:1">
      <c r="A758" s="8" t="s">
        <v>2165</v>
      </c>
    </row>
    <row r="759" spans="1:1">
      <c r="A759" s="8" t="s">
        <v>2166</v>
      </c>
    </row>
    <row r="760" spans="1:1">
      <c r="A760" s="8" t="s">
        <v>2167</v>
      </c>
    </row>
    <row r="761" spans="1:1">
      <c r="A761" s="8" t="s">
        <v>2168</v>
      </c>
    </row>
    <row r="762" spans="1:1">
      <c r="A762" s="8" t="s">
        <v>2169</v>
      </c>
    </row>
    <row r="763" spans="1:1">
      <c r="A763" s="8" t="s">
        <v>2170</v>
      </c>
    </row>
    <row r="764" spans="1:1">
      <c r="A764" s="8" t="s">
        <v>2171</v>
      </c>
    </row>
    <row r="765" spans="1:1">
      <c r="A765" s="8" t="s">
        <v>2172</v>
      </c>
    </row>
    <row r="766" spans="1:1">
      <c r="A766" s="8" t="s">
        <v>2173</v>
      </c>
    </row>
    <row r="767" spans="1:1">
      <c r="A767" s="8" t="s">
        <v>2174</v>
      </c>
    </row>
    <row r="768" spans="1:1">
      <c r="A768" s="8" t="s">
        <v>2175</v>
      </c>
    </row>
    <row r="769" spans="1:1">
      <c r="A769" s="8" t="s">
        <v>2176</v>
      </c>
    </row>
    <row r="770" spans="1:1">
      <c r="A770" s="8" t="s">
        <v>2177</v>
      </c>
    </row>
    <row r="771" spans="1:1">
      <c r="A771" s="8" t="s">
        <v>2178</v>
      </c>
    </row>
    <row r="772" spans="1:1">
      <c r="A772" s="8" t="s">
        <v>2179</v>
      </c>
    </row>
    <row r="773" spans="1:1">
      <c r="A773" s="8" t="s">
        <v>2180</v>
      </c>
    </row>
    <row r="774" spans="1:1">
      <c r="A774" s="8" t="s">
        <v>2181</v>
      </c>
    </row>
    <row r="775" spans="1:1">
      <c r="A775" s="8" t="s">
        <v>2182</v>
      </c>
    </row>
    <row r="776" spans="1:1">
      <c r="A776" s="8" t="s">
        <v>2183</v>
      </c>
    </row>
    <row r="777" spans="1:1">
      <c r="A777" s="8" t="s">
        <v>2184</v>
      </c>
    </row>
    <row r="778" spans="1:1">
      <c r="A778" s="8" t="s">
        <v>2185</v>
      </c>
    </row>
    <row r="779" spans="1:1">
      <c r="A779" s="8" t="s">
        <v>2186</v>
      </c>
    </row>
    <row r="780" spans="1:1">
      <c r="A780" s="8" t="s">
        <v>2187</v>
      </c>
    </row>
    <row r="781" spans="1:1">
      <c r="A781" s="8" t="s">
        <v>2188</v>
      </c>
    </row>
    <row r="782" spans="1:1">
      <c r="A782" s="8" t="s">
        <v>2189</v>
      </c>
    </row>
    <row r="783" spans="1:1">
      <c r="A783" s="8" t="s">
        <v>2190</v>
      </c>
    </row>
    <row r="784" spans="1:1">
      <c r="A784" s="8" t="s">
        <v>2191</v>
      </c>
    </row>
    <row r="785" spans="1:1">
      <c r="A785" s="8" t="s">
        <v>2192</v>
      </c>
    </row>
    <row r="786" spans="1:1">
      <c r="A786" s="8" t="s">
        <v>2193</v>
      </c>
    </row>
    <row r="787" spans="1:1">
      <c r="A787" s="8" t="s">
        <v>2194</v>
      </c>
    </row>
    <row r="788" spans="1:1">
      <c r="A788" s="8" t="s">
        <v>2195</v>
      </c>
    </row>
    <row r="789" spans="1:1">
      <c r="A789" s="8" t="s">
        <v>2196</v>
      </c>
    </row>
    <row r="790" spans="1:1">
      <c r="A790" s="8" t="s">
        <v>2197</v>
      </c>
    </row>
    <row r="791" spans="1:1">
      <c r="A791" s="8" t="s">
        <v>2198</v>
      </c>
    </row>
    <row r="792" spans="1:1">
      <c r="A792" s="8" t="s">
        <v>2199</v>
      </c>
    </row>
    <row r="793" spans="1:1">
      <c r="A793" s="8" t="s">
        <v>2200</v>
      </c>
    </row>
    <row r="794" spans="1:1">
      <c r="A794" s="8" t="s">
        <v>2201</v>
      </c>
    </row>
    <row r="795" spans="1:1">
      <c r="A795" s="8" t="s">
        <v>2202</v>
      </c>
    </row>
    <row r="796" spans="1:1">
      <c r="A796" s="8" t="s">
        <v>2203</v>
      </c>
    </row>
    <row r="797" spans="1:1">
      <c r="A797" s="8" t="s">
        <v>2204</v>
      </c>
    </row>
    <row r="798" spans="1:1">
      <c r="A798" s="8" t="s">
        <v>2205</v>
      </c>
    </row>
    <row r="799" spans="1:1">
      <c r="A799" s="8" t="s">
        <v>2206</v>
      </c>
    </row>
    <row r="800" spans="1:1">
      <c r="A800" s="8" t="s">
        <v>2207</v>
      </c>
    </row>
    <row r="801" spans="1:1">
      <c r="A801" s="8" t="s">
        <v>2208</v>
      </c>
    </row>
    <row r="802" spans="1:1">
      <c r="A802" s="8" t="s">
        <v>2209</v>
      </c>
    </row>
    <row r="803" spans="1:1">
      <c r="A803" s="8" t="s">
        <v>2210</v>
      </c>
    </row>
    <row r="804" spans="1:1">
      <c r="A804" s="8" t="s">
        <v>2211</v>
      </c>
    </row>
    <row r="805" spans="1:1">
      <c r="A805" s="8" t="s">
        <v>2212</v>
      </c>
    </row>
    <row r="806" spans="1:1">
      <c r="A806" s="8" t="s">
        <v>2213</v>
      </c>
    </row>
    <row r="807" spans="1:1">
      <c r="A807" s="8" t="s">
        <v>2214</v>
      </c>
    </row>
    <row r="808" spans="1:1">
      <c r="A808" s="8" t="s">
        <v>2215</v>
      </c>
    </row>
    <row r="809" spans="1:1">
      <c r="A809" s="8" t="s">
        <v>2216</v>
      </c>
    </row>
    <row r="810" spans="1:1">
      <c r="A810" s="8" t="s">
        <v>2217</v>
      </c>
    </row>
    <row r="811" spans="1:1">
      <c r="A811" s="8" t="s">
        <v>2218</v>
      </c>
    </row>
    <row r="812" spans="1:1">
      <c r="A812" s="8" t="s">
        <v>2219</v>
      </c>
    </row>
    <row r="813" spans="1:1">
      <c r="A813" s="8" t="s">
        <v>2220</v>
      </c>
    </row>
    <row r="814" spans="1:1">
      <c r="A814" s="8" t="s">
        <v>2221</v>
      </c>
    </row>
    <row r="815" spans="1:1">
      <c r="A815" s="8" t="s">
        <v>2222</v>
      </c>
    </row>
    <row r="816" spans="1:1">
      <c r="A816" s="8" t="s">
        <v>2223</v>
      </c>
    </row>
    <row r="817" spans="1:1">
      <c r="A817" s="8" t="s">
        <v>2224</v>
      </c>
    </row>
    <row r="818" spans="1:1">
      <c r="A818" s="8" t="s">
        <v>2225</v>
      </c>
    </row>
    <row r="819" spans="1:1">
      <c r="A819" s="8" t="s">
        <v>2226</v>
      </c>
    </row>
    <row r="820" spans="1:1">
      <c r="A820" s="8" t="s">
        <v>2227</v>
      </c>
    </row>
    <row r="821" spans="1:1">
      <c r="A821" s="8" t="s">
        <v>2228</v>
      </c>
    </row>
    <row r="822" spans="1:1">
      <c r="A822" s="8" t="s">
        <v>2229</v>
      </c>
    </row>
    <row r="823" spans="1:1">
      <c r="A823" s="8" t="s">
        <v>2230</v>
      </c>
    </row>
    <row r="824" spans="1:1">
      <c r="A824" s="8" t="s">
        <v>2231</v>
      </c>
    </row>
    <row r="825" spans="1:1">
      <c r="A825" s="8" t="s">
        <v>2232</v>
      </c>
    </row>
    <row r="826" spans="1:1">
      <c r="A826" s="8" t="s">
        <v>2233</v>
      </c>
    </row>
    <row r="827" spans="1:1">
      <c r="A827" s="8" t="s">
        <v>2234</v>
      </c>
    </row>
    <row r="828" spans="1:1">
      <c r="A828" s="8" t="s">
        <v>2235</v>
      </c>
    </row>
    <row r="829" spans="1:1">
      <c r="A829" s="8" t="s">
        <v>2236</v>
      </c>
    </row>
    <row r="830" spans="1:1">
      <c r="A830" s="8" t="s">
        <v>2237</v>
      </c>
    </row>
    <row r="831" spans="1:1">
      <c r="A831" s="8" t="s">
        <v>2238</v>
      </c>
    </row>
    <row r="832" spans="1:1">
      <c r="A832" s="8" t="s">
        <v>2239</v>
      </c>
    </row>
    <row r="833" spans="1:1">
      <c r="A833" s="8" t="s">
        <v>2240</v>
      </c>
    </row>
    <row r="834" spans="1:1">
      <c r="A834" s="8" t="s">
        <v>2241</v>
      </c>
    </row>
    <row r="835" spans="1:1">
      <c r="A835" s="8" t="s">
        <v>2242</v>
      </c>
    </row>
    <row r="836" spans="1:1">
      <c r="A836" s="8" t="s">
        <v>2243</v>
      </c>
    </row>
    <row r="837" spans="1:1">
      <c r="A837" s="8" t="s">
        <v>2244</v>
      </c>
    </row>
    <row r="838" spans="1:1">
      <c r="A838" s="8" t="s">
        <v>2245</v>
      </c>
    </row>
    <row r="839" spans="1:1">
      <c r="A839" s="8" t="s">
        <v>2246</v>
      </c>
    </row>
    <row r="840" spans="1:1">
      <c r="A840" s="8" t="s">
        <v>2247</v>
      </c>
    </row>
    <row r="841" spans="1:1">
      <c r="A841" s="8" t="s">
        <v>2248</v>
      </c>
    </row>
    <row r="842" spans="1:1">
      <c r="A842" s="8" t="s">
        <v>2249</v>
      </c>
    </row>
    <row r="843" spans="1:1">
      <c r="A843" s="8" t="s">
        <v>2250</v>
      </c>
    </row>
    <row r="844" spans="1:1">
      <c r="A844" s="8" t="s">
        <v>2251</v>
      </c>
    </row>
    <row r="845" spans="1:1">
      <c r="A845" s="8" t="s">
        <v>2252</v>
      </c>
    </row>
    <row r="846" spans="1:1">
      <c r="A846" s="8" t="s">
        <v>2253</v>
      </c>
    </row>
    <row r="847" spans="1:1">
      <c r="A847" s="8" t="s">
        <v>2254</v>
      </c>
    </row>
    <row r="848" spans="1:1">
      <c r="A848" s="8" t="s">
        <v>2255</v>
      </c>
    </row>
    <row r="849" spans="1:1">
      <c r="A849" s="8" t="s">
        <v>2256</v>
      </c>
    </row>
    <row r="850" spans="1:1">
      <c r="A850" s="8" t="s">
        <v>2257</v>
      </c>
    </row>
    <row r="851" spans="1:1">
      <c r="A851" s="8" t="s">
        <v>2258</v>
      </c>
    </row>
    <row r="852" spans="1:1">
      <c r="A852" s="8" t="s">
        <v>2259</v>
      </c>
    </row>
    <row r="853" spans="1:1">
      <c r="A853" s="8" t="s">
        <v>2260</v>
      </c>
    </row>
    <row r="854" spans="1:1">
      <c r="A854" s="8" t="s">
        <v>2261</v>
      </c>
    </row>
    <row r="855" spans="1:1">
      <c r="A855" s="8" t="s">
        <v>2262</v>
      </c>
    </row>
    <row r="856" spans="1:1">
      <c r="A856" s="8" t="s">
        <v>2263</v>
      </c>
    </row>
  </sheetData>
  <phoneticPr fontId="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E50B-D16C-4FA9-8C52-206A7E66BF3F}">
  <dimension ref="A1:A185"/>
  <sheetViews>
    <sheetView workbookViewId="0">
      <selection activeCell="A3" sqref="A3"/>
    </sheetView>
  </sheetViews>
  <sheetFormatPr defaultRowHeight="17.649999999999999"/>
  <sheetData>
    <row r="1" spans="1:1">
      <c r="A1" s="8" t="s">
        <v>2264</v>
      </c>
    </row>
    <row r="3" spans="1:1">
      <c r="A3" s="10" t="s">
        <v>2445</v>
      </c>
    </row>
    <row r="5" spans="1:1">
      <c r="A5" s="8" t="s">
        <v>2264</v>
      </c>
    </row>
    <row r="7" spans="1:1">
      <c r="A7" s="8" t="s">
        <v>2265</v>
      </c>
    </row>
    <row r="9" spans="1:1">
      <c r="A9" s="8" t="s">
        <v>2266</v>
      </c>
    </row>
    <row r="11" spans="1:1">
      <c r="A11" s="8" t="s">
        <v>2267</v>
      </c>
    </row>
    <row r="13" spans="1:1">
      <c r="A13" s="8" t="s">
        <v>2268</v>
      </c>
    </row>
    <row r="15" spans="1:1">
      <c r="A15" s="8" t="s">
        <v>2269</v>
      </c>
    </row>
    <row r="17" spans="1:1">
      <c r="A17" s="8" t="s">
        <v>2270</v>
      </c>
    </row>
    <row r="19" spans="1:1">
      <c r="A19" s="8" t="s">
        <v>2271</v>
      </c>
    </row>
    <row r="21" spans="1:1">
      <c r="A21" s="8" t="s">
        <v>2272</v>
      </c>
    </row>
    <row r="23" spans="1:1">
      <c r="A23" s="8" t="s">
        <v>2273</v>
      </c>
    </row>
    <row r="25" spans="1:1">
      <c r="A25" s="8" t="s">
        <v>2274</v>
      </c>
    </row>
    <row r="27" spans="1:1">
      <c r="A27" s="8" t="s">
        <v>2275</v>
      </c>
    </row>
    <row r="29" spans="1:1">
      <c r="A29" s="8" t="s">
        <v>2276</v>
      </c>
    </row>
    <row r="31" spans="1:1">
      <c r="A31" s="8" t="s">
        <v>2277</v>
      </c>
    </row>
    <row r="33" spans="1:1">
      <c r="A33" s="8" t="s">
        <v>2278</v>
      </c>
    </row>
    <row r="35" spans="1:1">
      <c r="A35" s="8" t="s">
        <v>2279</v>
      </c>
    </row>
    <row r="37" spans="1:1">
      <c r="A37" s="8" t="s">
        <v>2280</v>
      </c>
    </row>
    <row r="39" spans="1:1">
      <c r="A39" s="8" t="s">
        <v>2281</v>
      </c>
    </row>
    <row r="41" spans="1:1">
      <c r="A41" s="8" t="s">
        <v>2282</v>
      </c>
    </row>
    <row r="43" spans="1:1">
      <c r="A43" s="8" t="s">
        <v>2283</v>
      </c>
    </row>
    <row r="45" spans="1:1">
      <c r="A45" s="8" t="s">
        <v>2284</v>
      </c>
    </row>
    <row r="47" spans="1:1">
      <c r="A47" s="8" t="s">
        <v>2285</v>
      </c>
    </row>
    <row r="49" spans="1:1">
      <c r="A49" s="8" t="s">
        <v>2286</v>
      </c>
    </row>
    <row r="51" spans="1:1">
      <c r="A51" s="8" t="s">
        <v>2287</v>
      </c>
    </row>
    <row r="53" spans="1:1">
      <c r="A53" s="8" t="s">
        <v>2288</v>
      </c>
    </row>
    <row r="55" spans="1:1">
      <c r="A55" s="8" t="s">
        <v>2289</v>
      </c>
    </row>
    <row r="57" spans="1:1">
      <c r="A57" s="8" t="s">
        <v>2290</v>
      </c>
    </row>
    <row r="59" spans="1:1">
      <c r="A59" s="8" t="s">
        <v>2291</v>
      </c>
    </row>
    <row r="61" spans="1:1">
      <c r="A61" s="8" t="s">
        <v>2292</v>
      </c>
    </row>
    <row r="63" spans="1:1">
      <c r="A63" s="8" t="s">
        <v>2293</v>
      </c>
    </row>
    <row r="65" spans="1:1">
      <c r="A65" s="8" t="s">
        <v>2294</v>
      </c>
    </row>
    <row r="67" spans="1:1">
      <c r="A67" s="8" t="s">
        <v>2295</v>
      </c>
    </row>
    <row r="69" spans="1:1">
      <c r="A69" s="8" t="s">
        <v>2296</v>
      </c>
    </row>
    <row r="71" spans="1:1">
      <c r="A71" s="8" t="s">
        <v>2297</v>
      </c>
    </row>
    <row r="73" spans="1:1">
      <c r="A73" s="8" t="s">
        <v>2298</v>
      </c>
    </row>
    <row r="75" spans="1:1">
      <c r="A75" s="8" t="s">
        <v>2299</v>
      </c>
    </row>
    <row r="77" spans="1:1">
      <c r="A77" s="8" t="s">
        <v>2300</v>
      </c>
    </row>
    <row r="79" spans="1:1">
      <c r="A79" s="8" t="s">
        <v>2301</v>
      </c>
    </row>
    <row r="81" spans="1:1">
      <c r="A81" s="8" t="s">
        <v>2302</v>
      </c>
    </row>
    <row r="83" spans="1:1">
      <c r="A83" s="8" t="s">
        <v>2303</v>
      </c>
    </row>
    <row r="85" spans="1:1">
      <c r="A85" s="8" t="s">
        <v>2304</v>
      </c>
    </row>
    <row r="87" spans="1:1">
      <c r="A87" s="8" t="s">
        <v>2305</v>
      </c>
    </row>
    <row r="89" spans="1:1">
      <c r="A89" s="8" t="s">
        <v>2306</v>
      </c>
    </row>
    <row r="91" spans="1:1">
      <c r="A91" s="8" t="s">
        <v>2307</v>
      </c>
    </row>
    <row r="93" spans="1:1">
      <c r="A93" s="8" t="s">
        <v>2308</v>
      </c>
    </row>
    <row r="95" spans="1:1">
      <c r="A95" s="8" t="s">
        <v>2309</v>
      </c>
    </row>
    <row r="97" spans="1:1">
      <c r="A97" s="8" t="s">
        <v>2310</v>
      </c>
    </row>
    <row r="99" spans="1:1">
      <c r="A99" s="8" t="s">
        <v>2311</v>
      </c>
    </row>
    <row r="101" spans="1:1">
      <c r="A101" s="8" t="s">
        <v>2312</v>
      </c>
    </row>
    <row r="103" spans="1:1">
      <c r="A103" s="8" t="s">
        <v>2313</v>
      </c>
    </row>
    <row r="105" spans="1:1">
      <c r="A105" s="8" t="s">
        <v>2314</v>
      </c>
    </row>
    <row r="107" spans="1:1">
      <c r="A107" s="8" t="s">
        <v>2315</v>
      </c>
    </row>
    <row r="109" spans="1:1">
      <c r="A109" s="8" t="s">
        <v>2316</v>
      </c>
    </row>
    <row r="111" spans="1:1">
      <c r="A111" s="8" t="s">
        <v>2317</v>
      </c>
    </row>
    <row r="113" spans="1:1">
      <c r="A113" s="8" t="s">
        <v>2318</v>
      </c>
    </row>
    <row r="115" spans="1:1">
      <c r="A115" s="8" t="s">
        <v>2319</v>
      </c>
    </row>
    <row r="117" spans="1:1">
      <c r="A117" s="8" t="s">
        <v>2320</v>
      </c>
    </row>
    <row r="119" spans="1:1">
      <c r="A119" s="8" t="s">
        <v>2321</v>
      </c>
    </row>
    <row r="121" spans="1:1">
      <c r="A121" s="8" t="s">
        <v>2322</v>
      </c>
    </row>
    <row r="123" spans="1:1">
      <c r="A123" s="8" t="s">
        <v>2323</v>
      </c>
    </row>
    <row r="125" spans="1:1">
      <c r="A125" s="8" t="s">
        <v>2324</v>
      </c>
    </row>
    <row r="127" spans="1:1">
      <c r="A127" s="8" t="s">
        <v>2325</v>
      </c>
    </row>
    <row r="129" spans="1:1">
      <c r="A129" s="8" t="s">
        <v>2326</v>
      </c>
    </row>
    <row r="131" spans="1:1">
      <c r="A131" s="8" t="s">
        <v>2327</v>
      </c>
    </row>
    <row r="133" spans="1:1">
      <c r="A133" s="8" t="s">
        <v>2328</v>
      </c>
    </row>
    <row r="135" spans="1:1">
      <c r="A135" s="8" t="s">
        <v>2329</v>
      </c>
    </row>
    <row r="137" spans="1:1">
      <c r="A137" s="8" t="s">
        <v>2330</v>
      </c>
    </row>
    <row r="139" spans="1:1">
      <c r="A139" s="8" t="s">
        <v>2331</v>
      </c>
    </row>
    <row r="141" spans="1:1">
      <c r="A141" s="8" t="s">
        <v>2332</v>
      </c>
    </row>
    <row r="143" spans="1:1">
      <c r="A143" s="8" t="s">
        <v>2333</v>
      </c>
    </row>
    <row r="145" spans="1:1">
      <c r="A145" s="8" t="s">
        <v>2334</v>
      </c>
    </row>
    <row r="147" spans="1:1">
      <c r="A147" s="8" t="s">
        <v>2335</v>
      </c>
    </row>
    <row r="149" spans="1:1">
      <c r="A149" s="8" t="s">
        <v>2336</v>
      </c>
    </row>
    <row r="151" spans="1:1">
      <c r="A151" s="8" t="s">
        <v>2337</v>
      </c>
    </row>
    <row r="153" spans="1:1">
      <c r="A153" s="8" t="s">
        <v>2338</v>
      </c>
    </row>
    <row r="155" spans="1:1">
      <c r="A155" s="8" t="s">
        <v>2339</v>
      </c>
    </row>
    <row r="157" spans="1:1">
      <c r="A157" s="8" t="s">
        <v>2340</v>
      </c>
    </row>
    <row r="159" spans="1:1">
      <c r="A159" s="8" t="s">
        <v>2341</v>
      </c>
    </row>
    <row r="161" spans="1:1">
      <c r="A161" s="8" t="s">
        <v>2342</v>
      </c>
    </row>
    <row r="163" spans="1:1">
      <c r="A163" s="8" t="s">
        <v>2343</v>
      </c>
    </row>
    <row r="165" spans="1:1">
      <c r="A165" s="8" t="s">
        <v>2344</v>
      </c>
    </row>
    <row r="167" spans="1:1">
      <c r="A167" s="8" t="s">
        <v>2345</v>
      </c>
    </row>
    <row r="169" spans="1:1">
      <c r="A169" s="8" t="s">
        <v>2346</v>
      </c>
    </row>
    <row r="171" spans="1:1">
      <c r="A171" s="8" t="s">
        <v>2347</v>
      </c>
    </row>
    <row r="173" spans="1:1">
      <c r="A173" s="8" t="s">
        <v>2348</v>
      </c>
    </row>
    <row r="175" spans="1:1">
      <c r="A175" s="8" t="s">
        <v>2349</v>
      </c>
    </row>
    <row r="177" spans="1:1">
      <c r="A177" s="8" t="s">
        <v>2350</v>
      </c>
    </row>
    <row r="181" spans="1:1">
      <c r="A181" s="8" t="s">
        <v>2351</v>
      </c>
    </row>
    <row r="185" spans="1:1">
      <c r="A185" s="8" t="s">
        <v>1295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ＪＲＤＢデータコード表</vt:lpstr>
      <vt:lpstr>入力規則</vt:lpstr>
      <vt:lpstr>Sheet2</vt:lpstr>
      <vt:lpstr>Sheet3</vt:lpstr>
      <vt:lpstr>馬具コード表</vt:lpstr>
      <vt:lpstr>脚元コード表</vt:lpstr>
      <vt:lpstr>特記コード表</vt:lpstr>
      <vt:lpstr>系統コード表</vt:lpstr>
      <vt:lpstr>調教コースコード表</vt:lpstr>
      <vt:lpstr>追い状態コード表</vt:lpstr>
      <vt:lpstr>Sheet1(old)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2018-07-07T03:55:34Z</dcterms:created>
  <dcterms:modified xsi:type="dcterms:W3CDTF">2018-08-12T12:45:57Z</dcterms:modified>
</cp:coreProperties>
</file>