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deep_impact\documents\"/>
    </mc:Choice>
  </mc:AlternateContent>
  <xr:revisionPtr revIDLastSave="0" documentId="13_ncr:1_{5DE6F65C-B9F5-46AD-9154-8EB5A6FECF5B}" xr6:coauthVersionLast="36" xr6:coauthVersionMax="36" xr10:uidLastSave="{00000000-0000-0000-0000-000000000000}"/>
  <bookViews>
    <workbookView xWindow="0" yWindow="0" windowWidth="16530" windowHeight="9360" firstSheet="2" activeTab="5" xr2:uid="{2D6944FB-7777-4B05-812C-6A8506BA7B8F}"/>
  </bookViews>
  <sheets>
    <sheet name="ビューの扱い" sheetId="6" r:id="rId1"/>
    <sheet name="vector_hourse_parameter" sheetId="4" r:id="rId2"/>
    <sheet name="dawn_rawdataset" sheetId="2" r:id="rId3"/>
    <sheet name="dawn_stddataset" sheetId="1" r:id="rId4"/>
    <sheet name="dawn_stdvector" sheetId="3" r:id="rId5"/>
    <sheet name="dawn_modeldata" sheetId="7" r:id="rId6"/>
  </sheets>
  <externalReferences>
    <externalReference r:id="rId7"/>
  </externalReferences>
  <definedNames>
    <definedName name="_xlnm._FilterDatabase" localSheetId="5" hidden="1">dawn_modeldata!$B$15:$J$562</definedName>
    <definedName name="_xlnm._FilterDatabase" localSheetId="3" hidden="1">dawn_stddataset!$B$15:$J$622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8" i="1" l="1"/>
  <c r="J563" i="7"/>
  <c r="J562" i="7"/>
  <c r="J561" i="7"/>
  <c r="J560" i="7"/>
  <c r="J559" i="7"/>
  <c r="J558" i="7"/>
  <c r="J557" i="7"/>
  <c r="J556" i="7"/>
  <c r="J555" i="7"/>
  <c r="J554" i="7"/>
  <c r="J553" i="7"/>
  <c r="J552" i="7"/>
  <c r="J551" i="7"/>
  <c r="J550" i="7"/>
  <c r="J549" i="7"/>
  <c r="J548" i="7"/>
  <c r="J547" i="7"/>
  <c r="J546" i="7"/>
  <c r="J545" i="7"/>
  <c r="J544" i="7"/>
  <c r="J543" i="7"/>
  <c r="J542" i="7"/>
  <c r="J541" i="7"/>
  <c r="J540" i="7"/>
  <c r="J539" i="7"/>
  <c r="J538" i="7"/>
  <c r="J537" i="7"/>
  <c r="J536" i="7"/>
  <c r="J535" i="7"/>
  <c r="J534" i="7"/>
  <c r="J533" i="7"/>
  <c r="J532" i="7"/>
  <c r="J531" i="7"/>
  <c r="J530" i="7"/>
  <c r="J529" i="7"/>
  <c r="J528" i="7"/>
  <c r="J527" i="7"/>
  <c r="J526" i="7"/>
  <c r="J525" i="7"/>
  <c r="J524" i="7"/>
  <c r="J523" i="7"/>
  <c r="J522" i="7"/>
  <c r="J521" i="7"/>
  <c r="J520" i="7"/>
  <c r="J519" i="7"/>
  <c r="J518" i="7"/>
  <c r="J517" i="7"/>
  <c r="J516" i="7"/>
  <c r="J515" i="7"/>
  <c r="J514" i="7"/>
  <c r="J513" i="7"/>
  <c r="J512" i="7"/>
  <c r="J511" i="7"/>
  <c r="J510" i="7"/>
  <c r="J509" i="7"/>
  <c r="J508" i="7"/>
  <c r="J507" i="7"/>
  <c r="J506" i="7"/>
  <c r="J505" i="7"/>
  <c r="J504" i="7"/>
  <c r="J503" i="7"/>
  <c r="J502" i="7"/>
  <c r="J501" i="7"/>
  <c r="J500" i="7"/>
  <c r="J499" i="7"/>
  <c r="J498" i="7"/>
  <c r="J497" i="7"/>
  <c r="J496" i="7"/>
  <c r="J495" i="7"/>
  <c r="J494" i="7"/>
  <c r="J493" i="7"/>
  <c r="J492" i="7"/>
  <c r="J491" i="7"/>
  <c r="J490" i="7"/>
  <c r="J489" i="7"/>
  <c r="J488" i="7"/>
  <c r="J487" i="7"/>
  <c r="J486" i="7"/>
  <c r="J485" i="7"/>
  <c r="J484" i="7"/>
  <c r="J483" i="7"/>
  <c r="J482" i="7"/>
  <c r="J481" i="7"/>
  <c r="J480" i="7"/>
  <c r="J479" i="7"/>
  <c r="J478" i="7"/>
  <c r="J477" i="7"/>
  <c r="J476" i="7"/>
  <c r="J475" i="7"/>
  <c r="J474" i="7"/>
  <c r="J473" i="7"/>
  <c r="J472" i="7"/>
  <c r="J471" i="7"/>
  <c r="J470" i="7"/>
  <c r="J469" i="7"/>
  <c r="J468" i="7"/>
  <c r="J467" i="7"/>
  <c r="J466" i="7"/>
  <c r="J465" i="7"/>
  <c r="J464" i="7"/>
  <c r="J463" i="7"/>
  <c r="J462" i="7"/>
  <c r="J461" i="7"/>
  <c r="J460" i="7"/>
  <c r="J459" i="7"/>
  <c r="J458" i="7"/>
  <c r="J457" i="7"/>
  <c r="J456" i="7"/>
  <c r="J455" i="7"/>
  <c r="J454" i="7"/>
  <c r="J453" i="7"/>
  <c r="J452" i="7"/>
  <c r="J451" i="7"/>
  <c r="J450" i="7"/>
  <c r="J449" i="7"/>
  <c r="J448" i="7"/>
  <c r="J447" i="7"/>
  <c r="J446" i="7"/>
  <c r="J445" i="7"/>
  <c r="J444" i="7"/>
  <c r="J443" i="7"/>
  <c r="J442" i="7"/>
  <c r="J441" i="7"/>
  <c r="J440" i="7"/>
  <c r="J439" i="7"/>
  <c r="J438" i="7"/>
  <c r="J437" i="7"/>
  <c r="J436" i="7"/>
  <c r="J435" i="7"/>
  <c r="J434" i="7"/>
  <c r="J433" i="7"/>
  <c r="J432" i="7"/>
  <c r="J431" i="7"/>
  <c r="J430" i="7"/>
  <c r="J429" i="7"/>
  <c r="J428" i="7"/>
  <c r="J427" i="7"/>
  <c r="J426" i="7"/>
  <c r="J425" i="7"/>
  <c r="J424" i="7"/>
  <c r="J423" i="7"/>
  <c r="J422" i="7"/>
  <c r="J421" i="7"/>
  <c r="J420" i="7"/>
  <c r="J419" i="7"/>
  <c r="J418" i="7"/>
  <c r="J417" i="7"/>
  <c r="J416" i="7"/>
  <c r="J415" i="7"/>
  <c r="J414" i="7"/>
  <c r="J413" i="7"/>
  <c r="J412" i="7"/>
  <c r="J411" i="7"/>
  <c r="J410" i="7"/>
  <c r="J409" i="7"/>
  <c r="J408" i="7"/>
  <c r="J407" i="7"/>
  <c r="J406" i="7"/>
  <c r="J405" i="7"/>
  <c r="J404" i="7"/>
  <c r="J403" i="7"/>
  <c r="J402" i="7"/>
  <c r="J401" i="7"/>
  <c r="J400" i="7"/>
  <c r="J399" i="7"/>
  <c r="J398" i="7"/>
  <c r="J397" i="7"/>
  <c r="J396" i="7"/>
  <c r="J395" i="7"/>
  <c r="J394" i="7"/>
  <c r="J393" i="7"/>
  <c r="J392" i="7"/>
  <c r="J391" i="7"/>
  <c r="J390" i="7"/>
  <c r="J389" i="7"/>
  <c r="J388" i="7"/>
  <c r="J387" i="7"/>
  <c r="J386" i="7"/>
  <c r="J385" i="7"/>
  <c r="J384" i="7"/>
  <c r="J383" i="7"/>
  <c r="J382" i="7"/>
  <c r="J381" i="7"/>
  <c r="J380" i="7"/>
  <c r="J379" i="7"/>
  <c r="J378" i="7"/>
  <c r="J377" i="7"/>
  <c r="J376" i="7"/>
  <c r="J375" i="7"/>
  <c r="J374" i="7"/>
  <c r="J373" i="7"/>
  <c r="J372" i="7"/>
  <c r="J371" i="7"/>
  <c r="J370" i="7"/>
  <c r="J369" i="7"/>
  <c r="J368" i="7"/>
  <c r="J367" i="7"/>
  <c r="J366" i="7"/>
  <c r="J365" i="7"/>
  <c r="J364" i="7"/>
  <c r="J363" i="7"/>
  <c r="J362" i="7"/>
  <c r="J361" i="7"/>
  <c r="J360" i="7"/>
  <c r="J359" i="7"/>
  <c r="J358" i="7"/>
  <c r="J357" i="7"/>
  <c r="J356" i="7"/>
  <c r="J355" i="7"/>
  <c r="J354" i="7"/>
  <c r="J353" i="7"/>
  <c r="J352" i="7"/>
  <c r="J351" i="7"/>
  <c r="J350" i="7"/>
  <c r="J349" i="7"/>
  <c r="J348" i="7"/>
  <c r="J347" i="7"/>
  <c r="J346" i="7"/>
  <c r="J345" i="7"/>
  <c r="J344" i="7"/>
  <c r="J343" i="7"/>
  <c r="J342" i="7"/>
  <c r="J341" i="7"/>
  <c r="J340" i="7"/>
  <c r="J339" i="7"/>
  <c r="J338" i="7"/>
  <c r="J337" i="7"/>
  <c r="J336" i="7"/>
  <c r="J335" i="7"/>
  <c r="J334" i="7"/>
  <c r="J333" i="7"/>
  <c r="J332" i="7"/>
  <c r="J331" i="7"/>
  <c r="J330" i="7"/>
  <c r="J329" i="7"/>
  <c r="J328" i="7"/>
  <c r="J327" i="7"/>
  <c r="J326" i="7"/>
  <c r="J325" i="7"/>
  <c r="J324" i="7"/>
  <c r="J323" i="7"/>
  <c r="J322" i="7"/>
  <c r="J321" i="7"/>
  <c r="J320" i="7"/>
  <c r="J319" i="7"/>
  <c r="J318" i="7"/>
  <c r="J317" i="7"/>
  <c r="J316" i="7"/>
  <c r="J315" i="7"/>
  <c r="J314" i="7"/>
  <c r="J313" i="7"/>
  <c r="J312" i="7"/>
  <c r="J311" i="7"/>
  <c r="J310" i="7"/>
  <c r="J309" i="7"/>
  <c r="J308" i="7"/>
  <c r="J307" i="7"/>
  <c r="J306" i="7"/>
  <c r="J305" i="7"/>
  <c r="J304" i="7"/>
  <c r="J303" i="7"/>
  <c r="J302" i="7"/>
  <c r="J301" i="7"/>
  <c r="J300" i="7"/>
  <c r="J299" i="7"/>
  <c r="J298" i="7"/>
  <c r="J297" i="7"/>
  <c r="J296" i="7"/>
  <c r="J295" i="7"/>
  <c r="J294" i="7"/>
  <c r="J293" i="7"/>
  <c r="J292" i="7"/>
  <c r="J291" i="7"/>
  <c r="J290" i="7"/>
  <c r="J289" i="7"/>
  <c r="J288" i="7"/>
  <c r="J287" i="7"/>
  <c r="J286" i="7"/>
  <c r="J285" i="7"/>
  <c r="J284" i="7"/>
  <c r="J283" i="7"/>
  <c r="J282" i="7"/>
  <c r="J281" i="7"/>
  <c r="J280" i="7"/>
  <c r="J279" i="7"/>
  <c r="J278" i="7"/>
  <c r="J277" i="7"/>
  <c r="J276" i="7"/>
  <c r="J275" i="7"/>
  <c r="J274" i="7"/>
  <c r="J273" i="7"/>
  <c r="J272" i="7"/>
  <c r="J271" i="7"/>
  <c r="J270" i="7"/>
  <c r="J269" i="7"/>
  <c r="J268" i="7"/>
  <c r="J267" i="7"/>
  <c r="J266" i="7"/>
  <c r="J265" i="7"/>
  <c r="J264" i="7"/>
  <c r="J263" i="7"/>
  <c r="J262" i="7"/>
  <c r="J261" i="7"/>
  <c r="J260" i="7"/>
  <c r="J259" i="7"/>
  <c r="J258" i="7"/>
  <c r="J257" i="7"/>
  <c r="J256" i="7"/>
  <c r="J255" i="7"/>
  <c r="J254" i="7"/>
  <c r="J253" i="7"/>
  <c r="J252" i="7"/>
  <c r="J251" i="7"/>
  <c r="J250" i="7"/>
  <c r="J249" i="7"/>
  <c r="J248" i="7"/>
  <c r="J247" i="7"/>
  <c r="J246" i="7"/>
  <c r="J245" i="7"/>
  <c r="J244" i="7"/>
  <c r="J243" i="7"/>
  <c r="J242" i="7"/>
  <c r="J241" i="7"/>
  <c r="J240" i="7"/>
  <c r="J239" i="7"/>
  <c r="J238" i="7"/>
  <c r="J237" i="7"/>
  <c r="J236" i="7"/>
  <c r="J235" i="7"/>
  <c r="J234" i="7"/>
  <c r="J233" i="7"/>
  <c r="J232" i="7"/>
  <c r="J231" i="7"/>
  <c r="J230" i="7"/>
  <c r="J229" i="7"/>
  <c r="J228" i="7"/>
  <c r="J227" i="7"/>
  <c r="J226" i="7"/>
  <c r="J225" i="7"/>
  <c r="J224" i="7"/>
  <c r="J223" i="7"/>
  <c r="J222" i="7"/>
  <c r="J221" i="7"/>
  <c r="J220" i="7"/>
  <c r="J219" i="7"/>
  <c r="J218" i="7"/>
  <c r="J217" i="7"/>
  <c r="J216" i="7"/>
  <c r="J215" i="7"/>
  <c r="J214" i="7"/>
  <c r="J213" i="7"/>
  <c r="J212" i="7"/>
  <c r="J211" i="7"/>
  <c r="J210" i="7"/>
  <c r="J209" i="7"/>
  <c r="J208" i="7"/>
  <c r="J207" i="7"/>
  <c r="J206" i="7"/>
  <c r="J205" i="7"/>
  <c r="J204" i="7"/>
  <c r="J203" i="7"/>
  <c r="J202" i="7"/>
  <c r="J201" i="7"/>
  <c r="J200" i="7"/>
  <c r="J199" i="7"/>
  <c r="J198" i="7"/>
  <c r="J197" i="7"/>
  <c r="J196" i="7"/>
  <c r="J195" i="7"/>
  <c r="J194" i="7"/>
  <c r="J193" i="7"/>
  <c r="J192" i="7"/>
  <c r="J191" i="7"/>
  <c r="J190" i="7"/>
  <c r="J189" i="7"/>
  <c r="J188" i="7"/>
  <c r="J187" i="7"/>
  <c r="J186" i="7"/>
  <c r="J185" i="7"/>
  <c r="J184" i="7"/>
  <c r="J183" i="7"/>
  <c r="J182" i="7"/>
  <c r="J181" i="7"/>
  <c r="J180" i="7"/>
  <c r="J179" i="7"/>
  <c r="J178" i="7"/>
  <c r="J177" i="7"/>
  <c r="J176" i="7"/>
  <c r="J175" i="7"/>
  <c r="J174" i="7"/>
  <c r="J173" i="7"/>
  <c r="J172" i="7"/>
  <c r="J171" i="7"/>
  <c r="J170" i="7"/>
  <c r="J169" i="7"/>
  <c r="J168" i="7"/>
  <c r="J167" i="7"/>
  <c r="J166" i="7"/>
  <c r="J165" i="7"/>
  <c r="J164" i="7"/>
  <c r="J163" i="7"/>
  <c r="J162" i="7"/>
  <c r="J161" i="7"/>
  <c r="J160" i="7"/>
  <c r="J159" i="7"/>
  <c r="J158" i="7"/>
  <c r="J157" i="7"/>
  <c r="J156" i="7"/>
  <c r="J155" i="7"/>
  <c r="J154" i="7"/>
  <c r="J153" i="7"/>
  <c r="J152" i="7"/>
  <c r="J151" i="7"/>
  <c r="J150" i="7"/>
  <c r="J149" i="7"/>
  <c r="J148" i="7"/>
  <c r="J147" i="7"/>
  <c r="J146" i="7"/>
  <c r="J145" i="7"/>
  <c r="J144" i="7"/>
  <c r="J143" i="7"/>
  <c r="J142" i="7"/>
  <c r="J141" i="7"/>
  <c r="J140" i="7"/>
  <c r="J139" i="7"/>
  <c r="J138" i="7"/>
  <c r="J137" i="7"/>
  <c r="J136" i="7"/>
  <c r="J135" i="7"/>
  <c r="J134" i="7"/>
  <c r="J133" i="7"/>
  <c r="J132" i="7"/>
  <c r="J131" i="7"/>
  <c r="J130" i="7"/>
  <c r="J129" i="7"/>
  <c r="J128" i="7"/>
  <c r="J127" i="7"/>
  <c r="J126" i="7"/>
  <c r="J125" i="7"/>
  <c r="J124" i="7"/>
  <c r="J123" i="7"/>
  <c r="J122" i="7"/>
  <c r="J121" i="7"/>
  <c r="J120" i="7"/>
  <c r="J119" i="7"/>
  <c r="J118" i="7"/>
  <c r="J117" i="7"/>
  <c r="J116" i="7"/>
  <c r="J115" i="7"/>
  <c r="J114" i="7"/>
  <c r="J113" i="7"/>
  <c r="J112" i="7"/>
  <c r="J111" i="7"/>
  <c r="J110" i="7"/>
  <c r="J109" i="7"/>
  <c r="J108" i="7"/>
  <c r="J107" i="7"/>
  <c r="J106" i="7"/>
  <c r="J105" i="7"/>
  <c r="J104" i="7"/>
  <c r="J103" i="7"/>
  <c r="J102" i="7"/>
  <c r="J101" i="7"/>
  <c r="J100" i="7"/>
  <c r="J99" i="7"/>
  <c r="J98" i="7"/>
  <c r="J97" i="7"/>
  <c r="J96" i="7"/>
  <c r="J95" i="7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B44" i="7"/>
  <c r="B48" i="7"/>
  <c r="B52" i="7"/>
  <c r="B56" i="7"/>
  <c r="B60" i="7"/>
  <c r="B64" i="7"/>
  <c r="B68" i="7"/>
  <c r="B72" i="7"/>
  <c r="B76" i="7"/>
  <c r="B80" i="7"/>
  <c r="B84" i="7"/>
  <c r="B88" i="7"/>
  <c r="B92" i="7"/>
  <c r="B96" i="7"/>
  <c r="B100" i="7"/>
  <c r="B104" i="7"/>
  <c r="B108" i="7"/>
  <c r="B112" i="7"/>
  <c r="B440" i="7"/>
  <c r="B444" i="7"/>
  <c r="B448" i="7"/>
  <c r="B452" i="7"/>
  <c r="B456" i="7"/>
  <c r="B460" i="7"/>
  <c r="B464" i="7"/>
  <c r="B468" i="7"/>
  <c r="B472" i="7"/>
  <c r="B492" i="7"/>
  <c r="B496" i="7"/>
  <c r="B500" i="7"/>
  <c r="B504" i="7"/>
  <c r="B508" i="7"/>
  <c r="B17" i="7"/>
  <c r="B563" i="7"/>
  <c r="B506" i="7"/>
  <c r="B505" i="7"/>
  <c r="B503" i="7"/>
  <c r="B502" i="7"/>
  <c r="B501" i="7"/>
  <c r="B499" i="7"/>
  <c r="B498" i="7"/>
  <c r="B497" i="7"/>
  <c r="B495" i="7"/>
  <c r="B494" i="7"/>
  <c r="B493" i="7"/>
  <c r="B491" i="7"/>
  <c r="B489" i="7"/>
  <c r="B487" i="7"/>
  <c r="B485" i="7"/>
  <c r="B483" i="7"/>
  <c r="B481" i="7"/>
  <c r="B479" i="7"/>
  <c r="B477" i="7"/>
  <c r="B475" i="7"/>
  <c r="B473" i="7"/>
  <c r="B471" i="7"/>
  <c r="B470" i="7"/>
  <c r="B469" i="7"/>
  <c r="B467" i="7"/>
  <c r="B466" i="7"/>
  <c r="B465" i="7"/>
  <c r="B463" i="7"/>
  <c r="B462" i="7"/>
  <c r="B461" i="7"/>
  <c r="B459" i="7"/>
  <c r="B458" i="7"/>
  <c r="B457" i="7"/>
  <c r="B455" i="7"/>
  <c r="B454" i="7"/>
  <c r="B450" i="7"/>
  <c r="B446" i="7"/>
  <c r="B442" i="7"/>
  <c r="B441" i="7"/>
  <c r="B439" i="7"/>
  <c r="B438" i="7"/>
  <c r="B437" i="7"/>
  <c r="B111" i="7"/>
  <c r="B110" i="7"/>
  <c r="B109" i="7"/>
  <c r="B107" i="7"/>
  <c r="B106" i="7"/>
  <c r="B105" i="7"/>
  <c r="B103" i="7"/>
  <c r="B102" i="7"/>
  <c r="B101" i="7"/>
  <c r="B99" i="7"/>
  <c r="B98" i="7"/>
  <c r="B97" i="7"/>
  <c r="B95" i="7"/>
  <c r="B94" i="7"/>
  <c r="B93" i="7"/>
  <c r="B91" i="7"/>
  <c r="B90" i="7"/>
  <c r="B89" i="7"/>
  <c r="B87" i="7"/>
  <c r="B86" i="7"/>
  <c r="B85" i="7"/>
  <c r="B83" i="7"/>
  <c r="B82" i="7"/>
  <c r="B81" i="7"/>
  <c r="B79" i="7"/>
  <c r="B78" i="7"/>
  <c r="B77" i="7"/>
  <c r="B75" i="7"/>
  <c r="B74" i="7"/>
  <c r="B73" i="7"/>
  <c r="B71" i="7"/>
  <c r="B70" i="7"/>
  <c r="B69" i="7"/>
  <c r="B67" i="7"/>
  <c r="B66" i="7"/>
  <c r="B65" i="7"/>
  <c r="B63" i="7"/>
  <c r="B62" i="7"/>
  <c r="B61" i="7"/>
  <c r="B59" i="7"/>
  <c r="B58" i="7"/>
  <c r="B57" i="7"/>
  <c r="B55" i="7"/>
  <c r="B54" i="7"/>
  <c r="B53" i="7"/>
  <c r="B51" i="7"/>
  <c r="B50" i="7"/>
  <c r="B49" i="7"/>
  <c r="B47" i="7"/>
  <c r="B46" i="7"/>
  <c r="B45" i="7"/>
  <c r="B43" i="7"/>
  <c r="B42" i="7"/>
  <c r="B41" i="7"/>
  <c r="B23" i="7"/>
  <c r="B22" i="7"/>
  <c r="B21" i="7"/>
  <c r="B20" i="7"/>
  <c r="B19" i="7"/>
  <c r="B18" i="7"/>
  <c r="B16" i="7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B623" i="1"/>
  <c r="B509" i="7" l="1"/>
  <c r="B507" i="7"/>
  <c r="B114" i="7"/>
  <c r="B115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113" i="7"/>
  <c r="B275" i="7"/>
  <c r="B447" i="7"/>
  <c r="B510" i="7"/>
  <c r="B478" i="7"/>
  <c r="B486" i="7"/>
  <c r="B449" i="7"/>
  <c r="B474" i="7"/>
  <c r="B476" i="7"/>
  <c r="B484" i="7"/>
  <c r="B443" i="7"/>
  <c r="B451" i="7"/>
  <c r="B453" i="7"/>
  <c r="B482" i="7"/>
  <c r="B490" i="7"/>
  <c r="B445" i="7"/>
  <c r="B480" i="7"/>
  <c r="B488" i="7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D300" i="2"/>
  <c r="D299" i="2"/>
  <c r="B299" i="2"/>
  <c r="D298" i="2"/>
  <c r="B298" i="2" s="1"/>
  <c r="D297" i="2"/>
  <c r="B297" i="2"/>
  <c r="D296" i="2"/>
  <c r="D295" i="2"/>
  <c r="B295" i="2"/>
  <c r="D294" i="2"/>
  <c r="B294" i="2" s="1"/>
  <c r="D293" i="2"/>
  <c r="B293" i="2"/>
  <c r="D292" i="2"/>
  <c r="D291" i="2"/>
  <c r="B291" i="2"/>
  <c r="D290" i="2"/>
  <c r="B290" i="2" s="1"/>
  <c r="D289" i="2"/>
  <c r="B289" i="2"/>
  <c r="D288" i="2"/>
  <c r="D287" i="2"/>
  <c r="B287" i="2"/>
  <c r="D286" i="2"/>
  <c r="B286" i="2" s="1"/>
  <c r="D285" i="2"/>
  <c r="B285" i="2"/>
  <c r="D284" i="2"/>
  <c r="D283" i="2"/>
  <c r="B283" i="2"/>
  <c r="B511" i="7" l="1"/>
  <c r="B116" i="7"/>
  <c r="B276" i="7"/>
  <c r="B277" i="7"/>
  <c r="B284" i="2"/>
  <c r="B288" i="2"/>
  <c r="B292" i="2"/>
  <c r="B296" i="2"/>
  <c r="B300" i="2"/>
  <c r="J29" i="1"/>
  <c r="J24" i="1"/>
  <c r="B117" i="7" l="1"/>
  <c r="B278" i="7"/>
  <c r="B512" i="7"/>
  <c r="J23" i="1"/>
  <c r="J22" i="1"/>
  <c r="J21" i="1"/>
  <c r="J20" i="1"/>
  <c r="J19" i="1"/>
  <c r="J18" i="1"/>
  <c r="J17" i="1"/>
  <c r="J16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B279" i="7" l="1"/>
  <c r="B118" i="7"/>
  <c r="B513" i="7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B280" i="7" l="1"/>
  <c r="B119" i="7"/>
  <c r="B514" i="7"/>
  <c r="B22" i="1"/>
  <c r="J22" i="2"/>
  <c r="B22" i="2"/>
  <c r="J49" i="2"/>
  <c r="J31" i="2"/>
  <c r="D82" i="1"/>
  <c r="B82" i="1" s="1"/>
  <c r="D81" i="1"/>
  <c r="B81" i="1" s="1"/>
  <c r="D80" i="1"/>
  <c r="B80" i="1" s="1"/>
  <c r="D79" i="1"/>
  <c r="B79" i="1" s="1"/>
  <c r="D78" i="1"/>
  <c r="B78" i="1" s="1"/>
  <c r="D77" i="1"/>
  <c r="B77" i="1" s="1"/>
  <c r="D76" i="1"/>
  <c r="B76" i="1" s="1"/>
  <c r="D75" i="1"/>
  <c r="B75" i="1" s="1"/>
  <c r="D74" i="1"/>
  <c r="B74" i="1" s="1"/>
  <c r="D73" i="1"/>
  <c r="B73" i="1" s="1"/>
  <c r="D72" i="1"/>
  <c r="B72" i="1" s="1"/>
  <c r="D71" i="1"/>
  <c r="B71" i="1" s="1"/>
  <c r="D70" i="1"/>
  <c r="B70" i="1" s="1"/>
  <c r="D69" i="1"/>
  <c r="B69" i="1" s="1"/>
  <c r="D68" i="1"/>
  <c r="B68" i="1" s="1"/>
  <c r="D67" i="1"/>
  <c r="B67" i="1" s="1"/>
  <c r="D66" i="1"/>
  <c r="B66" i="1" s="1"/>
  <c r="D65" i="1"/>
  <c r="B65" i="1" s="1"/>
  <c r="D64" i="1"/>
  <c r="B64" i="1" s="1"/>
  <c r="D63" i="1"/>
  <c r="B63" i="1" s="1"/>
  <c r="D62" i="1"/>
  <c r="B62" i="1" s="1"/>
  <c r="D61" i="1"/>
  <c r="B61" i="1" s="1"/>
  <c r="D60" i="1"/>
  <c r="B60" i="1" s="1"/>
  <c r="D59" i="1"/>
  <c r="B59" i="1" s="1"/>
  <c r="D58" i="1"/>
  <c r="B58" i="1" s="1"/>
  <c r="D57" i="1"/>
  <c r="B57" i="1" s="1"/>
  <c r="D56" i="1"/>
  <c r="B56" i="1" s="1"/>
  <c r="D55" i="1"/>
  <c r="B55" i="1" s="1"/>
  <c r="D54" i="1"/>
  <c r="B54" i="1" s="1"/>
  <c r="D53" i="1"/>
  <c r="B53" i="1" s="1"/>
  <c r="D52" i="1"/>
  <c r="B52" i="1" s="1"/>
  <c r="D51" i="1"/>
  <c r="B51" i="1" s="1"/>
  <c r="D50" i="1"/>
  <c r="B50" i="1" s="1"/>
  <c r="D49" i="1"/>
  <c r="B49" i="1" s="1"/>
  <c r="D48" i="1"/>
  <c r="B48" i="1" s="1"/>
  <c r="D47" i="1"/>
  <c r="B47" i="1" s="1"/>
  <c r="E47" i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F32" i="2"/>
  <c r="F33" i="2" s="1"/>
  <c r="E32" i="2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D32" i="2"/>
  <c r="B32" i="2" s="1"/>
  <c r="D31" i="2"/>
  <c r="B31" i="2" s="1"/>
  <c r="D49" i="2"/>
  <c r="B49" i="2" s="1"/>
  <c r="D50" i="2"/>
  <c r="B50" i="2" s="1"/>
  <c r="F50" i="2"/>
  <c r="J50" i="2" s="1"/>
  <c r="E50" i="2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J21" i="3"/>
  <c r="J20" i="3"/>
  <c r="J19" i="3"/>
  <c r="J18" i="3"/>
  <c r="J17" i="3"/>
  <c r="J21" i="2"/>
  <c r="J20" i="2"/>
  <c r="J19" i="2"/>
  <c r="J18" i="2"/>
  <c r="J17" i="2"/>
  <c r="B38" i="3"/>
  <c r="B34" i="3"/>
  <c r="B30" i="3"/>
  <c r="B26" i="3"/>
  <c r="B22" i="3"/>
  <c r="B21" i="3"/>
  <c r="B20" i="3"/>
  <c r="B19" i="3"/>
  <c r="B18" i="3"/>
  <c r="B17" i="3"/>
  <c r="B16" i="3"/>
  <c r="B29" i="1"/>
  <c r="B28" i="1"/>
  <c r="B24" i="1"/>
  <c r="B23" i="1"/>
  <c r="B21" i="1"/>
  <c r="B20" i="1"/>
  <c r="B19" i="1"/>
  <c r="B18" i="1"/>
  <c r="B17" i="1"/>
  <c r="B16" i="1"/>
  <c r="B247" i="2"/>
  <c r="B67" i="2"/>
  <c r="B30" i="2"/>
  <c r="B29" i="2"/>
  <c r="B28" i="2"/>
  <c r="B27" i="2"/>
  <c r="B26" i="2"/>
  <c r="B25" i="2"/>
  <c r="B24" i="2"/>
  <c r="B23" i="2"/>
  <c r="B21" i="2"/>
  <c r="B20" i="2"/>
  <c r="B19" i="2"/>
  <c r="B18" i="2"/>
  <c r="B17" i="2"/>
  <c r="B16" i="2"/>
  <c r="D25" i="3"/>
  <c r="J25" i="3" s="1"/>
  <c r="D24" i="3"/>
  <c r="J24" i="3" s="1"/>
  <c r="D23" i="3"/>
  <c r="J23" i="3" s="1"/>
  <c r="D22" i="3"/>
  <c r="J22" i="3" s="1"/>
  <c r="G41" i="3"/>
  <c r="F41" i="3"/>
  <c r="E41" i="3"/>
  <c r="D40" i="3"/>
  <c r="B40" i="3" s="1"/>
  <c r="G39" i="3"/>
  <c r="F39" i="3"/>
  <c r="E39" i="3"/>
  <c r="D38" i="3"/>
  <c r="J38" i="3" s="1"/>
  <c r="G37" i="3"/>
  <c r="F37" i="3"/>
  <c r="E37" i="3"/>
  <c r="D36" i="3"/>
  <c r="J36" i="3" s="1"/>
  <c r="G35" i="3"/>
  <c r="F35" i="3"/>
  <c r="E35" i="3"/>
  <c r="D34" i="3"/>
  <c r="G33" i="3"/>
  <c r="F33" i="3"/>
  <c r="E33" i="3"/>
  <c r="D32" i="3"/>
  <c r="B32" i="3" s="1"/>
  <c r="G31" i="3"/>
  <c r="F31" i="3"/>
  <c r="E31" i="3"/>
  <c r="D30" i="3"/>
  <c r="G29" i="3"/>
  <c r="F29" i="3"/>
  <c r="E29" i="3"/>
  <c r="D28" i="3"/>
  <c r="J28" i="3" s="1"/>
  <c r="G27" i="3"/>
  <c r="F27" i="3"/>
  <c r="E27" i="3"/>
  <c r="D26" i="3"/>
  <c r="J26" i="3" s="1"/>
  <c r="D46" i="1"/>
  <c r="D45" i="1"/>
  <c r="D44" i="1"/>
  <c r="D43" i="1"/>
  <c r="J43" i="1" s="1"/>
  <c r="D42" i="1"/>
  <c r="D41" i="1"/>
  <c r="D40" i="1"/>
  <c r="D39" i="1"/>
  <c r="J39" i="1" s="1"/>
  <c r="D38" i="1"/>
  <c r="D37" i="1"/>
  <c r="D36" i="1"/>
  <c r="J36" i="1" s="1"/>
  <c r="D35" i="1"/>
  <c r="J35" i="1" s="1"/>
  <c r="D34" i="1"/>
  <c r="J34" i="1" s="1"/>
  <c r="D33" i="1"/>
  <c r="D32" i="1"/>
  <c r="J32" i="1" s="1"/>
  <c r="D31" i="1"/>
  <c r="J31" i="1" s="1"/>
  <c r="D30" i="1"/>
  <c r="J30" i="1" s="1"/>
  <c r="D27" i="1"/>
  <c r="J27" i="1" s="1"/>
  <c r="D26" i="1"/>
  <c r="J26" i="1" s="1"/>
  <c r="D25" i="1"/>
  <c r="J25" i="1" s="1"/>
  <c r="D83" i="1"/>
  <c r="J30" i="2"/>
  <c r="J29" i="2"/>
  <c r="J28" i="2"/>
  <c r="J27" i="2"/>
  <c r="J26" i="2"/>
  <c r="J25" i="2"/>
  <c r="J24" i="2"/>
  <c r="J23" i="2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317" i="1"/>
  <c r="D155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265" i="2"/>
  <c r="G248" i="2"/>
  <c r="F248" i="2"/>
  <c r="F249" i="2" s="1"/>
  <c r="F250" i="2" s="1"/>
  <c r="F251" i="2" s="1"/>
  <c r="E248" i="2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I247" i="2"/>
  <c r="D247" i="2" s="1"/>
  <c r="G230" i="2"/>
  <c r="G231" i="2" s="1"/>
  <c r="F230" i="2"/>
  <c r="F231" i="2" s="1"/>
  <c r="E230" i="2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D229" i="2"/>
  <c r="B229" i="2" s="1"/>
  <c r="G212" i="2"/>
  <c r="F212" i="2"/>
  <c r="E212" i="2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D211" i="2"/>
  <c r="G194" i="2"/>
  <c r="G195" i="2" s="1"/>
  <c r="F194" i="2"/>
  <c r="F195" i="2" s="1"/>
  <c r="E194" i="2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D193" i="2"/>
  <c r="G176" i="2"/>
  <c r="G177" i="2" s="1"/>
  <c r="F176" i="2"/>
  <c r="E176" i="2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D175" i="2"/>
  <c r="I159" i="2"/>
  <c r="I160" i="2" s="1"/>
  <c r="I161" i="2" s="1"/>
  <c r="I158" i="2"/>
  <c r="G158" i="2"/>
  <c r="F158" i="2"/>
  <c r="E158" i="2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D157" i="2"/>
  <c r="J157" i="2" s="1"/>
  <c r="I140" i="2"/>
  <c r="I141" i="2" s="1"/>
  <c r="G140" i="2"/>
  <c r="F140" i="2"/>
  <c r="F141" i="2" s="1"/>
  <c r="E140" i="2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D139" i="2"/>
  <c r="J139" i="2" s="1"/>
  <c r="G122" i="2"/>
  <c r="F122" i="2"/>
  <c r="F123" i="2" s="1"/>
  <c r="F124" i="2" s="1"/>
  <c r="E122" i="2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D121" i="2"/>
  <c r="B121" i="2" s="1"/>
  <c r="G104" i="2"/>
  <c r="F104" i="2"/>
  <c r="E104" i="2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D103" i="2"/>
  <c r="B103" i="2" s="1"/>
  <c r="G86" i="2"/>
  <c r="F86" i="2"/>
  <c r="F87" i="2" s="1"/>
  <c r="F88" i="2" s="1"/>
  <c r="E86" i="2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D85" i="2"/>
  <c r="B85" i="2" s="1"/>
  <c r="G68" i="2"/>
  <c r="F68" i="2"/>
  <c r="F69" i="2" s="1"/>
  <c r="F70" i="2" s="1"/>
  <c r="E68" i="2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D67" i="2"/>
  <c r="E588" i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A588" i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E570" i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A570" i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E552" i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A552" i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E462" i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44" i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26" i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08" i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390" i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372" i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54" i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36" i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I318" i="1"/>
  <c r="E318" i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00" i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282" i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I156" i="1"/>
  <c r="E264" i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46" i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28" i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10" i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192" i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174" i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C606" i="1"/>
  <c r="E534" i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16" i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498" i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480" i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156" i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38" i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20" i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02" i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84" i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B120" i="7" l="1"/>
  <c r="B281" i="7"/>
  <c r="B515" i="7"/>
  <c r="B605" i="1"/>
  <c r="J605" i="1"/>
  <c r="B609" i="1"/>
  <c r="J609" i="1"/>
  <c r="B613" i="1"/>
  <c r="J613" i="1"/>
  <c r="B617" i="1"/>
  <c r="J617" i="1"/>
  <c r="B621" i="1"/>
  <c r="J621" i="1"/>
  <c r="B606" i="1"/>
  <c r="J606" i="1"/>
  <c r="B610" i="1"/>
  <c r="J610" i="1"/>
  <c r="B614" i="1"/>
  <c r="J614" i="1"/>
  <c r="B618" i="1"/>
  <c r="J618" i="1"/>
  <c r="B622" i="1"/>
  <c r="J622" i="1"/>
  <c r="B607" i="1"/>
  <c r="J607" i="1"/>
  <c r="B611" i="1"/>
  <c r="J611" i="1"/>
  <c r="B615" i="1"/>
  <c r="J615" i="1"/>
  <c r="B619" i="1"/>
  <c r="J619" i="1"/>
  <c r="B608" i="1"/>
  <c r="J608" i="1"/>
  <c r="B612" i="1"/>
  <c r="J612" i="1"/>
  <c r="B616" i="1"/>
  <c r="J616" i="1"/>
  <c r="B620" i="1"/>
  <c r="J620" i="1"/>
  <c r="B84" i="1"/>
  <c r="J84" i="1"/>
  <c r="B87" i="1"/>
  <c r="J87" i="1"/>
  <c r="B91" i="1"/>
  <c r="J91" i="1"/>
  <c r="B95" i="1"/>
  <c r="J95" i="1"/>
  <c r="B99" i="1"/>
  <c r="J99" i="1"/>
  <c r="B103" i="1"/>
  <c r="J103" i="1"/>
  <c r="B107" i="1"/>
  <c r="J107" i="1"/>
  <c r="B111" i="1"/>
  <c r="J111" i="1"/>
  <c r="B115" i="1"/>
  <c r="J115" i="1"/>
  <c r="B119" i="1"/>
  <c r="J119" i="1"/>
  <c r="B123" i="1"/>
  <c r="J123" i="1"/>
  <c r="B127" i="1"/>
  <c r="J127" i="1"/>
  <c r="B131" i="1"/>
  <c r="J131" i="1"/>
  <c r="B135" i="1"/>
  <c r="J135" i="1"/>
  <c r="B139" i="1"/>
  <c r="J139" i="1"/>
  <c r="B143" i="1"/>
  <c r="J143" i="1"/>
  <c r="B147" i="1"/>
  <c r="J147" i="1"/>
  <c r="B151" i="1"/>
  <c r="J151" i="1"/>
  <c r="B515" i="1"/>
  <c r="J515" i="1"/>
  <c r="B519" i="1"/>
  <c r="J519" i="1"/>
  <c r="B523" i="1"/>
  <c r="J523" i="1"/>
  <c r="B527" i="1"/>
  <c r="J527" i="1"/>
  <c r="B531" i="1"/>
  <c r="J531" i="1"/>
  <c r="B535" i="1"/>
  <c r="J535" i="1"/>
  <c r="B539" i="1"/>
  <c r="J539" i="1"/>
  <c r="B543" i="1"/>
  <c r="J543" i="1"/>
  <c r="B547" i="1"/>
  <c r="J547" i="1"/>
  <c r="B481" i="1"/>
  <c r="J481" i="1"/>
  <c r="B485" i="1"/>
  <c r="J485" i="1"/>
  <c r="B489" i="1"/>
  <c r="J489" i="1"/>
  <c r="B493" i="1"/>
  <c r="J493" i="1"/>
  <c r="B497" i="1"/>
  <c r="J497" i="1"/>
  <c r="B501" i="1"/>
  <c r="J501" i="1"/>
  <c r="B505" i="1"/>
  <c r="J505" i="1"/>
  <c r="B509" i="1"/>
  <c r="J509" i="1"/>
  <c r="B513" i="1"/>
  <c r="J513" i="1"/>
  <c r="B83" i="1"/>
  <c r="J83" i="1"/>
  <c r="B88" i="1"/>
  <c r="J88" i="1"/>
  <c r="B92" i="1"/>
  <c r="J92" i="1"/>
  <c r="B96" i="1"/>
  <c r="J96" i="1"/>
  <c r="B100" i="1"/>
  <c r="J100" i="1"/>
  <c r="B104" i="1"/>
  <c r="J104" i="1"/>
  <c r="B108" i="1"/>
  <c r="J108" i="1"/>
  <c r="B112" i="1"/>
  <c r="J112" i="1"/>
  <c r="B116" i="1"/>
  <c r="J116" i="1"/>
  <c r="B120" i="1"/>
  <c r="J120" i="1"/>
  <c r="B124" i="1"/>
  <c r="J124" i="1"/>
  <c r="B128" i="1"/>
  <c r="J128" i="1"/>
  <c r="B132" i="1"/>
  <c r="J132" i="1"/>
  <c r="B136" i="1"/>
  <c r="J136" i="1"/>
  <c r="B140" i="1"/>
  <c r="J140" i="1"/>
  <c r="B144" i="1"/>
  <c r="J144" i="1"/>
  <c r="B148" i="1"/>
  <c r="J148" i="1"/>
  <c r="B152" i="1"/>
  <c r="J152" i="1"/>
  <c r="B516" i="1"/>
  <c r="J516" i="1"/>
  <c r="B520" i="1"/>
  <c r="J520" i="1"/>
  <c r="B524" i="1"/>
  <c r="J524" i="1"/>
  <c r="B528" i="1"/>
  <c r="J528" i="1"/>
  <c r="B532" i="1"/>
  <c r="J532" i="1"/>
  <c r="B536" i="1"/>
  <c r="J536" i="1"/>
  <c r="B540" i="1"/>
  <c r="J540" i="1"/>
  <c r="B544" i="1"/>
  <c r="J544" i="1"/>
  <c r="B548" i="1"/>
  <c r="J548" i="1"/>
  <c r="B482" i="1"/>
  <c r="J482" i="1"/>
  <c r="B486" i="1"/>
  <c r="J486" i="1"/>
  <c r="B490" i="1"/>
  <c r="J490" i="1"/>
  <c r="B494" i="1"/>
  <c r="J494" i="1"/>
  <c r="B498" i="1"/>
  <c r="J498" i="1"/>
  <c r="B502" i="1"/>
  <c r="J502" i="1"/>
  <c r="B506" i="1"/>
  <c r="J506" i="1"/>
  <c r="B510" i="1"/>
  <c r="J510" i="1"/>
  <c r="B514" i="1"/>
  <c r="J514" i="1"/>
  <c r="B85" i="1"/>
  <c r="J85" i="1"/>
  <c r="B89" i="1"/>
  <c r="J89" i="1"/>
  <c r="B93" i="1"/>
  <c r="J93" i="1"/>
  <c r="B97" i="1"/>
  <c r="J97" i="1"/>
  <c r="B101" i="1"/>
  <c r="J101" i="1"/>
  <c r="B105" i="1"/>
  <c r="J105" i="1"/>
  <c r="B109" i="1"/>
  <c r="J109" i="1"/>
  <c r="B113" i="1"/>
  <c r="J113" i="1"/>
  <c r="B117" i="1"/>
  <c r="J117" i="1"/>
  <c r="B121" i="1"/>
  <c r="J121" i="1"/>
  <c r="B125" i="1"/>
  <c r="J125" i="1"/>
  <c r="B129" i="1"/>
  <c r="J129" i="1"/>
  <c r="B133" i="1"/>
  <c r="J133" i="1"/>
  <c r="B137" i="1"/>
  <c r="J137" i="1"/>
  <c r="B141" i="1"/>
  <c r="J141" i="1"/>
  <c r="B145" i="1"/>
  <c r="J145" i="1"/>
  <c r="B149" i="1"/>
  <c r="J149" i="1"/>
  <c r="B153" i="1"/>
  <c r="J153" i="1"/>
  <c r="B517" i="1"/>
  <c r="J517" i="1"/>
  <c r="B521" i="1"/>
  <c r="J521" i="1"/>
  <c r="B525" i="1"/>
  <c r="J525" i="1"/>
  <c r="B529" i="1"/>
  <c r="J529" i="1"/>
  <c r="B533" i="1"/>
  <c r="J533" i="1"/>
  <c r="B537" i="1"/>
  <c r="J537" i="1"/>
  <c r="B541" i="1"/>
  <c r="J541" i="1"/>
  <c r="B545" i="1"/>
  <c r="J545" i="1"/>
  <c r="B549" i="1"/>
  <c r="J549" i="1"/>
  <c r="B479" i="1"/>
  <c r="J479" i="1"/>
  <c r="B483" i="1"/>
  <c r="J483" i="1"/>
  <c r="B487" i="1"/>
  <c r="J487" i="1"/>
  <c r="B491" i="1"/>
  <c r="J491" i="1"/>
  <c r="B495" i="1"/>
  <c r="J495" i="1"/>
  <c r="B499" i="1"/>
  <c r="J499" i="1"/>
  <c r="B503" i="1"/>
  <c r="J503" i="1"/>
  <c r="B507" i="1"/>
  <c r="J507" i="1"/>
  <c r="B511" i="1"/>
  <c r="J511" i="1"/>
  <c r="B86" i="1"/>
  <c r="J86" i="1"/>
  <c r="B90" i="1"/>
  <c r="J90" i="1"/>
  <c r="B94" i="1"/>
  <c r="J94" i="1"/>
  <c r="B98" i="1"/>
  <c r="J98" i="1"/>
  <c r="B102" i="1"/>
  <c r="J102" i="1"/>
  <c r="B106" i="1"/>
  <c r="J106" i="1"/>
  <c r="B110" i="1"/>
  <c r="J110" i="1"/>
  <c r="B114" i="1"/>
  <c r="J114" i="1"/>
  <c r="B118" i="1"/>
  <c r="J118" i="1"/>
  <c r="B122" i="1"/>
  <c r="J122" i="1"/>
  <c r="B126" i="1"/>
  <c r="J126" i="1"/>
  <c r="B130" i="1"/>
  <c r="J130" i="1"/>
  <c r="B134" i="1"/>
  <c r="J134" i="1"/>
  <c r="B138" i="1"/>
  <c r="J138" i="1"/>
  <c r="B142" i="1"/>
  <c r="J142" i="1"/>
  <c r="B146" i="1"/>
  <c r="J146" i="1"/>
  <c r="B150" i="1"/>
  <c r="J150" i="1"/>
  <c r="B154" i="1"/>
  <c r="J154" i="1"/>
  <c r="B518" i="1"/>
  <c r="J518" i="1"/>
  <c r="B522" i="1"/>
  <c r="J522" i="1"/>
  <c r="B526" i="1"/>
  <c r="J526" i="1"/>
  <c r="B530" i="1"/>
  <c r="J530" i="1"/>
  <c r="B534" i="1"/>
  <c r="J534" i="1"/>
  <c r="B538" i="1"/>
  <c r="J538" i="1"/>
  <c r="B542" i="1"/>
  <c r="J542" i="1"/>
  <c r="B546" i="1"/>
  <c r="J546" i="1"/>
  <c r="B550" i="1"/>
  <c r="J550" i="1"/>
  <c r="B480" i="1"/>
  <c r="J480" i="1"/>
  <c r="B484" i="1"/>
  <c r="J484" i="1"/>
  <c r="B488" i="1"/>
  <c r="J488" i="1"/>
  <c r="B492" i="1"/>
  <c r="J492" i="1"/>
  <c r="B496" i="1"/>
  <c r="J496" i="1"/>
  <c r="B500" i="1"/>
  <c r="J500" i="1"/>
  <c r="B504" i="1"/>
  <c r="J504" i="1"/>
  <c r="B508" i="1"/>
  <c r="J508" i="1"/>
  <c r="B512" i="1"/>
  <c r="J512" i="1"/>
  <c r="B155" i="1"/>
  <c r="J155" i="1"/>
  <c r="B38" i="1"/>
  <c r="J38" i="1"/>
  <c r="B42" i="1"/>
  <c r="J42" i="1"/>
  <c r="B46" i="1"/>
  <c r="J46" i="1"/>
  <c r="B317" i="1"/>
  <c r="J317" i="1"/>
  <c r="D156" i="1"/>
  <c r="B156" i="1" s="1"/>
  <c r="J156" i="1"/>
  <c r="D318" i="1"/>
  <c r="B318" i="1" s="1"/>
  <c r="J318" i="1"/>
  <c r="B40" i="1"/>
  <c r="J40" i="1"/>
  <c r="B44" i="1"/>
  <c r="J44" i="1"/>
  <c r="B33" i="1"/>
  <c r="J33" i="1"/>
  <c r="B37" i="1"/>
  <c r="J37" i="1"/>
  <c r="B41" i="1"/>
  <c r="J41" i="1"/>
  <c r="B45" i="1"/>
  <c r="J45" i="1"/>
  <c r="B32" i="1"/>
  <c r="B36" i="1"/>
  <c r="F34" i="2"/>
  <c r="J32" i="2"/>
  <c r="B25" i="1"/>
  <c r="B26" i="1"/>
  <c r="B30" i="1"/>
  <c r="B34" i="1"/>
  <c r="B27" i="1"/>
  <c r="B31" i="1"/>
  <c r="B35" i="1"/>
  <c r="B39" i="1"/>
  <c r="B43" i="1"/>
  <c r="B265" i="2"/>
  <c r="D33" i="2"/>
  <c r="B33" i="2" s="1"/>
  <c r="F35" i="2"/>
  <c r="B157" i="2"/>
  <c r="B193" i="2"/>
  <c r="D51" i="2"/>
  <c r="B51" i="2" s="1"/>
  <c r="F51" i="2"/>
  <c r="J51" i="2" s="1"/>
  <c r="B139" i="2"/>
  <c r="B175" i="2"/>
  <c r="B211" i="2"/>
  <c r="B23" i="3"/>
  <c r="B24" i="3"/>
  <c r="B28" i="3"/>
  <c r="B36" i="3"/>
  <c r="B25" i="3"/>
  <c r="J30" i="3"/>
  <c r="J32" i="3"/>
  <c r="J40" i="3"/>
  <c r="J34" i="3"/>
  <c r="D31" i="3"/>
  <c r="B31" i="3" s="1"/>
  <c r="D27" i="3"/>
  <c r="D35" i="3"/>
  <c r="B35" i="3" s="1"/>
  <c r="D29" i="3"/>
  <c r="B29" i="3" s="1"/>
  <c r="D37" i="3"/>
  <c r="B37" i="3" s="1"/>
  <c r="D33" i="3"/>
  <c r="B33" i="3" s="1"/>
  <c r="D39" i="3"/>
  <c r="B39" i="3" s="1"/>
  <c r="D41" i="3"/>
  <c r="B41" i="3" s="1"/>
  <c r="D551" i="1"/>
  <c r="G87" i="2"/>
  <c r="D87" i="2" s="1"/>
  <c r="B87" i="2" s="1"/>
  <c r="F105" i="2"/>
  <c r="F159" i="2"/>
  <c r="F160" i="2" s="1"/>
  <c r="J247" i="2"/>
  <c r="D194" i="2"/>
  <c r="B194" i="2" s="1"/>
  <c r="D68" i="2"/>
  <c r="B68" i="2" s="1"/>
  <c r="D231" i="2"/>
  <c r="B231" i="2" s="1"/>
  <c r="G232" i="2"/>
  <c r="G233" i="2" s="1"/>
  <c r="G234" i="2" s="1"/>
  <c r="G235" i="2" s="1"/>
  <c r="G236" i="2" s="1"/>
  <c r="G237" i="2" s="1"/>
  <c r="D195" i="2"/>
  <c r="B195" i="2" s="1"/>
  <c r="D176" i="2"/>
  <c r="B176" i="2" s="1"/>
  <c r="D212" i="2"/>
  <c r="B212" i="2" s="1"/>
  <c r="D230" i="2"/>
  <c r="B230" i="2" s="1"/>
  <c r="F71" i="2"/>
  <c r="F89" i="2"/>
  <c r="G88" i="2"/>
  <c r="G69" i="2"/>
  <c r="D86" i="2"/>
  <c r="B86" i="2" s="1"/>
  <c r="D122" i="2"/>
  <c r="B122" i="2" s="1"/>
  <c r="G123" i="2"/>
  <c r="G141" i="2"/>
  <c r="D140" i="2"/>
  <c r="B140" i="2" s="1"/>
  <c r="G105" i="2"/>
  <c r="D104" i="2"/>
  <c r="B104" i="2" s="1"/>
  <c r="F142" i="2"/>
  <c r="F125" i="2"/>
  <c r="I142" i="2"/>
  <c r="G159" i="2"/>
  <c r="D158" i="2"/>
  <c r="B158" i="2" s="1"/>
  <c r="I162" i="2"/>
  <c r="F213" i="2"/>
  <c r="G178" i="2"/>
  <c r="D177" i="2"/>
  <c r="B177" i="2" s="1"/>
  <c r="G238" i="2"/>
  <c r="F196" i="2"/>
  <c r="F177" i="2"/>
  <c r="D233" i="2"/>
  <c r="B233" i="2" s="1"/>
  <c r="G213" i="2"/>
  <c r="F252" i="2"/>
  <c r="G196" i="2"/>
  <c r="F232" i="2"/>
  <c r="D232" i="2"/>
  <c r="B232" i="2" s="1"/>
  <c r="G249" i="2"/>
  <c r="I248" i="2"/>
  <c r="D266" i="2"/>
  <c r="B266" i="2" s="1"/>
  <c r="I157" i="1"/>
  <c r="I552" i="1"/>
  <c r="C607" i="1"/>
  <c r="I319" i="1"/>
  <c r="B516" i="7" l="1"/>
  <c r="B282" i="7"/>
  <c r="B121" i="7"/>
  <c r="B551" i="1"/>
  <c r="J551" i="1"/>
  <c r="D552" i="1"/>
  <c r="B552" i="1" s="1"/>
  <c r="J33" i="2"/>
  <c r="F36" i="2"/>
  <c r="D34" i="2"/>
  <c r="J34" i="2" s="1"/>
  <c r="D52" i="2"/>
  <c r="B52" i="2" s="1"/>
  <c r="F52" i="2"/>
  <c r="J52" i="2" s="1"/>
  <c r="J27" i="3"/>
  <c r="B27" i="3"/>
  <c r="J41" i="3"/>
  <c r="J37" i="3"/>
  <c r="J35" i="3"/>
  <c r="J33" i="3"/>
  <c r="J39" i="3"/>
  <c r="J31" i="3"/>
  <c r="J29" i="3"/>
  <c r="I158" i="1"/>
  <c r="D157" i="1"/>
  <c r="B157" i="1" s="1"/>
  <c r="D319" i="1"/>
  <c r="B319" i="1" s="1"/>
  <c r="J140" i="2"/>
  <c r="F106" i="2"/>
  <c r="J158" i="2"/>
  <c r="F161" i="2"/>
  <c r="G250" i="2"/>
  <c r="I163" i="2"/>
  <c r="F126" i="2"/>
  <c r="G106" i="2"/>
  <c r="D105" i="2"/>
  <c r="B105" i="2" s="1"/>
  <c r="D69" i="2"/>
  <c r="B69" i="2" s="1"/>
  <c r="G70" i="2"/>
  <c r="D88" i="2"/>
  <c r="B88" i="2" s="1"/>
  <c r="G89" i="2"/>
  <c r="F253" i="2"/>
  <c r="I143" i="2"/>
  <c r="D123" i="2"/>
  <c r="B123" i="2" s="1"/>
  <c r="G124" i="2"/>
  <c r="F90" i="2"/>
  <c r="D267" i="2"/>
  <c r="B267" i="2" s="1"/>
  <c r="F233" i="2"/>
  <c r="G214" i="2"/>
  <c r="D213" i="2"/>
  <c r="B213" i="2" s="1"/>
  <c r="D234" i="2"/>
  <c r="B234" i="2" s="1"/>
  <c r="F143" i="2"/>
  <c r="G142" i="2"/>
  <c r="D141" i="2"/>
  <c r="B141" i="2" s="1"/>
  <c r="I249" i="2"/>
  <c r="D248" i="2"/>
  <c r="B248" i="2" s="1"/>
  <c r="G197" i="2"/>
  <c r="D196" i="2"/>
  <c r="B196" i="2" s="1"/>
  <c r="F178" i="2"/>
  <c r="F197" i="2"/>
  <c r="G239" i="2"/>
  <c r="G179" i="2"/>
  <c r="D178" i="2"/>
  <c r="B178" i="2" s="1"/>
  <c r="F214" i="2"/>
  <c r="G160" i="2"/>
  <c r="D159" i="2"/>
  <c r="B159" i="2" s="1"/>
  <c r="F72" i="2"/>
  <c r="I553" i="1"/>
  <c r="C608" i="1"/>
  <c r="I320" i="1"/>
  <c r="B122" i="7" l="1"/>
  <c r="B283" i="7"/>
  <c r="B517" i="7"/>
  <c r="J552" i="1"/>
  <c r="J319" i="1"/>
  <c r="J157" i="1"/>
  <c r="D35" i="2"/>
  <c r="B34" i="2"/>
  <c r="F37" i="2"/>
  <c r="F53" i="2"/>
  <c r="J53" i="2" s="1"/>
  <c r="D53" i="2"/>
  <c r="B53" i="2" s="1"/>
  <c r="D320" i="1"/>
  <c r="B320" i="1" s="1"/>
  <c r="D553" i="1"/>
  <c r="B553" i="1" s="1"/>
  <c r="I159" i="1"/>
  <c r="D158" i="1"/>
  <c r="B158" i="1" s="1"/>
  <c r="J248" i="2"/>
  <c r="F107" i="2"/>
  <c r="J159" i="2"/>
  <c r="J141" i="2"/>
  <c r="F179" i="2"/>
  <c r="G143" i="2"/>
  <c r="D142" i="2"/>
  <c r="B142" i="2" s="1"/>
  <c r="D235" i="2"/>
  <c r="B235" i="2" s="1"/>
  <c r="G125" i="2"/>
  <c r="D124" i="2"/>
  <c r="B124" i="2" s="1"/>
  <c r="D89" i="2"/>
  <c r="B89" i="2" s="1"/>
  <c r="G90" i="2"/>
  <c r="F73" i="2"/>
  <c r="G161" i="2"/>
  <c r="D160" i="2"/>
  <c r="B160" i="2" s="1"/>
  <c r="D268" i="2"/>
  <c r="B268" i="2" s="1"/>
  <c r="F91" i="2"/>
  <c r="F127" i="2"/>
  <c r="I164" i="2"/>
  <c r="G251" i="2"/>
  <c r="F162" i="2"/>
  <c r="F215" i="2"/>
  <c r="D179" i="2"/>
  <c r="B179" i="2" s="1"/>
  <c r="G180" i="2"/>
  <c r="F198" i="2"/>
  <c r="G198" i="2"/>
  <c r="D197" i="2"/>
  <c r="B197" i="2" s="1"/>
  <c r="F144" i="2"/>
  <c r="G215" i="2"/>
  <c r="D214" i="2"/>
  <c r="B214" i="2" s="1"/>
  <c r="I144" i="2"/>
  <c r="F254" i="2"/>
  <c r="D106" i="2"/>
  <c r="B106" i="2" s="1"/>
  <c r="G107" i="2"/>
  <c r="G240" i="2"/>
  <c r="F234" i="2"/>
  <c r="G71" i="2"/>
  <c r="D70" i="2"/>
  <c r="B70" i="2" s="1"/>
  <c r="I250" i="2"/>
  <c r="D249" i="2"/>
  <c r="B249" i="2" s="1"/>
  <c r="I554" i="1"/>
  <c r="C609" i="1"/>
  <c r="I321" i="1"/>
  <c r="B518" i="7" l="1"/>
  <c r="B284" i="7"/>
  <c r="B123" i="7"/>
  <c r="J158" i="1"/>
  <c r="J320" i="1"/>
  <c r="J553" i="1"/>
  <c r="B35" i="2"/>
  <c r="J35" i="2"/>
  <c r="F38" i="2"/>
  <c r="D36" i="2"/>
  <c r="J36" i="2" s="1"/>
  <c r="D54" i="2"/>
  <c r="B54" i="2" s="1"/>
  <c r="F54" i="2"/>
  <c r="J54" i="2" s="1"/>
  <c r="J160" i="2"/>
  <c r="D554" i="1"/>
  <c r="B554" i="1" s="1"/>
  <c r="I160" i="1"/>
  <c r="D159" i="1"/>
  <c r="B159" i="1" s="1"/>
  <c r="D321" i="1"/>
  <c r="B321" i="1" s="1"/>
  <c r="J142" i="2"/>
  <c r="F108" i="2"/>
  <c r="J249" i="2"/>
  <c r="G241" i="2"/>
  <c r="G199" i="2"/>
  <c r="D198" i="2"/>
  <c r="B198" i="2" s="1"/>
  <c r="D161" i="2"/>
  <c r="B161" i="2" s="1"/>
  <c r="G162" i="2"/>
  <c r="G126" i="2"/>
  <c r="D125" i="2"/>
  <c r="B125" i="2" s="1"/>
  <c r="D250" i="2"/>
  <c r="B250" i="2" s="1"/>
  <c r="I251" i="2"/>
  <c r="D107" i="2"/>
  <c r="B107" i="2" s="1"/>
  <c r="G108" i="2"/>
  <c r="F255" i="2"/>
  <c r="F199" i="2"/>
  <c r="F163" i="2"/>
  <c r="F128" i="2"/>
  <c r="D269" i="2"/>
  <c r="B269" i="2" s="1"/>
  <c r="D236" i="2"/>
  <c r="B236" i="2" s="1"/>
  <c r="F180" i="2"/>
  <c r="D215" i="2"/>
  <c r="B215" i="2" s="1"/>
  <c r="G216" i="2"/>
  <c r="G252" i="2"/>
  <c r="D143" i="2"/>
  <c r="B143" i="2" s="1"/>
  <c r="G144" i="2"/>
  <c r="F235" i="2"/>
  <c r="F145" i="2"/>
  <c r="I165" i="2"/>
  <c r="F92" i="2"/>
  <c r="G91" i="2"/>
  <c r="D90" i="2"/>
  <c r="B90" i="2" s="1"/>
  <c r="G72" i="2"/>
  <c r="D71" i="2"/>
  <c r="B71" i="2" s="1"/>
  <c r="I145" i="2"/>
  <c r="G181" i="2"/>
  <c r="D180" i="2"/>
  <c r="B180" i="2" s="1"/>
  <c r="F216" i="2"/>
  <c r="F74" i="2"/>
  <c r="I555" i="1"/>
  <c r="C610" i="1"/>
  <c r="I322" i="1"/>
  <c r="B519" i="7" l="1"/>
  <c r="B124" i="7"/>
  <c r="B285" i="7"/>
  <c r="J159" i="1"/>
  <c r="J321" i="1"/>
  <c r="J554" i="1"/>
  <c r="B36" i="2"/>
  <c r="D37" i="2"/>
  <c r="F39" i="2"/>
  <c r="F55" i="2"/>
  <c r="J55" i="2" s="1"/>
  <c r="D55" i="2"/>
  <c r="B55" i="2" s="1"/>
  <c r="I161" i="1"/>
  <c r="D160" i="1"/>
  <c r="B160" i="1" s="1"/>
  <c r="D555" i="1"/>
  <c r="B555" i="1" s="1"/>
  <c r="D322" i="1"/>
  <c r="B322" i="1" s="1"/>
  <c r="F109" i="2"/>
  <c r="J143" i="2"/>
  <c r="J250" i="2"/>
  <c r="J161" i="2"/>
  <c r="I166" i="2"/>
  <c r="G242" i="2"/>
  <c r="F93" i="2"/>
  <c r="G109" i="2"/>
  <c r="D108" i="2"/>
  <c r="B108" i="2" s="1"/>
  <c r="D126" i="2"/>
  <c r="B126" i="2" s="1"/>
  <c r="G127" i="2"/>
  <c r="D216" i="2"/>
  <c r="B216" i="2" s="1"/>
  <c r="G217" i="2"/>
  <c r="F181" i="2"/>
  <c r="F75" i="2"/>
  <c r="G182" i="2"/>
  <c r="D181" i="2"/>
  <c r="B181" i="2" s="1"/>
  <c r="D72" i="2"/>
  <c r="B72" i="2" s="1"/>
  <c r="G73" i="2"/>
  <c r="G92" i="2"/>
  <c r="D91" i="2"/>
  <c r="B91" i="2" s="1"/>
  <c r="F146" i="2"/>
  <c r="G253" i="2"/>
  <c r="D270" i="2"/>
  <c r="B270" i="2" s="1"/>
  <c r="G163" i="2"/>
  <c r="D162" i="2"/>
  <c r="B162" i="2" s="1"/>
  <c r="F129" i="2"/>
  <c r="F164" i="2"/>
  <c r="F236" i="2"/>
  <c r="G145" i="2"/>
  <c r="D144" i="2"/>
  <c r="B144" i="2" s="1"/>
  <c r="F200" i="2"/>
  <c r="F217" i="2"/>
  <c r="I146" i="2"/>
  <c r="D237" i="2"/>
  <c r="B237" i="2" s="1"/>
  <c r="F256" i="2"/>
  <c r="D251" i="2"/>
  <c r="I252" i="2"/>
  <c r="D199" i="2"/>
  <c r="B199" i="2" s="1"/>
  <c r="G200" i="2"/>
  <c r="I556" i="1"/>
  <c r="C611" i="1"/>
  <c r="I323" i="1"/>
  <c r="B520" i="7" l="1"/>
  <c r="B286" i="7"/>
  <c r="B125" i="7"/>
  <c r="J555" i="1"/>
  <c r="J160" i="1"/>
  <c r="J322" i="1"/>
  <c r="B37" i="2"/>
  <c r="J37" i="2"/>
  <c r="J251" i="2"/>
  <c r="B251" i="2"/>
  <c r="F40" i="2"/>
  <c r="D38" i="2"/>
  <c r="D56" i="2"/>
  <c r="B56" i="2" s="1"/>
  <c r="F56" i="2"/>
  <c r="J162" i="2"/>
  <c r="J144" i="2"/>
  <c r="D556" i="1"/>
  <c r="B556" i="1" s="1"/>
  <c r="D323" i="1"/>
  <c r="B323" i="1" s="1"/>
  <c r="I162" i="1"/>
  <c r="D161" i="1"/>
  <c r="B161" i="1" s="1"/>
  <c r="F110" i="2"/>
  <c r="I253" i="2"/>
  <c r="D252" i="2"/>
  <c r="B252" i="2" s="1"/>
  <c r="F257" i="2"/>
  <c r="D238" i="2"/>
  <c r="B238" i="2" s="1"/>
  <c r="I147" i="2"/>
  <c r="F201" i="2"/>
  <c r="F165" i="2"/>
  <c r="G164" i="2"/>
  <c r="D163" i="2"/>
  <c r="B163" i="2" s="1"/>
  <c r="F147" i="2"/>
  <c r="D92" i="2"/>
  <c r="B92" i="2" s="1"/>
  <c r="G93" i="2"/>
  <c r="D73" i="2"/>
  <c r="B73" i="2" s="1"/>
  <c r="G74" i="2"/>
  <c r="D200" i="2"/>
  <c r="B200" i="2" s="1"/>
  <c r="G201" i="2"/>
  <c r="D145" i="2"/>
  <c r="B145" i="2" s="1"/>
  <c r="G146" i="2"/>
  <c r="F182" i="2"/>
  <c r="F94" i="2"/>
  <c r="I167" i="2"/>
  <c r="F237" i="2"/>
  <c r="F130" i="2"/>
  <c r="G254" i="2"/>
  <c r="G218" i="2"/>
  <c r="D217" i="2"/>
  <c r="B217" i="2" s="1"/>
  <c r="G110" i="2"/>
  <c r="D109" i="2"/>
  <c r="B109" i="2" s="1"/>
  <c r="G243" i="2"/>
  <c r="F218" i="2"/>
  <c r="D271" i="2"/>
  <c r="B271" i="2" s="1"/>
  <c r="G183" i="2"/>
  <c r="D182" i="2"/>
  <c r="B182" i="2" s="1"/>
  <c r="F76" i="2"/>
  <c r="G128" i="2"/>
  <c r="D127" i="2"/>
  <c r="B127" i="2" s="1"/>
  <c r="I557" i="1"/>
  <c r="C612" i="1"/>
  <c r="I324" i="1"/>
  <c r="B521" i="7" l="1"/>
  <c r="B126" i="7"/>
  <c r="B287" i="7"/>
  <c r="J323" i="1"/>
  <c r="J556" i="1"/>
  <c r="J161" i="1"/>
  <c r="B38" i="2"/>
  <c r="J38" i="2"/>
  <c r="J56" i="2"/>
  <c r="D39" i="2"/>
  <c r="F41" i="2"/>
  <c r="F57" i="2"/>
  <c r="D57" i="2"/>
  <c r="B57" i="2" s="1"/>
  <c r="J163" i="2"/>
  <c r="D324" i="1"/>
  <c r="B324" i="1" s="1"/>
  <c r="I163" i="1"/>
  <c r="D162" i="1"/>
  <c r="B162" i="1" s="1"/>
  <c r="D557" i="1"/>
  <c r="B557" i="1" s="1"/>
  <c r="F111" i="2"/>
  <c r="J252" i="2"/>
  <c r="J145" i="2"/>
  <c r="G129" i="2"/>
  <c r="D128" i="2"/>
  <c r="B128" i="2" s="1"/>
  <c r="D183" i="2"/>
  <c r="B183" i="2" s="1"/>
  <c r="G184" i="2"/>
  <c r="G202" i="2"/>
  <c r="D201" i="2"/>
  <c r="B201" i="2" s="1"/>
  <c r="D93" i="2"/>
  <c r="B93" i="2" s="1"/>
  <c r="G94" i="2"/>
  <c r="I148" i="2"/>
  <c r="F258" i="2"/>
  <c r="F77" i="2"/>
  <c r="D272" i="2"/>
  <c r="B272" i="2" s="1"/>
  <c r="G244" i="2"/>
  <c r="G255" i="2"/>
  <c r="F131" i="2"/>
  <c r="F95" i="2"/>
  <c r="G147" i="2"/>
  <c r="D146" i="2"/>
  <c r="B146" i="2" s="1"/>
  <c r="G165" i="2"/>
  <c r="D164" i="2"/>
  <c r="B164" i="2" s="1"/>
  <c r="F219" i="2"/>
  <c r="G219" i="2"/>
  <c r="D218" i="2"/>
  <c r="B218" i="2" s="1"/>
  <c r="G75" i="2"/>
  <c r="D74" i="2"/>
  <c r="B74" i="2" s="1"/>
  <c r="F148" i="2"/>
  <c r="D110" i="2"/>
  <c r="B110" i="2" s="1"/>
  <c r="G111" i="2"/>
  <c r="F238" i="2"/>
  <c r="I168" i="2"/>
  <c r="F183" i="2"/>
  <c r="F166" i="2"/>
  <c r="F202" i="2"/>
  <c r="D239" i="2"/>
  <c r="B239" i="2" s="1"/>
  <c r="I254" i="2"/>
  <c r="D253" i="2"/>
  <c r="I558" i="1"/>
  <c r="C613" i="1"/>
  <c r="I325" i="1"/>
  <c r="B288" i="7" l="1"/>
  <c r="B127" i="7"/>
  <c r="B522" i="7"/>
  <c r="J557" i="1"/>
  <c r="J162" i="1"/>
  <c r="J324" i="1"/>
  <c r="J57" i="2"/>
  <c r="B39" i="2"/>
  <c r="J39" i="2"/>
  <c r="J253" i="2"/>
  <c r="B253" i="2"/>
  <c r="F42" i="2"/>
  <c r="D40" i="2"/>
  <c r="J40" i="2" s="1"/>
  <c r="D58" i="2"/>
  <c r="B58" i="2" s="1"/>
  <c r="F58" i="2"/>
  <c r="J58" i="2" s="1"/>
  <c r="D558" i="1"/>
  <c r="B558" i="1" s="1"/>
  <c r="I164" i="1"/>
  <c r="D163" i="1"/>
  <c r="B163" i="1" s="1"/>
  <c r="D325" i="1"/>
  <c r="B325" i="1" s="1"/>
  <c r="J146" i="2"/>
  <c r="J164" i="2"/>
  <c r="F112" i="2"/>
  <c r="D254" i="2"/>
  <c r="B254" i="2" s="1"/>
  <c r="I255" i="2"/>
  <c r="F184" i="2"/>
  <c r="I169" i="2"/>
  <c r="F239" i="2"/>
  <c r="F132" i="2"/>
  <c r="I149" i="2"/>
  <c r="G203" i="2"/>
  <c r="D202" i="2"/>
  <c r="B202" i="2" s="1"/>
  <c r="F220" i="2"/>
  <c r="D147" i="2"/>
  <c r="B147" i="2" s="1"/>
  <c r="G148" i="2"/>
  <c r="F259" i="2"/>
  <c r="G95" i="2"/>
  <c r="D94" i="2"/>
  <c r="B94" i="2" s="1"/>
  <c r="D184" i="2"/>
  <c r="B184" i="2" s="1"/>
  <c r="G185" i="2"/>
  <c r="D129" i="2"/>
  <c r="B129" i="2" s="1"/>
  <c r="G130" i="2"/>
  <c r="F167" i="2"/>
  <c r="G112" i="2"/>
  <c r="D111" i="2"/>
  <c r="B111" i="2" s="1"/>
  <c r="F149" i="2"/>
  <c r="G76" i="2"/>
  <c r="D75" i="2"/>
  <c r="B75" i="2" s="1"/>
  <c r="D219" i="2"/>
  <c r="B219" i="2" s="1"/>
  <c r="G220" i="2"/>
  <c r="D165" i="2"/>
  <c r="B165" i="2" s="1"/>
  <c r="G166" i="2"/>
  <c r="G256" i="2"/>
  <c r="G245" i="2"/>
  <c r="D273" i="2"/>
  <c r="B273" i="2" s="1"/>
  <c r="D240" i="2"/>
  <c r="B240" i="2" s="1"/>
  <c r="F203" i="2"/>
  <c r="F96" i="2"/>
  <c r="F78" i="2"/>
  <c r="I559" i="1"/>
  <c r="C614" i="1"/>
  <c r="I326" i="1"/>
  <c r="B523" i="7" l="1"/>
  <c r="B128" i="7"/>
  <c r="B289" i="7"/>
  <c r="J325" i="1"/>
  <c r="J163" i="1"/>
  <c r="J558" i="1"/>
  <c r="B40" i="2"/>
  <c r="D41" i="2"/>
  <c r="J41" i="2" s="1"/>
  <c r="F43" i="2"/>
  <c r="F59" i="2"/>
  <c r="J59" i="2" s="1"/>
  <c r="D59" i="2"/>
  <c r="B59" i="2" s="1"/>
  <c r="J165" i="2"/>
  <c r="J147" i="2"/>
  <c r="D326" i="1"/>
  <c r="B326" i="1" s="1"/>
  <c r="I165" i="1"/>
  <c r="D164" i="1"/>
  <c r="B164" i="1" s="1"/>
  <c r="D559" i="1"/>
  <c r="B559" i="1" s="1"/>
  <c r="J254" i="2"/>
  <c r="F113" i="2"/>
  <c r="G246" i="2"/>
  <c r="G257" i="2"/>
  <c r="D220" i="2"/>
  <c r="B220" i="2" s="1"/>
  <c r="G221" i="2"/>
  <c r="D76" i="2"/>
  <c r="B76" i="2" s="1"/>
  <c r="G77" i="2"/>
  <c r="F168" i="2"/>
  <c r="F133" i="2"/>
  <c r="F185" i="2"/>
  <c r="D255" i="2"/>
  <c r="I256" i="2"/>
  <c r="F79" i="2"/>
  <c r="F97" i="2"/>
  <c r="D274" i="2"/>
  <c r="B274" i="2" s="1"/>
  <c r="G167" i="2"/>
  <c r="D166" i="2"/>
  <c r="B166" i="2" s="1"/>
  <c r="F150" i="2"/>
  <c r="G113" i="2"/>
  <c r="D112" i="2"/>
  <c r="B112" i="2" s="1"/>
  <c r="G186" i="2"/>
  <c r="D185" i="2"/>
  <c r="B185" i="2" s="1"/>
  <c r="F260" i="2"/>
  <c r="G149" i="2"/>
  <c r="D148" i="2"/>
  <c r="B148" i="2" s="1"/>
  <c r="F240" i="2"/>
  <c r="D241" i="2"/>
  <c r="B241" i="2" s="1"/>
  <c r="F221" i="2"/>
  <c r="D203" i="2"/>
  <c r="B203" i="2" s="1"/>
  <c r="G204" i="2"/>
  <c r="I150" i="2"/>
  <c r="I170" i="2"/>
  <c r="F204" i="2"/>
  <c r="D130" i="2"/>
  <c r="B130" i="2" s="1"/>
  <c r="G131" i="2"/>
  <c r="G96" i="2"/>
  <c r="D95" i="2"/>
  <c r="B95" i="2" s="1"/>
  <c r="I560" i="1"/>
  <c r="C615" i="1"/>
  <c r="I327" i="1"/>
  <c r="B290" i="7" l="1"/>
  <c r="B129" i="7"/>
  <c r="B524" i="7"/>
  <c r="J559" i="1"/>
  <c r="J326" i="1"/>
  <c r="J164" i="1"/>
  <c r="J255" i="2"/>
  <c r="B255" i="2"/>
  <c r="B41" i="2"/>
  <c r="D42" i="2"/>
  <c r="F44" i="2"/>
  <c r="D60" i="2"/>
  <c r="B60" i="2" s="1"/>
  <c r="F60" i="2"/>
  <c r="J60" i="2" s="1"/>
  <c r="J148" i="2"/>
  <c r="D560" i="1"/>
  <c r="B560" i="1" s="1"/>
  <c r="I166" i="1"/>
  <c r="D165" i="1"/>
  <c r="B165" i="1" s="1"/>
  <c r="D327" i="1"/>
  <c r="B327" i="1" s="1"/>
  <c r="F114" i="2"/>
  <c r="J166" i="2"/>
  <c r="F222" i="2"/>
  <c r="D275" i="2"/>
  <c r="B275" i="2" s="1"/>
  <c r="F80" i="2"/>
  <c r="F186" i="2"/>
  <c r="G222" i="2"/>
  <c r="D221" i="2"/>
  <c r="B221" i="2" s="1"/>
  <c r="D96" i="2"/>
  <c r="B96" i="2" s="1"/>
  <c r="G97" i="2"/>
  <c r="I151" i="2"/>
  <c r="G150" i="2"/>
  <c r="D149" i="2"/>
  <c r="B149" i="2" s="1"/>
  <c r="G187" i="2"/>
  <c r="D186" i="2"/>
  <c r="B186" i="2" s="1"/>
  <c r="F151" i="2"/>
  <c r="F98" i="2"/>
  <c r="I257" i="2"/>
  <c r="D256" i="2"/>
  <c r="B256" i="2" s="1"/>
  <c r="D242" i="2"/>
  <c r="B242" i="2" s="1"/>
  <c r="F241" i="2"/>
  <c r="D77" i="2"/>
  <c r="B77" i="2" s="1"/>
  <c r="G78" i="2"/>
  <c r="D131" i="2"/>
  <c r="B131" i="2" s="1"/>
  <c r="G132" i="2"/>
  <c r="F205" i="2"/>
  <c r="I171" i="2"/>
  <c r="D204" i="2"/>
  <c r="B204" i="2" s="1"/>
  <c r="G205" i="2"/>
  <c r="F261" i="2"/>
  <c r="D113" i="2"/>
  <c r="B113" i="2" s="1"/>
  <c r="G114" i="2"/>
  <c r="G168" i="2"/>
  <c r="D167" i="2"/>
  <c r="B167" i="2" s="1"/>
  <c r="F134" i="2"/>
  <c r="F169" i="2"/>
  <c r="G258" i="2"/>
  <c r="I561" i="1"/>
  <c r="C616" i="1"/>
  <c r="I328" i="1"/>
  <c r="B525" i="7" l="1"/>
  <c r="B130" i="7"/>
  <c r="B291" i="7"/>
  <c r="J560" i="1"/>
  <c r="J327" i="1"/>
  <c r="J165" i="1"/>
  <c r="B42" i="2"/>
  <c r="J42" i="2"/>
  <c r="D43" i="2"/>
  <c r="J43" i="2" s="1"/>
  <c r="F45" i="2"/>
  <c r="F61" i="2"/>
  <c r="D61" i="2"/>
  <c r="B61" i="2" s="1"/>
  <c r="D561" i="1"/>
  <c r="B561" i="1" s="1"/>
  <c r="D328" i="1"/>
  <c r="B328" i="1" s="1"/>
  <c r="I167" i="1"/>
  <c r="D166" i="1"/>
  <c r="B166" i="1" s="1"/>
  <c r="J167" i="2"/>
  <c r="J256" i="2"/>
  <c r="F115" i="2"/>
  <c r="J149" i="2"/>
  <c r="F206" i="2"/>
  <c r="G133" i="2"/>
  <c r="D132" i="2"/>
  <c r="B132" i="2" s="1"/>
  <c r="G223" i="2"/>
  <c r="D222" i="2"/>
  <c r="B222" i="2" s="1"/>
  <c r="F170" i="2"/>
  <c r="F135" i="2"/>
  <c r="D114" i="2"/>
  <c r="B114" i="2" s="1"/>
  <c r="G115" i="2"/>
  <c r="F262" i="2"/>
  <c r="G79" i="2"/>
  <c r="D78" i="2"/>
  <c r="B78" i="2" s="1"/>
  <c r="F242" i="2"/>
  <c r="F99" i="2"/>
  <c r="D187" i="2"/>
  <c r="B187" i="2" s="1"/>
  <c r="G188" i="2"/>
  <c r="D97" i="2"/>
  <c r="B97" i="2" s="1"/>
  <c r="G98" i="2"/>
  <c r="I172" i="2"/>
  <c r="F187" i="2"/>
  <c r="G259" i="2"/>
  <c r="G169" i="2"/>
  <c r="D168" i="2"/>
  <c r="B168" i="2" s="1"/>
  <c r="G206" i="2"/>
  <c r="D205" i="2"/>
  <c r="B205" i="2" s="1"/>
  <c r="D243" i="2"/>
  <c r="B243" i="2" s="1"/>
  <c r="I258" i="2"/>
  <c r="D257" i="2"/>
  <c r="F152" i="2"/>
  <c r="G151" i="2"/>
  <c r="D150" i="2"/>
  <c r="B150" i="2" s="1"/>
  <c r="I152" i="2"/>
  <c r="F81" i="2"/>
  <c r="D276" i="2"/>
  <c r="B276" i="2" s="1"/>
  <c r="F223" i="2"/>
  <c r="I562" i="1"/>
  <c r="C617" i="1"/>
  <c r="I329" i="1"/>
  <c r="B292" i="7" l="1"/>
  <c r="B131" i="7"/>
  <c r="B526" i="7"/>
  <c r="J166" i="1"/>
  <c r="J561" i="1"/>
  <c r="J328" i="1"/>
  <c r="J61" i="2"/>
  <c r="J257" i="2"/>
  <c r="B257" i="2"/>
  <c r="B43" i="2"/>
  <c r="D44" i="2"/>
  <c r="J44" i="2" s="1"/>
  <c r="F46" i="2"/>
  <c r="D62" i="2"/>
  <c r="B62" i="2" s="1"/>
  <c r="F62" i="2"/>
  <c r="J150" i="2"/>
  <c r="D562" i="1"/>
  <c r="B562" i="1" s="1"/>
  <c r="D329" i="1"/>
  <c r="B329" i="1" s="1"/>
  <c r="I168" i="1"/>
  <c r="D167" i="1"/>
  <c r="B167" i="1" s="1"/>
  <c r="F116" i="2"/>
  <c r="J168" i="2"/>
  <c r="F188" i="2"/>
  <c r="D188" i="2"/>
  <c r="B188" i="2" s="1"/>
  <c r="G189" i="2"/>
  <c r="F243" i="2"/>
  <c r="F82" i="2"/>
  <c r="F224" i="2"/>
  <c r="D277" i="2"/>
  <c r="B277" i="2" s="1"/>
  <c r="G152" i="2"/>
  <c r="D151" i="2"/>
  <c r="B151" i="2" s="1"/>
  <c r="D258" i="2"/>
  <c r="B258" i="2" s="1"/>
  <c r="I259" i="2"/>
  <c r="D244" i="2"/>
  <c r="B244" i="2" s="1"/>
  <c r="D98" i="2"/>
  <c r="B98" i="2" s="1"/>
  <c r="G99" i="2"/>
  <c r="D115" i="2"/>
  <c r="B115" i="2" s="1"/>
  <c r="G116" i="2"/>
  <c r="D223" i="2"/>
  <c r="B223" i="2" s="1"/>
  <c r="G224" i="2"/>
  <c r="F207" i="2"/>
  <c r="F153" i="2"/>
  <c r="G207" i="2"/>
  <c r="D206" i="2"/>
  <c r="B206" i="2" s="1"/>
  <c r="D169" i="2"/>
  <c r="B169" i="2" s="1"/>
  <c r="G170" i="2"/>
  <c r="I173" i="2"/>
  <c r="F100" i="2"/>
  <c r="F263" i="2"/>
  <c r="F171" i="2"/>
  <c r="I153" i="2"/>
  <c r="G260" i="2"/>
  <c r="G80" i="2"/>
  <c r="D79" i="2"/>
  <c r="B79" i="2" s="1"/>
  <c r="F136" i="2"/>
  <c r="G134" i="2"/>
  <c r="D133" i="2"/>
  <c r="B133" i="2" s="1"/>
  <c r="I563" i="1"/>
  <c r="C618" i="1"/>
  <c r="I330" i="1"/>
  <c r="B132" i="7" l="1"/>
  <c r="B293" i="7"/>
  <c r="B527" i="7"/>
  <c r="J167" i="1"/>
  <c r="J562" i="1"/>
  <c r="J329" i="1"/>
  <c r="J62" i="2"/>
  <c r="D45" i="2"/>
  <c r="J45" i="2" s="1"/>
  <c r="B44" i="2"/>
  <c r="F47" i="2"/>
  <c r="F63" i="2"/>
  <c r="D63" i="2"/>
  <c r="B63" i="2" s="1"/>
  <c r="D563" i="1"/>
  <c r="B563" i="1" s="1"/>
  <c r="D330" i="1"/>
  <c r="B330" i="1" s="1"/>
  <c r="I169" i="1"/>
  <c r="D168" i="1"/>
  <c r="B168" i="1" s="1"/>
  <c r="J169" i="2"/>
  <c r="F117" i="2"/>
  <c r="J258" i="2"/>
  <c r="J151" i="2"/>
  <c r="D134" i="2"/>
  <c r="B134" i="2" s="1"/>
  <c r="G135" i="2"/>
  <c r="D80" i="2"/>
  <c r="B80" i="2" s="1"/>
  <c r="G81" i="2"/>
  <c r="F101" i="2"/>
  <c r="F208" i="2"/>
  <c r="D224" i="2"/>
  <c r="B224" i="2" s="1"/>
  <c r="G225" i="2"/>
  <c r="F244" i="2"/>
  <c r="I154" i="2"/>
  <c r="D246" i="2"/>
  <c r="B246" i="2" s="1"/>
  <c r="D245" i="2"/>
  <c r="B245" i="2" s="1"/>
  <c r="G153" i="2"/>
  <c r="D152" i="2"/>
  <c r="B152" i="2" s="1"/>
  <c r="F225" i="2"/>
  <c r="F189" i="2"/>
  <c r="F137" i="2"/>
  <c r="G261" i="2"/>
  <c r="F264" i="2"/>
  <c r="D207" i="2"/>
  <c r="B207" i="2" s="1"/>
  <c r="G208" i="2"/>
  <c r="D259" i="2"/>
  <c r="I260" i="2"/>
  <c r="D278" i="2"/>
  <c r="B278" i="2" s="1"/>
  <c r="F83" i="2"/>
  <c r="F172" i="2"/>
  <c r="I174" i="2"/>
  <c r="G171" i="2"/>
  <c r="D170" i="2"/>
  <c r="B170" i="2" s="1"/>
  <c r="F154" i="2"/>
  <c r="G117" i="2"/>
  <c r="D116" i="2"/>
  <c r="B116" i="2" s="1"/>
  <c r="D99" i="2"/>
  <c r="B99" i="2" s="1"/>
  <c r="G100" i="2"/>
  <c r="G190" i="2"/>
  <c r="D189" i="2"/>
  <c r="B189" i="2" s="1"/>
  <c r="I564" i="1"/>
  <c r="C619" i="1"/>
  <c r="I331" i="1"/>
  <c r="B133" i="7" l="1"/>
  <c r="B294" i="7"/>
  <c r="B528" i="7"/>
  <c r="J168" i="1"/>
  <c r="J563" i="1"/>
  <c r="J330" i="1"/>
  <c r="J63" i="2"/>
  <c r="J259" i="2"/>
  <c r="B259" i="2"/>
  <c r="F48" i="2"/>
  <c r="B45" i="2"/>
  <c r="D46" i="2"/>
  <c r="J46" i="2" s="1"/>
  <c r="D64" i="2"/>
  <c r="B64" i="2" s="1"/>
  <c r="F64" i="2"/>
  <c r="J152" i="2"/>
  <c r="D564" i="1"/>
  <c r="B564" i="1" s="1"/>
  <c r="D331" i="1"/>
  <c r="B331" i="1" s="1"/>
  <c r="I170" i="1"/>
  <c r="D169" i="1"/>
  <c r="B169" i="1" s="1"/>
  <c r="F118" i="2"/>
  <c r="J170" i="2"/>
  <c r="D279" i="2"/>
  <c r="B279" i="2" s="1"/>
  <c r="D208" i="2"/>
  <c r="B208" i="2" s="1"/>
  <c r="G209" i="2"/>
  <c r="G262" i="2"/>
  <c r="G226" i="2"/>
  <c r="D225" i="2"/>
  <c r="B225" i="2" s="1"/>
  <c r="F102" i="2"/>
  <c r="G136" i="2"/>
  <c r="D135" i="2"/>
  <c r="B135" i="2" s="1"/>
  <c r="G172" i="2"/>
  <c r="D171" i="2"/>
  <c r="B171" i="2" s="1"/>
  <c r="F190" i="2"/>
  <c r="I155" i="2"/>
  <c r="F84" i="2"/>
  <c r="D153" i="2"/>
  <c r="B153" i="2" s="1"/>
  <c r="G154" i="2"/>
  <c r="F245" i="2"/>
  <c r="F209" i="2"/>
  <c r="F226" i="2"/>
  <c r="G191" i="2"/>
  <c r="D190" i="2"/>
  <c r="B190" i="2" s="1"/>
  <c r="F173" i="2"/>
  <c r="F138" i="2"/>
  <c r="G101" i="2"/>
  <c r="D100" i="2"/>
  <c r="B100" i="2" s="1"/>
  <c r="G118" i="2"/>
  <c r="D117" i="2"/>
  <c r="B117" i="2" s="1"/>
  <c r="F155" i="2"/>
  <c r="I261" i="2"/>
  <c r="D260" i="2"/>
  <c r="D81" i="2"/>
  <c r="B81" i="2" s="1"/>
  <c r="G82" i="2"/>
  <c r="I565" i="1"/>
  <c r="C620" i="1"/>
  <c r="I332" i="1"/>
  <c r="B134" i="7" l="1"/>
  <c r="B529" i="7"/>
  <c r="B295" i="7"/>
  <c r="J169" i="1"/>
  <c r="J331" i="1"/>
  <c r="J564" i="1"/>
  <c r="J64" i="2"/>
  <c r="J260" i="2"/>
  <c r="B260" i="2"/>
  <c r="B46" i="2"/>
  <c r="D48" i="2"/>
  <c r="B48" i="2" s="1"/>
  <c r="D47" i="2"/>
  <c r="F65" i="2"/>
  <c r="J65" i="2" s="1"/>
  <c r="D66" i="2"/>
  <c r="B66" i="2" s="1"/>
  <c r="D65" i="2"/>
  <c r="B65" i="2" s="1"/>
  <c r="J153" i="2"/>
  <c r="D332" i="1"/>
  <c r="B332" i="1" s="1"/>
  <c r="D565" i="1"/>
  <c r="B565" i="1" s="1"/>
  <c r="I171" i="1"/>
  <c r="D170" i="1"/>
  <c r="B170" i="1" s="1"/>
  <c r="F119" i="2"/>
  <c r="J171" i="2"/>
  <c r="I262" i="2"/>
  <c r="D261" i="2"/>
  <c r="B261" i="2" s="1"/>
  <c r="G102" i="2"/>
  <c r="D102" i="2" s="1"/>
  <c r="B102" i="2" s="1"/>
  <c r="D101" i="2"/>
  <c r="B101" i="2" s="1"/>
  <c r="F174" i="2"/>
  <c r="F246" i="2"/>
  <c r="I156" i="2"/>
  <c r="G137" i="2"/>
  <c r="D136" i="2"/>
  <c r="B136" i="2" s="1"/>
  <c r="F156" i="2"/>
  <c r="D118" i="2"/>
  <c r="B118" i="2" s="1"/>
  <c r="G119" i="2"/>
  <c r="F227" i="2"/>
  <c r="G227" i="2"/>
  <c r="D226" i="2"/>
  <c r="B226" i="2" s="1"/>
  <c r="G83" i="2"/>
  <c r="D82" i="2"/>
  <c r="B82" i="2" s="1"/>
  <c r="D191" i="2"/>
  <c r="B191" i="2" s="1"/>
  <c r="G192" i="2"/>
  <c r="D192" i="2" s="1"/>
  <c r="B192" i="2" s="1"/>
  <c r="F210" i="2"/>
  <c r="G173" i="2"/>
  <c r="D172" i="2"/>
  <c r="B172" i="2" s="1"/>
  <c r="G263" i="2"/>
  <c r="G155" i="2"/>
  <c r="D154" i="2"/>
  <c r="B154" i="2" s="1"/>
  <c r="F191" i="2"/>
  <c r="G210" i="2"/>
  <c r="D210" i="2" s="1"/>
  <c r="B210" i="2" s="1"/>
  <c r="D209" i="2"/>
  <c r="B209" i="2" s="1"/>
  <c r="D280" i="2"/>
  <c r="B280" i="2" s="1"/>
  <c r="I566" i="1"/>
  <c r="C621" i="1"/>
  <c r="I333" i="1"/>
  <c r="B296" i="7" l="1"/>
  <c r="B530" i="7"/>
  <c r="B135" i="7"/>
  <c r="J170" i="1"/>
  <c r="J332" i="1"/>
  <c r="J565" i="1"/>
  <c r="B47" i="2"/>
  <c r="J47" i="2"/>
  <c r="J48" i="2"/>
  <c r="F66" i="2"/>
  <c r="J66" i="2" s="1"/>
  <c r="J154" i="2"/>
  <c r="J172" i="2"/>
  <c r="D566" i="1"/>
  <c r="B566" i="1" s="1"/>
  <c r="I172" i="1"/>
  <c r="D171" i="1"/>
  <c r="B171" i="1" s="1"/>
  <c r="D333" i="1"/>
  <c r="B333" i="1" s="1"/>
  <c r="F120" i="2"/>
  <c r="J261" i="2"/>
  <c r="G156" i="2"/>
  <c r="D155" i="2"/>
  <c r="B155" i="2" s="1"/>
  <c r="D281" i="2"/>
  <c r="B281" i="2" s="1"/>
  <c r="G174" i="2"/>
  <c r="D174" i="2" s="1"/>
  <c r="B174" i="2" s="1"/>
  <c r="D173" i="2"/>
  <c r="B173" i="2" s="1"/>
  <c r="G84" i="2"/>
  <c r="D83" i="2"/>
  <c r="B83" i="2" s="1"/>
  <c r="D227" i="2"/>
  <c r="B227" i="2" s="1"/>
  <c r="G228" i="2"/>
  <c r="D228" i="2" s="1"/>
  <c r="B228" i="2" s="1"/>
  <c r="F192" i="2"/>
  <c r="F228" i="2"/>
  <c r="G120" i="2"/>
  <c r="D119" i="2"/>
  <c r="B119" i="2" s="1"/>
  <c r="G138" i="2"/>
  <c r="D137" i="2"/>
  <c r="B137" i="2" s="1"/>
  <c r="G264" i="2"/>
  <c r="D262" i="2"/>
  <c r="I263" i="2"/>
  <c r="I567" i="1"/>
  <c r="C622" i="1"/>
  <c r="I334" i="1"/>
  <c r="B136" i="7" l="1"/>
  <c r="B297" i="7"/>
  <c r="B531" i="7"/>
  <c r="J171" i="1"/>
  <c r="J333" i="1"/>
  <c r="J566" i="1"/>
  <c r="J262" i="2"/>
  <c r="B262" i="2"/>
  <c r="J174" i="2"/>
  <c r="I173" i="1"/>
  <c r="D172" i="1"/>
  <c r="B172" i="1" s="1"/>
  <c r="D334" i="1"/>
  <c r="B334" i="1" s="1"/>
  <c r="D567" i="1"/>
  <c r="B567" i="1" s="1"/>
  <c r="J155" i="2"/>
  <c r="J173" i="2"/>
  <c r="D156" i="2"/>
  <c r="B156" i="2" s="1"/>
  <c r="D138" i="2"/>
  <c r="B138" i="2" s="1"/>
  <c r="D84" i="2"/>
  <c r="B84" i="2" s="1"/>
  <c r="D120" i="2"/>
  <c r="B120" i="2" s="1"/>
  <c r="D282" i="2"/>
  <c r="B282" i="2" s="1"/>
  <c r="D263" i="2"/>
  <c r="B263" i="2" s="1"/>
  <c r="I264" i="2"/>
  <c r="I568" i="1"/>
  <c r="I335" i="1"/>
  <c r="B298" i="7" l="1"/>
  <c r="B532" i="7"/>
  <c r="B137" i="7"/>
  <c r="J172" i="1"/>
  <c r="J567" i="1"/>
  <c r="J334" i="1"/>
  <c r="I174" i="1"/>
  <c r="D173" i="1"/>
  <c r="B173" i="1" s="1"/>
  <c r="D568" i="1"/>
  <c r="B568" i="1" s="1"/>
  <c r="D335" i="1"/>
  <c r="B335" i="1" s="1"/>
  <c r="J263" i="2"/>
  <c r="J156" i="2"/>
  <c r="D264" i="2"/>
  <c r="B264" i="2" s="1"/>
  <c r="I569" i="1"/>
  <c r="I336" i="1"/>
  <c r="B138" i="7" l="1"/>
  <c r="B533" i="7"/>
  <c r="B299" i="7"/>
  <c r="J173" i="1"/>
  <c r="J568" i="1"/>
  <c r="J335" i="1"/>
  <c r="I175" i="1"/>
  <c r="D174" i="1"/>
  <c r="B174" i="1" s="1"/>
  <c r="D569" i="1"/>
  <c r="B569" i="1" s="1"/>
  <c r="D336" i="1"/>
  <c r="B336" i="1" s="1"/>
  <c r="J264" i="2"/>
  <c r="I570" i="1"/>
  <c r="I337" i="1"/>
  <c r="B300" i="7" l="1"/>
  <c r="B534" i="7"/>
  <c r="B139" i="7"/>
  <c r="J569" i="1"/>
  <c r="J174" i="1"/>
  <c r="J336" i="1"/>
  <c r="D570" i="1"/>
  <c r="B570" i="1" s="1"/>
  <c r="I176" i="1"/>
  <c r="D175" i="1"/>
  <c r="B175" i="1" s="1"/>
  <c r="D337" i="1"/>
  <c r="B337" i="1" s="1"/>
  <c r="I571" i="1"/>
  <c r="I338" i="1"/>
  <c r="B140" i="7" l="1"/>
  <c r="B535" i="7"/>
  <c r="B301" i="7"/>
  <c r="J570" i="1"/>
  <c r="J175" i="1"/>
  <c r="J337" i="1"/>
  <c r="D571" i="1"/>
  <c r="B571" i="1" s="1"/>
  <c r="D338" i="1"/>
  <c r="B338" i="1" s="1"/>
  <c r="I177" i="1"/>
  <c r="D176" i="1"/>
  <c r="B176" i="1" s="1"/>
  <c r="I572" i="1"/>
  <c r="I339" i="1"/>
  <c r="B536" i="7" l="1"/>
  <c r="B302" i="7"/>
  <c r="B141" i="7"/>
  <c r="J571" i="1"/>
  <c r="J176" i="1"/>
  <c r="J338" i="1"/>
  <c r="D339" i="1"/>
  <c r="B339" i="1" s="1"/>
  <c r="D572" i="1"/>
  <c r="B572" i="1" s="1"/>
  <c r="I178" i="1"/>
  <c r="D177" i="1"/>
  <c r="B177" i="1" s="1"/>
  <c r="I573" i="1"/>
  <c r="I340" i="1"/>
  <c r="B537" i="7" l="1"/>
  <c r="B142" i="7"/>
  <c r="B303" i="7"/>
  <c r="J339" i="1"/>
  <c r="J572" i="1"/>
  <c r="J177" i="1"/>
  <c r="D340" i="1"/>
  <c r="B340" i="1" s="1"/>
  <c r="D573" i="1"/>
  <c r="B573" i="1" s="1"/>
  <c r="I179" i="1"/>
  <c r="D178" i="1"/>
  <c r="B178" i="1" s="1"/>
  <c r="I574" i="1"/>
  <c r="I341" i="1"/>
  <c r="B143" i="7" l="1"/>
  <c r="B304" i="7"/>
  <c r="B538" i="7"/>
  <c r="J573" i="1"/>
  <c r="J340" i="1"/>
  <c r="J178" i="1"/>
  <c r="D574" i="1"/>
  <c r="B574" i="1" s="1"/>
  <c r="D341" i="1"/>
  <c r="B341" i="1" s="1"/>
  <c r="I180" i="1"/>
  <c r="D179" i="1"/>
  <c r="B179" i="1" s="1"/>
  <c r="I575" i="1"/>
  <c r="I342" i="1"/>
  <c r="B539" i="7" l="1"/>
  <c r="B305" i="7"/>
  <c r="B144" i="7"/>
  <c r="J574" i="1"/>
  <c r="J179" i="1"/>
  <c r="J341" i="1"/>
  <c r="I181" i="1"/>
  <c r="D180" i="1"/>
  <c r="B180" i="1" s="1"/>
  <c r="D342" i="1"/>
  <c r="B342" i="1" s="1"/>
  <c r="D575" i="1"/>
  <c r="B575" i="1" s="1"/>
  <c r="I576" i="1"/>
  <c r="I343" i="1"/>
  <c r="B145" i="7" l="1"/>
  <c r="B306" i="7"/>
  <c r="B540" i="7"/>
  <c r="J575" i="1"/>
  <c r="J342" i="1"/>
  <c r="J180" i="1"/>
  <c r="D343" i="1"/>
  <c r="B343" i="1" s="1"/>
  <c r="I182" i="1"/>
  <c r="D181" i="1"/>
  <c r="B181" i="1" s="1"/>
  <c r="D576" i="1"/>
  <c r="B576" i="1" s="1"/>
  <c r="I577" i="1"/>
  <c r="I344" i="1"/>
  <c r="B541" i="7" l="1"/>
  <c r="B307" i="7"/>
  <c r="B146" i="7"/>
  <c r="J576" i="1"/>
  <c r="J343" i="1"/>
  <c r="J181" i="1"/>
  <c r="D577" i="1"/>
  <c r="B577" i="1" s="1"/>
  <c r="D344" i="1"/>
  <c r="B344" i="1" s="1"/>
  <c r="I183" i="1"/>
  <c r="D182" i="1"/>
  <c r="B182" i="1" s="1"/>
  <c r="I578" i="1"/>
  <c r="I345" i="1"/>
  <c r="B308" i="7" l="1"/>
  <c r="B147" i="7"/>
  <c r="B542" i="7"/>
  <c r="J577" i="1"/>
  <c r="J182" i="1"/>
  <c r="J344" i="1"/>
  <c r="D345" i="1"/>
  <c r="B345" i="1" s="1"/>
  <c r="D578" i="1"/>
  <c r="B578" i="1" s="1"/>
  <c r="I184" i="1"/>
  <c r="D183" i="1"/>
  <c r="B183" i="1" s="1"/>
  <c r="I579" i="1"/>
  <c r="I346" i="1"/>
  <c r="B309" i="7" l="1"/>
  <c r="B543" i="7"/>
  <c r="B148" i="7"/>
  <c r="J578" i="1"/>
  <c r="J183" i="1"/>
  <c r="J345" i="1"/>
  <c r="D579" i="1"/>
  <c r="B579" i="1" s="1"/>
  <c r="D346" i="1"/>
  <c r="B346" i="1" s="1"/>
  <c r="I185" i="1"/>
  <c r="D184" i="1"/>
  <c r="B184" i="1" s="1"/>
  <c r="I580" i="1"/>
  <c r="I347" i="1"/>
  <c r="B149" i="7" l="1"/>
  <c r="B544" i="7"/>
  <c r="B310" i="7"/>
  <c r="J346" i="1"/>
  <c r="J184" i="1"/>
  <c r="J579" i="1"/>
  <c r="D347" i="1"/>
  <c r="B347" i="1" s="1"/>
  <c r="I186" i="1"/>
  <c r="D185" i="1"/>
  <c r="B185" i="1" s="1"/>
  <c r="D580" i="1"/>
  <c r="B580" i="1" s="1"/>
  <c r="I581" i="1"/>
  <c r="I348" i="1"/>
  <c r="B545" i="7" l="1"/>
  <c r="B311" i="7"/>
  <c r="B150" i="7"/>
  <c r="J347" i="1"/>
  <c r="J580" i="1"/>
  <c r="J185" i="1"/>
  <c r="D581" i="1"/>
  <c r="B581" i="1" s="1"/>
  <c r="D348" i="1"/>
  <c r="B348" i="1" s="1"/>
  <c r="I187" i="1"/>
  <c r="D186" i="1"/>
  <c r="B186" i="1" s="1"/>
  <c r="I582" i="1"/>
  <c r="I349" i="1"/>
  <c r="B151" i="7" l="1"/>
  <c r="B312" i="7"/>
  <c r="B546" i="7"/>
  <c r="J581" i="1"/>
  <c r="J186" i="1"/>
  <c r="J348" i="1"/>
  <c r="D349" i="1"/>
  <c r="B349" i="1" s="1"/>
  <c r="D582" i="1"/>
  <c r="B582" i="1" s="1"/>
  <c r="I188" i="1"/>
  <c r="D187" i="1"/>
  <c r="B187" i="1" s="1"/>
  <c r="I583" i="1"/>
  <c r="I350" i="1"/>
  <c r="B313" i="7" l="1"/>
  <c r="B547" i="7"/>
  <c r="B152" i="7"/>
  <c r="J582" i="1"/>
  <c r="J187" i="1"/>
  <c r="J349" i="1"/>
  <c r="D350" i="1"/>
  <c r="B350" i="1" s="1"/>
  <c r="D583" i="1"/>
  <c r="B583" i="1" s="1"/>
  <c r="I189" i="1"/>
  <c r="D188" i="1"/>
  <c r="B188" i="1" s="1"/>
  <c r="I584" i="1"/>
  <c r="I351" i="1"/>
  <c r="B153" i="7" l="1"/>
  <c r="B548" i="7"/>
  <c r="B314" i="7"/>
  <c r="J350" i="1"/>
  <c r="J583" i="1"/>
  <c r="J188" i="1"/>
  <c r="D351" i="1"/>
  <c r="B351" i="1" s="1"/>
  <c r="D584" i="1"/>
  <c r="B584" i="1" s="1"/>
  <c r="I190" i="1"/>
  <c r="D189" i="1"/>
  <c r="B189" i="1" s="1"/>
  <c r="I585" i="1"/>
  <c r="I352" i="1"/>
  <c r="B315" i="7" l="1"/>
  <c r="B154" i="7"/>
  <c r="B549" i="7"/>
  <c r="J584" i="1"/>
  <c r="J189" i="1"/>
  <c r="J351" i="1"/>
  <c r="D352" i="1"/>
  <c r="B352" i="1" s="1"/>
  <c r="D585" i="1"/>
  <c r="B585" i="1" s="1"/>
  <c r="I191" i="1"/>
  <c r="D190" i="1"/>
  <c r="B190" i="1" s="1"/>
  <c r="I586" i="1"/>
  <c r="I353" i="1"/>
  <c r="B550" i="7" l="1"/>
  <c r="B155" i="7"/>
  <c r="B316" i="7"/>
  <c r="J585" i="1"/>
  <c r="J352" i="1"/>
  <c r="J190" i="1"/>
  <c r="D353" i="1"/>
  <c r="B353" i="1" s="1"/>
  <c r="D586" i="1"/>
  <c r="B586" i="1" s="1"/>
  <c r="D191" i="1"/>
  <c r="B191" i="1" s="1"/>
  <c r="I192" i="1"/>
  <c r="I587" i="1"/>
  <c r="I354" i="1"/>
  <c r="B317" i="7" l="1"/>
  <c r="B156" i="7"/>
  <c r="B551" i="7"/>
  <c r="J586" i="1"/>
  <c r="J353" i="1"/>
  <c r="J191" i="1"/>
  <c r="D354" i="1"/>
  <c r="B354" i="1" s="1"/>
  <c r="D192" i="1"/>
  <c r="B192" i="1" s="1"/>
  <c r="I193" i="1"/>
  <c r="D587" i="1"/>
  <c r="B587" i="1" s="1"/>
  <c r="I588" i="1"/>
  <c r="I355" i="1"/>
  <c r="B552" i="7" l="1"/>
  <c r="B157" i="7"/>
  <c r="B318" i="7"/>
  <c r="J192" i="1"/>
  <c r="J354" i="1"/>
  <c r="J587" i="1"/>
  <c r="D355" i="1"/>
  <c r="B355" i="1" s="1"/>
  <c r="D588" i="1"/>
  <c r="B588" i="1" s="1"/>
  <c r="D193" i="1"/>
  <c r="B193" i="1" s="1"/>
  <c r="I194" i="1"/>
  <c r="I589" i="1"/>
  <c r="I356" i="1"/>
  <c r="B158" i="7" l="1"/>
  <c r="B319" i="7"/>
  <c r="B553" i="7"/>
  <c r="J588" i="1"/>
  <c r="J355" i="1"/>
  <c r="J193" i="1"/>
  <c r="D356" i="1"/>
  <c r="B356" i="1" s="1"/>
  <c r="D194" i="1"/>
  <c r="B194" i="1" s="1"/>
  <c r="I195" i="1"/>
  <c r="D589" i="1"/>
  <c r="B589" i="1" s="1"/>
  <c r="I590" i="1"/>
  <c r="I357" i="1"/>
  <c r="B320" i="7" l="1"/>
  <c r="B554" i="7"/>
  <c r="B159" i="7"/>
  <c r="J589" i="1"/>
  <c r="J356" i="1"/>
  <c r="J194" i="1"/>
  <c r="D357" i="1"/>
  <c r="B357" i="1" s="1"/>
  <c r="D590" i="1"/>
  <c r="B590" i="1" s="1"/>
  <c r="D195" i="1"/>
  <c r="B195" i="1" s="1"/>
  <c r="I196" i="1"/>
  <c r="I591" i="1"/>
  <c r="I358" i="1"/>
  <c r="B160" i="7" l="1"/>
  <c r="B555" i="7"/>
  <c r="B321" i="7"/>
  <c r="J195" i="1"/>
  <c r="J357" i="1"/>
  <c r="J590" i="1"/>
  <c r="D358" i="1"/>
  <c r="B358" i="1" s="1"/>
  <c r="D591" i="1"/>
  <c r="B591" i="1" s="1"/>
  <c r="D196" i="1"/>
  <c r="B196" i="1" s="1"/>
  <c r="I197" i="1"/>
  <c r="I592" i="1"/>
  <c r="I359" i="1"/>
  <c r="B556" i="7" l="1"/>
  <c r="B322" i="7"/>
  <c r="B161" i="7"/>
  <c r="J196" i="1"/>
  <c r="J591" i="1"/>
  <c r="J358" i="1"/>
  <c r="D359" i="1"/>
  <c r="B359" i="1" s="1"/>
  <c r="D197" i="1"/>
  <c r="B197" i="1" s="1"/>
  <c r="I198" i="1"/>
  <c r="D592" i="1"/>
  <c r="B592" i="1" s="1"/>
  <c r="I593" i="1"/>
  <c r="I360" i="1"/>
  <c r="B162" i="7" l="1"/>
  <c r="B323" i="7"/>
  <c r="B557" i="7"/>
  <c r="J359" i="1"/>
  <c r="J197" i="1"/>
  <c r="J592" i="1"/>
  <c r="D360" i="1"/>
  <c r="B360" i="1" s="1"/>
  <c r="D593" i="1"/>
  <c r="B593" i="1" s="1"/>
  <c r="D198" i="1"/>
  <c r="B198" i="1" s="1"/>
  <c r="I199" i="1"/>
  <c r="I594" i="1"/>
  <c r="I361" i="1"/>
  <c r="B324" i="7" l="1"/>
  <c r="B558" i="7"/>
  <c r="B163" i="7"/>
  <c r="J198" i="1"/>
  <c r="J593" i="1"/>
  <c r="J360" i="1"/>
  <c r="D594" i="1"/>
  <c r="B594" i="1" s="1"/>
  <c r="D361" i="1"/>
  <c r="B361" i="1" s="1"/>
  <c r="D199" i="1"/>
  <c r="B199" i="1" s="1"/>
  <c r="I200" i="1"/>
  <c r="I595" i="1"/>
  <c r="I362" i="1"/>
  <c r="B559" i="7" l="1"/>
  <c r="B164" i="7"/>
  <c r="B325" i="7"/>
  <c r="J199" i="1"/>
  <c r="J361" i="1"/>
  <c r="J594" i="1"/>
  <c r="D362" i="1"/>
  <c r="B362" i="1" s="1"/>
  <c r="D595" i="1"/>
  <c r="B595" i="1" s="1"/>
  <c r="D200" i="1"/>
  <c r="B200" i="1" s="1"/>
  <c r="I201" i="1"/>
  <c r="I596" i="1"/>
  <c r="I363" i="1"/>
  <c r="B560" i="7" l="1"/>
  <c r="B165" i="7"/>
  <c r="B326" i="7"/>
  <c r="J595" i="1"/>
  <c r="J200" i="1"/>
  <c r="J362" i="1"/>
  <c r="D363" i="1"/>
  <c r="B363" i="1" s="1"/>
  <c r="D201" i="1"/>
  <c r="B201" i="1" s="1"/>
  <c r="I202" i="1"/>
  <c r="D596" i="1"/>
  <c r="B596" i="1" s="1"/>
  <c r="I597" i="1"/>
  <c r="I364" i="1"/>
  <c r="B327" i="7" l="1"/>
  <c r="B166" i="7"/>
  <c r="B561" i="7"/>
  <c r="J596" i="1"/>
  <c r="J363" i="1"/>
  <c r="J201" i="1"/>
  <c r="D597" i="1"/>
  <c r="B597" i="1" s="1"/>
  <c r="D364" i="1"/>
  <c r="B364" i="1" s="1"/>
  <c r="D202" i="1"/>
  <c r="B202" i="1" s="1"/>
  <c r="I203" i="1"/>
  <c r="I598" i="1"/>
  <c r="I365" i="1"/>
  <c r="B167" i="7" l="1"/>
  <c r="B562" i="7"/>
  <c r="B328" i="7"/>
  <c r="J202" i="1"/>
  <c r="J364" i="1"/>
  <c r="J597" i="1"/>
  <c r="D365" i="1"/>
  <c r="B365" i="1" s="1"/>
  <c r="D598" i="1"/>
  <c r="B598" i="1" s="1"/>
  <c r="D203" i="1"/>
  <c r="B203" i="1" s="1"/>
  <c r="I204" i="1"/>
  <c r="I599" i="1"/>
  <c r="I366" i="1"/>
  <c r="B168" i="7" l="1"/>
  <c r="B329" i="7"/>
  <c r="J598" i="1"/>
  <c r="J365" i="1"/>
  <c r="J203" i="1"/>
  <c r="D599" i="1"/>
  <c r="B599" i="1" s="1"/>
  <c r="D204" i="1"/>
  <c r="B204" i="1" s="1"/>
  <c r="I205" i="1"/>
  <c r="D366" i="1"/>
  <c r="B366" i="1" s="1"/>
  <c r="I600" i="1"/>
  <c r="I367" i="1"/>
  <c r="B330" i="7" l="1"/>
  <c r="B169" i="7"/>
  <c r="J599" i="1"/>
  <c r="J204" i="1"/>
  <c r="J366" i="1"/>
  <c r="D367" i="1"/>
  <c r="B367" i="1" s="1"/>
  <c r="D600" i="1"/>
  <c r="B600" i="1" s="1"/>
  <c r="D205" i="1"/>
  <c r="B205" i="1" s="1"/>
  <c r="I206" i="1"/>
  <c r="I601" i="1"/>
  <c r="I368" i="1"/>
  <c r="B170" i="7" l="1"/>
  <c r="B331" i="7"/>
  <c r="J205" i="1"/>
  <c r="J367" i="1"/>
  <c r="J600" i="1"/>
  <c r="D368" i="1"/>
  <c r="B368" i="1" s="1"/>
  <c r="D601" i="1"/>
  <c r="B601" i="1" s="1"/>
  <c r="D206" i="1"/>
  <c r="B206" i="1" s="1"/>
  <c r="I207" i="1"/>
  <c r="I602" i="1"/>
  <c r="I369" i="1"/>
  <c r="B332" i="7" l="1"/>
  <c r="B171" i="7"/>
  <c r="J601" i="1"/>
  <c r="J368" i="1"/>
  <c r="J206" i="1"/>
  <c r="D369" i="1"/>
  <c r="B369" i="1" s="1"/>
  <c r="D602" i="1"/>
  <c r="B602" i="1" s="1"/>
  <c r="D207" i="1"/>
  <c r="B207" i="1" s="1"/>
  <c r="I208" i="1"/>
  <c r="I603" i="1"/>
  <c r="I370" i="1"/>
  <c r="B333" i="7" l="1"/>
  <c r="B172" i="7"/>
  <c r="J207" i="1"/>
  <c r="J602" i="1"/>
  <c r="J369" i="1"/>
  <c r="D208" i="1"/>
  <c r="B208" i="1" s="1"/>
  <c r="I209" i="1"/>
  <c r="D370" i="1"/>
  <c r="B370" i="1" s="1"/>
  <c r="D603" i="1"/>
  <c r="B603" i="1" s="1"/>
  <c r="I604" i="1"/>
  <c r="I371" i="1"/>
  <c r="B334" i="7" l="1"/>
  <c r="B173" i="7"/>
  <c r="J370" i="1"/>
  <c r="J208" i="1"/>
  <c r="J603" i="1"/>
  <c r="D209" i="1"/>
  <c r="B209" i="1" s="1"/>
  <c r="I210" i="1"/>
  <c r="D371" i="1"/>
  <c r="B371" i="1" s="1"/>
  <c r="D604" i="1"/>
  <c r="B604" i="1" s="1"/>
  <c r="I372" i="1"/>
  <c r="B174" i="7" l="1"/>
  <c r="B335" i="7"/>
  <c r="J604" i="1"/>
  <c r="J209" i="1"/>
  <c r="J371" i="1"/>
  <c r="D210" i="1"/>
  <c r="B210" i="1" s="1"/>
  <c r="I211" i="1"/>
  <c r="D372" i="1"/>
  <c r="B372" i="1" s="1"/>
  <c r="I373" i="1"/>
  <c r="B336" i="7" l="1"/>
  <c r="B175" i="7"/>
  <c r="J372" i="1"/>
  <c r="J210" i="1"/>
  <c r="D373" i="1"/>
  <c r="B373" i="1" s="1"/>
  <c r="D211" i="1"/>
  <c r="B211" i="1" s="1"/>
  <c r="I212" i="1"/>
  <c r="I374" i="1"/>
  <c r="B176" i="7" l="1"/>
  <c r="B337" i="7"/>
  <c r="J211" i="1"/>
  <c r="J373" i="1"/>
  <c r="D374" i="1"/>
  <c r="B374" i="1" s="1"/>
  <c r="D212" i="1"/>
  <c r="B212" i="1" s="1"/>
  <c r="I213" i="1"/>
  <c r="I375" i="1"/>
  <c r="B338" i="7" l="1"/>
  <c r="B177" i="7"/>
  <c r="J212" i="1"/>
  <c r="J374" i="1"/>
  <c r="D375" i="1"/>
  <c r="B375" i="1" s="1"/>
  <c r="D213" i="1"/>
  <c r="B213" i="1" s="1"/>
  <c r="I214" i="1"/>
  <c r="I376" i="1"/>
  <c r="B339" i="7" l="1"/>
  <c r="B178" i="7"/>
  <c r="J213" i="1"/>
  <c r="J375" i="1"/>
  <c r="D376" i="1"/>
  <c r="B376" i="1" s="1"/>
  <c r="D214" i="1"/>
  <c r="B214" i="1" s="1"/>
  <c r="I215" i="1"/>
  <c r="I377" i="1"/>
  <c r="B179" i="7" l="1"/>
  <c r="B340" i="7"/>
  <c r="J214" i="1"/>
  <c r="J376" i="1"/>
  <c r="D377" i="1"/>
  <c r="B377" i="1" s="1"/>
  <c r="D215" i="1"/>
  <c r="B215" i="1" s="1"/>
  <c r="I216" i="1"/>
  <c r="I378" i="1"/>
  <c r="B341" i="7" l="1"/>
  <c r="B180" i="7"/>
  <c r="J215" i="1"/>
  <c r="J377" i="1"/>
  <c r="D378" i="1"/>
  <c r="B378" i="1" s="1"/>
  <c r="D216" i="1"/>
  <c r="B216" i="1" s="1"/>
  <c r="I217" i="1"/>
  <c r="I379" i="1"/>
  <c r="B181" i="7" l="1"/>
  <c r="B342" i="7"/>
  <c r="J216" i="1"/>
  <c r="J378" i="1"/>
  <c r="D379" i="1"/>
  <c r="B379" i="1" s="1"/>
  <c r="D217" i="1"/>
  <c r="B217" i="1" s="1"/>
  <c r="I218" i="1"/>
  <c r="I380" i="1"/>
  <c r="B343" i="7" l="1"/>
  <c r="B182" i="7"/>
  <c r="J217" i="1"/>
  <c r="J379" i="1"/>
  <c r="D380" i="1"/>
  <c r="B380" i="1" s="1"/>
  <c r="D218" i="1"/>
  <c r="B218" i="1" s="1"/>
  <c r="I219" i="1"/>
  <c r="I381" i="1"/>
  <c r="B183" i="7" l="1"/>
  <c r="B344" i="7"/>
  <c r="J218" i="1"/>
  <c r="J380" i="1"/>
  <c r="D381" i="1"/>
  <c r="B381" i="1" s="1"/>
  <c r="D219" i="1"/>
  <c r="B219" i="1" s="1"/>
  <c r="I220" i="1"/>
  <c r="I382" i="1"/>
  <c r="B345" i="7" l="1"/>
  <c r="B184" i="7"/>
  <c r="J219" i="1"/>
  <c r="J381" i="1"/>
  <c r="D382" i="1"/>
  <c r="B382" i="1" s="1"/>
  <c r="D220" i="1"/>
  <c r="B220" i="1" s="1"/>
  <c r="I221" i="1"/>
  <c r="I383" i="1"/>
  <c r="B346" i="7" l="1"/>
  <c r="B185" i="7"/>
  <c r="J220" i="1"/>
  <c r="J382" i="1"/>
  <c r="D383" i="1"/>
  <c r="B383" i="1" s="1"/>
  <c r="D221" i="1"/>
  <c r="B221" i="1" s="1"/>
  <c r="I222" i="1"/>
  <c r="I384" i="1"/>
  <c r="B186" i="7" l="1"/>
  <c r="B347" i="7"/>
  <c r="J221" i="1"/>
  <c r="J383" i="1"/>
  <c r="D222" i="1"/>
  <c r="B222" i="1" s="1"/>
  <c r="I223" i="1"/>
  <c r="D384" i="1"/>
  <c r="B384" i="1" s="1"/>
  <c r="I385" i="1"/>
  <c r="B187" i="7" l="1"/>
  <c r="B348" i="7"/>
  <c r="J222" i="1"/>
  <c r="J384" i="1"/>
  <c r="D385" i="1"/>
  <c r="B385" i="1" s="1"/>
  <c r="D223" i="1"/>
  <c r="B223" i="1" s="1"/>
  <c r="I224" i="1"/>
  <c r="I386" i="1"/>
  <c r="B349" i="7" l="1"/>
  <c r="B188" i="7"/>
  <c r="J385" i="1"/>
  <c r="J223" i="1"/>
  <c r="D386" i="1"/>
  <c r="B386" i="1" s="1"/>
  <c r="D224" i="1"/>
  <c r="B224" i="1" s="1"/>
  <c r="I225" i="1"/>
  <c r="I387" i="1"/>
  <c r="B189" i="7" l="1"/>
  <c r="B350" i="7"/>
  <c r="J224" i="1"/>
  <c r="J386" i="1"/>
  <c r="D387" i="1"/>
  <c r="B387" i="1" s="1"/>
  <c r="D225" i="1"/>
  <c r="B225" i="1" s="1"/>
  <c r="I226" i="1"/>
  <c r="I388" i="1"/>
  <c r="B351" i="7" l="1"/>
  <c r="B190" i="7"/>
  <c r="J225" i="1"/>
  <c r="J387" i="1"/>
  <c r="D226" i="1"/>
  <c r="B226" i="1" s="1"/>
  <c r="I227" i="1"/>
  <c r="D388" i="1"/>
  <c r="B388" i="1" s="1"/>
  <c r="I389" i="1"/>
  <c r="B191" i="7" l="1"/>
  <c r="B352" i="7"/>
  <c r="J226" i="1"/>
  <c r="J388" i="1"/>
  <c r="D389" i="1"/>
  <c r="B389" i="1" s="1"/>
  <c r="D227" i="1"/>
  <c r="B227" i="1" s="1"/>
  <c r="I228" i="1"/>
  <c r="I390" i="1"/>
  <c r="B192" i="7" l="1"/>
  <c r="B353" i="7"/>
  <c r="J227" i="1"/>
  <c r="J389" i="1"/>
  <c r="D390" i="1"/>
  <c r="B390" i="1" s="1"/>
  <c r="D228" i="1"/>
  <c r="B228" i="1" s="1"/>
  <c r="I229" i="1"/>
  <c r="I391" i="1"/>
  <c r="B354" i="7" l="1"/>
  <c r="B193" i="7"/>
  <c r="J228" i="1"/>
  <c r="J390" i="1"/>
  <c r="D229" i="1"/>
  <c r="B229" i="1" s="1"/>
  <c r="I230" i="1"/>
  <c r="D391" i="1"/>
  <c r="B391" i="1" s="1"/>
  <c r="I392" i="1"/>
  <c r="B194" i="7" l="1"/>
  <c r="B355" i="7"/>
  <c r="J229" i="1"/>
  <c r="J391" i="1"/>
  <c r="D392" i="1"/>
  <c r="B392" i="1" s="1"/>
  <c r="D230" i="1"/>
  <c r="B230" i="1" s="1"/>
  <c r="I231" i="1"/>
  <c r="I393" i="1"/>
  <c r="B356" i="7" l="1"/>
  <c r="B195" i="7"/>
  <c r="J230" i="1"/>
  <c r="J392" i="1"/>
  <c r="D393" i="1"/>
  <c r="B393" i="1" s="1"/>
  <c r="D231" i="1"/>
  <c r="B231" i="1" s="1"/>
  <c r="I232" i="1"/>
  <c r="I394" i="1"/>
  <c r="B196" i="7" l="1"/>
  <c r="B357" i="7"/>
  <c r="J231" i="1"/>
  <c r="J393" i="1"/>
  <c r="D394" i="1"/>
  <c r="B394" i="1" s="1"/>
  <c r="D232" i="1"/>
  <c r="B232" i="1" s="1"/>
  <c r="I233" i="1"/>
  <c r="I395" i="1"/>
  <c r="B197" i="7" l="1"/>
  <c r="B358" i="7"/>
  <c r="J232" i="1"/>
  <c r="J394" i="1"/>
  <c r="D395" i="1"/>
  <c r="B395" i="1" s="1"/>
  <c r="D233" i="1"/>
  <c r="B233" i="1" s="1"/>
  <c r="I234" i="1"/>
  <c r="I396" i="1"/>
  <c r="B198" i="7" l="1"/>
  <c r="B359" i="7"/>
  <c r="J233" i="1"/>
  <c r="J395" i="1"/>
  <c r="D234" i="1"/>
  <c r="B234" i="1" s="1"/>
  <c r="I235" i="1"/>
  <c r="D396" i="1"/>
  <c r="B396" i="1" s="1"/>
  <c r="I397" i="1"/>
  <c r="B199" i="7" l="1"/>
  <c r="B360" i="7"/>
  <c r="J234" i="1"/>
  <c r="J396" i="1"/>
  <c r="D397" i="1"/>
  <c r="B397" i="1" s="1"/>
  <c r="D235" i="1"/>
  <c r="B235" i="1" s="1"/>
  <c r="I236" i="1"/>
  <c r="I398" i="1"/>
  <c r="B200" i="7" l="1"/>
  <c r="B361" i="7"/>
  <c r="J235" i="1"/>
  <c r="J397" i="1"/>
  <c r="D398" i="1"/>
  <c r="B398" i="1" s="1"/>
  <c r="D236" i="1"/>
  <c r="B236" i="1" s="1"/>
  <c r="I237" i="1"/>
  <c r="I399" i="1"/>
  <c r="B362" i="7" l="1"/>
  <c r="B201" i="7"/>
  <c r="J236" i="1"/>
  <c r="J398" i="1"/>
  <c r="D399" i="1"/>
  <c r="B399" i="1" s="1"/>
  <c r="D237" i="1"/>
  <c r="B237" i="1" s="1"/>
  <c r="I238" i="1"/>
  <c r="I400" i="1"/>
  <c r="B202" i="7" l="1"/>
  <c r="B363" i="7"/>
  <c r="J237" i="1"/>
  <c r="J399" i="1"/>
  <c r="D400" i="1"/>
  <c r="B400" i="1" s="1"/>
  <c r="D238" i="1"/>
  <c r="B238" i="1" s="1"/>
  <c r="I239" i="1"/>
  <c r="I401" i="1"/>
  <c r="B364" i="7" l="1"/>
  <c r="B203" i="7"/>
  <c r="J400" i="1"/>
  <c r="J238" i="1"/>
  <c r="D401" i="1"/>
  <c r="B401" i="1" s="1"/>
  <c r="D239" i="1"/>
  <c r="B239" i="1" s="1"/>
  <c r="I240" i="1"/>
  <c r="I402" i="1"/>
  <c r="B204" i="7" l="1"/>
  <c r="B365" i="7"/>
  <c r="J239" i="1"/>
  <c r="J401" i="1"/>
  <c r="D402" i="1"/>
  <c r="B402" i="1" s="1"/>
  <c r="D240" i="1"/>
  <c r="B240" i="1" s="1"/>
  <c r="I241" i="1"/>
  <c r="I403" i="1"/>
  <c r="B366" i="7" l="1"/>
  <c r="B205" i="7"/>
  <c r="J240" i="1"/>
  <c r="J402" i="1"/>
  <c r="D241" i="1"/>
  <c r="B241" i="1" s="1"/>
  <c r="I242" i="1"/>
  <c r="D403" i="1"/>
  <c r="B403" i="1" s="1"/>
  <c r="I404" i="1"/>
  <c r="B367" i="7" l="1"/>
  <c r="B206" i="7"/>
  <c r="J241" i="1"/>
  <c r="J403" i="1"/>
  <c r="D404" i="1"/>
  <c r="B404" i="1" s="1"/>
  <c r="D242" i="1"/>
  <c r="B242" i="1" s="1"/>
  <c r="I243" i="1"/>
  <c r="I405" i="1"/>
  <c r="B207" i="7" l="1"/>
  <c r="B368" i="7"/>
  <c r="J242" i="1"/>
  <c r="J404" i="1"/>
  <c r="D405" i="1"/>
  <c r="B405" i="1" s="1"/>
  <c r="D243" i="1"/>
  <c r="B243" i="1" s="1"/>
  <c r="I244" i="1"/>
  <c r="I406" i="1"/>
  <c r="B369" i="7" l="1"/>
  <c r="B208" i="7"/>
  <c r="J243" i="1"/>
  <c r="J405" i="1"/>
  <c r="D244" i="1"/>
  <c r="B244" i="1" s="1"/>
  <c r="I245" i="1"/>
  <c r="D406" i="1"/>
  <c r="B406" i="1" s="1"/>
  <c r="I407" i="1"/>
  <c r="B370" i="7" l="1"/>
  <c r="B209" i="7"/>
  <c r="J244" i="1"/>
  <c r="J406" i="1"/>
  <c r="D407" i="1"/>
  <c r="B407" i="1" s="1"/>
  <c r="D245" i="1"/>
  <c r="B245" i="1" s="1"/>
  <c r="I246" i="1"/>
  <c r="I408" i="1"/>
  <c r="B371" i="7" l="1"/>
  <c r="B210" i="7"/>
  <c r="J245" i="1"/>
  <c r="J407" i="1"/>
  <c r="D408" i="1"/>
  <c r="B408" i="1" s="1"/>
  <c r="D246" i="1"/>
  <c r="B246" i="1" s="1"/>
  <c r="I247" i="1"/>
  <c r="I409" i="1"/>
  <c r="B211" i="7" l="1"/>
  <c r="B372" i="7"/>
  <c r="J246" i="1"/>
  <c r="J408" i="1"/>
  <c r="D247" i="1"/>
  <c r="B247" i="1" s="1"/>
  <c r="I248" i="1"/>
  <c r="D409" i="1"/>
  <c r="B409" i="1" s="1"/>
  <c r="I410" i="1"/>
  <c r="B373" i="7" l="1"/>
  <c r="B212" i="7"/>
  <c r="J247" i="1"/>
  <c r="J409" i="1"/>
  <c r="D410" i="1"/>
  <c r="B410" i="1" s="1"/>
  <c r="D248" i="1"/>
  <c r="B248" i="1" s="1"/>
  <c r="I249" i="1"/>
  <c r="I411" i="1"/>
  <c r="B213" i="7" l="1"/>
  <c r="B374" i="7"/>
  <c r="J248" i="1"/>
  <c r="J410" i="1"/>
  <c r="D411" i="1"/>
  <c r="B411" i="1" s="1"/>
  <c r="D249" i="1"/>
  <c r="B249" i="1" s="1"/>
  <c r="I250" i="1"/>
  <c r="I412" i="1"/>
  <c r="B375" i="7" l="1"/>
  <c r="B214" i="7"/>
  <c r="J249" i="1"/>
  <c r="J411" i="1"/>
  <c r="D250" i="1"/>
  <c r="B250" i="1" s="1"/>
  <c r="I251" i="1"/>
  <c r="D412" i="1"/>
  <c r="B412" i="1" s="1"/>
  <c r="I413" i="1"/>
  <c r="B215" i="7" l="1"/>
  <c r="B376" i="7"/>
  <c r="J250" i="1"/>
  <c r="J412" i="1"/>
  <c r="D251" i="1"/>
  <c r="B251" i="1" s="1"/>
  <c r="I252" i="1"/>
  <c r="D413" i="1"/>
  <c r="B413" i="1" s="1"/>
  <c r="I414" i="1"/>
  <c r="B216" i="7" l="1"/>
  <c r="B377" i="7"/>
  <c r="J251" i="1"/>
  <c r="J413" i="1"/>
  <c r="D252" i="1"/>
  <c r="B252" i="1" s="1"/>
  <c r="I253" i="1"/>
  <c r="D414" i="1"/>
  <c r="B414" i="1" s="1"/>
  <c r="I415" i="1"/>
  <c r="B217" i="7" l="1"/>
  <c r="B378" i="7"/>
  <c r="J252" i="1"/>
  <c r="J414" i="1"/>
  <c r="D415" i="1"/>
  <c r="B415" i="1" s="1"/>
  <c r="D253" i="1"/>
  <c r="B253" i="1" s="1"/>
  <c r="I254" i="1"/>
  <c r="I416" i="1"/>
  <c r="B379" i="7" l="1"/>
  <c r="B218" i="7"/>
  <c r="J253" i="1"/>
  <c r="J415" i="1"/>
  <c r="D416" i="1"/>
  <c r="B416" i="1" s="1"/>
  <c r="D254" i="1"/>
  <c r="B254" i="1" s="1"/>
  <c r="I255" i="1"/>
  <c r="I417" i="1"/>
  <c r="B219" i="7" l="1"/>
  <c r="B380" i="7"/>
  <c r="J254" i="1"/>
  <c r="J416" i="1"/>
  <c r="D417" i="1"/>
  <c r="B417" i="1" s="1"/>
  <c r="D255" i="1"/>
  <c r="B255" i="1" s="1"/>
  <c r="I256" i="1"/>
  <c r="I418" i="1"/>
  <c r="B220" i="7" l="1"/>
  <c r="B381" i="7"/>
  <c r="J255" i="1"/>
  <c r="J417" i="1"/>
  <c r="D418" i="1"/>
  <c r="B418" i="1" s="1"/>
  <c r="D256" i="1"/>
  <c r="B256" i="1" s="1"/>
  <c r="I257" i="1"/>
  <c r="I419" i="1"/>
  <c r="B382" i="7" l="1"/>
  <c r="B221" i="7"/>
  <c r="J256" i="1"/>
  <c r="J418" i="1"/>
  <c r="D257" i="1"/>
  <c r="B257" i="1" s="1"/>
  <c r="I258" i="1"/>
  <c r="D419" i="1"/>
  <c r="B419" i="1" s="1"/>
  <c r="I420" i="1"/>
  <c r="B222" i="7" l="1"/>
  <c r="B383" i="7"/>
  <c r="J257" i="1"/>
  <c r="J419" i="1"/>
  <c r="D420" i="1"/>
  <c r="B420" i="1" s="1"/>
  <c r="D258" i="1"/>
  <c r="B258" i="1" s="1"/>
  <c r="I259" i="1"/>
  <c r="I421" i="1"/>
  <c r="B223" i="7" l="1"/>
  <c r="B384" i="7"/>
  <c r="J258" i="1"/>
  <c r="J420" i="1"/>
  <c r="D421" i="1"/>
  <c r="B421" i="1" s="1"/>
  <c r="D259" i="1"/>
  <c r="B259" i="1" s="1"/>
  <c r="I260" i="1"/>
  <c r="I422" i="1"/>
  <c r="B224" i="7" l="1"/>
  <c r="B385" i="7"/>
  <c r="J259" i="1"/>
  <c r="J421" i="1"/>
  <c r="D422" i="1"/>
  <c r="B422" i="1" s="1"/>
  <c r="D260" i="1"/>
  <c r="B260" i="1" s="1"/>
  <c r="I261" i="1"/>
  <c r="I423" i="1"/>
  <c r="B386" i="7" l="1"/>
  <c r="B225" i="7"/>
  <c r="J260" i="1"/>
  <c r="J422" i="1"/>
  <c r="D261" i="1"/>
  <c r="B261" i="1" s="1"/>
  <c r="I262" i="1"/>
  <c r="D423" i="1"/>
  <c r="B423" i="1" s="1"/>
  <c r="I424" i="1"/>
  <c r="B226" i="7" l="1"/>
  <c r="B387" i="7"/>
  <c r="J261" i="1"/>
  <c r="J423" i="1"/>
  <c r="D424" i="1"/>
  <c r="B424" i="1" s="1"/>
  <c r="D262" i="1"/>
  <c r="B262" i="1" s="1"/>
  <c r="I263" i="1"/>
  <c r="I425" i="1"/>
  <c r="B388" i="7" l="1"/>
  <c r="B227" i="7"/>
  <c r="J424" i="1"/>
  <c r="J262" i="1"/>
  <c r="D425" i="1"/>
  <c r="B425" i="1" s="1"/>
  <c r="D263" i="1"/>
  <c r="B263" i="1" s="1"/>
  <c r="I264" i="1"/>
  <c r="I426" i="1"/>
  <c r="B389" i="7" l="1"/>
  <c r="B228" i="7"/>
  <c r="J263" i="1"/>
  <c r="J425" i="1"/>
  <c r="D264" i="1"/>
  <c r="B264" i="1" s="1"/>
  <c r="I265" i="1"/>
  <c r="D426" i="1"/>
  <c r="B426" i="1" s="1"/>
  <c r="I427" i="1"/>
  <c r="B390" i="7" l="1"/>
  <c r="B229" i="7"/>
  <c r="J264" i="1"/>
  <c r="J426" i="1"/>
  <c r="D265" i="1"/>
  <c r="B265" i="1" s="1"/>
  <c r="I266" i="1"/>
  <c r="D427" i="1"/>
  <c r="B427" i="1" s="1"/>
  <c r="I428" i="1"/>
  <c r="B391" i="7" l="1"/>
  <c r="B230" i="7"/>
  <c r="J265" i="1"/>
  <c r="J427" i="1"/>
  <c r="D428" i="1"/>
  <c r="B428" i="1" s="1"/>
  <c r="D266" i="1"/>
  <c r="B266" i="1" s="1"/>
  <c r="I267" i="1"/>
  <c r="I429" i="1"/>
  <c r="B231" i="7" l="1"/>
  <c r="B392" i="7"/>
  <c r="J428" i="1"/>
  <c r="J266" i="1"/>
  <c r="D267" i="1"/>
  <c r="B267" i="1" s="1"/>
  <c r="I268" i="1"/>
  <c r="D429" i="1"/>
  <c r="B429" i="1" s="1"/>
  <c r="I430" i="1"/>
  <c r="B232" i="7" l="1"/>
  <c r="B393" i="7"/>
  <c r="J429" i="1"/>
  <c r="J267" i="1"/>
  <c r="D430" i="1"/>
  <c r="B430" i="1" s="1"/>
  <c r="D268" i="1"/>
  <c r="B268" i="1" s="1"/>
  <c r="I269" i="1"/>
  <c r="I431" i="1"/>
  <c r="B394" i="7" l="1"/>
  <c r="B233" i="7"/>
  <c r="J268" i="1"/>
  <c r="J430" i="1"/>
  <c r="D431" i="1"/>
  <c r="B431" i="1" s="1"/>
  <c r="D269" i="1"/>
  <c r="B269" i="1" s="1"/>
  <c r="I270" i="1"/>
  <c r="I432" i="1"/>
  <c r="B395" i="7" l="1"/>
  <c r="B234" i="7"/>
  <c r="J269" i="1"/>
  <c r="J431" i="1"/>
  <c r="D270" i="1"/>
  <c r="B270" i="1" s="1"/>
  <c r="I271" i="1"/>
  <c r="D432" i="1"/>
  <c r="B432" i="1" s="1"/>
  <c r="I433" i="1"/>
  <c r="B396" i="7" l="1"/>
  <c r="B235" i="7"/>
  <c r="J270" i="1"/>
  <c r="J432" i="1"/>
  <c r="D433" i="1"/>
  <c r="B433" i="1" s="1"/>
  <c r="D271" i="1"/>
  <c r="B271" i="1" s="1"/>
  <c r="I272" i="1"/>
  <c r="I434" i="1"/>
  <c r="B236" i="7" l="1"/>
  <c r="B397" i="7"/>
  <c r="J433" i="1"/>
  <c r="J271" i="1"/>
  <c r="D434" i="1"/>
  <c r="B434" i="1" s="1"/>
  <c r="D272" i="1"/>
  <c r="B272" i="1" s="1"/>
  <c r="I273" i="1"/>
  <c r="I435" i="1"/>
  <c r="B398" i="7" l="1"/>
  <c r="B237" i="7"/>
  <c r="J272" i="1"/>
  <c r="J434" i="1"/>
  <c r="D273" i="1"/>
  <c r="B273" i="1" s="1"/>
  <c r="I274" i="1"/>
  <c r="D435" i="1"/>
  <c r="B435" i="1" s="1"/>
  <c r="I436" i="1"/>
  <c r="B399" i="7" l="1"/>
  <c r="B238" i="7"/>
  <c r="J273" i="1"/>
  <c r="J435" i="1"/>
  <c r="D436" i="1"/>
  <c r="B436" i="1" s="1"/>
  <c r="D274" i="1"/>
  <c r="B274" i="1" s="1"/>
  <c r="I275" i="1"/>
  <c r="I437" i="1"/>
  <c r="B239" i="7" l="1"/>
  <c r="B400" i="7"/>
  <c r="J436" i="1"/>
  <c r="J274" i="1"/>
  <c r="D437" i="1"/>
  <c r="B437" i="1" s="1"/>
  <c r="D275" i="1"/>
  <c r="B275" i="1" s="1"/>
  <c r="I276" i="1"/>
  <c r="I438" i="1"/>
  <c r="B401" i="7" l="1"/>
  <c r="B240" i="7"/>
  <c r="J275" i="1"/>
  <c r="J437" i="1"/>
  <c r="D438" i="1"/>
  <c r="B438" i="1" s="1"/>
  <c r="D276" i="1"/>
  <c r="B276" i="1" s="1"/>
  <c r="I277" i="1"/>
  <c r="I439" i="1"/>
  <c r="B241" i="7" l="1"/>
  <c r="B402" i="7"/>
  <c r="J276" i="1"/>
  <c r="J438" i="1"/>
  <c r="D277" i="1"/>
  <c r="B277" i="1" s="1"/>
  <c r="I278" i="1"/>
  <c r="D439" i="1"/>
  <c r="B439" i="1" s="1"/>
  <c r="I440" i="1"/>
  <c r="B403" i="7" l="1"/>
  <c r="B242" i="7"/>
  <c r="J277" i="1"/>
  <c r="J439" i="1"/>
  <c r="D278" i="1"/>
  <c r="B278" i="1" s="1"/>
  <c r="I279" i="1"/>
  <c r="D440" i="1"/>
  <c r="B440" i="1" s="1"/>
  <c r="I441" i="1"/>
  <c r="B404" i="7" l="1"/>
  <c r="B243" i="7"/>
  <c r="J440" i="1"/>
  <c r="J278" i="1"/>
  <c r="D441" i="1"/>
  <c r="B441" i="1" s="1"/>
  <c r="D279" i="1"/>
  <c r="B279" i="1" s="1"/>
  <c r="I280" i="1"/>
  <c r="I442" i="1"/>
  <c r="B244" i="7" l="1"/>
  <c r="B405" i="7"/>
  <c r="J279" i="1"/>
  <c r="J441" i="1"/>
  <c r="D442" i="1"/>
  <c r="B442" i="1" s="1"/>
  <c r="I281" i="1"/>
  <c r="D280" i="1"/>
  <c r="B280" i="1" s="1"/>
  <c r="I443" i="1"/>
  <c r="B406" i="7" l="1"/>
  <c r="B245" i="7"/>
  <c r="J442" i="1"/>
  <c r="J280" i="1"/>
  <c r="D443" i="1"/>
  <c r="B443" i="1" s="1"/>
  <c r="D281" i="1"/>
  <c r="B281" i="1" s="1"/>
  <c r="I282" i="1"/>
  <c r="I444" i="1"/>
  <c r="B246" i="7" l="1"/>
  <c r="B407" i="7"/>
  <c r="J281" i="1"/>
  <c r="J443" i="1"/>
  <c r="D282" i="1"/>
  <c r="B282" i="1" s="1"/>
  <c r="I283" i="1"/>
  <c r="D444" i="1"/>
  <c r="B444" i="1" s="1"/>
  <c r="I445" i="1"/>
  <c r="B408" i="7" l="1"/>
  <c r="B247" i="7"/>
  <c r="J282" i="1"/>
  <c r="J444" i="1"/>
  <c r="D445" i="1"/>
  <c r="B445" i="1" s="1"/>
  <c r="D283" i="1"/>
  <c r="B283" i="1" s="1"/>
  <c r="I284" i="1"/>
  <c r="I446" i="1"/>
  <c r="B248" i="7" l="1"/>
  <c r="B409" i="7"/>
  <c r="J445" i="1"/>
  <c r="J283" i="1"/>
  <c r="D446" i="1"/>
  <c r="B446" i="1" s="1"/>
  <c r="D284" i="1"/>
  <c r="B284" i="1" s="1"/>
  <c r="I285" i="1"/>
  <c r="I447" i="1"/>
  <c r="B410" i="7" l="1"/>
  <c r="B249" i="7"/>
  <c r="J284" i="1"/>
  <c r="J446" i="1"/>
  <c r="D447" i="1"/>
  <c r="B447" i="1" s="1"/>
  <c r="D285" i="1"/>
  <c r="B285" i="1" s="1"/>
  <c r="I286" i="1"/>
  <c r="I448" i="1"/>
  <c r="B250" i="7" l="1"/>
  <c r="B411" i="7"/>
  <c r="J285" i="1"/>
  <c r="J447" i="1"/>
  <c r="D286" i="1"/>
  <c r="B286" i="1" s="1"/>
  <c r="I287" i="1"/>
  <c r="D448" i="1"/>
  <c r="B448" i="1" s="1"/>
  <c r="I449" i="1"/>
  <c r="B412" i="7" l="1"/>
  <c r="B251" i="7"/>
  <c r="J286" i="1"/>
  <c r="J448" i="1"/>
  <c r="D449" i="1"/>
  <c r="B449" i="1" s="1"/>
  <c r="D287" i="1"/>
  <c r="B287" i="1" s="1"/>
  <c r="I288" i="1"/>
  <c r="I450" i="1"/>
  <c r="B252" i="7" l="1"/>
  <c r="B413" i="7"/>
  <c r="J287" i="1"/>
  <c r="J449" i="1"/>
  <c r="D450" i="1"/>
  <c r="B450" i="1" s="1"/>
  <c r="D288" i="1"/>
  <c r="B288" i="1" s="1"/>
  <c r="I289" i="1"/>
  <c r="I451" i="1"/>
  <c r="B253" i="7" l="1"/>
  <c r="B414" i="7"/>
  <c r="J450" i="1"/>
  <c r="J288" i="1"/>
  <c r="D451" i="1"/>
  <c r="B451" i="1" s="1"/>
  <c r="D289" i="1"/>
  <c r="B289" i="1" s="1"/>
  <c r="I290" i="1"/>
  <c r="I452" i="1"/>
  <c r="B254" i="7" l="1"/>
  <c r="B415" i="7"/>
  <c r="J289" i="1"/>
  <c r="J451" i="1"/>
  <c r="D452" i="1"/>
  <c r="B452" i="1" s="1"/>
  <c r="D290" i="1"/>
  <c r="B290" i="1" s="1"/>
  <c r="I291" i="1"/>
  <c r="I453" i="1"/>
  <c r="B416" i="7" l="1"/>
  <c r="B255" i="7"/>
  <c r="J290" i="1"/>
  <c r="J452" i="1"/>
  <c r="D453" i="1"/>
  <c r="B453" i="1" s="1"/>
  <c r="D291" i="1"/>
  <c r="B291" i="1" s="1"/>
  <c r="I292" i="1"/>
  <c r="I454" i="1"/>
  <c r="B256" i="7" l="1"/>
  <c r="B417" i="7"/>
  <c r="J291" i="1"/>
  <c r="J453" i="1"/>
  <c r="D454" i="1"/>
  <c r="B454" i="1" s="1"/>
  <c r="D292" i="1"/>
  <c r="B292" i="1" s="1"/>
  <c r="I293" i="1"/>
  <c r="I455" i="1"/>
  <c r="B257" i="7" l="1"/>
  <c r="B418" i="7"/>
  <c r="J292" i="1"/>
  <c r="J454" i="1"/>
  <c r="D455" i="1"/>
  <c r="B455" i="1" s="1"/>
  <c r="D293" i="1"/>
  <c r="B293" i="1" s="1"/>
  <c r="I294" i="1"/>
  <c r="I456" i="1"/>
  <c r="B258" i="7" l="1"/>
  <c r="B419" i="7"/>
  <c r="J455" i="1"/>
  <c r="J293" i="1"/>
  <c r="D456" i="1"/>
  <c r="B456" i="1" s="1"/>
  <c r="D294" i="1"/>
  <c r="B294" i="1" s="1"/>
  <c r="I295" i="1"/>
  <c r="I457" i="1"/>
  <c r="B259" i="7" l="1"/>
  <c r="B420" i="7"/>
  <c r="J294" i="1"/>
  <c r="J456" i="1"/>
  <c r="D457" i="1"/>
  <c r="B457" i="1" s="1"/>
  <c r="D295" i="1"/>
  <c r="B295" i="1" s="1"/>
  <c r="I296" i="1"/>
  <c r="I458" i="1"/>
  <c r="B260" i="7" l="1"/>
  <c r="B421" i="7"/>
  <c r="J295" i="1"/>
  <c r="J457" i="1"/>
  <c r="D458" i="1"/>
  <c r="B458" i="1" s="1"/>
  <c r="D296" i="1"/>
  <c r="B296" i="1" s="1"/>
  <c r="I297" i="1"/>
  <c r="I459" i="1"/>
  <c r="B261" i="7" l="1"/>
  <c r="B422" i="7"/>
  <c r="J296" i="1"/>
  <c r="J458" i="1"/>
  <c r="D459" i="1"/>
  <c r="B459" i="1" s="1"/>
  <c r="D297" i="1"/>
  <c r="B297" i="1" s="1"/>
  <c r="I298" i="1"/>
  <c r="I460" i="1"/>
  <c r="B262" i="7" l="1"/>
  <c r="B423" i="7"/>
  <c r="J297" i="1"/>
  <c r="J459" i="1"/>
  <c r="D460" i="1"/>
  <c r="B460" i="1" s="1"/>
  <c r="D298" i="1"/>
  <c r="B298" i="1" s="1"/>
  <c r="I299" i="1"/>
  <c r="I461" i="1"/>
  <c r="B424" i="7" l="1"/>
  <c r="B263" i="7"/>
  <c r="J298" i="1"/>
  <c r="J460" i="1"/>
  <c r="D461" i="1"/>
  <c r="B461" i="1" s="1"/>
  <c r="D299" i="1"/>
  <c r="B299" i="1" s="1"/>
  <c r="I300" i="1"/>
  <c r="I462" i="1"/>
  <c r="B425" i="7" l="1"/>
  <c r="B264" i="7"/>
  <c r="J299" i="1"/>
  <c r="J461" i="1"/>
  <c r="D462" i="1"/>
  <c r="B462" i="1" s="1"/>
  <c r="D300" i="1"/>
  <c r="B300" i="1" s="1"/>
  <c r="I301" i="1"/>
  <c r="I463" i="1"/>
  <c r="B426" i="7" l="1"/>
  <c r="B265" i="7"/>
  <c r="J300" i="1"/>
  <c r="J462" i="1"/>
  <c r="D463" i="1"/>
  <c r="B463" i="1" s="1"/>
  <c r="D301" i="1"/>
  <c r="B301" i="1" s="1"/>
  <c r="I302" i="1"/>
  <c r="I464" i="1"/>
  <c r="B427" i="7" l="1"/>
  <c r="B266" i="7"/>
  <c r="J301" i="1"/>
  <c r="J463" i="1"/>
  <c r="D464" i="1"/>
  <c r="B464" i="1" s="1"/>
  <c r="D302" i="1"/>
  <c r="B302" i="1" s="1"/>
  <c r="I303" i="1"/>
  <c r="I465" i="1"/>
  <c r="B428" i="7" l="1"/>
  <c r="B267" i="7"/>
  <c r="J302" i="1"/>
  <c r="J464" i="1"/>
  <c r="D465" i="1"/>
  <c r="B465" i="1" s="1"/>
  <c r="D303" i="1"/>
  <c r="B303" i="1" s="1"/>
  <c r="I304" i="1"/>
  <c r="I466" i="1"/>
  <c r="B429" i="7" l="1"/>
  <c r="B268" i="7"/>
  <c r="J465" i="1"/>
  <c r="J303" i="1"/>
  <c r="D304" i="1"/>
  <c r="B304" i="1" s="1"/>
  <c r="I305" i="1"/>
  <c r="D466" i="1"/>
  <c r="B466" i="1" s="1"/>
  <c r="I467" i="1"/>
  <c r="B430" i="7" l="1"/>
  <c r="B269" i="7"/>
  <c r="J304" i="1"/>
  <c r="J466" i="1"/>
  <c r="D467" i="1"/>
  <c r="B467" i="1" s="1"/>
  <c r="D305" i="1"/>
  <c r="B305" i="1" s="1"/>
  <c r="I306" i="1"/>
  <c r="I468" i="1"/>
  <c r="B431" i="7" l="1"/>
  <c r="B270" i="7"/>
  <c r="J467" i="1"/>
  <c r="J305" i="1"/>
  <c r="D468" i="1"/>
  <c r="B468" i="1" s="1"/>
  <c r="D306" i="1"/>
  <c r="B306" i="1" s="1"/>
  <c r="I307" i="1"/>
  <c r="I469" i="1"/>
  <c r="B432" i="7" l="1"/>
  <c r="B271" i="7"/>
  <c r="J306" i="1"/>
  <c r="J468" i="1"/>
  <c r="D469" i="1"/>
  <c r="B469" i="1" s="1"/>
  <c r="D307" i="1"/>
  <c r="B307" i="1" s="1"/>
  <c r="I308" i="1"/>
  <c r="I470" i="1"/>
  <c r="B433" i="7" l="1"/>
  <c r="B272" i="7"/>
  <c r="J307" i="1"/>
  <c r="J469" i="1"/>
  <c r="D470" i="1"/>
  <c r="B470" i="1" s="1"/>
  <c r="D308" i="1"/>
  <c r="B308" i="1" s="1"/>
  <c r="I309" i="1"/>
  <c r="I471" i="1"/>
  <c r="B434" i="7" l="1"/>
  <c r="B273" i="7"/>
  <c r="J308" i="1"/>
  <c r="J470" i="1"/>
  <c r="D309" i="1"/>
  <c r="B309" i="1" s="1"/>
  <c r="I310" i="1"/>
  <c r="D471" i="1"/>
  <c r="B471" i="1" s="1"/>
  <c r="I472" i="1"/>
  <c r="B435" i="7" l="1"/>
  <c r="B274" i="7"/>
  <c r="J309" i="1"/>
  <c r="J471" i="1"/>
  <c r="D472" i="1"/>
  <c r="B472" i="1" s="1"/>
  <c r="D310" i="1"/>
  <c r="B310" i="1" s="1"/>
  <c r="I311" i="1"/>
  <c r="I473" i="1"/>
  <c r="B436" i="7" l="1"/>
  <c r="J310" i="1"/>
  <c r="J472" i="1"/>
  <c r="D473" i="1"/>
  <c r="B473" i="1" s="1"/>
  <c r="D311" i="1"/>
  <c r="B311" i="1" s="1"/>
  <c r="I312" i="1"/>
  <c r="I474" i="1"/>
  <c r="J473" i="1" l="1"/>
  <c r="J311" i="1"/>
  <c r="D474" i="1"/>
  <c r="B474" i="1" s="1"/>
  <c r="D312" i="1"/>
  <c r="B312" i="1" s="1"/>
  <c r="I313" i="1"/>
  <c r="I475" i="1"/>
  <c r="J474" i="1" l="1"/>
  <c r="J312" i="1"/>
  <c r="D475" i="1"/>
  <c r="B475" i="1" s="1"/>
  <c r="D313" i="1"/>
  <c r="B313" i="1" s="1"/>
  <c r="I314" i="1"/>
  <c r="I476" i="1"/>
  <c r="J313" i="1" l="1"/>
  <c r="J475" i="1"/>
  <c r="D476" i="1"/>
  <c r="B476" i="1" s="1"/>
  <c r="D314" i="1"/>
  <c r="B314" i="1" s="1"/>
  <c r="I315" i="1"/>
  <c r="I477" i="1"/>
  <c r="J314" i="1" l="1"/>
  <c r="J476" i="1"/>
  <c r="D315" i="1"/>
  <c r="B315" i="1" s="1"/>
  <c r="I316" i="1"/>
  <c r="D477" i="1"/>
  <c r="B477" i="1" s="1"/>
  <c r="I478" i="1"/>
  <c r="J315" i="1" l="1"/>
  <c r="J477" i="1"/>
  <c r="D478" i="1"/>
  <c r="B478" i="1" s="1"/>
  <c r="D316" i="1"/>
  <c r="B316" i="1" s="1"/>
  <c r="J316" i="1" l="1"/>
  <c r="J478" i="1"/>
</calcChain>
</file>

<file path=xl/sharedStrings.xml><?xml version="1.0" encoding="utf-8"?>
<sst xmlns="http://schemas.openxmlformats.org/spreadsheetml/2006/main" count="5962" uniqueCount="765">
  <si>
    <t>race_key_place_code</t>
  </si>
  <si>
    <t>race_key_year</t>
  </si>
  <si>
    <t>race_key_no</t>
  </si>
  <si>
    <t>race_key_day</t>
  </si>
  <si>
    <t>race_key_round</t>
  </si>
  <si>
    <t>type</t>
    <phoneticPr fontId="1"/>
  </si>
  <si>
    <t>キー</t>
    <phoneticPr fontId="1"/>
  </si>
  <si>
    <t>race_condition_distance</t>
  </si>
  <si>
    <t>race_condition_track_grass_dart_etc</t>
  </si>
  <si>
    <t>実数</t>
  </si>
  <si>
    <t>カテゴリ</t>
  </si>
  <si>
    <t>race_condition_condition</t>
  </si>
  <si>
    <t>a_kyi</t>
  </si>
  <si>
    <t>a_kyi</t>
    <phoneticPr fontId="1"/>
  </si>
  <si>
    <t>a_bac</t>
  </si>
  <si>
    <t>a_bac</t>
    <phoneticPr fontId="1"/>
  </si>
  <si>
    <t>derieve from</t>
    <phoneticPr fontId="1"/>
  </si>
  <si>
    <t>table</t>
    <phoneticPr fontId="1"/>
  </si>
  <si>
    <t>column(特殊な変換ならばハイフンで)</t>
    <rPh sb="7" eb="9">
      <t>トクシュ</t>
    </rPh>
    <rPh sb="10" eb="12">
      <t>ヘンカン</t>
    </rPh>
    <phoneticPr fontId="1"/>
  </si>
  <si>
    <t>horse_count</t>
  </si>
  <si>
    <t>prize_1st</t>
  </si>
  <si>
    <t>prize_2nd</t>
  </si>
  <si>
    <t>prize_3rd</t>
  </si>
  <si>
    <t>prize_4th</t>
  </si>
  <si>
    <t>prize_5th</t>
  </si>
  <si>
    <t>summary_prize_1st</t>
  </si>
  <si>
    <t>summary_prize_2nd</t>
  </si>
  <si>
    <t>weather_code</t>
  </si>
  <si>
    <t>a_kab</t>
  </si>
  <si>
    <t>grass_field_status_code</t>
  </si>
  <si>
    <t>dart_field_status_code</t>
  </si>
  <si>
    <t>IDM</t>
  </si>
  <si>
    <t>jockey_index</t>
  </si>
  <si>
    <t>info_index</t>
  </si>
  <si>
    <t>comprehension_index</t>
  </si>
  <si>
    <t>leg_status</t>
  </si>
  <si>
    <t>distance_apptitude</t>
  </si>
  <si>
    <t>torture_index</t>
  </si>
  <si>
    <t>passion_index</t>
  </si>
  <si>
    <t>load_weight</t>
  </si>
  <si>
    <t>prize_info_obtain_prize</t>
  </si>
  <si>
    <t>work</t>
    <phoneticPr fontId="1"/>
  </si>
  <si>
    <t>column_physical_name</t>
    <phoneticPr fontId="1"/>
  </si>
  <si>
    <t>horse_performance_order</t>
  </si>
  <si>
    <t>a_sed</t>
    <phoneticPr fontId="1"/>
  </si>
  <si>
    <t>実数</t>
    <phoneticPr fontId="1"/>
  </si>
  <si>
    <t>note</t>
    <phoneticPr fontId="1"/>
  </si>
  <si>
    <t>一着に1</t>
    <rPh sb="0" eb="2">
      <t>イッチャク</t>
    </rPh>
    <phoneticPr fontId="1"/>
  </si>
  <si>
    <t>No</t>
    <phoneticPr fontId="1"/>
  </si>
  <si>
    <t>kyi,sedをbac単位横持に集約する。</t>
    <rPh sb="11" eb="13">
      <t>タンイ</t>
    </rPh>
    <rPh sb="13" eb="15">
      <t>ヨコモチ</t>
    </rPh>
    <rPh sb="16" eb="18">
      <t>シュウヤク</t>
    </rPh>
    <phoneticPr fontId="1"/>
  </si>
  <si>
    <t>sex</t>
    <phoneticPr fontId="1"/>
  </si>
  <si>
    <t>IDM_10</t>
  </si>
  <si>
    <t>IDM_11</t>
  </si>
  <si>
    <t>IDM_12</t>
  </si>
  <si>
    <t>IDM_13</t>
  </si>
  <si>
    <t>IDM_14</t>
  </si>
  <si>
    <t>IDM_15</t>
  </si>
  <si>
    <t>IDM_16</t>
  </si>
  <si>
    <t>IDM_17</t>
  </si>
  <si>
    <t>IDM_18</t>
  </si>
  <si>
    <t>jockey_index_10</t>
  </si>
  <si>
    <t>jockey_index_11</t>
  </si>
  <si>
    <t>jockey_index_12</t>
  </si>
  <si>
    <t>jockey_index_13</t>
  </si>
  <si>
    <t>jockey_index_14</t>
  </si>
  <si>
    <t>jockey_index_15</t>
  </si>
  <si>
    <t>jockey_index_16</t>
  </si>
  <si>
    <t>jockey_index_17</t>
  </si>
  <si>
    <t>jockey_index_18</t>
  </si>
  <si>
    <t>info_index_10</t>
  </si>
  <si>
    <t>info_index_11</t>
  </si>
  <si>
    <t>info_index_12</t>
  </si>
  <si>
    <t>info_index_13</t>
  </si>
  <si>
    <t>info_index_14</t>
  </si>
  <si>
    <t>info_index_15</t>
  </si>
  <si>
    <t>info_index_16</t>
  </si>
  <si>
    <t>info_index_17</t>
  </si>
  <si>
    <t>info_index_18</t>
  </si>
  <si>
    <t>comprehension_index_10</t>
  </si>
  <si>
    <t>comprehension_index_11</t>
  </si>
  <si>
    <t>comprehension_index_12</t>
  </si>
  <si>
    <t>comprehension_index_13</t>
  </si>
  <si>
    <t>comprehension_index_14</t>
  </si>
  <si>
    <t>comprehension_index_15</t>
  </si>
  <si>
    <t>comprehension_index_16</t>
  </si>
  <si>
    <t>comprehension_index_17</t>
  </si>
  <si>
    <t>comprehension_index_18</t>
  </si>
  <si>
    <t>leg_status_10</t>
  </si>
  <si>
    <t>leg_status_11</t>
  </si>
  <si>
    <t>leg_status_12</t>
  </si>
  <si>
    <t>leg_status_13</t>
  </si>
  <si>
    <t>leg_status_14</t>
  </si>
  <si>
    <t>leg_status_15</t>
  </si>
  <si>
    <t>leg_status_16</t>
  </si>
  <si>
    <t>leg_status_17</t>
  </si>
  <si>
    <t>leg_status_18</t>
  </si>
  <si>
    <t>distance_apptitude_10</t>
  </si>
  <si>
    <t>distance_apptitude_11</t>
  </si>
  <si>
    <t>distance_apptitude_12</t>
  </si>
  <si>
    <t>distance_apptitude_13</t>
  </si>
  <si>
    <t>distance_apptitude_14</t>
  </si>
  <si>
    <t>distance_apptitude_15</t>
  </si>
  <si>
    <t>distance_apptitude_16</t>
  </si>
  <si>
    <t>distance_apptitude_17</t>
  </si>
  <si>
    <t>distance_apptitude_18</t>
  </si>
  <si>
    <t>torture_index_10</t>
  </si>
  <si>
    <t>torture_index_11</t>
  </si>
  <si>
    <t>torture_index_12</t>
  </si>
  <si>
    <t>torture_index_13</t>
  </si>
  <si>
    <t>torture_index_14</t>
  </si>
  <si>
    <t>torture_index_15</t>
  </si>
  <si>
    <t>torture_index_16</t>
  </si>
  <si>
    <t>torture_index_17</t>
  </si>
  <si>
    <t>torture_index_18</t>
  </si>
  <si>
    <t>passion_index_10</t>
  </si>
  <si>
    <t>passion_index_11</t>
  </si>
  <si>
    <t>passion_index_12</t>
  </si>
  <si>
    <t>passion_index_13</t>
  </si>
  <si>
    <t>passion_index_14</t>
  </si>
  <si>
    <t>passion_index_15</t>
  </si>
  <si>
    <t>passion_index_16</t>
  </si>
  <si>
    <t>passion_index_17</t>
  </si>
  <si>
    <t>passion_index_18</t>
  </si>
  <si>
    <t>load_weight_10</t>
  </si>
  <si>
    <t>load_weight_11</t>
  </si>
  <si>
    <t>load_weight_12</t>
  </si>
  <si>
    <t>load_weight_13</t>
  </si>
  <si>
    <t>load_weight_14</t>
  </si>
  <si>
    <t>load_weight_15</t>
  </si>
  <si>
    <t>load_weight_16</t>
  </si>
  <si>
    <t>load_weight_17</t>
  </si>
  <si>
    <t>load_weight_18</t>
  </si>
  <si>
    <t>prize_info_obtain_prize_10</t>
  </si>
  <si>
    <t>prize_info_obtain_prize_11</t>
  </si>
  <si>
    <t>prize_info_obtain_prize_12</t>
  </si>
  <si>
    <t>prize_info_obtain_prize_13</t>
  </si>
  <si>
    <t>prize_info_obtain_prize_14</t>
  </si>
  <si>
    <t>prize_info_obtain_prize_15</t>
  </si>
  <si>
    <t>prize_info_obtain_prize_16</t>
  </si>
  <si>
    <t>prize_info_obtain_prize_17</t>
  </si>
  <si>
    <t>prize_info_obtain_prize_18</t>
  </si>
  <si>
    <t>sex_10</t>
  </si>
  <si>
    <t>sex_11</t>
  </si>
  <si>
    <t>sex_12</t>
  </si>
  <si>
    <t>sex_13</t>
  </si>
  <si>
    <t>sex_14</t>
  </si>
  <si>
    <t>sex_15</t>
  </si>
  <si>
    <t>sex_16</t>
  </si>
  <si>
    <t>sex_17</t>
  </si>
  <si>
    <t>sex_18</t>
  </si>
  <si>
    <t>expression</t>
    <phoneticPr fontId="1"/>
  </si>
  <si>
    <t>horse_performance_order_10</t>
  </si>
  <si>
    <t>horse_performance_order_11</t>
  </si>
  <si>
    <t>horse_performance_order_12</t>
  </si>
  <si>
    <t>horse_performance_order_13</t>
  </si>
  <si>
    <t>horse_performance_order_14</t>
  </si>
  <si>
    <t>horse_performance_order_15</t>
  </si>
  <si>
    <t>horse_performance_order_16</t>
  </si>
  <si>
    <t>horse_performance_order_17</t>
  </si>
  <si>
    <t>horse_performance_order_18</t>
  </si>
  <si>
    <t>date</t>
    <phoneticPr fontId="1"/>
  </si>
  <si>
    <t>日時</t>
  </si>
  <si>
    <t>primary_key</t>
    <phoneticPr fontId="1"/>
  </si>
  <si>
    <t>-</t>
    <phoneticPr fontId="1"/>
  </si>
  <si>
    <t>concat(format_datetime("%F",bac.date),"_",kyi.race_key_place_code,kyi.race_key_round) as primary_key,</t>
    <phoneticPr fontId="1"/>
  </si>
  <si>
    <t>カテゴリマスタから強度を持ってくる。</t>
    <rPh sb="9" eb="11">
      <t>キョウド</t>
    </rPh>
    <rPh sb="12" eb="13">
      <t>モ</t>
    </rPh>
    <phoneticPr fontId="1"/>
  </si>
  <si>
    <t>[名前]_vはビュー、</t>
    <rPh sb="1" eb="3">
      <t>ナマエ</t>
    </rPh>
    <phoneticPr fontId="1"/>
  </si>
  <si>
    <t>[名前]_mはビューのセレクト結果が入った実表</t>
    <rPh sb="1" eb="3">
      <t>ナマエ</t>
    </rPh>
    <rPh sb="15" eb="17">
      <t>ケッカ</t>
    </rPh>
    <rPh sb="18" eb="19">
      <t>ハイ</t>
    </rPh>
    <rPh sb="21" eb="22">
      <t>ジツ</t>
    </rPh>
    <rPh sb="22" eb="23">
      <t>ヒョウ</t>
    </rPh>
    <phoneticPr fontId="1"/>
  </si>
  <si>
    <t>例)vector_horse_parameter</t>
    <rPh sb="0" eb="1">
      <t>レイ</t>
    </rPh>
    <phoneticPr fontId="1"/>
  </si>
  <si>
    <t>vector_horse_parameter_vはビュー</t>
    <phoneticPr fontId="1"/>
  </si>
  <si>
    <t>vector_horse_parameter_mは実表</t>
    <rPh sb="25" eb="26">
      <t>ジツ</t>
    </rPh>
    <rPh sb="26" eb="27">
      <t>ヒョウ</t>
    </rPh>
    <phoneticPr fontId="1"/>
  </si>
  <si>
    <t>max</t>
    <phoneticPr fontId="1"/>
  </si>
  <si>
    <t>min</t>
    <phoneticPr fontId="1"/>
  </si>
  <si>
    <t>horse_name</t>
  </si>
  <si>
    <t>文字列</t>
    <rPh sb="0" eb="3">
      <t>モジレツ</t>
    </rPh>
    <phoneticPr fontId="1"/>
  </si>
  <si>
    <t>register_no</t>
    <phoneticPr fontId="1"/>
  </si>
  <si>
    <t>参考情報</t>
    <rPh sb="0" eb="2">
      <t>サンコウ</t>
    </rPh>
    <rPh sb="2" eb="4">
      <t>ジョウホウ</t>
    </rPh>
    <phoneticPr fontId="1"/>
  </si>
  <si>
    <t>01</t>
  </si>
  <si>
    <t>01</t>
    <phoneticPr fontId="1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</si>
  <si>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</si>
  <si>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</si>
  <si>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</si>
  <si>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</si>
  <si>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</si>
  <si>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</si>
  <si>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</si>
  <si>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</si>
  <si>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</si>
  <si>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</si>
  <si>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</si>
  <si>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</si>
  <si>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</si>
  <si>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</si>
  <si>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</si>
  <si>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</si>
  <si>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</si>
  <si>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register_no_01</t>
  </si>
  <si>
    <t>register_no_02</t>
  </si>
  <si>
    <t>register_no_03</t>
  </si>
  <si>
    <t>register_no_04</t>
  </si>
  <si>
    <t>register_no_05</t>
  </si>
  <si>
    <t>register_no_06</t>
  </si>
  <si>
    <t>register_no_07</t>
  </si>
  <si>
    <t>register_no_08</t>
  </si>
  <si>
    <t>register_no_09</t>
  </si>
  <si>
    <t>register_no_10</t>
  </si>
  <si>
    <t>register_no_11</t>
  </si>
  <si>
    <t>register_no_12</t>
  </si>
  <si>
    <t>register_no_13</t>
  </si>
  <si>
    <t>register_no_14</t>
  </si>
  <si>
    <t>register_no_15</t>
  </si>
  <si>
    <t>register_no_16</t>
  </si>
  <si>
    <t>register_no_17</t>
  </si>
  <si>
    <t>register_no_18</t>
  </si>
  <si>
    <t>horse_name_01</t>
  </si>
  <si>
    <t>horse_name_02</t>
  </si>
  <si>
    <t>horse_name_03</t>
  </si>
  <si>
    <t>horse_name_04</t>
  </si>
  <si>
    <t>horse_name_05</t>
  </si>
  <si>
    <t>horse_name_06</t>
  </si>
  <si>
    <t>horse_name_07</t>
  </si>
  <si>
    <t>horse_name_08</t>
  </si>
  <si>
    <t>horse_name_09</t>
  </si>
  <si>
    <t>horse_name_10</t>
  </si>
  <si>
    <t>horse_name_11</t>
  </si>
  <si>
    <t>horse_name_12</t>
  </si>
  <si>
    <t>horse_name_13</t>
  </si>
  <si>
    <t>horse_name_14</t>
  </si>
  <si>
    <t>horse_name_15</t>
  </si>
  <si>
    <t>horse_name_16</t>
  </si>
  <si>
    <t>horse_name_17</t>
  </si>
  <si>
    <t>horse_name_18</t>
  </si>
  <si>
    <t>cat_place</t>
    <phoneticPr fontId="1"/>
  </si>
  <si>
    <t>meaning</t>
    <phoneticPr fontId="1"/>
  </si>
  <si>
    <t>place_name</t>
    <phoneticPr fontId="1"/>
  </si>
  <si>
    <t>rawdataset</t>
    <phoneticPr fontId="1"/>
  </si>
  <si>
    <t>strength</t>
    <phoneticPr fontId="1"/>
  </si>
  <si>
    <t>cat_condition</t>
    <phoneticPr fontId="1"/>
  </si>
  <si>
    <t>IDM_01</t>
  </si>
  <si>
    <t>IDM_02</t>
  </si>
  <si>
    <t>IDM_03</t>
  </si>
  <si>
    <t>IDM_04</t>
  </si>
  <si>
    <t>IDM_05</t>
  </si>
  <si>
    <t>IDM_06</t>
  </si>
  <si>
    <t>IDM_07</t>
  </si>
  <si>
    <t>IDM_08</t>
  </si>
  <si>
    <t>IDM_09</t>
  </si>
  <si>
    <t>jockey_index_01</t>
  </si>
  <si>
    <t>jockey_index_02</t>
  </si>
  <si>
    <t>jockey_index_03</t>
  </si>
  <si>
    <t>jockey_index_04</t>
  </si>
  <si>
    <t>jockey_index_05</t>
  </si>
  <si>
    <t>jockey_index_06</t>
  </si>
  <si>
    <t>jockey_index_07</t>
  </si>
  <si>
    <t>jockey_index_08</t>
  </si>
  <si>
    <t>jockey_index_09</t>
  </si>
  <si>
    <t>info_index_01</t>
  </si>
  <si>
    <t>info_index_02</t>
  </si>
  <si>
    <t>info_index_03</t>
  </si>
  <si>
    <t>info_index_04</t>
  </si>
  <si>
    <t>info_index_05</t>
  </si>
  <si>
    <t>info_index_06</t>
  </si>
  <si>
    <t>info_index_07</t>
  </si>
  <si>
    <t>info_index_08</t>
  </si>
  <si>
    <t>info_index_09</t>
  </si>
  <si>
    <t>comprehension_index_01</t>
  </si>
  <si>
    <t>comprehension_index_02</t>
  </si>
  <si>
    <t>comprehension_index_03</t>
  </si>
  <si>
    <t>comprehension_index_04</t>
  </si>
  <si>
    <t>comprehension_index_05</t>
  </si>
  <si>
    <t>comprehension_index_06</t>
  </si>
  <si>
    <t>comprehension_index_07</t>
  </si>
  <si>
    <t>comprehension_index_08</t>
  </si>
  <si>
    <t>comprehension_index_09</t>
  </si>
  <si>
    <t>leg_status_01</t>
  </si>
  <si>
    <t>leg_status_02</t>
  </si>
  <si>
    <t>leg_status_03</t>
  </si>
  <si>
    <t>leg_status_04</t>
  </si>
  <si>
    <t>leg_status_05</t>
  </si>
  <si>
    <t>leg_status_06</t>
  </si>
  <si>
    <t>leg_status_07</t>
  </si>
  <si>
    <t>leg_status_08</t>
  </si>
  <si>
    <t>leg_status_09</t>
  </si>
  <si>
    <t>distance_apptitude_01</t>
  </si>
  <si>
    <t>distance_apptitude_02</t>
  </si>
  <si>
    <t>distance_apptitude_03</t>
  </si>
  <si>
    <t>distance_apptitude_04</t>
  </si>
  <si>
    <t>distance_apptitude_05</t>
  </si>
  <si>
    <t>distance_apptitude_06</t>
  </si>
  <si>
    <t>distance_apptitude_07</t>
  </si>
  <si>
    <t>distance_apptitude_08</t>
  </si>
  <si>
    <t>distance_apptitude_09</t>
  </si>
  <si>
    <t>torture_index_01</t>
  </si>
  <si>
    <t>torture_index_02</t>
  </si>
  <si>
    <t>torture_index_03</t>
  </si>
  <si>
    <t>torture_index_04</t>
  </si>
  <si>
    <t>torture_index_05</t>
  </si>
  <si>
    <t>torture_index_06</t>
  </si>
  <si>
    <t>torture_index_07</t>
  </si>
  <si>
    <t>torture_index_08</t>
  </si>
  <si>
    <t>torture_index_09</t>
  </si>
  <si>
    <t>passion_index_01</t>
  </si>
  <si>
    <t>passion_index_02</t>
  </si>
  <si>
    <t>passion_index_03</t>
  </si>
  <si>
    <t>passion_index_04</t>
  </si>
  <si>
    <t>passion_index_05</t>
  </si>
  <si>
    <t>passion_index_06</t>
  </si>
  <si>
    <t>passion_index_07</t>
  </si>
  <si>
    <t>passion_index_08</t>
  </si>
  <si>
    <t>passion_index_09</t>
  </si>
  <si>
    <t>load_weight_01</t>
  </si>
  <si>
    <t>load_weight_02</t>
  </si>
  <si>
    <t>load_weight_03</t>
  </si>
  <si>
    <t>load_weight_04</t>
  </si>
  <si>
    <t>load_weight_05</t>
  </si>
  <si>
    <t>load_weight_06</t>
  </si>
  <si>
    <t>load_weight_07</t>
  </si>
  <si>
    <t>load_weight_08</t>
  </si>
  <si>
    <t>load_weight_09</t>
  </si>
  <si>
    <t>prize_info_obtain_prize_01</t>
  </si>
  <si>
    <t>prize_info_obtain_prize_02</t>
  </si>
  <si>
    <t>prize_info_obtain_prize_03</t>
  </si>
  <si>
    <t>prize_info_obtain_prize_04</t>
  </si>
  <si>
    <t>prize_info_obtain_prize_05</t>
  </si>
  <si>
    <t>prize_info_obtain_prize_06</t>
  </si>
  <si>
    <t>prize_info_obtain_prize_07</t>
  </si>
  <si>
    <t>prize_info_obtain_prize_08</t>
  </si>
  <si>
    <t>prize_info_obtain_prize_09</t>
  </si>
  <si>
    <t>sex_01</t>
  </si>
  <si>
    <t>sex_02</t>
  </si>
  <si>
    <t>sex_03</t>
  </si>
  <si>
    <t>sex_04</t>
  </si>
  <si>
    <t>sex_05</t>
  </si>
  <si>
    <t>sex_06</t>
  </si>
  <si>
    <t>sex_07</t>
  </si>
  <si>
    <t>sex_08</t>
  </si>
  <si>
    <t>sex_09</t>
  </si>
  <si>
    <t>horse_performance_order_01</t>
  </si>
  <si>
    <t>horse_performance_order_02</t>
  </si>
  <si>
    <t>horse_performance_order_03</t>
  </si>
  <si>
    <t>horse_performance_order_04</t>
  </si>
  <si>
    <t>horse_performance_order_05</t>
  </si>
  <si>
    <t>horse_performance_order_06</t>
  </si>
  <si>
    <t>horse_performance_order_07</t>
  </si>
  <si>
    <t>horse_performance_order_08</t>
  </si>
  <si>
    <t>horse_performance_order_09</t>
  </si>
  <si>
    <t>参考情報</t>
    <rPh sb="0" eb="2">
      <t>サンコウ</t>
    </rPh>
    <rPh sb="2" eb="4">
      <t>ジョウホウ</t>
    </rPh>
    <phoneticPr fontId="1"/>
  </si>
  <si>
    <t>model</t>
    <phoneticPr fontId="1"/>
  </si>
  <si>
    <t>dawn</t>
    <phoneticPr fontId="1"/>
  </si>
  <si>
    <t>Input</t>
  </si>
  <si>
    <t>Label</t>
    <phoneticPr fontId="1"/>
  </si>
  <si>
    <t>no1_horse_no</t>
  </si>
  <si>
    <t>no1_horse_no</t>
    <phoneticPr fontId="1"/>
  </si>
  <si>
    <t>カテゴリ</t>
    <phoneticPr fontId="1"/>
  </si>
  <si>
    <t>-</t>
    <phoneticPr fontId="1"/>
  </si>
  <si>
    <t>一着の馬の馬番</t>
    <rPh sb="0" eb="2">
      <t>イッチャク</t>
    </rPh>
    <rPh sb="3" eb="4">
      <t>ウマ</t>
    </rPh>
    <rPh sb="5" eb="7">
      <t>ウマバン</t>
    </rPh>
    <phoneticPr fontId="1"/>
  </si>
  <si>
    <t>case when horse_performance_order_01 = 1 then 1   when horse_performance_order_02 = 1 then 2   when horse_performance_order_03 = 1 then 3   when horse_performance_order_04 = 1 then 4   when horse_performance_order_05 = 1 then 5   when horse_performance_order_06 = 1 then 6   when horse_performance_order_07 = 1 then 7   when horse_performance_order_08 = 1 then 8   when horse_performance_order_09 = 1 then 9   when horse_performance_order_10 = 1 then 10  when horse_performance_order_11 = 1 then 11  when horse_performance_order_12 = 1 then 12  when horse_performance_order_13 = 1 then 13  when horse_performance_order_14 = 1 then 14  when horse_performance_order_15 = 1 then 15  when horse_performance_order_16 = 1 then 16  when horse_performance_order_17 = 1 then 17  when horse_performance_order_18 = 1 then 18 else 0 end no1_horse_no</t>
    <phoneticPr fontId="1"/>
  </si>
  <si>
    <t>string</t>
    <phoneticPr fontId="1"/>
  </si>
  <si>
    <t>float32</t>
    <phoneticPr fontId="1"/>
  </si>
  <si>
    <t>int32</t>
    <phoneticPr fontId="1"/>
  </si>
  <si>
    <t>num_0to9</t>
    <phoneticPr fontId="1"/>
  </si>
  <si>
    <t>race_condition_track_grass_dart_etc_v1</t>
  </si>
  <si>
    <t>race_condition_track_grass_dart_etc_v2</t>
  </si>
  <si>
    <t>race_condition_track_grass_dart_etc_v3</t>
  </si>
  <si>
    <t>weather_code_v1</t>
  </si>
  <si>
    <t>weather_code_v2</t>
  </si>
  <si>
    <t>weather_code_v3</t>
  </si>
  <si>
    <t>weather_code_v4</t>
  </si>
  <si>
    <t>weather_code_v5</t>
  </si>
  <si>
    <t>weather_code_v6</t>
  </si>
  <si>
    <t>weather_code_v7</t>
  </si>
  <si>
    <t>grass_field_status_code_v1</t>
  </si>
  <si>
    <t>grass_field_status_code_v2</t>
  </si>
  <si>
    <t>grass_field_status_code_v3</t>
  </si>
  <si>
    <t>grass_field_status_code_v4</t>
  </si>
  <si>
    <t>grass_field_status_code_v5</t>
  </si>
  <si>
    <t>dart_field_status_code_v1</t>
  </si>
  <si>
    <t>dart_field_status_code_v2</t>
  </si>
  <si>
    <t>dart_field_status_code_v3</t>
  </si>
  <si>
    <t>dart_field_status_code_v4</t>
  </si>
  <si>
    <t>dart_field_status_code_v5</t>
  </si>
  <si>
    <t>leg_status_01_v0</t>
  </si>
  <si>
    <t>leg_status_02_v0</t>
  </si>
  <si>
    <t>leg_status_03_v0</t>
  </si>
  <si>
    <t>leg_status_04_v0</t>
  </si>
  <si>
    <t>leg_status_05_v0</t>
  </si>
  <si>
    <t>leg_status_06_v0</t>
  </si>
  <si>
    <t>leg_status_07_v0</t>
  </si>
  <si>
    <t>leg_status_08_v0</t>
  </si>
  <si>
    <t>leg_status_09_v0</t>
  </si>
  <si>
    <t>leg_status_10_v0</t>
  </si>
  <si>
    <t>leg_status_11_v0</t>
  </si>
  <si>
    <t>leg_status_12_v0</t>
  </si>
  <si>
    <t>leg_status_13_v0</t>
  </si>
  <si>
    <t>leg_status_14_v0</t>
  </si>
  <si>
    <t>leg_status_15_v0</t>
  </si>
  <si>
    <t>leg_status_16_v0</t>
  </si>
  <si>
    <t>leg_status_17_v0</t>
  </si>
  <si>
    <t>leg_status_18_v0</t>
  </si>
  <si>
    <t>leg_status_01_v1</t>
  </si>
  <si>
    <t>leg_status_02_v1</t>
  </si>
  <si>
    <t>leg_status_03_v1</t>
  </si>
  <si>
    <t>leg_status_04_v1</t>
  </si>
  <si>
    <t>leg_status_05_v1</t>
  </si>
  <si>
    <t>leg_status_06_v1</t>
  </si>
  <si>
    <t>leg_status_07_v1</t>
  </si>
  <si>
    <t>leg_status_08_v1</t>
  </si>
  <si>
    <t>leg_status_09_v1</t>
  </si>
  <si>
    <t>leg_status_10_v1</t>
  </si>
  <si>
    <t>leg_status_11_v1</t>
  </si>
  <si>
    <t>leg_status_12_v1</t>
  </si>
  <si>
    <t>leg_status_13_v1</t>
  </si>
  <si>
    <t>leg_status_14_v1</t>
  </si>
  <si>
    <t>leg_status_15_v1</t>
  </si>
  <si>
    <t>leg_status_16_v1</t>
  </si>
  <si>
    <t>leg_status_17_v1</t>
  </si>
  <si>
    <t>leg_status_18_v1</t>
  </si>
  <si>
    <t>leg_status_01_v2</t>
  </si>
  <si>
    <t>leg_status_02_v2</t>
  </si>
  <si>
    <t>leg_status_03_v2</t>
  </si>
  <si>
    <t>leg_status_04_v2</t>
  </si>
  <si>
    <t>leg_status_05_v2</t>
  </si>
  <si>
    <t>leg_status_06_v2</t>
  </si>
  <si>
    <t>leg_status_07_v2</t>
  </si>
  <si>
    <t>leg_status_08_v2</t>
  </si>
  <si>
    <t>leg_status_09_v2</t>
  </si>
  <si>
    <t>leg_status_10_v2</t>
  </si>
  <si>
    <t>leg_status_11_v2</t>
  </si>
  <si>
    <t>leg_status_12_v2</t>
  </si>
  <si>
    <t>leg_status_13_v2</t>
  </si>
  <si>
    <t>leg_status_14_v2</t>
  </si>
  <si>
    <t>leg_status_15_v2</t>
  </si>
  <si>
    <t>leg_status_16_v2</t>
  </si>
  <si>
    <t>leg_status_17_v2</t>
  </si>
  <si>
    <t>leg_status_18_v2</t>
  </si>
  <si>
    <t>leg_status_01_v3</t>
  </si>
  <si>
    <t>leg_status_02_v3</t>
  </si>
  <si>
    <t>leg_status_03_v3</t>
  </si>
  <si>
    <t>leg_status_04_v3</t>
  </si>
  <si>
    <t>leg_status_05_v3</t>
  </si>
  <si>
    <t>leg_status_06_v3</t>
  </si>
  <si>
    <t>leg_status_07_v3</t>
  </si>
  <si>
    <t>leg_status_08_v3</t>
  </si>
  <si>
    <t>leg_status_09_v3</t>
  </si>
  <si>
    <t>leg_status_10_v3</t>
  </si>
  <si>
    <t>leg_status_11_v3</t>
  </si>
  <si>
    <t>leg_status_12_v3</t>
  </si>
  <si>
    <t>leg_status_13_v3</t>
  </si>
  <si>
    <t>leg_status_14_v3</t>
  </si>
  <si>
    <t>leg_status_15_v3</t>
  </si>
  <si>
    <t>leg_status_16_v3</t>
  </si>
  <si>
    <t>leg_status_17_v3</t>
  </si>
  <si>
    <t>leg_status_18_v3</t>
  </si>
  <si>
    <t>leg_status_01_v4</t>
  </si>
  <si>
    <t>leg_status_02_v4</t>
  </si>
  <si>
    <t>leg_status_03_v4</t>
  </si>
  <si>
    <t>leg_status_04_v4</t>
  </si>
  <si>
    <t>leg_status_05_v4</t>
  </si>
  <si>
    <t>leg_status_06_v4</t>
  </si>
  <si>
    <t>leg_status_07_v4</t>
  </si>
  <si>
    <t>leg_status_08_v4</t>
  </si>
  <si>
    <t>leg_status_09_v4</t>
  </si>
  <si>
    <t>leg_status_10_v4</t>
  </si>
  <si>
    <t>leg_status_11_v4</t>
  </si>
  <si>
    <t>leg_status_12_v4</t>
  </si>
  <si>
    <t>leg_status_13_v4</t>
  </si>
  <si>
    <t>leg_status_14_v4</t>
  </si>
  <si>
    <t>leg_status_15_v4</t>
  </si>
  <si>
    <t>leg_status_16_v4</t>
  </si>
  <si>
    <t>leg_status_17_v4</t>
  </si>
  <si>
    <t>leg_status_18_v4</t>
  </si>
  <si>
    <t>leg_status_01_v5</t>
  </si>
  <si>
    <t>leg_status_02_v5</t>
  </si>
  <si>
    <t>leg_status_03_v5</t>
  </si>
  <si>
    <t>leg_status_04_v5</t>
  </si>
  <si>
    <t>leg_status_05_v5</t>
  </si>
  <si>
    <t>leg_status_06_v5</t>
  </si>
  <si>
    <t>leg_status_07_v5</t>
  </si>
  <si>
    <t>leg_status_08_v5</t>
  </si>
  <si>
    <t>leg_status_09_v5</t>
  </si>
  <si>
    <t>leg_status_10_v5</t>
  </si>
  <si>
    <t>leg_status_11_v5</t>
  </si>
  <si>
    <t>leg_status_12_v5</t>
  </si>
  <si>
    <t>leg_status_13_v5</t>
  </si>
  <si>
    <t>leg_status_14_v5</t>
  </si>
  <si>
    <t>leg_status_15_v5</t>
  </si>
  <si>
    <t>leg_status_16_v5</t>
  </si>
  <si>
    <t>leg_status_17_v5</t>
  </si>
  <si>
    <t>leg_status_18_v5</t>
  </si>
  <si>
    <t>leg_status_01_v6</t>
  </si>
  <si>
    <t>leg_status_02_v6</t>
  </si>
  <si>
    <t>leg_status_03_v6</t>
  </si>
  <si>
    <t>leg_status_04_v6</t>
  </si>
  <si>
    <t>leg_status_05_v6</t>
  </si>
  <si>
    <t>leg_status_06_v6</t>
  </si>
  <si>
    <t>leg_status_07_v6</t>
  </si>
  <si>
    <t>leg_status_08_v6</t>
  </si>
  <si>
    <t>leg_status_09_v6</t>
  </si>
  <si>
    <t>leg_status_10_v6</t>
  </si>
  <si>
    <t>leg_status_11_v6</t>
  </si>
  <si>
    <t>leg_status_12_v6</t>
  </si>
  <si>
    <t>leg_status_13_v6</t>
  </si>
  <si>
    <t>leg_status_14_v6</t>
  </si>
  <si>
    <t>leg_status_15_v6</t>
  </si>
  <si>
    <t>leg_status_16_v6</t>
  </si>
  <si>
    <t>leg_status_17_v6</t>
  </si>
  <si>
    <t>leg_status_18_v6</t>
  </si>
  <si>
    <t>leg_status_01_v7</t>
  </si>
  <si>
    <t>leg_status_02_v7</t>
  </si>
  <si>
    <t>leg_status_03_v7</t>
  </si>
  <si>
    <t>leg_status_04_v7</t>
  </si>
  <si>
    <t>leg_status_05_v7</t>
  </si>
  <si>
    <t>leg_status_06_v7</t>
  </si>
  <si>
    <t>leg_status_07_v7</t>
  </si>
  <si>
    <t>leg_status_08_v7</t>
  </si>
  <si>
    <t>leg_status_09_v7</t>
  </si>
  <si>
    <t>leg_status_10_v7</t>
  </si>
  <si>
    <t>leg_status_11_v7</t>
  </si>
  <si>
    <t>leg_status_12_v7</t>
  </si>
  <si>
    <t>leg_status_13_v7</t>
  </si>
  <si>
    <t>leg_status_14_v7</t>
  </si>
  <si>
    <t>leg_status_15_v7</t>
  </si>
  <si>
    <t>leg_status_16_v7</t>
  </si>
  <si>
    <t>leg_status_17_v7</t>
  </si>
  <si>
    <t>leg_status_18_v7</t>
  </si>
  <si>
    <t>leg_status_01_v8</t>
  </si>
  <si>
    <t>leg_status_02_v8</t>
  </si>
  <si>
    <t>leg_status_03_v8</t>
  </si>
  <si>
    <t>leg_status_04_v8</t>
  </si>
  <si>
    <t>leg_status_05_v8</t>
  </si>
  <si>
    <t>leg_status_06_v8</t>
  </si>
  <si>
    <t>leg_status_07_v8</t>
  </si>
  <si>
    <t>leg_status_08_v8</t>
  </si>
  <si>
    <t>leg_status_09_v8</t>
  </si>
  <si>
    <t>leg_status_10_v8</t>
  </si>
  <si>
    <t>leg_status_11_v8</t>
  </si>
  <si>
    <t>leg_status_12_v8</t>
  </si>
  <si>
    <t>leg_status_13_v8</t>
  </si>
  <si>
    <t>leg_status_14_v8</t>
  </si>
  <si>
    <t>leg_status_15_v8</t>
  </si>
  <si>
    <t>leg_status_16_v8</t>
  </si>
  <si>
    <t>leg_status_17_v8</t>
  </si>
  <si>
    <t>leg_status_18_v8</t>
  </si>
  <si>
    <t>distance_apptitude_01_v0</t>
  </si>
  <si>
    <t>distance_apptitude_02_v0</t>
  </si>
  <si>
    <t>distance_apptitude_03_v0</t>
  </si>
  <si>
    <t>distance_apptitude_04_v0</t>
  </si>
  <si>
    <t>distance_apptitude_05_v0</t>
  </si>
  <si>
    <t>distance_apptitude_06_v0</t>
  </si>
  <si>
    <t>distance_apptitude_07_v0</t>
  </si>
  <si>
    <t>distance_apptitude_08_v0</t>
  </si>
  <si>
    <t>distance_apptitude_09_v0</t>
  </si>
  <si>
    <t>distance_apptitude_10_v0</t>
  </si>
  <si>
    <t>distance_apptitude_11_v0</t>
  </si>
  <si>
    <t>distance_apptitude_12_v0</t>
  </si>
  <si>
    <t>distance_apptitude_13_v0</t>
  </si>
  <si>
    <t>distance_apptitude_14_v0</t>
  </si>
  <si>
    <t>distance_apptitude_15_v0</t>
  </si>
  <si>
    <t>distance_apptitude_16_v0</t>
  </si>
  <si>
    <t>distance_apptitude_17_v0</t>
  </si>
  <si>
    <t>distance_apptitude_18_v0</t>
  </si>
  <si>
    <t>distance_apptitude_01_v1</t>
  </si>
  <si>
    <t>distance_apptitude_02_v1</t>
  </si>
  <si>
    <t>distance_apptitude_03_v1</t>
  </si>
  <si>
    <t>distance_apptitude_04_v1</t>
  </si>
  <si>
    <t>distance_apptitude_05_v1</t>
  </si>
  <si>
    <t>distance_apptitude_06_v1</t>
  </si>
  <si>
    <t>distance_apptitude_07_v1</t>
  </si>
  <si>
    <t>distance_apptitude_08_v1</t>
  </si>
  <si>
    <t>distance_apptitude_09_v1</t>
  </si>
  <si>
    <t>distance_apptitude_10_v1</t>
  </si>
  <si>
    <t>distance_apptitude_11_v1</t>
  </si>
  <si>
    <t>distance_apptitude_12_v1</t>
  </si>
  <si>
    <t>distance_apptitude_13_v1</t>
  </si>
  <si>
    <t>distance_apptitude_14_v1</t>
  </si>
  <si>
    <t>distance_apptitude_15_v1</t>
  </si>
  <si>
    <t>distance_apptitude_16_v1</t>
  </si>
  <si>
    <t>distance_apptitude_17_v1</t>
  </si>
  <si>
    <t>distance_apptitude_18_v1</t>
  </si>
  <si>
    <t>distance_apptitude_01_v2</t>
  </si>
  <si>
    <t>distance_apptitude_02_v2</t>
  </si>
  <si>
    <t>distance_apptitude_03_v2</t>
  </si>
  <si>
    <t>distance_apptitude_04_v2</t>
  </si>
  <si>
    <t>distance_apptitude_05_v2</t>
  </si>
  <si>
    <t>distance_apptitude_06_v2</t>
  </si>
  <si>
    <t>distance_apptitude_07_v2</t>
  </si>
  <si>
    <t>distance_apptitude_08_v2</t>
  </si>
  <si>
    <t>distance_apptitude_09_v2</t>
  </si>
  <si>
    <t>distance_apptitude_10_v2</t>
  </si>
  <si>
    <t>distance_apptitude_11_v2</t>
  </si>
  <si>
    <t>distance_apptitude_12_v2</t>
  </si>
  <si>
    <t>distance_apptitude_13_v2</t>
  </si>
  <si>
    <t>distance_apptitude_14_v2</t>
  </si>
  <si>
    <t>distance_apptitude_15_v2</t>
  </si>
  <si>
    <t>distance_apptitude_16_v2</t>
  </si>
  <si>
    <t>distance_apptitude_17_v2</t>
  </si>
  <si>
    <t>distance_apptitude_18_v2</t>
  </si>
  <si>
    <t>distance_apptitude_01_v3</t>
  </si>
  <si>
    <t>distance_apptitude_02_v3</t>
  </si>
  <si>
    <t>distance_apptitude_03_v3</t>
  </si>
  <si>
    <t>distance_apptitude_04_v3</t>
  </si>
  <si>
    <t>distance_apptitude_05_v3</t>
  </si>
  <si>
    <t>distance_apptitude_06_v3</t>
  </si>
  <si>
    <t>distance_apptitude_07_v3</t>
  </si>
  <si>
    <t>distance_apptitude_08_v3</t>
  </si>
  <si>
    <t>distance_apptitude_09_v3</t>
  </si>
  <si>
    <t>distance_apptitude_10_v3</t>
  </si>
  <si>
    <t>distance_apptitude_11_v3</t>
  </si>
  <si>
    <t>distance_apptitude_12_v3</t>
  </si>
  <si>
    <t>distance_apptitude_13_v3</t>
  </si>
  <si>
    <t>distance_apptitude_14_v3</t>
  </si>
  <si>
    <t>distance_apptitude_15_v3</t>
  </si>
  <si>
    <t>distance_apptitude_16_v3</t>
  </si>
  <si>
    <t>distance_apptitude_17_v3</t>
  </si>
  <si>
    <t>distance_apptitude_18_v3</t>
  </si>
  <si>
    <t>distance_apptitude_01_v4</t>
  </si>
  <si>
    <t>distance_apptitude_02_v4</t>
  </si>
  <si>
    <t>distance_apptitude_03_v4</t>
  </si>
  <si>
    <t>distance_apptitude_04_v4</t>
  </si>
  <si>
    <t>distance_apptitude_05_v4</t>
  </si>
  <si>
    <t>distance_apptitude_06_v4</t>
  </si>
  <si>
    <t>distance_apptitude_07_v4</t>
  </si>
  <si>
    <t>distance_apptitude_08_v4</t>
  </si>
  <si>
    <t>distance_apptitude_09_v4</t>
  </si>
  <si>
    <t>distance_apptitude_10_v4</t>
  </si>
  <si>
    <t>distance_apptitude_11_v4</t>
  </si>
  <si>
    <t>distance_apptitude_12_v4</t>
  </si>
  <si>
    <t>distance_apptitude_13_v4</t>
  </si>
  <si>
    <t>distance_apptitude_14_v4</t>
  </si>
  <si>
    <t>distance_apptitude_15_v4</t>
  </si>
  <si>
    <t>distance_apptitude_16_v4</t>
  </si>
  <si>
    <t>distance_apptitude_17_v4</t>
  </si>
  <si>
    <t>distance_apptitude_18_v4</t>
  </si>
  <si>
    <t>distance_apptitude_01_v5</t>
  </si>
  <si>
    <t>distance_apptitude_02_v5</t>
  </si>
  <si>
    <t>distance_apptitude_03_v5</t>
  </si>
  <si>
    <t>distance_apptitude_04_v5</t>
  </si>
  <si>
    <t>distance_apptitude_05_v5</t>
  </si>
  <si>
    <t>distance_apptitude_06_v5</t>
  </si>
  <si>
    <t>distance_apptitude_07_v5</t>
  </si>
  <si>
    <t>distance_apptitude_08_v5</t>
  </si>
  <si>
    <t>distance_apptitude_09_v5</t>
  </si>
  <si>
    <t>distance_apptitude_10_v5</t>
  </si>
  <si>
    <t>distance_apptitude_11_v5</t>
  </si>
  <si>
    <t>distance_apptitude_12_v5</t>
  </si>
  <si>
    <t>distance_apptitude_13_v5</t>
  </si>
  <si>
    <t>distance_apptitude_14_v5</t>
  </si>
  <si>
    <t>distance_apptitude_15_v5</t>
  </si>
  <si>
    <t>distance_apptitude_16_v5</t>
  </si>
  <si>
    <t>distance_apptitude_17_v5</t>
  </si>
  <si>
    <t>distance_apptitude_18_v5</t>
  </si>
  <si>
    <t>distance_apptitude_01_v6</t>
  </si>
  <si>
    <t>distance_apptitude_02_v6</t>
  </si>
  <si>
    <t>distance_apptitude_03_v6</t>
  </si>
  <si>
    <t>distance_apptitude_04_v6</t>
  </si>
  <si>
    <t>distance_apptitude_05_v6</t>
  </si>
  <si>
    <t>distance_apptitude_06_v6</t>
  </si>
  <si>
    <t>distance_apptitude_07_v6</t>
  </si>
  <si>
    <t>distance_apptitude_08_v6</t>
  </si>
  <si>
    <t>distance_apptitude_09_v6</t>
  </si>
  <si>
    <t>distance_apptitude_10_v6</t>
  </si>
  <si>
    <t>distance_apptitude_11_v6</t>
  </si>
  <si>
    <t>distance_apptitude_12_v6</t>
  </si>
  <si>
    <t>distance_apptitude_13_v6</t>
  </si>
  <si>
    <t>distance_apptitude_14_v6</t>
  </si>
  <si>
    <t>distance_apptitude_15_v6</t>
  </si>
  <si>
    <t>distance_apptitude_16_v6</t>
  </si>
  <si>
    <t>distance_apptitude_17_v6</t>
  </si>
  <si>
    <t>distance_apptitude_18_v6</t>
  </si>
  <si>
    <t>distance_apptitude_01_v7</t>
  </si>
  <si>
    <t>distance_apptitude_02_v7</t>
  </si>
  <si>
    <t>distance_apptitude_03_v7</t>
  </si>
  <si>
    <t>distance_apptitude_04_v7</t>
  </si>
  <si>
    <t>distance_apptitude_05_v7</t>
  </si>
  <si>
    <t>distance_apptitude_06_v7</t>
  </si>
  <si>
    <t>distance_apptitude_07_v7</t>
  </si>
  <si>
    <t>distance_apptitude_08_v7</t>
  </si>
  <si>
    <t>distance_apptitude_09_v7</t>
  </si>
  <si>
    <t>distance_apptitude_10_v7</t>
  </si>
  <si>
    <t>distance_apptitude_11_v7</t>
  </si>
  <si>
    <t>distance_apptitude_12_v7</t>
  </si>
  <si>
    <t>distance_apptitude_13_v7</t>
  </si>
  <si>
    <t>distance_apptitude_14_v7</t>
  </si>
  <si>
    <t>distance_apptitude_15_v7</t>
  </si>
  <si>
    <t>distance_apptitude_16_v7</t>
  </si>
  <si>
    <t>distance_apptitude_17_v7</t>
  </si>
  <si>
    <t>distance_apptitude_18_v7</t>
  </si>
  <si>
    <t>distance_apptitude_01_v8</t>
  </si>
  <si>
    <t>distance_apptitude_02_v8</t>
  </si>
  <si>
    <t>distance_apptitude_03_v8</t>
  </si>
  <si>
    <t>distance_apptitude_04_v8</t>
  </si>
  <si>
    <t>distance_apptitude_05_v8</t>
  </si>
  <si>
    <t>distance_apptitude_06_v8</t>
  </si>
  <si>
    <t>distance_apptitude_07_v8</t>
  </si>
  <si>
    <t>distance_apptitude_08_v8</t>
  </si>
  <si>
    <t>distance_apptitude_09_v8</t>
  </si>
  <si>
    <t>distance_apptitude_10_v8</t>
  </si>
  <si>
    <t>distance_apptitude_11_v8</t>
  </si>
  <si>
    <t>distance_apptitude_12_v8</t>
  </si>
  <si>
    <t>distance_apptitude_13_v8</t>
  </si>
  <si>
    <t>distance_apptitude_14_v8</t>
  </si>
  <si>
    <t>distance_apptitude_15_v8</t>
  </si>
  <si>
    <t>distance_apptitude_16_v8</t>
  </si>
  <si>
    <t>distance_apptitude_17_v8</t>
  </si>
  <si>
    <t>distance_apptitude_18_v8</t>
  </si>
  <si>
    <t>sex_01_v1</t>
  </si>
  <si>
    <t>sex_02_v1</t>
  </si>
  <si>
    <t>sex_03_v1</t>
  </si>
  <si>
    <t>sex_04_v1</t>
  </si>
  <si>
    <t>sex_05_v1</t>
  </si>
  <si>
    <t>sex_06_v1</t>
  </si>
  <si>
    <t>sex_07_v1</t>
  </si>
  <si>
    <t>sex_08_v1</t>
  </si>
  <si>
    <t>sex_09_v1</t>
  </si>
  <si>
    <t>sex_10_v1</t>
  </si>
  <si>
    <t>sex_11_v1</t>
  </si>
  <si>
    <t>sex_12_v1</t>
  </si>
  <si>
    <t>sex_13_v1</t>
  </si>
  <si>
    <t>sex_14_v1</t>
  </si>
  <si>
    <t>sex_15_v1</t>
  </si>
  <si>
    <t>sex_16_v1</t>
  </si>
  <si>
    <t>sex_17_v1</t>
  </si>
  <si>
    <t>sex_18_v1</t>
  </si>
  <si>
    <t>sex_01_v2</t>
  </si>
  <si>
    <t>sex_02_v2</t>
  </si>
  <si>
    <t>sex_03_v2</t>
  </si>
  <si>
    <t>sex_04_v2</t>
  </si>
  <si>
    <t>sex_05_v2</t>
  </si>
  <si>
    <t>sex_06_v2</t>
  </si>
  <si>
    <t>sex_07_v2</t>
  </si>
  <si>
    <t>sex_08_v2</t>
  </si>
  <si>
    <t>sex_09_v2</t>
  </si>
  <si>
    <t>sex_10_v2</t>
  </si>
  <si>
    <t>sex_11_v2</t>
  </si>
  <si>
    <t>sex_12_v2</t>
  </si>
  <si>
    <t>sex_13_v2</t>
  </si>
  <si>
    <t>sex_14_v2</t>
  </si>
  <si>
    <t>sex_15_v2</t>
  </si>
  <si>
    <t>sex_16_v2</t>
  </si>
  <si>
    <t>sex_17_v2</t>
  </si>
  <si>
    <t>sex_18_v2</t>
  </si>
  <si>
    <t>sex_01_v3</t>
  </si>
  <si>
    <t>sex_02_v3</t>
  </si>
  <si>
    <t>sex_03_v3</t>
  </si>
  <si>
    <t>sex_04_v3</t>
  </si>
  <si>
    <t>sex_05_v3</t>
  </si>
  <si>
    <t>sex_06_v3</t>
  </si>
  <si>
    <t>sex_07_v3</t>
  </si>
  <si>
    <t>sex_08_v3</t>
  </si>
  <si>
    <t>sex_09_v3</t>
  </si>
  <si>
    <t>sex_10_v3</t>
  </si>
  <si>
    <t>sex_11_v3</t>
  </si>
  <si>
    <t>sex_12_v3</t>
  </si>
  <si>
    <t>sex_13_v3</t>
  </si>
  <si>
    <t>sex_14_v3</t>
  </si>
  <si>
    <t>sex_15_v3</t>
  </si>
  <si>
    <t>sex_16_v3</t>
  </si>
  <si>
    <t>sex_17_v3</t>
  </si>
  <si>
    <t>sex_18_v3</t>
  </si>
  <si>
    <t>stddataset</t>
    <phoneticPr fontId="1"/>
  </si>
  <si>
    <t>mod(abs(FARM_FINGERPRINT(primary_key)),10),</t>
    <phoneticPr fontId="1"/>
  </si>
  <si>
    <t>サンプリング用の番号、0～9がランダムに</t>
    <rPh sb="6" eb="7">
      <t>ヨウ</t>
    </rPh>
    <rPh sb="8" eb="10">
      <t>バンゴウ</t>
    </rPh>
    <phoneticPr fontId="1"/>
  </si>
  <si>
    <t>インプット,tf.float32,</t>
  </si>
  <si>
    <t>ラベル,tf.int32,</t>
  </si>
  <si>
    <t>学習用データインプット</t>
    <rPh sb="0" eb="3">
      <t>ガクシュウヨウ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</si>
</sst>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5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4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quotePrefix="1" applyBorder="1">
      <alignment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2490787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8BF814B-6E64-49FC-919A-0AC437F0269C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  <a:endParaRPr lang="ja-JP" altLang="ja-JP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race_key_place_code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`yu-it-base.jrdb_raw_data.a_sed` sed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  <a:endParaRPr lang="ja-JP" altLang="ja-JP" sz="1000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concat(format_datetime("%F",bac.date),"_",kyi.race_key_place_code,kyi.race_key_round) ,kyi.race_key_place_code,kyi.race_key_year,kyi.race_key_no,kyi.race_key_day,kyi.race_key_round</a:t>
          </a:r>
          <a:endParaRPr lang="ja-JP" altLang="ja-JP" sz="1000">
            <a:effectLst/>
          </a:endParaRPr>
        </a:p>
        <a:p>
          <a:endParaRPr kumimoji="1" lang="en-US" altLang="ja-JP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2262187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2E2B738-6A85-41EB-A7E0-1A363947038A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from</a:t>
          </a:r>
        </a:p>
        <a:p>
          <a:r>
            <a:rPr kumimoji="1" lang="en-US" altLang="ja-JP" sz="1000"/>
            <a:t>    deep_impact_vector_data.dawn_stddataset_m</a:t>
          </a:r>
        </a:p>
        <a:p>
          <a:endParaRPr kumimoji="1" lang="en-US" altLang="ja-JP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14288</xdr:colOff>
      <xdr:row>2</xdr:row>
      <xdr:rowOff>23813</xdr:rowOff>
    </xdr:from>
    <xdr:to>
      <xdr:col>7</xdr:col>
      <xdr:colOff>2505075</xdr:colOff>
      <xdr:row>12</xdr:row>
      <xdr:rowOff>85725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9EC6583E-98DF-4BDE-A0B7-F566F776A65F}"/>
            </a:ext>
          </a:extLst>
        </xdr:cNvPr>
        <xdr:cNvSpPr txBox="1"/>
      </xdr:nvSpPr>
      <xdr:spPr>
        <a:xfrm>
          <a:off x="700088" y="471488"/>
          <a:ext cx="10453687" cy="2076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`yu-it-base.jrdb_raw_data.a_bac` bac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`yu-it-base.jrdb_raw_data.a_kab` kab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kab.partitioning_date</a:t>
          </a:r>
          <a:endParaRPr lang="ja-JP" altLang="ja-JP" sz="1000">
            <a:effectLst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kab.held_key_place_code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`yu-it-base.jrdb_raw_data.a_kyi` kyi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kyi.partitioning_date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kyi.race_key_place_code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kyi.race_key_round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 `yu-it-base.jrdb_raw_data_schema_info.category_mst` cat_place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cat_place.table_name = 'a_kyi' and cat_place.column_pysical_name = 'race_key_place_code'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cat_place.category = kyi.</a:t>
          </a:r>
          <a:r>
            <a:rPr lang="en-US" altLang="ja-JP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race_key_place_code</a:t>
          </a:r>
          <a:r>
            <a:rPr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inner join `yu-it-base.jrdb_raw_data.a_sed` sed  on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bac.partitioning_date = sed.partitioning_date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bac.race_key_place_code = sed.race_key_place_code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bac.race_key_round = sed.race_key_round</a:t>
          </a:r>
          <a:endParaRPr lang="ja-JP" altLang="ja-JP" sz="1000">
            <a:effectLst/>
          </a:endParaRPr>
        </a:p>
        <a:p>
          <a:pPr eaLnBrk="1" fontAlgn="auto" latinLnBrk="0" hangingPunct="1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and kyi.horse_no = sed.horse_no</a:t>
          </a:r>
          <a:endParaRPr lang="ja-JP" altLang="ja-JP" sz="1000">
            <a:effectLst/>
          </a:endParaRPr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by concat(format_datetime("%F",bac.date),"_",kyi.race_key_place_code,kyi.race_key_round) ,kyi.race_key_place_code,kyi.race_key_year,kyi.race_key_no,kyi.race_key_day,kyi.race_key_round</a:t>
          </a:r>
          <a:endParaRPr lang="ja-JP" altLang="ja-JP" sz="1000">
            <a:effectLst/>
          </a:endParaRPr>
        </a:p>
        <a:p>
          <a:endParaRPr kumimoji="1" lang="en-US" altLang="ja-JP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7</xdr:col>
      <xdr:colOff>2262187</xdr:colOff>
      <xdr:row>12</xdr:row>
      <xdr:rowOff>61912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BB437316-B4A9-4E42-BA5D-9D33F072C50E}"/>
            </a:ext>
          </a:extLst>
        </xdr:cNvPr>
        <xdr:cNvSpPr txBox="1"/>
      </xdr:nvSpPr>
      <xdr:spPr>
        <a:xfrm>
          <a:off x="685800" y="447675"/>
          <a:ext cx="10453687" cy="23002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000"/>
            <a:t>from</a:t>
          </a:r>
        </a:p>
        <a:p>
          <a:r>
            <a:rPr kumimoji="1" lang="en-US" altLang="ja-JP" sz="1000"/>
            <a:t>`yu-it-base.deep_impact_vector_data.dawn_rawdataset_m` rawdataset</a:t>
          </a:r>
        </a:p>
        <a:p>
          <a:r>
            <a:rPr kumimoji="1" lang="en-US" altLang="ja-JP" sz="1000"/>
            <a:t>inner join  `yu-it-base.deep_impact_vector_data.dawn_stdvector_m` stdvec</a:t>
          </a:r>
        </a:p>
        <a:p>
          <a:r>
            <a:rPr kumimoji="1" lang="en-US" altLang="ja-JP" sz="1000"/>
            <a:t>on</a:t>
          </a:r>
        </a:p>
        <a:p>
          <a:r>
            <a:rPr kumimoji="1" lang="en-US" altLang="ja-JP" sz="1000"/>
            <a:t>rawdataset.primary_key = stdvec.primary_key</a:t>
          </a:r>
        </a:p>
        <a:p>
          <a:r>
            <a:rPr kumimoji="1" lang="en-US" altLang="ja-JP" sz="1000"/>
            <a:t>inner join  `yu-it-base.jrdb_raw_data_schema_info.category_mst` cat_condition</a:t>
          </a:r>
        </a:p>
        <a:p>
          <a:r>
            <a:rPr kumimoji="1" lang="en-US" altLang="ja-JP" sz="1000"/>
            <a:t>on</a:t>
          </a:r>
        </a:p>
        <a:p>
          <a:r>
            <a:rPr kumimoji="1" lang="en-US" altLang="ja-JP" sz="1000"/>
            <a:t>cat_condition.table_name = 'a_bac' and cat_condition.column_pysical_name = 'race_condition_condition'</a:t>
          </a:r>
        </a:p>
        <a:p>
          <a:r>
            <a:rPr kumimoji="1" lang="en-US" altLang="ja-JP" sz="1000"/>
            <a:t>and cat_condition.category = rawdataset.race_condition_condition </a:t>
          </a:r>
        </a:p>
        <a:p>
          <a:endParaRPr kumimoji="1" lang="en-US" altLang="ja-JP" sz="10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characteristic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s"/>
      <sheetName val="data_characteristics"/>
      <sheetName val="Sheet1"/>
      <sheetName val="statistics"/>
      <sheetName val="統計量の種類"/>
      <sheetName val="category_mst"/>
      <sheetName val="その他テーブル"/>
      <sheetName val="入力規則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01E4D-37E5-4986-8F73-B634218A7C18}">
  <dimension ref="A2:A7"/>
  <sheetViews>
    <sheetView workbookViewId="0">
      <selection activeCell="A7" sqref="A7"/>
    </sheetView>
  </sheetViews>
  <sheetFormatPr defaultRowHeight="17.649999999999999" x14ac:dyDescent="0.7"/>
  <sheetData>
    <row r="2" spans="1:1" x14ac:dyDescent="0.7">
      <c r="A2" t="s">
        <v>166</v>
      </c>
    </row>
    <row r="3" spans="1:1" x14ac:dyDescent="0.7">
      <c r="A3" t="s">
        <v>167</v>
      </c>
    </row>
    <row r="5" spans="1:1" x14ac:dyDescent="0.7">
      <c r="A5" t="s">
        <v>168</v>
      </c>
    </row>
    <row r="6" spans="1:1" x14ac:dyDescent="0.7">
      <c r="A6" t="s">
        <v>169</v>
      </c>
    </row>
    <row r="7" spans="1:1" x14ac:dyDescent="0.7">
      <c r="A7" t="s">
        <v>170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52E45-DDFB-45F5-8999-DE5D33622E39}">
  <dimension ref="B10:H239"/>
  <sheetViews>
    <sheetView workbookViewId="0">
      <selection activeCell="A2" sqref="A2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</cols>
  <sheetData>
    <row r="10" spans="2:8" x14ac:dyDescent="0.7">
      <c r="B10" s="2"/>
      <c r="C10" s="2"/>
      <c r="D10" s="3"/>
      <c r="E10" s="3"/>
      <c r="F10" s="4" t="s">
        <v>16</v>
      </c>
      <c r="G10" s="3"/>
      <c r="H10" s="3"/>
    </row>
    <row r="11" spans="2:8" x14ac:dyDescent="0.7">
      <c r="B11" s="5" t="s">
        <v>48</v>
      </c>
      <c r="C11" s="5" t="s">
        <v>41</v>
      </c>
      <c r="D11" s="6" t="s">
        <v>42</v>
      </c>
      <c r="E11" s="6" t="s">
        <v>5</v>
      </c>
      <c r="F11" s="7" t="s">
        <v>17</v>
      </c>
      <c r="G11" s="7" t="s">
        <v>18</v>
      </c>
      <c r="H11" s="6" t="s">
        <v>46</v>
      </c>
    </row>
    <row r="12" spans="2:8" x14ac:dyDescent="0.7">
      <c r="B12" s="1"/>
      <c r="C12" s="1"/>
      <c r="D12" s="1" t="s">
        <v>0</v>
      </c>
      <c r="E12" s="1" t="s">
        <v>6</v>
      </c>
      <c r="F12" s="1" t="s">
        <v>13</v>
      </c>
      <c r="G12" s="1" t="s">
        <v>0</v>
      </c>
      <c r="H12" s="1"/>
    </row>
    <row r="13" spans="2:8" x14ac:dyDescent="0.7">
      <c r="H13" s="1"/>
    </row>
    <row r="14" spans="2:8" x14ac:dyDescent="0.7">
      <c r="B14" t="s">
        <v>14</v>
      </c>
      <c r="C14" t="s">
        <v>14</v>
      </c>
      <c r="D14" t="s">
        <v>20</v>
      </c>
      <c r="H14" s="1"/>
    </row>
    <row r="15" spans="2:8" x14ac:dyDescent="0.7">
      <c r="B15" t="s">
        <v>14</v>
      </c>
      <c r="C15" t="s">
        <v>14</v>
      </c>
      <c r="D15" t="s">
        <v>21</v>
      </c>
      <c r="H15" s="1"/>
    </row>
    <row r="16" spans="2:8" x14ac:dyDescent="0.7">
      <c r="B16" t="s">
        <v>14</v>
      </c>
      <c r="C16" t="s">
        <v>14</v>
      </c>
      <c r="D16" t="s">
        <v>22</v>
      </c>
      <c r="H16" s="1"/>
    </row>
    <row r="17" spans="2:8" x14ac:dyDescent="0.7">
      <c r="B17" t="s">
        <v>14</v>
      </c>
      <c r="C17" t="s">
        <v>14</v>
      </c>
      <c r="D17" t="s">
        <v>23</v>
      </c>
      <c r="H17" s="1"/>
    </row>
    <row r="18" spans="2:8" x14ac:dyDescent="0.7">
      <c r="B18" t="s">
        <v>14</v>
      </c>
      <c r="C18" t="s">
        <v>14</v>
      </c>
      <c r="D18" t="s">
        <v>24</v>
      </c>
      <c r="H18" s="1"/>
    </row>
    <row r="19" spans="2:8" x14ac:dyDescent="0.7">
      <c r="B19" t="s">
        <v>14</v>
      </c>
      <c r="C19" t="s">
        <v>14</v>
      </c>
      <c r="D19" t="s">
        <v>25</v>
      </c>
      <c r="H19" s="1"/>
    </row>
    <row r="20" spans="2:8" x14ac:dyDescent="0.7">
      <c r="B20" t="s">
        <v>14</v>
      </c>
      <c r="C20" t="s">
        <v>14</v>
      </c>
      <c r="D20" t="s">
        <v>26</v>
      </c>
      <c r="H20" s="1"/>
    </row>
    <row r="21" spans="2:8" x14ac:dyDescent="0.7">
      <c r="H21" s="1"/>
    </row>
    <row r="22" spans="2:8" x14ac:dyDescent="0.7">
      <c r="H22" s="1"/>
    </row>
    <row r="23" spans="2:8" x14ac:dyDescent="0.7">
      <c r="H23" s="1"/>
    </row>
    <row r="24" spans="2:8" x14ac:dyDescent="0.7">
      <c r="H24" s="1"/>
    </row>
    <row r="25" spans="2:8" x14ac:dyDescent="0.7">
      <c r="H25" s="1"/>
    </row>
    <row r="26" spans="2:8" x14ac:dyDescent="0.7">
      <c r="H26" s="1"/>
    </row>
    <row r="27" spans="2:8" x14ac:dyDescent="0.7">
      <c r="H27" s="1"/>
    </row>
    <row r="28" spans="2:8" x14ac:dyDescent="0.7">
      <c r="H28" s="1"/>
    </row>
    <row r="29" spans="2:8" x14ac:dyDescent="0.7">
      <c r="H29" s="1"/>
    </row>
    <row r="30" spans="2:8" x14ac:dyDescent="0.7">
      <c r="H30" s="1"/>
    </row>
    <row r="31" spans="2:8" x14ac:dyDescent="0.7">
      <c r="H31" s="1"/>
    </row>
    <row r="32" spans="2:8" x14ac:dyDescent="0.7">
      <c r="H32" s="1"/>
    </row>
    <row r="33" spans="8:8" x14ac:dyDescent="0.7">
      <c r="H33" s="1"/>
    </row>
    <row r="34" spans="8:8" x14ac:dyDescent="0.7">
      <c r="H34" s="1"/>
    </row>
    <row r="35" spans="8:8" x14ac:dyDescent="0.7">
      <c r="H35" s="1"/>
    </row>
    <row r="36" spans="8:8" x14ac:dyDescent="0.7">
      <c r="H36" s="1"/>
    </row>
    <row r="37" spans="8:8" x14ac:dyDescent="0.7">
      <c r="H37" s="1"/>
    </row>
    <row r="38" spans="8:8" x14ac:dyDescent="0.7">
      <c r="H38" s="1"/>
    </row>
    <row r="39" spans="8:8" x14ac:dyDescent="0.7">
      <c r="H39" s="1"/>
    </row>
    <row r="40" spans="8:8" x14ac:dyDescent="0.7">
      <c r="H40" s="1"/>
    </row>
    <row r="41" spans="8:8" x14ac:dyDescent="0.7">
      <c r="H41" s="1"/>
    </row>
    <row r="42" spans="8:8" x14ac:dyDescent="0.7">
      <c r="H42" s="1"/>
    </row>
    <row r="43" spans="8:8" x14ac:dyDescent="0.7">
      <c r="H43" s="1"/>
    </row>
    <row r="44" spans="8:8" x14ac:dyDescent="0.7">
      <c r="H44" s="1"/>
    </row>
    <row r="45" spans="8:8" x14ac:dyDescent="0.7">
      <c r="H45" s="1"/>
    </row>
    <row r="46" spans="8:8" x14ac:dyDescent="0.7">
      <c r="H46" s="1"/>
    </row>
    <row r="47" spans="8:8" x14ac:dyDescent="0.7">
      <c r="H47" s="1"/>
    </row>
    <row r="48" spans="8:8" x14ac:dyDescent="0.7">
      <c r="H48" s="1"/>
    </row>
    <row r="49" spans="8:8" x14ac:dyDescent="0.7">
      <c r="H49" s="1"/>
    </row>
    <row r="50" spans="8:8" x14ac:dyDescent="0.7">
      <c r="H50" s="1"/>
    </row>
    <row r="51" spans="8:8" x14ac:dyDescent="0.7">
      <c r="H51" s="1"/>
    </row>
    <row r="52" spans="8:8" x14ac:dyDescent="0.7">
      <c r="H52" s="1"/>
    </row>
    <row r="53" spans="8:8" x14ac:dyDescent="0.7">
      <c r="H53" s="1"/>
    </row>
    <row r="54" spans="8:8" x14ac:dyDescent="0.7">
      <c r="H54" s="1"/>
    </row>
    <row r="55" spans="8:8" x14ac:dyDescent="0.7">
      <c r="H55" s="1"/>
    </row>
    <row r="56" spans="8:8" x14ac:dyDescent="0.7">
      <c r="H56" s="1"/>
    </row>
    <row r="57" spans="8:8" x14ac:dyDescent="0.7">
      <c r="H57" s="1"/>
    </row>
    <row r="58" spans="8:8" x14ac:dyDescent="0.7">
      <c r="H58" s="1"/>
    </row>
    <row r="59" spans="8:8" x14ac:dyDescent="0.7">
      <c r="H59" s="1"/>
    </row>
    <row r="60" spans="8:8" x14ac:dyDescent="0.7">
      <c r="H60" s="1"/>
    </row>
    <row r="61" spans="8:8" x14ac:dyDescent="0.7">
      <c r="H61" s="1"/>
    </row>
    <row r="62" spans="8:8" x14ac:dyDescent="0.7">
      <c r="H62" s="1"/>
    </row>
    <row r="63" spans="8:8" x14ac:dyDescent="0.7">
      <c r="H63" s="1"/>
    </row>
    <row r="64" spans="8:8" x14ac:dyDescent="0.7">
      <c r="H64" s="1"/>
    </row>
    <row r="65" spans="8:8" x14ac:dyDescent="0.7">
      <c r="H65" s="1"/>
    </row>
    <row r="66" spans="8:8" x14ac:dyDescent="0.7">
      <c r="H66" s="1"/>
    </row>
    <row r="67" spans="8:8" x14ac:dyDescent="0.7">
      <c r="H67" s="1"/>
    </row>
    <row r="68" spans="8:8" x14ac:dyDescent="0.7">
      <c r="H68" s="1"/>
    </row>
    <row r="69" spans="8:8" x14ac:dyDescent="0.7">
      <c r="H69" s="1"/>
    </row>
    <row r="70" spans="8:8" x14ac:dyDescent="0.7">
      <c r="H70" s="1"/>
    </row>
    <row r="71" spans="8:8" x14ac:dyDescent="0.7">
      <c r="H71" s="1"/>
    </row>
    <row r="72" spans="8:8" x14ac:dyDescent="0.7">
      <c r="H72" s="1"/>
    </row>
    <row r="73" spans="8:8" x14ac:dyDescent="0.7">
      <c r="H73" s="1"/>
    </row>
    <row r="74" spans="8:8" x14ac:dyDescent="0.7">
      <c r="H74" s="1"/>
    </row>
    <row r="75" spans="8:8" x14ac:dyDescent="0.7">
      <c r="H75" s="1"/>
    </row>
    <row r="76" spans="8:8" x14ac:dyDescent="0.7">
      <c r="H76" s="1"/>
    </row>
    <row r="77" spans="8:8" x14ac:dyDescent="0.7">
      <c r="H77" s="1"/>
    </row>
    <row r="78" spans="8:8" x14ac:dyDescent="0.7">
      <c r="H78" s="1"/>
    </row>
    <row r="79" spans="8:8" x14ac:dyDescent="0.7">
      <c r="H79" s="1"/>
    </row>
    <row r="80" spans="8:8" x14ac:dyDescent="0.7">
      <c r="H80" s="1"/>
    </row>
    <row r="81" spans="8:8" x14ac:dyDescent="0.7">
      <c r="H81" s="1"/>
    </row>
    <row r="82" spans="8:8" x14ac:dyDescent="0.7">
      <c r="H82" s="1"/>
    </row>
    <row r="83" spans="8:8" x14ac:dyDescent="0.7">
      <c r="H83" s="1"/>
    </row>
    <row r="84" spans="8:8" x14ac:dyDescent="0.7">
      <c r="H84" s="1"/>
    </row>
    <row r="85" spans="8:8" x14ac:dyDescent="0.7">
      <c r="H85" s="1"/>
    </row>
    <row r="86" spans="8:8" x14ac:dyDescent="0.7">
      <c r="H86" s="1"/>
    </row>
    <row r="87" spans="8:8" x14ac:dyDescent="0.7">
      <c r="H87" s="1"/>
    </row>
    <row r="88" spans="8:8" x14ac:dyDescent="0.7">
      <c r="H88" s="1"/>
    </row>
    <row r="89" spans="8:8" x14ac:dyDescent="0.7">
      <c r="H89" s="1"/>
    </row>
    <row r="90" spans="8:8" x14ac:dyDescent="0.7">
      <c r="H90" s="1"/>
    </row>
    <row r="91" spans="8:8" x14ac:dyDescent="0.7">
      <c r="H91" s="1"/>
    </row>
    <row r="92" spans="8:8" x14ac:dyDescent="0.7">
      <c r="H92" s="1"/>
    </row>
    <row r="93" spans="8:8" x14ac:dyDescent="0.7">
      <c r="H93" s="1"/>
    </row>
    <row r="94" spans="8:8" x14ac:dyDescent="0.7">
      <c r="H94" s="1"/>
    </row>
    <row r="95" spans="8:8" x14ac:dyDescent="0.7">
      <c r="H95" s="1"/>
    </row>
    <row r="96" spans="8:8" x14ac:dyDescent="0.7">
      <c r="H96" s="1"/>
    </row>
    <row r="97" spans="8:8" x14ac:dyDescent="0.7">
      <c r="H97" s="1"/>
    </row>
    <row r="98" spans="8:8" x14ac:dyDescent="0.7">
      <c r="H98" s="1"/>
    </row>
    <row r="99" spans="8:8" x14ac:dyDescent="0.7">
      <c r="H99" s="1"/>
    </row>
    <row r="100" spans="8:8" x14ac:dyDescent="0.7">
      <c r="H100" s="1"/>
    </row>
    <row r="101" spans="8:8" x14ac:dyDescent="0.7">
      <c r="H101" s="1"/>
    </row>
    <row r="102" spans="8:8" x14ac:dyDescent="0.7">
      <c r="H102" s="1"/>
    </row>
    <row r="103" spans="8:8" x14ac:dyDescent="0.7">
      <c r="H103" s="1"/>
    </row>
    <row r="104" spans="8:8" x14ac:dyDescent="0.7">
      <c r="H104" s="1"/>
    </row>
    <row r="105" spans="8:8" x14ac:dyDescent="0.7">
      <c r="H105" s="1"/>
    </row>
    <row r="106" spans="8:8" x14ac:dyDescent="0.7">
      <c r="H106" s="1"/>
    </row>
    <row r="107" spans="8:8" x14ac:dyDescent="0.7">
      <c r="H107" s="1"/>
    </row>
    <row r="108" spans="8:8" x14ac:dyDescent="0.7">
      <c r="H108" s="1"/>
    </row>
    <row r="109" spans="8:8" x14ac:dyDescent="0.7">
      <c r="H109" s="1"/>
    </row>
    <row r="110" spans="8:8" x14ac:dyDescent="0.7">
      <c r="H110" s="1"/>
    </row>
    <row r="111" spans="8:8" x14ac:dyDescent="0.7">
      <c r="H111" s="1"/>
    </row>
    <row r="112" spans="8:8" x14ac:dyDescent="0.7">
      <c r="H112" s="1"/>
    </row>
    <row r="113" spans="8:8" x14ac:dyDescent="0.7">
      <c r="H113" s="1"/>
    </row>
    <row r="114" spans="8:8" x14ac:dyDescent="0.7">
      <c r="H114" s="1"/>
    </row>
    <row r="115" spans="8:8" x14ac:dyDescent="0.7">
      <c r="H115" s="1"/>
    </row>
    <row r="116" spans="8:8" x14ac:dyDescent="0.7">
      <c r="H116" s="1"/>
    </row>
    <row r="117" spans="8:8" x14ac:dyDescent="0.7">
      <c r="H117" s="1"/>
    </row>
    <row r="118" spans="8:8" x14ac:dyDescent="0.7">
      <c r="H118" s="1"/>
    </row>
    <row r="119" spans="8:8" x14ac:dyDescent="0.7">
      <c r="H119" s="1"/>
    </row>
    <row r="120" spans="8:8" x14ac:dyDescent="0.7">
      <c r="H120" s="1"/>
    </row>
    <row r="121" spans="8:8" x14ac:dyDescent="0.7">
      <c r="H121" s="1"/>
    </row>
    <row r="122" spans="8:8" x14ac:dyDescent="0.7">
      <c r="H122" s="1"/>
    </row>
    <row r="123" spans="8:8" x14ac:dyDescent="0.7">
      <c r="H123" s="1"/>
    </row>
    <row r="124" spans="8:8" x14ac:dyDescent="0.7">
      <c r="H124" s="1"/>
    </row>
    <row r="125" spans="8:8" x14ac:dyDescent="0.7">
      <c r="H125" s="1"/>
    </row>
    <row r="126" spans="8:8" x14ac:dyDescent="0.7">
      <c r="H126" s="1"/>
    </row>
    <row r="127" spans="8:8" x14ac:dyDescent="0.7">
      <c r="H127" s="1"/>
    </row>
    <row r="128" spans="8:8" x14ac:dyDescent="0.7">
      <c r="H128" s="1"/>
    </row>
    <row r="129" spans="8:8" x14ac:dyDescent="0.7">
      <c r="H129" s="1"/>
    </row>
    <row r="130" spans="8:8" x14ac:dyDescent="0.7">
      <c r="H130" s="1"/>
    </row>
    <row r="131" spans="8:8" x14ac:dyDescent="0.7">
      <c r="H131" s="1"/>
    </row>
    <row r="132" spans="8:8" x14ac:dyDescent="0.7">
      <c r="H132" s="1"/>
    </row>
    <row r="133" spans="8:8" x14ac:dyDescent="0.7">
      <c r="H133" s="1"/>
    </row>
    <row r="134" spans="8:8" x14ac:dyDescent="0.7">
      <c r="H134" s="1"/>
    </row>
    <row r="135" spans="8:8" x14ac:dyDescent="0.7">
      <c r="H135" s="1"/>
    </row>
    <row r="136" spans="8:8" x14ac:dyDescent="0.7">
      <c r="H136" s="1"/>
    </row>
    <row r="137" spans="8:8" x14ac:dyDescent="0.7">
      <c r="H137" s="1"/>
    </row>
    <row r="138" spans="8:8" x14ac:dyDescent="0.7">
      <c r="H138" s="1"/>
    </row>
    <row r="139" spans="8:8" x14ac:dyDescent="0.7">
      <c r="H139" s="1"/>
    </row>
    <row r="140" spans="8:8" x14ac:dyDescent="0.7">
      <c r="H140" s="1"/>
    </row>
    <row r="141" spans="8:8" x14ac:dyDescent="0.7">
      <c r="H141" s="1"/>
    </row>
    <row r="142" spans="8:8" x14ac:dyDescent="0.7">
      <c r="H142" s="1"/>
    </row>
    <row r="143" spans="8:8" x14ac:dyDescent="0.7">
      <c r="H143" s="1"/>
    </row>
    <row r="144" spans="8:8" x14ac:dyDescent="0.7">
      <c r="H144" s="1"/>
    </row>
    <row r="145" spans="8:8" x14ac:dyDescent="0.7">
      <c r="H145" s="1"/>
    </row>
    <row r="146" spans="8:8" x14ac:dyDescent="0.7">
      <c r="H146" s="1"/>
    </row>
    <row r="147" spans="8:8" x14ac:dyDescent="0.7">
      <c r="H147" s="1"/>
    </row>
    <row r="148" spans="8:8" x14ac:dyDescent="0.7">
      <c r="H148" s="1"/>
    </row>
    <row r="149" spans="8:8" x14ac:dyDescent="0.7">
      <c r="H149" s="1"/>
    </row>
    <row r="150" spans="8:8" x14ac:dyDescent="0.7">
      <c r="H150" s="1"/>
    </row>
    <row r="151" spans="8:8" x14ac:dyDescent="0.7">
      <c r="H151" s="1"/>
    </row>
    <row r="152" spans="8:8" x14ac:dyDescent="0.7">
      <c r="H152" s="1"/>
    </row>
    <row r="153" spans="8:8" x14ac:dyDescent="0.7">
      <c r="H153" s="1"/>
    </row>
    <row r="154" spans="8:8" x14ac:dyDescent="0.7">
      <c r="H154" s="1"/>
    </row>
    <row r="155" spans="8:8" x14ac:dyDescent="0.7">
      <c r="H155" s="1"/>
    </row>
    <row r="156" spans="8:8" x14ac:dyDescent="0.7">
      <c r="H156" s="1"/>
    </row>
    <row r="157" spans="8:8" x14ac:dyDescent="0.7">
      <c r="H157" s="1"/>
    </row>
    <row r="158" spans="8:8" x14ac:dyDescent="0.7">
      <c r="H158" s="1"/>
    </row>
    <row r="159" spans="8:8" x14ac:dyDescent="0.7">
      <c r="H159" s="1"/>
    </row>
    <row r="160" spans="8:8" x14ac:dyDescent="0.7">
      <c r="H160" s="1"/>
    </row>
    <row r="161" spans="8:8" x14ac:dyDescent="0.7">
      <c r="H161" s="1"/>
    </row>
    <row r="162" spans="8:8" x14ac:dyDescent="0.7">
      <c r="H162" s="1"/>
    </row>
    <row r="163" spans="8:8" x14ac:dyDescent="0.7">
      <c r="H163" s="1"/>
    </row>
    <row r="164" spans="8:8" x14ac:dyDescent="0.7">
      <c r="H164" s="1"/>
    </row>
    <row r="165" spans="8:8" x14ac:dyDescent="0.7">
      <c r="H165" s="1"/>
    </row>
    <row r="166" spans="8:8" x14ac:dyDescent="0.7">
      <c r="H166" s="1"/>
    </row>
    <row r="167" spans="8:8" x14ac:dyDescent="0.7">
      <c r="H167" s="1"/>
    </row>
    <row r="168" spans="8:8" x14ac:dyDescent="0.7">
      <c r="H168" s="1"/>
    </row>
    <row r="169" spans="8:8" x14ac:dyDescent="0.7">
      <c r="H169" s="1"/>
    </row>
    <row r="170" spans="8:8" x14ac:dyDescent="0.7">
      <c r="H170" s="1"/>
    </row>
    <row r="171" spans="8:8" x14ac:dyDescent="0.7">
      <c r="H171" s="1"/>
    </row>
    <row r="172" spans="8:8" x14ac:dyDescent="0.7">
      <c r="H172" s="1"/>
    </row>
    <row r="173" spans="8:8" x14ac:dyDescent="0.7">
      <c r="H173" s="1"/>
    </row>
    <row r="174" spans="8:8" x14ac:dyDescent="0.7">
      <c r="H174" s="1"/>
    </row>
    <row r="175" spans="8:8" x14ac:dyDescent="0.7">
      <c r="H175" s="1"/>
    </row>
    <row r="176" spans="8:8" x14ac:dyDescent="0.7">
      <c r="H176" s="1"/>
    </row>
    <row r="177" spans="8:8" x14ac:dyDescent="0.7">
      <c r="H177" s="1"/>
    </row>
    <row r="178" spans="8:8" x14ac:dyDescent="0.7">
      <c r="H178" s="1"/>
    </row>
    <row r="179" spans="8:8" x14ac:dyDescent="0.7">
      <c r="H179" s="1"/>
    </row>
    <row r="180" spans="8:8" x14ac:dyDescent="0.7">
      <c r="H180" s="1"/>
    </row>
    <row r="181" spans="8:8" x14ac:dyDescent="0.7">
      <c r="H181" s="1"/>
    </row>
    <row r="182" spans="8:8" x14ac:dyDescent="0.7">
      <c r="H182" s="1"/>
    </row>
    <row r="183" spans="8:8" x14ac:dyDescent="0.7">
      <c r="H183" s="1"/>
    </row>
    <row r="184" spans="8:8" x14ac:dyDescent="0.7">
      <c r="H184" s="1"/>
    </row>
    <row r="185" spans="8:8" x14ac:dyDescent="0.7">
      <c r="H185" s="1"/>
    </row>
    <row r="186" spans="8:8" x14ac:dyDescent="0.7">
      <c r="H186" s="1"/>
    </row>
    <row r="187" spans="8:8" x14ac:dyDescent="0.7">
      <c r="H187" s="1"/>
    </row>
    <row r="188" spans="8:8" x14ac:dyDescent="0.7">
      <c r="H188" s="1"/>
    </row>
    <row r="189" spans="8:8" x14ac:dyDescent="0.7">
      <c r="H189" s="1"/>
    </row>
    <row r="190" spans="8:8" x14ac:dyDescent="0.7">
      <c r="H190" s="1"/>
    </row>
    <row r="191" spans="8:8" x14ac:dyDescent="0.7">
      <c r="H191" s="1"/>
    </row>
    <row r="192" spans="8:8" x14ac:dyDescent="0.7">
      <c r="H192" s="1"/>
    </row>
    <row r="193" spans="8:8" x14ac:dyDescent="0.7">
      <c r="H193" s="1"/>
    </row>
    <row r="194" spans="8:8" x14ac:dyDescent="0.7">
      <c r="H194" s="1"/>
    </row>
    <row r="195" spans="8:8" x14ac:dyDescent="0.7">
      <c r="H195" s="1"/>
    </row>
    <row r="196" spans="8:8" x14ac:dyDescent="0.7">
      <c r="H196" s="1"/>
    </row>
    <row r="197" spans="8:8" x14ac:dyDescent="0.7">
      <c r="H197" s="1"/>
    </row>
    <row r="198" spans="8:8" x14ac:dyDescent="0.7">
      <c r="H198" s="1"/>
    </row>
    <row r="199" spans="8:8" x14ac:dyDescent="0.7">
      <c r="H199" s="1"/>
    </row>
    <row r="200" spans="8:8" x14ac:dyDescent="0.7">
      <c r="H200" s="1"/>
    </row>
    <row r="201" spans="8:8" x14ac:dyDescent="0.7">
      <c r="H201" s="1"/>
    </row>
    <row r="202" spans="8:8" x14ac:dyDescent="0.7">
      <c r="H202" s="1"/>
    </row>
    <row r="203" spans="8:8" x14ac:dyDescent="0.7">
      <c r="H203" s="1"/>
    </row>
    <row r="204" spans="8:8" x14ac:dyDescent="0.7">
      <c r="H204" s="1"/>
    </row>
    <row r="205" spans="8:8" x14ac:dyDescent="0.7">
      <c r="H205" s="1"/>
    </row>
    <row r="206" spans="8:8" x14ac:dyDescent="0.7">
      <c r="H206" s="1"/>
    </row>
    <row r="207" spans="8:8" x14ac:dyDescent="0.7">
      <c r="H207" s="1"/>
    </row>
    <row r="208" spans="8:8" x14ac:dyDescent="0.7">
      <c r="H208" s="1"/>
    </row>
    <row r="209" spans="8:8" x14ac:dyDescent="0.7">
      <c r="H209" s="1"/>
    </row>
    <row r="210" spans="8:8" x14ac:dyDescent="0.7">
      <c r="H210" s="1"/>
    </row>
    <row r="211" spans="8:8" x14ac:dyDescent="0.7">
      <c r="H211" s="1"/>
    </row>
    <row r="212" spans="8:8" x14ac:dyDescent="0.7">
      <c r="H212" s="1"/>
    </row>
    <row r="213" spans="8:8" x14ac:dyDescent="0.7">
      <c r="H213" s="1"/>
    </row>
    <row r="214" spans="8:8" x14ac:dyDescent="0.7">
      <c r="H214" s="1"/>
    </row>
    <row r="215" spans="8:8" x14ac:dyDescent="0.7">
      <c r="H215" s="1"/>
    </row>
    <row r="216" spans="8:8" x14ac:dyDescent="0.7">
      <c r="H216" s="1"/>
    </row>
    <row r="217" spans="8:8" x14ac:dyDescent="0.7">
      <c r="H217" s="1"/>
    </row>
    <row r="218" spans="8:8" x14ac:dyDescent="0.7">
      <c r="H218" s="1"/>
    </row>
    <row r="219" spans="8:8" x14ac:dyDescent="0.7">
      <c r="H219" s="1"/>
    </row>
    <row r="220" spans="8:8" x14ac:dyDescent="0.7">
      <c r="H220" s="1"/>
    </row>
    <row r="221" spans="8:8" x14ac:dyDescent="0.7">
      <c r="H221" s="1"/>
    </row>
    <row r="222" spans="8:8" x14ac:dyDescent="0.7">
      <c r="H222" s="1"/>
    </row>
    <row r="223" spans="8:8" x14ac:dyDescent="0.7">
      <c r="H223" s="1"/>
    </row>
    <row r="224" spans="8:8" x14ac:dyDescent="0.7">
      <c r="H224" s="1"/>
    </row>
    <row r="225" spans="8:8" x14ac:dyDescent="0.7">
      <c r="H225" s="1"/>
    </row>
    <row r="226" spans="8:8" x14ac:dyDescent="0.7">
      <c r="H226" s="1"/>
    </row>
    <row r="227" spans="8:8" x14ac:dyDescent="0.7">
      <c r="H227" s="1"/>
    </row>
    <row r="228" spans="8:8" x14ac:dyDescent="0.7">
      <c r="H228" s="1"/>
    </row>
    <row r="229" spans="8:8" x14ac:dyDescent="0.7">
      <c r="H229" s="1"/>
    </row>
    <row r="230" spans="8:8" x14ac:dyDescent="0.7">
      <c r="H230" s="1"/>
    </row>
    <row r="231" spans="8:8" x14ac:dyDescent="0.7">
      <c r="H231" s="1"/>
    </row>
    <row r="232" spans="8:8" x14ac:dyDescent="0.7">
      <c r="H232" s="1"/>
    </row>
    <row r="233" spans="8:8" x14ac:dyDescent="0.7">
      <c r="H233" s="1"/>
    </row>
    <row r="234" spans="8:8" x14ac:dyDescent="0.7">
      <c r="H234" s="1"/>
    </row>
    <row r="235" spans="8:8" x14ac:dyDescent="0.7">
      <c r="H235" s="1"/>
    </row>
    <row r="236" spans="8:8" x14ac:dyDescent="0.7">
      <c r="H236" s="1"/>
    </row>
    <row r="237" spans="8:8" x14ac:dyDescent="0.7">
      <c r="H237" s="1"/>
    </row>
    <row r="238" spans="8:8" x14ac:dyDescent="0.7">
      <c r="H238" s="1"/>
    </row>
    <row r="239" spans="8:8" x14ac:dyDescent="0.7">
      <c r="H239" s="1"/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A24FF3-B585-483D-8460-3F3C369C18FC}">
          <x14:formula1>
            <xm:f>[data_characteristics.xlsm]入力規則!#REF!</xm:f>
          </x14:formula1>
          <xm:sqref>E11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FCC23-1EDA-49C5-89B5-08507235C2A0}">
  <dimension ref="A2:J300"/>
  <sheetViews>
    <sheetView topLeftCell="I4" workbookViewId="0">
      <selection activeCell="I14" sqref="I14:J14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9" max="9" width="10.0625" bestFit="1" customWidth="1"/>
    <col min="10" max="10" width="128.5625" bestFit="1" customWidth="1"/>
  </cols>
  <sheetData>
    <row r="2" spans="1:10" x14ac:dyDescent="0.7">
      <c r="B2" t="s">
        <v>49</v>
      </c>
    </row>
    <row r="14" spans="1:10" x14ac:dyDescent="0.7">
      <c r="B14" s="2"/>
      <c r="C14" s="2"/>
      <c r="D14" s="3"/>
      <c r="E14" s="3"/>
      <c r="F14" s="4" t="s">
        <v>16</v>
      </c>
      <c r="G14" s="3"/>
      <c r="H14" s="3"/>
      <c r="I14" s="4" t="s">
        <v>150</v>
      </c>
      <c r="J14" s="3"/>
    </row>
    <row r="15" spans="1:10" x14ac:dyDescent="0.7">
      <c r="B15" s="5" t="s">
        <v>48</v>
      </c>
      <c r="C15" s="5" t="s">
        <v>41</v>
      </c>
      <c r="D15" s="6" t="s">
        <v>42</v>
      </c>
      <c r="E15" s="6" t="s">
        <v>5</v>
      </c>
      <c r="F15" s="7" t="s">
        <v>17</v>
      </c>
      <c r="G15" s="7" t="s">
        <v>18</v>
      </c>
      <c r="H15" s="6" t="s">
        <v>46</v>
      </c>
      <c r="I15" s="7" t="s">
        <v>41</v>
      </c>
      <c r="J15" s="7" t="s">
        <v>150</v>
      </c>
    </row>
    <row r="16" spans="1:10" s="9" customFormat="1" x14ac:dyDescent="0.7">
      <c r="A16"/>
      <c r="B16" s="1">
        <f>IF(D16&lt;&gt;"",ROW()-15,"")</f>
        <v>1</v>
      </c>
      <c r="C16" s="8"/>
      <c r="D16" s="10" t="s">
        <v>162</v>
      </c>
      <c r="E16" s="1" t="s">
        <v>6</v>
      </c>
      <c r="F16" s="8" t="s">
        <v>163</v>
      </c>
      <c r="G16" s="8" t="s">
        <v>163</v>
      </c>
      <c r="H16" s="10"/>
      <c r="I16" s="8"/>
      <c r="J16" s="8" t="s">
        <v>164</v>
      </c>
    </row>
    <row r="17" spans="2:10" x14ac:dyDescent="0.7">
      <c r="B17" s="1">
        <f t="shared" ref="B17:B117" si="0">IF(D17&lt;&gt;"",ROW()-15,"")</f>
        <v>2</v>
      </c>
      <c r="C17" s="1"/>
      <c r="D17" s="1" t="s">
        <v>0</v>
      </c>
      <c r="E17" s="1" t="s">
        <v>6</v>
      </c>
      <c r="F17" s="1" t="s">
        <v>13</v>
      </c>
      <c r="G17" s="1" t="s">
        <v>0</v>
      </c>
      <c r="H17" s="1"/>
      <c r="I17" s="1"/>
      <c r="J17" s="1" t="str">
        <f>RIGHT(F17,3)&amp;"."&amp;G17&amp;","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13</v>
      </c>
      <c r="G18" s="1" t="s">
        <v>1</v>
      </c>
      <c r="H18" s="1"/>
      <c r="I18" s="1"/>
      <c r="J18" s="1" t="str">
        <f t="shared" ref="J18:J21" si="1">RIGHT(F18,3)&amp;"."&amp;G18&amp;","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13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13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13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/>
      <c r="D22" s="1" t="s">
        <v>234</v>
      </c>
      <c r="E22" s="1" t="s">
        <v>174</v>
      </c>
      <c r="F22" s="1" t="s">
        <v>232</v>
      </c>
      <c r="G22" s="1" t="s">
        <v>233</v>
      </c>
      <c r="H22" s="1" t="s">
        <v>176</v>
      </c>
      <c r="I22" s="1"/>
      <c r="J22" s="1" t="str">
        <f>"max(cat_place."&amp;G22&amp;") as "&amp;D22&amp;","</f>
        <v>max(cat_place.meaning) as place_name,</v>
      </c>
    </row>
    <row r="23" spans="2:10" x14ac:dyDescent="0.7">
      <c r="B23" s="1">
        <f t="shared" si="0"/>
        <v>8</v>
      </c>
      <c r="C23" s="1"/>
      <c r="D23" s="1" t="s">
        <v>160</v>
      </c>
      <c r="E23" s="1" t="s">
        <v>161</v>
      </c>
      <c r="F23" s="1" t="s">
        <v>15</v>
      </c>
      <c r="G23" s="1" t="s">
        <v>160</v>
      </c>
      <c r="H23" s="1" t="s">
        <v>176</v>
      </c>
      <c r="I23" s="1"/>
      <c r="J23" s="1" t="str">
        <f>"max("&amp;RIGHT(F23,3)&amp;"."&amp;G23&amp;") as "&amp;D23&amp;","</f>
        <v>max(bac.date) as date,</v>
      </c>
    </row>
    <row r="24" spans="2:10" x14ac:dyDescent="0.7">
      <c r="B24" s="1">
        <f t="shared" si="0"/>
        <v>9</v>
      </c>
      <c r="C24" s="1"/>
      <c r="D24" s="1" t="s">
        <v>7</v>
      </c>
      <c r="E24" s="1" t="s">
        <v>9</v>
      </c>
      <c r="F24" s="1" t="s">
        <v>15</v>
      </c>
      <c r="G24" s="1" t="s">
        <v>7</v>
      </c>
      <c r="H24" s="1"/>
      <c r="I24" s="1"/>
      <c r="J24" s="1" t="str">
        <f t="shared" ref="J24:J30" si="2">"max("&amp;RIGHT(F24,3)&amp;"."&amp;G24&amp;") as "&amp;D24&amp;","</f>
        <v>max(bac.race_condition_distance) as race_condition_distance,</v>
      </c>
    </row>
    <row r="25" spans="2:10" x14ac:dyDescent="0.7">
      <c r="B25" s="1">
        <f t="shared" si="0"/>
        <v>10</v>
      </c>
      <c r="C25" s="1"/>
      <c r="D25" s="1" t="s">
        <v>8</v>
      </c>
      <c r="E25" s="1" t="s">
        <v>10</v>
      </c>
      <c r="F25" s="1" t="s">
        <v>15</v>
      </c>
      <c r="G25" s="1" t="s">
        <v>8</v>
      </c>
      <c r="H25" s="1"/>
      <c r="I25" s="1"/>
      <c r="J25" s="1" t="str">
        <f t="shared" si="2"/>
        <v>max(bac.race_condition_track_grass_dart_etc) as race_condition_track_grass_dart_etc,</v>
      </c>
    </row>
    <row r="26" spans="2:10" x14ac:dyDescent="0.7">
      <c r="B26" s="1">
        <f t="shared" si="0"/>
        <v>11</v>
      </c>
      <c r="C26" s="1"/>
      <c r="D26" s="1" t="s">
        <v>11</v>
      </c>
      <c r="E26" s="1" t="s">
        <v>10</v>
      </c>
      <c r="F26" s="1" t="s">
        <v>15</v>
      </c>
      <c r="G26" s="1" t="s">
        <v>11</v>
      </c>
      <c r="H26" s="1"/>
      <c r="I26" s="1"/>
      <c r="J26" s="1" t="str">
        <f t="shared" si="2"/>
        <v>max(bac.race_condition_condition) as race_condition_condition,</v>
      </c>
    </row>
    <row r="27" spans="2:10" x14ac:dyDescent="0.7">
      <c r="B27" s="1">
        <f t="shared" si="0"/>
        <v>12</v>
      </c>
      <c r="C27" s="1"/>
      <c r="D27" s="1" t="s">
        <v>19</v>
      </c>
      <c r="E27" s="1" t="s">
        <v>9</v>
      </c>
      <c r="F27" s="1" t="s">
        <v>15</v>
      </c>
      <c r="G27" s="1" t="s">
        <v>19</v>
      </c>
      <c r="H27" s="1"/>
      <c r="I27" s="1"/>
      <c r="J27" s="1" t="str">
        <f t="shared" si="2"/>
        <v>max(bac.horse_count) as horse_count,</v>
      </c>
    </row>
    <row r="28" spans="2:10" x14ac:dyDescent="0.7">
      <c r="B28" s="1">
        <f t="shared" si="0"/>
        <v>13</v>
      </c>
      <c r="C28" s="1"/>
      <c r="D28" s="1" t="s">
        <v>27</v>
      </c>
      <c r="E28" s="1" t="s">
        <v>10</v>
      </c>
      <c r="F28" s="1" t="s">
        <v>28</v>
      </c>
      <c r="G28" s="1" t="s">
        <v>27</v>
      </c>
      <c r="H28" s="1"/>
      <c r="I28" s="1"/>
      <c r="J28" s="1" t="str">
        <f t="shared" si="2"/>
        <v>max(kab.weather_code) as weather_code,</v>
      </c>
    </row>
    <row r="29" spans="2:10" x14ac:dyDescent="0.7">
      <c r="B29" s="1">
        <f t="shared" si="0"/>
        <v>14</v>
      </c>
      <c r="C29" s="1"/>
      <c r="D29" s="1" t="s">
        <v>29</v>
      </c>
      <c r="E29" s="1" t="s">
        <v>10</v>
      </c>
      <c r="F29" s="1" t="s">
        <v>28</v>
      </c>
      <c r="G29" s="1" t="s">
        <v>29</v>
      </c>
      <c r="H29" s="1"/>
      <c r="I29" s="1"/>
      <c r="J29" s="1" t="str">
        <f t="shared" si="2"/>
        <v>max(kab.grass_field_status_code) as grass_field_status_code,</v>
      </c>
    </row>
    <row r="30" spans="2:10" x14ac:dyDescent="0.7">
      <c r="B30" s="1">
        <f t="shared" si="0"/>
        <v>15</v>
      </c>
      <c r="C30" s="1"/>
      <c r="D30" s="1" t="s">
        <v>30</v>
      </c>
      <c r="E30" s="1" t="s">
        <v>10</v>
      </c>
      <c r="F30" s="1" t="s">
        <v>28</v>
      </c>
      <c r="G30" s="1" t="s">
        <v>30</v>
      </c>
      <c r="H30" s="1"/>
      <c r="I30" s="1"/>
      <c r="J30" s="1" t="str">
        <f t="shared" si="2"/>
        <v>max(kab.dart_field_status_code) as dart_field_status_code,</v>
      </c>
    </row>
    <row r="31" spans="2:10" x14ac:dyDescent="0.7">
      <c r="B31" s="1">
        <f t="shared" si="0"/>
        <v>16</v>
      </c>
      <c r="C31" s="11" t="s">
        <v>178</v>
      </c>
      <c r="D31" s="1" t="str">
        <f>G31&amp;"_"&amp;C31</f>
        <v>register_no_01</v>
      </c>
      <c r="E31" s="1" t="s">
        <v>6</v>
      </c>
      <c r="F31" s="1" t="s">
        <v>12</v>
      </c>
      <c r="G31" s="1" t="s">
        <v>175</v>
      </c>
      <c r="H31" s="1" t="s">
        <v>176</v>
      </c>
      <c r="I31" s="1"/>
      <c r="J31" s="1" t="str">
        <f>"max(case when "&amp;RIGHT(F31,3)&amp;".horse_no = '"&amp;C31&amp;"' then "&amp;RIGHT(F31,3)&amp;"."&amp;G31&amp;" else '' end) as "&amp;D31&amp;","</f>
        <v>max(case when kyi.horse_no = '01' then kyi.register_no else '' end) as register_no_01,</v>
      </c>
    </row>
    <row r="32" spans="2:10" x14ac:dyDescent="0.7">
      <c r="B32" s="1">
        <f t="shared" si="0"/>
        <v>17</v>
      </c>
      <c r="C32" s="1" t="s">
        <v>179</v>
      </c>
      <c r="D32" s="1" t="str">
        <f t="shared" ref="D32:D48" si="3">G32&amp;"_"&amp;C32</f>
        <v>register_no_02</v>
      </c>
      <c r="E32" s="1" t="str">
        <f>E31</f>
        <v>キー</v>
      </c>
      <c r="F32" s="1" t="str">
        <f t="shared" ref="F32:F48" si="4">F31</f>
        <v>a_kyi</v>
      </c>
      <c r="G32" s="1" t="s">
        <v>175</v>
      </c>
      <c r="H32" s="1" t="s">
        <v>176</v>
      </c>
      <c r="I32" s="1"/>
      <c r="J32" s="1" t="str">
        <f t="shared" ref="J32:J66" si="5">"max(case when "&amp;RIGHT(F32,3)&amp;".horse_no = '"&amp;C32&amp;"' then "&amp;RIGHT(F32,3)&amp;"."&amp;G32&amp;" else '' end) as "&amp;D32&amp;","</f>
        <v>max(case when kyi.horse_no = '02' then kyi.register_no else '' end) as register_no_02,</v>
      </c>
    </row>
    <row r="33" spans="2:10" x14ac:dyDescent="0.7">
      <c r="B33" s="1">
        <f t="shared" si="0"/>
        <v>18</v>
      </c>
      <c r="C33" s="1" t="s">
        <v>180</v>
      </c>
      <c r="D33" s="1" t="str">
        <f t="shared" si="3"/>
        <v>register_no_03</v>
      </c>
      <c r="E33" s="1" t="str">
        <f t="shared" ref="E33:E48" si="6">E32</f>
        <v>キー</v>
      </c>
      <c r="F33" s="1" t="str">
        <f t="shared" si="4"/>
        <v>a_kyi</v>
      </c>
      <c r="G33" s="1" t="s">
        <v>175</v>
      </c>
      <c r="H33" s="1" t="s">
        <v>176</v>
      </c>
      <c r="I33" s="1"/>
      <c r="J33" s="1" t="str">
        <f t="shared" si="5"/>
        <v>max(case when kyi.horse_no = '03' then kyi.register_no else '' end) as register_no_03,</v>
      </c>
    </row>
    <row r="34" spans="2:10" x14ac:dyDescent="0.7">
      <c r="B34" s="1">
        <f t="shared" si="0"/>
        <v>19</v>
      </c>
      <c r="C34" s="1" t="s">
        <v>181</v>
      </c>
      <c r="D34" s="1" t="str">
        <f t="shared" si="3"/>
        <v>register_no_04</v>
      </c>
      <c r="E34" s="1" t="str">
        <f t="shared" si="6"/>
        <v>キー</v>
      </c>
      <c r="F34" s="1" t="str">
        <f t="shared" si="4"/>
        <v>a_kyi</v>
      </c>
      <c r="G34" s="1" t="s">
        <v>175</v>
      </c>
      <c r="H34" s="1" t="s">
        <v>176</v>
      </c>
      <c r="I34" s="1"/>
      <c r="J34" s="1" t="str">
        <f t="shared" si="5"/>
        <v>max(case when kyi.horse_no = '04' then kyi.register_no else '' end) as register_no_04,</v>
      </c>
    </row>
    <row r="35" spans="2:10" x14ac:dyDescent="0.7">
      <c r="B35" s="1">
        <f t="shared" si="0"/>
        <v>20</v>
      </c>
      <c r="C35" s="1" t="s">
        <v>182</v>
      </c>
      <c r="D35" s="1" t="str">
        <f t="shared" si="3"/>
        <v>register_no_05</v>
      </c>
      <c r="E35" s="1" t="str">
        <f t="shared" si="6"/>
        <v>キー</v>
      </c>
      <c r="F35" s="1" t="str">
        <f t="shared" si="4"/>
        <v>a_kyi</v>
      </c>
      <c r="G35" s="1" t="s">
        <v>175</v>
      </c>
      <c r="H35" s="1" t="s">
        <v>176</v>
      </c>
      <c r="I35" s="1"/>
      <c r="J35" s="1" t="str">
        <f t="shared" si="5"/>
        <v>max(case when kyi.horse_no = '05' then kyi.register_no else '' end) as register_no_05,</v>
      </c>
    </row>
    <row r="36" spans="2:10" x14ac:dyDescent="0.7">
      <c r="B36" s="1">
        <f t="shared" si="0"/>
        <v>21</v>
      </c>
      <c r="C36" s="1" t="s">
        <v>183</v>
      </c>
      <c r="D36" s="1" t="str">
        <f t="shared" si="3"/>
        <v>register_no_06</v>
      </c>
      <c r="E36" s="1" t="str">
        <f t="shared" si="6"/>
        <v>キー</v>
      </c>
      <c r="F36" s="1" t="str">
        <f t="shared" si="4"/>
        <v>a_kyi</v>
      </c>
      <c r="G36" s="1" t="s">
        <v>175</v>
      </c>
      <c r="H36" s="1" t="s">
        <v>176</v>
      </c>
      <c r="I36" s="1"/>
      <c r="J36" s="1" t="str">
        <f t="shared" si="5"/>
        <v>max(case when kyi.horse_no = '06' then kyi.register_no else '' end) as register_no_06,</v>
      </c>
    </row>
    <row r="37" spans="2:10" x14ac:dyDescent="0.7">
      <c r="B37" s="1">
        <f t="shared" si="0"/>
        <v>22</v>
      </c>
      <c r="C37" s="1" t="s">
        <v>184</v>
      </c>
      <c r="D37" s="1" t="str">
        <f t="shared" si="3"/>
        <v>register_no_07</v>
      </c>
      <c r="E37" s="1" t="str">
        <f t="shared" si="6"/>
        <v>キー</v>
      </c>
      <c r="F37" s="1" t="str">
        <f t="shared" si="4"/>
        <v>a_kyi</v>
      </c>
      <c r="G37" s="1" t="s">
        <v>175</v>
      </c>
      <c r="H37" s="1" t="s">
        <v>176</v>
      </c>
      <c r="I37" s="1"/>
      <c r="J37" s="1" t="str">
        <f t="shared" si="5"/>
        <v>max(case when kyi.horse_no = '07' then kyi.register_no else '' end) as register_no_07,</v>
      </c>
    </row>
    <row r="38" spans="2:10" x14ac:dyDescent="0.7">
      <c r="B38" s="1">
        <f t="shared" si="0"/>
        <v>23</v>
      </c>
      <c r="C38" s="1" t="s">
        <v>185</v>
      </c>
      <c r="D38" s="1" t="str">
        <f t="shared" si="3"/>
        <v>register_no_08</v>
      </c>
      <c r="E38" s="1" t="str">
        <f t="shared" si="6"/>
        <v>キー</v>
      </c>
      <c r="F38" s="1" t="str">
        <f t="shared" si="4"/>
        <v>a_kyi</v>
      </c>
      <c r="G38" s="1" t="s">
        <v>175</v>
      </c>
      <c r="H38" s="1" t="s">
        <v>176</v>
      </c>
      <c r="I38" s="1"/>
      <c r="J38" s="1" t="str">
        <f t="shared" si="5"/>
        <v>max(case when kyi.horse_no = '08' then kyi.register_no else '' end) as register_no_08,</v>
      </c>
    </row>
    <row r="39" spans="2:10" x14ac:dyDescent="0.7">
      <c r="B39" s="1">
        <f t="shared" si="0"/>
        <v>24</v>
      </c>
      <c r="C39" s="1" t="s">
        <v>186</v>
      </c>
      <c r="D39" s="1" t="str">
        <f t="shared" si="3"/>
        <v>register_no_09</v>
      </c>
      <c r="E39" s="1" t="str">
        <f t="shared" si="6"/>
        <v>キー</v>
      </c>
      <c r="F39" s="1" t="str">
        <f t="shared" si="4"/>
        <v>a_kyi</v>
      </c>
      <c r="G39" s="1" t="s">
        <v>175</v>
      </c>
      <c r="H39" s="1" t="s">
        <v>176</v>
      </c>
      <c r="I39" s="1"/>
      <c r="J39" s="1" t="str">
        <f t="shared" si="5"/>
        <v>max(case when kyi.horse_no = '09' then kyi.register_no else '' end) as register_no_09,</v>
      </c>
    </row>
    <row r="40" spans="2:10" x14ac:dyDescent="0.7">
      <c r="B40" s="1">
        <f t="shared" si="0"/>
        <v>25</v>
      </c>
      <c r="C40" s="1" t="s">
        <v>187</v>
      </c>
      <c r="D40" s="1" t="str">
        <f t="shared" si="3"/>
        <v>register_no_10</v>
      </c>
      <c r="E40" s="1" t="str">
        <f t="shared" si="6"/>
        <v>キー</v>
      </c>
      <c r="F40" s="1" t="str">
        <f t="shared" si="4"/>
        <v>a_kyi</v>
      </c>
      <c r="G40" s="1" t="s">
        <v>175</v>
      </c>
      <c r="H40" s="1" t="s">
        <v>176</v>
      </c>
      <c r="I40" s="1"/>
      <c r="J40" s="1" t="str">
        <f t="shared" si="5"/>
        <v>max(case when kyi.horse_no = '10' then kyi.register_no else '' end) as register_no_10,</v>
      </c>
    </row>
    <row r="41" spans="2:10" x14ac:dyDescent="0.7">
      <c r="B41" s="1">
        <f t="shared" si="0"/>
        <v>26</v>
      </c>
      <c r="C41" s="1" t="s">
        <v>188</v>
      </c>
      <c r="D41" s="1" t="str">
        <f t="shared" si="3"/>
        <v>register_no_11</v>
      </c>
      <c r="E41" s="1" t="str">
        <f t="shared" si="6"/>
        <v>キー</v>
      </c>
      <c r="F41" s="1" t="str">
        <f t="shared" si="4"/>
        <v>a_kyi</v>
      </c>
      <c r="G41" s="1" t="s">
        <v>175</v>
      </c>
      <c r="H41" s="1" t="s">
        <v>176</v>
      </c>
      <c r="I41" s="1"/>
      <c r="J41" s="1" t="str">
        <f t="shared" si="5"/>
        <v>max(case when kyi.horse_no = '11' then kyi.register_no else '' end) as register_no_11,</v>
      </c>
    </row>
    <row r="42" spans="2:10" x14ac:dyDescent="0.7">
      <c r="B42" s="1">
        <f t="shared" si="0"/>
        <v>27</v>
      </c>
      <c r="C42" s="1" t="s">
        <v>189</v>
      </c>
      <c r="D42" s="1" t="str">
        <f t="shared" si="3"/>
        <v>register_no_12</v>
      </c>
      <c r="E42" s="1" t="str">
        <f t="shared" si="6"/>
        <v>キー</v>
      </c>
      <c r="F42" s="1" t="str">
        <f t="shared" si="4"/>
        <v>a_kyi</v>
      </c>
      <c r="G42" s="1" t="s">
        <v>175</v>
      </c>
      <c r="H42" s="1" t="s">
        <v>176</v>
      </c>
      <c r="I42" s="1"/>
      <c r="J42" s="1" t="str">
        <f t="shared" si="5"/>
        <v>max(case when kyi.horse_no = '12' then kyi.register_no else '' end) as register_no_12,</v>
      </c>
    </row>
    <row r="43" spans="2:10" x14ac:dyDescent="0.7">
      <c r="B43" s="1">
        <f t="shared" si="0"/>
        <v>28</v>
      </c>
      <c r="C43" s="1" t="s">
        <v>190</v>
      </c>
      <c r="D43" s="1" t="str">
        <f t="shared" si="3"/>
        <v>register_no_13</v>
      </c>
      <c r="E43" s="1" t="str">
        <f t="shared" si="6"/>
        <v>キー</v>
      </c>
      <c r="F43" s="1" t="str">
        <f t="shared" si="4"/>
        <v>a_kyi</v>
      </c>
      <c r="G43" s="1" t="s">
        <v>175</v>
      </c>
      <c r="H43" s="1" t="s">
        <v>176</v>
      </c>
      <c r="I43" s="1"/>
      <c r="J43" s="1" t="str">
        <f t="shared" si="5"/>
        <v>max(case when kyi.horse_no = '13' then kyi.register_no else '' end) as register_no_13,</v>
      </c>
    </row>
    <row r="44" spans="2:10" x14ac:dyDescent="0.7">
      <c r="B44" s="1">
        <f t="shared" si="0"/>
        <v>29</v>
      </c>
      <c r="C44" s="1" t="s">
        <v>191</v>
      </c>
      <c r="D44" s="1" t="str">
        <f t="shared" si="3"/>
        <v>register_no_14</v>
      </c>
      <c r="E44" s="1" t="str">
        <f t="shared" si="6"/>
        <v>キー</v>
      </c>
      <c r="F44" s="1" t="str">
        <f t="shared" si="4"/>
        <v>a_kyi</v>
      </c>
      <c r="G44" s="1" t="s">
        <v>175</v>
      </c>
      <c r="H44" s="1" t="s">
        <v>176</v>
      </c>
      <c r="I44" s="1"/>
      <c r="J44" s="1" t="str">
        <f t="shared" si="5"/>
        <v>max(case when kyi.horse_no = '14' then kyi.register_no else '' end) as register_no_14,</v>
      </c>
    </row>
    <row r="45" spans="2:10" x14ac:dyDescent="0.7">
      <c r="B45" s="1">
        <f t="shared" si="0"/>
        <v>30</v>
      </c>
      <c r="C45" s="1" t="s">
        <v>192</v>
      </c>
      <c r="D45" s="1" t="str">
        <f t="shared" si="3"/>
        <v>register_no_15</v>
      </c>
      <c r="E45" s="1" t="str">
        <f t="shared" si="6"/>
        <v>キー</v>
      </c>
      <c r="F45" s="1" t="str">
        <f t="shared" si="4"/>
        <v>a_kyi</v>
      </c>
      <c r="G45" s="1" t="s">
        <v>175</v>
      </c>
      <c r="H45" s="1" t="s">
        <v>176</v>
      </c>
      <c r="I45" s="1"/>
      <c r="J45" s="1" t="str">
        <f t="shared" si="5"/>
        <v>max(case when kyi.horse_no = '15' then kyi.register_no else '' end) as register_no_15,</v>
      </c>
    </row>
    <row r="46" spans="2:10" x14ac:dyDescent="0.7">
      <c r="B46" s="1">
        <f t="shared" si="0"/>
        <v>31</v>
      </c>
      <c r="C46" s="1" t="s">
        <v>193</v>
      </c>
      <c r="D46" s="1" t="str">
        <f t="shared" si="3"/>
        <v>register_no_16</v>
      </c>
      <c r="E46" s="1" t="str">
        <f t="shared" si="6"/>
        <v>キー</v>
      </c>
      <c r="F46" s="1" t="str">
        <f t="shared" si="4"/>
        <v>a_kyi</v>
      </c>
      <c r="G46" s="1" t="s">
        <v>175</v>
      </c>
      <c r="H46" s="1" t="s">
        <v>176</v>
      </c>
      <c r="I46" s="1"/>
      <c r="J46" s="1" t="str">
        <f t="shared" si="5"/>
        <v>max(case when kyi.horse_no = '16' then kyi.register_no else '' end) as register_no_16,</v>
      </c>
    </row>
    <row r="47" spans="2:10" x14ac:dyDescent="0.7">
      <c r="B47" s="1">
        <f t="shared" si="0"/>
        <v>32</v>
      </c>
      <c r="C47" s="1" t="s">
        <v>194</v>
      </c>
      <c r="D47" s="1" t="str">
        <f t="shared" si="3"/>
        <v>register_no_17</v>
      </c>
      <c r="E47" s="1" t="str">
        <f t="shared" si="6"/>
        <v>キー</v>
      </c>
      <c r="F47" s="1" t="str">
        <f t="shared" si="4"/>
        <v>a_kyi</v>
      </c>
      <c r="G47" s="1" t="s">
        <v>175</v>
      </c>
      <c r="H47" s="1" t="s">
        <v>176</v>
      </c>
      <c r="I47" s="1"/>
      <c r="J47" s="1" t="str">
        <f t="shared" si="5"/>
        <v>max(case when kyi.horse_no = '17' then kyi.register_no else '' end) as register_no_17,</v>
      </c>
    </row>
    <row r="48" spans="2:10" x14ac:dyDescent="0.7">
      <c r="B48" s="1">
        <f t="shared" si="0"/>
        <v>33</v>
      </c>
      <c r="C48" s="1" t="s">
        <v>195</v>
      </c>
      <c r="D48" s="1" t="str">
        <f t="shared" si="3"/>
        <v>register_no_18</v>
      </c>
      <c r="E48" s="1" t="str">
        <f t="shared" si="6"/>
        <v>キー</v>
      </c>
      <c r="F48" s="1" t="str">
        <f t="shared" si="4"/>
        <v>a_kyi</v>
      </c>
      <c r="G48" s="1" t="s">
        <v>175</v>
      </c>
      <c r="H48" s="1" t="s">
        <v>176</v>
      </c>
      <c r="I48" s="1"/>
      <c r="J48" s="1" t="str">
        <f t="shared" si="5"/>
        <v>max(case when kyi.horse_no = '18' then kyi.register_no else '' end) as register_no_18,</v>
      </c>
    </row>
    <row r="49" spans="2:10" x14ac:dyDescent="0.7">
      <c r="B49" s="1">
        <f t="shared" ref="B49:B66" si="7">IF(D49&lt;&gt;"",ROW()-15,"")</f>
        <v>34</v>
      </c>
      <c r="C49" s="1" t="s">
        <v>177</v>
      </c>
      <c r="D49" s="1" t="str">
        <f>G49&amp;"_"&amp;C49</f>
        <v>horse_name_01</v>
      </c>
      <c r="E49" s="1" t="s">
        <v>174</v>
      </c>
      <c r="F49" s="1" t="s">
        <v>12</v>
      </c>
      <c r="G49" s="1" t="s">
        <v>173</v>
      </c>
      <c r="H49" s="1" t="s">
        <v>176</v>
      </c>
      <c r="I49" s="1"/>
      <c r="J49" s="1" t="str">
        <f t="shared" si="5"/>
        <v>max(case when kyi.horse_no = '01' then kyi.horse_name else '' end) as horse_name_01,</v>
      </c>
    </row>
    <row r="50" spans="2:10" x14ac:dyDescent="0.7">
      <c r="B50" s="1">
        <f t="shared" si="7"/>
        <v>35</v>
      </c>
      <c r="C50" s="1" t="s">
        <v>179</v>
      </c>
      <c r="D50" s="1" t="str">
        <f t="shared" ref="D50:D66" si="8">G50&amp;"_"&amp;C50</f>
        <v>horse_name_02</v>
      </c>
      <c r="E50" s="1" t="str">
        <f>E49</f>
        <v>文字列</v>
      </c>
      <c r="F50" s="1" t="str">
        <f t="shared" ref="F50:F66" si="9">F49</f>
        <v>a_kyi</v>
      </c>
      <c r="G50" s="1" t="s">
        <v>173</v>
      </c>
      <c r="H50" s="1" t="s">
        <v>176</v>
      </c>
      <c r="I50" s="1"/>
      <c r="J50" s="1" t="str">
        <f t="shared" si="5"/>
        <v>max(case when kyi.horse_no = '02' then kyi.horse_name else '' end) as horse_name_02,</v>
      </c>
    </row>
    <row r="51" spans="2:10" x14ac:dyDescent="0.7">
      <c r="B51" s="1">
        <f t="shared" si="7"/>
        <v>36</v>
      </c>
      <c r="C51" s="1" t="s">
        <v>180</v>
      </c>
      <c r="D51" s="1" t="str">
        <f t="shared" si="8"/>
        <v>horse_name_03</v>
      </c>
      <c r="E51" s="1" t="str">
        <f t="shared" ref="E51:E66" si="10">E50</f>
        <v>文字列</v>
      </c>
      <c r="F51" s="1" t="str">
        <f t="shared" si="9"/>
        <v>a_kyi</v>
      </c>
      <c r="G51" s="1" t="s">
        <v>173</v>
      </c>
      <c r="H51" s="1" t="s">
        <v>176</v>
      </c>
      <c r="I51" s="1"/>
      <c r="J51" s="1" t="str">
        <f t="shared" si="5"/>
        <v>max(case when kyi.horse_no = '03' then kyi.horse_name else '' end) as horse_name_03,</v>
      </c>
    </row>
    <row r="52" spans="2:10" x14ac:dyDescent="0.7">
      <c r="B52" s="1">
        <f t="shared" si="7"/>
        <v>37</v>
      </c>
      <c r="C52" s="1" t="s">
        <v>181</v>
      </c>
      <c r="D52" s="1" t="str">
        <f t="shared" si="8"/>
        <v>horse_name_04</v>
      </c>
      <c r="E52" s="1" t="str">
        <f t="shared" si="10"/>
        <v>文字列</v>
      </c>
      <c r="F52" s="1" t="str">
        <f t="shared" si="9"/>
        <v>a_kyi</v>
      </c>
      <c r="G52" s="1" t="s">
        <v>173</v>
      </c>
      <c r="H52" s="1" t="s">
        <v>176</v>
      </c>
      <c r="I52" s="1"/>
      <c r="J52" s="1" t="str">
        <f t="shared" si="5"/>
        <v>max(case when kyi.horse_no = '04' then kyi.horse_name else '' end) as horse_name_04,</v>
      </c>
    </row>
    <row r="53" spans="2:10" x14ac:dyDescent="0.7">
      <c r="B53" s="1">
        <f t="shared" si="7"/>
        <v>38</v>
      </c>
      <c r="C53" s="1" t="s">
        <v>182</v>
      </c>
      <c r="D53" s="1" t="str">
        <f t="shared" si="8"/>
        <v>horse_name_05</v>
      </c>
      <c r="E53" s="1" t="str">
        <f t="shared" si="10"/>
        <v>文字列</v>
      </c>
      <c r="F53" s="1" t="str">
        <f t="shared" si="9"/>
        <v>a_kyi</v>
      </c>
      <c r="G53" s="1" t="s">
        <v>173</v>
      </c>
      <c r="H53" s="1" t="s">
        <v>176</v>
      </c>
      <c r="I53" s="1"/>
      <c r="J53" s="1" t="str">
        <f t="shared" si="5"/>
        <v>max(case when kyi.horse_no = '05' then kyi.horse_name else '' end) as horse_name_05,</v>
      </c>
    </row>
    <row r="54" spans="2:10" x14ac:dyDescent="0.7">
      <c r="B54" s="1">
        <f t="shared" si="7"/>
        <v>39</v>
      </c>
      <c r="C54" s="1" t="s">
        <v>183</v>
      </c>
      <c r="D54" s="1" t="str">
        <f t="shared" si="8"/>
        <v>horse_name_06</v>
      </c>
      <c r="E54" s="1" t="str">
        <f t="shared" si="10"/>
        <v>文字列</v>
      </c>
      <c r="F54" s="1" t="str">
        <f t="shared" si="9"/>
        <v>a_kyi</v>
      </c>
      <c r="G54" s="1" t="s">
        <v>173</v>
      </c>
      <c r="H54" s="1" t="s">
        <v>176</v>
      </c>
      <c r="I54" s="1"/>
      <c r="J54" s="1" t="str">
        <f t="shared" si="5"/>
        <v>max(case when kyi.horse_no = '06' then kyi.horse_name else '' end) as horse_name_06,</v>
      </c>
    </row>
    <row r="55" spans="2:10" x14ac:dyDescent="0.7">
      <c r="B55" s="1">
        <f t="shared" si="7"/>
        <v>40</v>
      </c>
      <c r="C55" s="1" t="s">
        <v>184</v>
      </c>
      <c r="D55" s="1" t="str">
        <f t="shared" si="8"/>
        <v>horse_name_07</v>
      </c>
      <c r="E55" s="1" t="str">
        <f t="shared" si="10"/>
        <v>文字列</v>
      </c>
      <c r="F55" s="1" t="str">
        <f t="shared" si="9"/>
        <v>a_kyi</v>
      </c>
      <c r="G55" s="1" t="s">
        <v>173</v>
      </c>
      <c r="H55" s="1" t="s">
        <v>176</v>
      </c>
      <c r="I55" s="1"/>
      <c r="J55" s="1" t="str">
        <f t="shared" si="5"/>
        <v>max(case when kyi.horse_no = '07' then kyi.horse_name else '' end) as horse_name_07,</v>
      </c>
    </row>
    <row r="56" spans="2:10" x14ac:dyDescent="0.7">
      <c r="B56" s="1">
        <f t="shared" si="7"/>
        <v>41</v>
      </c>
      <c r="C56" s="1" t="s">
        <v>185</v>
      </c>
      <c r="D56" s="1" t="str">
        <f t="shared" si="8"/>
        <v>horse_name_08</v>
      </c>
      <c r="E56" s="1" t="str">
        <f t="shared" si="10"/>
        <v>文字列</v>
      </c>
      <c r="F56" s="1" t="str">
        <f t="shared" si="9"/>
        <v>a_kyi</v>
      </c>
      <c r="G56" s="1" t="s">
        <v>173</v>
      </c>
      <c r="H56" s="1" t="s">
        <v>176</v>
      </c>
      <c r="I56" s="1"/>
      <c r="J56" s="1" t="str">
        <f t="shared" si="5"/>
        <v>max(case when kyi.horse_no = '08' then kyi.horse_name else '' end) as horse_name_08,</v>
      </c>
    </row>
    <row r="57" spans="2:10" x14ac:dyDescent="0.7">
      <c r="B57" s="1">
        <f t="shared" si="7"/>
        <v>42</v>
      </c>
      <c r="C57" s="1" t="s">
        <v>186</v>
      </c>
      <c r="D57" s="1" t="str">
        <f t="shared" si="8"/>
        <v>horse_name_09</v>
      </c>
      <c r="E57" s="1" t="str">
        <f t="shared" si="10"/>
        <v>文字列</v>
      </c>
      <c r="F57" s="1" t="str">
        <f t="shared" si="9"/>
        <v>a_kyi</v>
      </c>
      <c r="G57" s="1" t="s">
        <v>173</v>
      </c>
      <c r="H57" s="1" t="s">
        <v>176</v>
      </c>
      <c r="I57" s="1"/>
      <c r="J57" s="1" t="str">
        <f t="shared" si="5"/>
        <v>max(case when kyi.horse_no = '09' then kyi.horse_name else '' end) as horse_name_09,</v>
      </c>
    </row>
    <row r="58" spans="2:10" x14ac:dyDescent="0.7">
      <c r="B58" s="1">
        <f t="shared" si="7"/>
        <v>43</v>
      </c>
      <c r="C58" s="1" t="s">
        <v>187</v>
      </c>
      <c r="D58" s="1" t="str">
        <f t="shared" si="8"/>
        <v>horse_name_10</v>
      </c>
      <c r="E58" s="1" t="str">
        <f t="shared" si="10"/>
        <v>文字列</v>
      </c>
      <c r="F58" s="1" t="str">
        <f t="shared" si="9"/>
        <v>a_kyi</v>
      </c>
      <c r="G58" s="1" t="s">
        <v>173</v>
      </c>
      <c r="H58" s="1" t="s">
        <v>176</v>
      </c>
      <c r="I58" s="1"/>
      <c r="J58" s="1" t="str">
        <f t="shared" si="5"/>
        <v>max(case when kyi.horse_no = '10' then kyi.horse_name else '' end) as horse_name_10,</v>
      </c>
    </row>
    <row r="59" spans="2:10" x14ac:dyDescent="0.7">
      <c r="B59" s="1">
        <f t="shared" si="7"/>
        <v>44</v>
      </c>
      <c r="C59" s="1" t="s">
        <v>188</v>
      </c>
      <c r="D59" s="1" t="str">
        <f t="shared" si="8"/>
        <v>horse_name_11</v>
      </c>
      <c r="E59" s="1" t="str">
        <f t="shared" si="10"/>
        <v>文字列</v>
      </c>
      <c r="F59" s="1" t="str">
        <f t="shared" si="9"/>
        <v>a_kyi</v>
      </c>
      <c r="G59" s="1" t="s">
        <v>173</v>
      </c>
      <c r="H59" s="1" t="s">
        <v>176</v>
      </c>
      <c r="I59" s="1"/>
      <c r="J59" s="1" t="str">
        <f t="shared" si="5"/>
        <v>max(case when kyi.horse_no = '11' then kyi.horse_name else '' end) as horse_name_11,</v>
      </c>
    </row>
    <row r="60" spans="2:10" x14ac:dyDescent="0.7">
      <c r="B60" s="1">
        <f t="shared" si="7"/>
        <v>45</v>
      </c>
      <c r="C60" s="1" t="s">
        <v>189</v>
      </c>
      <c r="D60" s="1" t="str">
        <f t="shared" si="8"/>
        <v>horse_name_12</v>
      </c>
      <c r="E60" s="1" t="str">
        <f t="shared" si="10"/>
        <v>文字列</v>
      </c>
      <c r="F60" s="1" t="str">
        <f t="shared" si="9"/>
        <v>a_kyi</v>
      </c>
      <c r="G60" s="1" t="s">
        <v>173</v>
      </c>
      <c r="H60" s="1" t="s">
        <v>176</v>
      </c>
      <c r="I60" s="1"/>
      <c r="J60" s="1" t="str">
        <f t="shared" si="5"/>
        <v>max(case when kyi.horse_no = '12' then kyi.horse_name else '' end) as horse_name_12,</v>
      </c>
    </row>
    <row r="61" spans="2:10" x14ac:dyDescent="0.7">
      <c r="B61" s="1">
        <f t="shared" si="7"/>
        <v>46</v>
      </c>
      <c r="C61" s="1" t="s">
        <v>190</v>
      </c>
      <c r="D61" s="1" t="str">
        <f t="shared" si="8"/>
        <v>horse_name_13</v>
      </c>
      <c r="E61" s="1" t="str">
        <f t="shared" si="10"/>
        <v>文字列</v>
      </c>
      <c r="F61" s="1" t="str">
        <f t="shared" si="9"/>
        <v>a_kyi</v>
      </c>
      <c r="G61" s="1" t="s">
        <v>173</v>
      </c>
      <c r="H61" s="1" t="s">
        <v>176</v>
      </c>
      <c r="I61" s="1"/>
      <c r="J61" s="1" t="str">
        <f t="shared" si="5"/>
        <v>max(case when kyi.horse_no = '13' then kyi.horse_name else '' end) as horse_name_13,</v>
      </c>
    </row>
    <row r="62" spans="2:10" x14ac:dyDescent="0.7">
      <c r="B62" s="1">
        <f t="shared" si="7"/>
        <v>47</v>
      </c>
      <c r="C62" s="1" t="s">
        <v>191</v>
      </c>
      <c r="D62" s="1" t="str">
        <f t="shared" si="8"/>
        <v>horse_name_14</v>
      </c>
      <c r="E62" s="1" t="str">
        <f t="shared" si="10"/>
        <v>文字列</v>
      </c>
      <c r="F62" s="1" t="str">
        <f t="shared" si="9"/>
        <v>a_kyi</v>
      </c>
      <c r="G62" s="1" t="s">
        <v>173</v>
      </c>
      <c r="H62" s="1" t="s">
        <v>176</v>
      </c>
      <c r="I62" s="1"/>
      <c r="J62" s="1" t="str">
        <f t="shared" si="5"/>
        <v>max(case when kyi.horse_no = '14' then kyi.horse_name else '' end) as horse_name_14,</v>
      </c>
    </row>
    <row r="63" spans="2:10" x14ac:dyDescent="0.7">
      <c r="B63" s="1">
        <f t="shared" si="7"/>
        <v>48</v>
      </c>
      <c r="C63" s="1" t="s">
        <v>192</v>
      </c>
      <c r="D63" s="1" t="str">
        <f t="shared" si="8"/>
        <v>horse_name_15</v>
      </c>
      <c r="E63" s="1" t="str">
        <f t="shared" si="10"/>
        <v>文字列</v>
      </c>
      <c r="F63" s="1" t="str">
        <f t="shared" si="9"/>
        <v>a_kyi</v>
      </c>
      <c r="G63" s="1" t="s">
        <v>173</v>
      </c>
      <c r="H63" s="1" t="s">
        <v>176</v>
      </c>
      <c r="I63" s="1"/>
      <c r="J63" s="1" t="str">
        <f t="shared" si="5"/>
        <v>max(case when kyi.horse_no = '15' then kyi.horse_name else '' end) as horse_name_15,</v>
      </c>
    </row>
    <row r="64" spans="2:10" x14ac:dyDescent="0.7">
      <c r="B64" s="1">
        <f t="shared" si="7"/>
        <v>49</v>
      </c>
      <c r="C64" s="1" t="s">
        <v>193</v>
      </c>
      <c r="D64" s="1" t="str">
        <f t="shared" si="8"/>
        <v>horse_name_16</v>
      </c>
      <c r="E64" s="1" t="str">
        <f t="shared" si="10"/>
        <v>文字列</v>
      </c>
      <c r="F64" s="1" t="str">
        <f t="shared" si="9"/>
        <v>a_kyi</v>
      </c>
      <c r="G64" s="1" t="s">
        <v>173</v>
      </c>
      <c r="H64" s="1" t="s">
        <v>176</v>
      </c>
      <c r="I64" s="1"/>
      <c r="J64" s="1" t="str">
        <f t="shared" si="5"/>
        <v>max(case when kyi.horse_no = '16' then kyi.horse_name else '' end) as horse_name_16,</v>
      </c>
    </row>
    <row r="65" spans="2:10" x14ac:dyDescent="0.7">
      <c r="B65" s="1">
        <f t="shared" si="7"/>
        <v>50</v>
      </c>
      <c r="C65" s="1" t="s">
        <v>194</v>
      </c>
      <c r="D65" s="1" t="str">
        <f t="shared" si="8"/>
        <v>horse_name_17</v>
      </c>
      <c r="E65" s="1" t="str">
        <f t="shared" si="10"/>
        <v>文字列</v>
      </c>
      <c r="F65" s="1" t="str">
        <f t="shared" si="9"/>
        <v>a_kyi</v>
      </c>
      <c r="G65" s="1" t="s">
        <v>173</v>
      </c>
      <c r="H65" s="1" t="s">
        <v>176</v>
      </c>
      <c r="I65" s="1"/>
      <c r="J65" s="1" t="str">
        <f t="shared" si="5"/>
        <v>max(case when kyi.horse_no = '17' then kyi.horse_name else '' end) as horse_name_17,</v>
      </c>
    </row>
    <row r="66" spans="2:10" x14ac:dyDescent="0.7">
      <c r="B66" s="1">
        <f t="shared" si="7"/>
        <v>51</v>
      </c>
      <c r="C66" s="1" t="s">
        <v>195</v>
      </c>
      <c r="D66" s="1" t="str">
        <f t="shared" si="8"/>
        <v>horse_name_18</v>
      </c>
      <c r="E66" s="1" t="str">
        <f t="shared" si="10"/>
        <v>文字列</v>
      </c>
      <c r="F66" s="1" t="str">
        <f t="shared" si="9"/>
        <v>a_kyi</v>
      </c>
      <c r="G66" s="1" t="s">
        <v>173</v>
      </c>
      <c r="H66" s="1" t="s">
        <v>176</v>
      </c>
      <c r="I66" s="1"/>
      <c r="J66" s="1" t="str">
        <f t="shared" si="5"/>
        <v>max(case when kyi.horse_no = '18' then kyi.horse_name else '' end) as horse_name_18,</v>
      </c>
    </row>
    <row r="67" spans="2:10" x14ac:dyDescent="0.7">
      <c r="B67" s="1">
        <f t="shared" si="0"/>
        <v>52</v>
      </c>
      <c r="C67" s="1" t="s">
        <v>177</v>
      </c>
      <c r="D67" s="1" t="str">
        <f>G67&amp;"_"&amp;C67</f>
        <v>IDM_01</v>
      </c>
      <c r="E67" s="1" t="s">
        <v>9</v>
      </c>
      <c r="F67" s="1" t="s">
        <v>12</v>
      </c>
      <c r="G67" s="1" t="s">
        <v>31</v>
      </c>
      <c r="H67" s="1"/>
      <c r="I67" s="1"/>
      <c r="J67" s="1" t="str">
        <f t="shared" ref="J67:J98" si="11">"max(case when "&amp;RIGHT(F67,3)&amp;".horse_no = '"&amp;C67&amp;"' then "&amp;G67&amp;" else null end) as "&amp;D67&amp;","</f>
        <v>max(case when kyi.horse_no = '01' then IDM else null end) as IDM_01,</v>
      </c>
    </row>
    <row r="68" spans="2:10" x14ac:dyDescent="0.7">
      <c r="B68" s="1">
        <f t="shared" si="0"/>
        <v>53</v>
      </c>
      <c r="C68" s="1" t="s">
        <v>179</v>
      </c>
      <c r="D68" s="1" t="str">
        <f t="shared" ref="D68:D131" si="12">G68&amp;"_"&amp;C68</f>
        <v>IDM_02</v>
      </c>
      <c r="E68" s="1" t="str">
        <f>E67</f>
        <v>実数</v>
      </c>
      <c r="F68" s="1" t="str">
        <f t="shared" ref="F68:G83" si="13">F67</f>
        <v>a_kyi</v>
      </c>
      <c r="G68" s="1" t="str">
        <f t="shared" si="13"/>
        <v>IDM</v>
      </c>
      <c r="H68" s="1"/>
      <c r="I68" s="1"/>
      <c r="J68" s="1" t="str">
        <f t="shared" si="11"/>
        <v>max(case when kyi.horse_no = '02' then IDM else null end) as IDM_02,</v>
      </c>
    </row>
    <row r="69" spans="2:10" x14ac:dyDescent="0.7">
      <c r="B69" s="1">
        <f t="shared" si="0"/>
        <v>54</v>
      </c>
      <c r="C69" s="1" t="s">
        <v>180</v>
      </c>
      <c r="D69" s="1" t="str">
        <f t="shared" si="12"/>
        <v>IDM_03</v>
      </c>
      <c r="E69" s="1" t="str">
        <f t="shared" ref="E69:G84" si="14">E68</f>
        <v>実数</v>
      </c>
      <c r="F69" s="1" t="str">
        <f t="shared" si="13"/>
        <v>a_kyi</v>
      </c>
      <c r="G69" s="1" t="str">
        <f t="shared" si="13"/>
        <v>IDM</v>
      </c>
      <c r="H69" s="1"/>
      <c r="I69" s="1"/>
      <c r="J69" s="1" t="str">
        <f t="shared" si="11"/>
        <v>max(case when kyi.horse_no = '03' then IDM else null end) as IDM_03,</v>
      </c>
    </row>
    <row r="70" spans="2:10" x14ac:dyDescent="0.7">
      <c r="B70" s="1">
        <f t="shared" si="0"/>
        <v>55</v>
      </c>
      <c r="C70" s="1" t="s">
        <v>181</v>
      </c>
      <c r="D70" s="1" t="str">
        <f t="shared" si="12"/>
        <v>IDM_04</v>
      </c>
      <c r="E70" s="1" t="str">
        <f t="shared" si="14"/>
        <v>実数</v>
      </c>
      <c r="F70" s="1" t="str">
        <f t="shared" si="13"/>
        <v>a_kyi</v>
      </c>
      <c r="G70" s="1" t="str">
        <f t="shared" si="13"/>
        <v>IDM</v>
      </c>
      <c r="H70" s="1"/>
      <c r="I70" s="1"/>
      <c r="J70" s="1" t="str">
        <f t="shared" si="11"/>
        <v>max(case when kyi.horse_no = '04' then IDM else null end) as IDM_04,</v>
      </c>
    </row>
    <row r="71" spans="2:10" x14ac:dyDescent="0.7">
      <c r="B71" s="1">
        <f t="shared" si="0"/>
        <v>56</v>
      </c>
      <c r="C71" s="1" t="s">
        <v>182</v>
      </c>
      <c r="D71" s="1" t="str">
        <f t="shared" si="12"/>
        <v>IDM_05</v>
      </c>
      <c r="E71" s="1" t="str">
        <f t="shared" si="14"/>
        <v>実数</v>
      </c>
      <c r="F71" s="1" t="str">
        <f t="shared" si="13"/>
        <v>a_kyi</v>
      </c>
      <c r="G71" s="1" t="str">
        <f t="shared" si="13"/>
        <v>IDM</v>
      </c>
      <c r="H71" s="1"/>
      <c r="I71" s="1"/>
      <c r="J71" s="1" t="str">
        <f t="shared" si="11"/>
        <v>max(case when kyi.horse_no = '05' then IDM else null end) as IDM_05,</v>
      </c>
    </row>
    <row r="72" spans="2:10" x14ac:dyDescent="0.7">
      <c r="B72" s="1">
        <f t="shared" si="0"/>
        <v>57</v>
      </c>
      <c r="C72" s="1" t="s">
        <v>183</v>
      </c>
      <c r="D72" s="1" t="str">
        <f t="shared" si="12"/>
        <v>IDM_06</v>
      </c>
      <c r="E72" s="1" t="str">
        <f t="shared" si="14"/>
        <v>実数</v>
      </c>
      <c r="F72" s="1" t="str">
        <f t="shared" si="13"/>
        <v>a_kyi</v>
      </c>
      <c r="G72" s="1" t="str">
        <f t="shared" si="13"/>
        <v>IDM</v>
      </c>
      <c r="H72" s="1"/>
      <c r="I72" s="1"/>
      <c r="J72" s="1" t="str">
        <f t="shared" si="11"/>
        <v>max(case when kyi.horse_no = '06' then IDM else null end) as IDM_06,</v>
      </c>
    </row>
    <row r="73" spans="2:10" x14ac:dyDescent="0.7">
      <c r="B73" s="1">
        <f t="shared" si="0"/>
        <v>58</v>
      </c>
      <c r="C73" s="1" t="s">
        <v>184</v>
      </c>
      <c r="D73" s="1" t="str">
        <f t="shared" si="12"/>
        <v>IDM_07</v>
      </c>
      <c r="E73" s="1" t="str">
        <f t="shared" si="14"/>
        <v>実数</v>
      </c>
      <c r="F73" s="1" t="str">
        <f t="shared" si="13"/>
        <v>a_kyi</v>
      </c>
      <c r="G73" s="1" t="str">
        <f t="shared" si="13"/>
        <v>IDM</v>
      </c>
      <c r="H73" s="1"/>
      <c r="I73" s="1"/>
      <c r="J73" s="1" t="str">
        <f t="shared" si="11"/>
        <v>max(case when kyi.horse_no = '07' then IDM else null end) as IDM_07,</v>
      </c>
    </row>
    <row r="74" spans="2:10" x14ac:dyDescent="0.7">
      <c r="B74" s="1">
        <f t="shared" si="0"/>
        <v>59</v>
      </c>
      <c r="C74" s="1" t="s">
        <v>185</v>
      </c>
      <c r="D74" s="1" t="str">
        <f t="shared" si="12"/>
        <v>IDM_08</v>
      </c>
      <c r="E74" s="1" t="str">
        <f t="shared" si="14"/>
        <v>実数</v>
      </c>
      <c r="F74" s="1" t="str">
        <f t="shared" si="13"/>
        <v>a_kyi</v>
      </c>
      <c r="G74" s="1" t="str">
        <f t="shared" si="13"/>
        <v>IDM</v>
      </c>
      <c r="H74" s="1"/>
      <c r="I74" s="1"/>
      <c r="J74" s="1" t="str">
        <f t="shared" si="11"/>
        <v>max(case when kyi.horse_no = '08' then IDM else null end) as IDM_08,</v>
      </c>
    </row>
    <row r="75" spans="2:10" x14ac:dyDescent="0.7">
      <c r="B75" s="1">
        <f t="shared" si="0"/>
        <v>60</v>
      </c>
      <c r="C75" s="1" t="s">
        <v>186</v>
      </c>
      <c r="D75" s="1" t="str">
        <f t="shared" si="12"/>
        <v>IDM_09</v>
      </c>
      <c r="E75" s="1" t="str">
        <f t="shared" si="14"/>
        <v>実数</v>
      </c>
      <c r="F75" s="1" t="str">
        <f t="shared" si="13"/>
        <v>a_kyi</v>
      </c>
      <c r="G75" s="1" t="str">
        <f t="shared" si="13"/>
        <v>IDM</v>
      </c>
      <c r="H75" s="1"/>
      <c r="I75" s="1"/>
      <c r="J75" s="1" t="str">
        <f t="shared" si="11"/>
        <v>max(case when kyi.horse_no = '09' then IDM else null end) as IDM_09,</v>
      </c>
    </row>
    <row r="76" spans="2:10" x14ac:dyDescent="0.7">
      <c r="B76" s="1">
        <f t="shared" si="0"/>
        <v>61</v>
      </c>
      <c r="C76" s="1" t="s">
        <v>187</v>
      </c>
      <c r="D76" s="1" t="str">
        <f t="shared" si="12"/>
        <v>IDM_10</v>
      </c>
      <c r="E76" s="1" t="str">
        <f t="shared" si="14"/>
        <v>実数</v>
      </c>
      <c r="F76" s="1" t="str">
        <f t="shared" si="13"/>
        <v>a_kyi</v>
      </c>
      <c r="G76" s="1" t="str">
        <f t="shared" si="13"/>
        <v>IDM</v>
      </c>
      <c r="H76" s="1"/>
      <c r="I76" s="1"/>
      <c r="J76" s="1" t="str">
        <f t="shared" si="11"/>
        <v>max(case when kyi.horse_no = '10' then IDM else null end) as IDM_10,</v>
      </c>
    </row>
    <row r="77" spans="2:10" x14ac:dyDescent="0.7">
      <c r="B77" s="1">
        <f t="shared" si="0"/>
        <v>62</v>
      </c>
      <c r="C77" s="1" t="s">
        <v>188</v>
      </c>
      <c r="D77" s="1" t="str">
        <f t="shared" si="12"/>
        <v>IDM_11</v>
      </c>
      <c r="E77" s="1" t="str">
        <f t="shared" si="14"/>
        <v>実数</v>
      </c>
      <c r="F77" s="1" t="str">
        <f t="shared" si="13"/>
        <v>a_kyi</v>
      </c>
      <c r="G77" s="1" t="str">
        <f t="shared" si="13"/>
        <v>IDM</v>
      </c>
      <c r="H77" s="1"/>
      <c r="I77" s="1"/>
      <c r="J77" s="1" t="str">
        <f t="shared" si="11"/>
        <v>max(case when kyi.horse_no = '11' then IDM else null end) as IDM_11,</v>
      </c>
    </row>
    <row r="78" spans="2:10" x14ac:dyDescent="0.7">
      <c r="B78" s="1">
        <f t="shared" si="0"/>
        <v>63</v>
      </c>
      <c r="C78" s="1" t="s">
        <v>189</v>
      </c>
      <c r="D78" s="1" t="str">
        <f t="shared" si="12"/>
        <v>IDM_12</v>
      </c>
      <c r="E78" s="1" t="str">
        <f t="shared" si="14"/>
        <v>実数</v>
      </c>
      <c r="F78" s="1" t="str">
        <f t="shared" si="13"/>
        <v>a_kyi</v>
      </c>
      <c r="G78" s="1" t="str">
        <f t="shared" si="13"/>
        <v>IDM</v>
      </c>
      <c r="H78" s="1"/>
      <c r="I78" s="1"/>
      <c r="J78" s="1" t="str">
        <f t="shared" si="11"/>
        <v>max(case when kyi.horse_no = '12' then IDM else null end) as IDM_12,</v>
      </c>
    </row>
    <row r="79" spans="2:10" x14ac:dyDescent="0.7">
      <c r="B79" s="1">
        <f t="shared" si="0"/>
        <v>64</v>
      </c>
      <c r="C79" s="1" t="s">
        <v>190</v>
      </c>
      <c r="D79" s="1" t="str">
        <f t="shared" si="12"/>
        <v>IDM_13</v>
      </c>
      <c r="E79" s="1" t="str">
        <f t="shared" si="14"/>
        <v>実数</v>
      </c>
      <c r="F79" s="1" t="str">
        <f t="shared" si="13"/>
        <v>a_kyi</v>
      </c>
      <c r="G79" s="1" t="str">
        <f t="shared" si="13"/>
        <v>IDM</v>
      </c>
      <c r="H79" s="1"/>
      <c r="I79" s="1"/>
      <c r="J79" s="1" t="str">
        <f t="shared" si="11"/>
        <v>max(case when kyi.horse_no = '13' then IDM else null end) as IDM_13,</v>
      </c>
    </row>
    <row r="80" spans="2:10" x14ac:dyDescent="0.7">
      <c r="B80" s="1">
        <f t="shared" si="0"/>
        <v>65</v>
      </c>
      <c r="C80" s="1" t="s">
        <v>191</v>
      </c>
      <c r="D80" s="1" t="str">
        <f t="shared" si="12"/>
        <v>IDM_14</v>
      </c>
      <c r="E80" s="1" t="str">
        <f t="shared" si="14"/>
        <v>実数</v>
      </c>
      <c r="F80" s="1" t="str">
        <f t="shared" si="13"/>
        <v>a_kyi</v>
      </c>
      <c r="G80" s="1" t="str">
        <f t="shared" si="13"/>
        <v>IDM</v>
      </c>
      <c r="H80" s="1"/>
      <c r="I80" s="1"/>
      <c r="J80" s="1" t="str">
        <f t="shared" si="11"/>
        <v>max(case when kyi.horse_no = '14' then IDM else null end) as IDM_14,</v>
      </c>
    </row>
    <row r="81" spans="2:10" x14ac:dyDescent="0.7">
      <c r="B81" s="1">
        <f t="shared" si="0"/>
        <v>66</v>
      </c>
      <c r="C81" s="1" t="s">
        <v>192</v>
      </c>
      <c r="D81" s="1" t="str">
        <f t="shared" si="12"/>
        <v>IDM_15</v>
      </c>
      <c r="E81" s="1" t="str">
        <f t="shared" si="14"/>
        <v>実数</v>
      </c>
      <c r="F81" s="1" t="str">
        <f t="shared" si="13"/>
        <v>a_kyi</v>
      </c>
      <c r="G81" s="1" t="str">
        <f t="shared" si="13"/>
        <v>IDM</v>
      </c>
      <c r="H81" s="1"/>
      <c r="I81" s="1"/>
      <c r="J81" s="1" t="str">
        <f t="shared" si="11"/>
        <v>max(case when kyi.horse_no = '15' then IDM else null end) as IDM_15,</v>
      </c>
    </row>
    <row r="82" spans="2:10" x14ac:dyDescent="0.7">
      <c r="B82" s="1">
        <f t="shared" si="0"/>
        <v>67</v>
      </c>
      <c r="C82" s="1" t="s">
        <v>193</v>
      </c>
      <c r="D82" s="1" t="str">
        <f t="shared" si="12"/>
        <v>IDM_16</v>
      </c>
      <c r="E82" s="1" t="str">
        <f t="shared" si="14"/>
        <v>実数</v>
      </c>
      <c r="F82" s="1" t="str">
        <f t="shared" si="13"/>
        <v>a_kyi</v>
      </c>
      <c r="G82" s="1" t="str">
        <f t="shared" si="13"/>
        <v>IDM</v>
      </c>
      <c r="H82" s="1"/>
      <c r="I82" s="1"/>
      <c r="J82" s="1" t="str">
        <f t="shared" si="11"/>
        <v>max(case when kyi.horse_no = '16' then IDM else null end) as IDM_16,</v>
      </c>
    </row>
    <row r="83" spans="2:10" x14ac:dyDescent="0.7">
      <c r="B83" s="1">
        <f t="shared" si="0"/>
        <v>68</v>
      </c>
      <c r="C83" s="1" t="s">
        <v>194</v>
      </c>
      <c r="D83" s="1" t="str">
        <f t="shared" si="12"/>
        <v>IDM_17</v>
      </c>
      <c r="E83" s="1" t="str">
        <f t="shared" si="14"/>
        <v>実数</v>
      </c>
      <c r="F83" s="1" t="str">
        <f t="shared" si="13"/>
        <v>a_kyi</v>
      </c>
      <c r="G83" s="1" t="str">
        <f t="shared" si="13"/>
        <v>IDM</v>
      </c>
      <c r="H83" s="1"/>
      <c r="I83" s="1"/>
      <c r="J83" s="1" t="str">
        <f t="shared" si="11"/>
        <v>max(case when kyi.horse_no = '17' then IDM else null end) as IDM_17,</v>
      </c>
    </row>
    <row r="84" spans="2:10" x14ac:dyDescent="0.7">
      <c r="B84" s="1">
        <f t="shared" si="0"/>
        <v>69</v>
      </c>
      <c r="C84" s="1" t="s">
        <v>195</v>
      </c>
      <c r="D84" s="1" t="str">
        <f t="shared" si="12"/>
        <v>IDM_18</v>
      </c>
      <c r="E84" s="1" t="str">
        <f t="shared" si="14"/>
        <v>実数</v>
      </c>
      <c r="F84" s="1" t="str">
        <f t="shared" si="14"/>
        <v>a_kyi</v>
      </c>
      <c r="G84" s="1" t="str">
        <f t="shared" si="14"/>
        <v>IDM</v>
      </c>
      <c r="H84" s="1"/>
      <c r="I84" s="1"/>
      <c r="J84" s="1" t="str">
        <f t="shared" si="11"/>
        <v>max(case when kyi.horse_no = '18' then IDM else null end) as IDM_18,</v>
      </c>
    </row>
    <row r="85" spans="2:10" x14ac:dyDescent="0.7">
      <c r="B85" s="1">
        <f t="shared" si="0"/>
        <v>70</v>
      </c>
      <c r="C85" s="1" t="s">
        <v>177</v>
      </c>
      <c r="D85" s="1" t="str">
        <f t="shared" si="12"/>
        <v>jockey_index_01</v>
      </c>
      <c r="E85" s="1" t="s">
        <v>9</v>
      </c>
      <c r="F85" s="1" t="s">
        <v>12</v>
      </c>
      <c r="G85" s="1" t="s">
        <v>32</v>
      </c>
      <c r="H85" s="1"/>
      <c r="I85" s="1"/>
      <c r="J85" s="1" t="str">
        <f t="shared" si="11"/>
        <v>max(case when kyi.horse_no = '01' then jockey_index else null end) as jockey_index_01,</v>
      </c>
    </row>
    <row r="86" spans="2:10" x14ac:dyDescent="0.7">
      <c r="B86" s="1">
        <f t="shared" si="0"/>
        <v>71</v>
      </c>
      <c r="C86" s="1" t="s">
        <v>179</v>
      </c>
      <c r="D86" s="1" t="str">
        <f t="shared" si="12"/>
        <v>jockey_index_02</v>
      </c>
      <c r="E86" s="1" t="str">
        <f t="shared" ref="E86:G102" si="15">E85</f>
        <v>実数</v>
      </c>
      <c r="F86" s="1" t="str">
        <f t="shared" si="15"/>
        <v>a_kyi</v>
      </c>
      <c r="G86" s="1" t="str">
        <f t="shared" si="15"/>
        <v>jockey_index</v>
      </c>
      <c r="H86" s="1"/>
      <c r="I86" s="1"/>
      <c r="J86" s="1" t="str">
        <f t="shared" si="11"/>
        <v>max(case when kyi.horse_no = '02' then jockey_index else null end) as jockey_index_02,</v>
      </c>
    </row>
    <row r="87" spans="2:10" x14ac:dyDescent="0.7">
      <c r="B87" s="1">
        <f t="shared" si="0"/>
        <v>72</v>
      </c>
      <c r="C87" s="1" t="s">
        <v>180</v>
      </c>
      <c r="D87" s="1" t="str">
        <f t="shared" si="12"/>
        <v>jockey_index_03</v>
      </c>
      <c r="E87" s="1" t="str">
        <f t="shared" si="15"/>
        <v>実数</v>
      </c>
      <c r="F87" s="1" t="str">
        <f t="shared" si="15"/>
        <v>a_kyi</v>
      </c>
      <c r="G87" s="1" t="str">
        <f t="shared" si="15"/>
        <v>jockey_index</v>
      </c>
      <c r="H87" s="1"/>
      <c r="I87" s="1"/>
      <c r="J87" s="1" t="str">
        <f t="shared" si="11"/>
        <v>max(case when kyi.horse_no = '03' then jockey_index else null end) as jockey_index_03,</v>
      </c>
    </row>
    <row r="88" spans="2:10" x14ac:dyDescent="0.7">
      <c r="B88" s="1">
        <f t="shared" si="0"/>
        <v>73</v>
      </c>
      <c r="C88" s="1" t="s">
        <v>181</v>
      </c>
      <c r="D88" s="1" t="str">
        <f t="shared" si="12"/>
        <v>jockey_index_04</v>
      </c>
      <c r="E88" s="1" t="str">
        <f t="shared" si="15"/>
        <v>実数</v>
      </c>
      <c r="F88" s="1" t="str">
        <f t="shared" si="15"/>
        <v>a_kyi</v>
      </c>
      <c r="G88" s="1" t="str">
        <f t="shared" si="15"/>
        <v>jockey_index</v>
      </c>
      <c r="H88" s="1"/>
      <c r="I88" s="1"/>
      <c r="J88" s="1" t="str">
        <f t="shared" si="11"/>
        <v>max(case when kyi.horse_no = '04' then jockey_index else null end) as jockey_index_04,</v>
      </c>
    </row>
    <row r="89" spans="2:10" x14ac:dyDescent="0.7">
      <c r="B89" s="1">
        <f t="shared" si="0"/>
        <v>74</v>
      </c>
      <c r="C89" s="1" t="s">
        <v>182</v>
      </c>
      <c r="D89" s="1" t="str">
        <f t="shared" si="12"/>
        <v>jockey_index_05</v>
      </c>
      <c r="E89" s="1" t="str">
        <f t="shared" si="15"/>
        <v>実数</v>
      </c>
      <c r="F89" s="1" t="str">
        <f t="shared" si="15"/>
        <v>a_kyi</v>
      </c>
      <c r="G89" s="1" t="str">
        <f t="shared" si="15"/>
        <v>jockey_index</v>
      </c>
      <c r="H89" s="1"/>
      <c r="I89" s="1"/>
      <c r="J89" s="1" t="str">
        <f t="shared" si="11"/>
        <v>max(case when kyi.horse_no = '05' then jockey_index else null end) as jockey_index_05,</v>
      </c>
    </row>
    <row r="90" spans="2:10" x14ac:dyDescent="0.7">
      <c r="B90" s="1">
        <f t="shared" si="0"/>
        <v>75</v>
      </c>
      <c r="C90" s="1" t="s">
        <v>183</v>
      </c>
      <c r="D90" s="1" t="str">
        <f t="shared" si="12"/>
        <v>jockey_index_06</v>
      </c>
      <c r="E90" s="1" t="str">
        <f t="shared" si="15"/>
        <v>実数</v>
      </c>
      <c r="F90" s="1" t="str">
        <f t="shared" si="15"/>
        <v>a_kyi</v>
      </c>
      <c r="G90" s="1" t="str">
        <f t="shared" si="15"/>
        <v>jockey_index</v>
      </c>
      <c r="H90" s="1"/>
      <c r="I90" s="1"/>
      <c r="J90" s="1" t="str">
        <f t="shared" si="11"/>
        <v>max(case when kyi.horse_no = '06' then jockey_index else null end) as jockey_index_06,</v>
      </c>
    </row>
    <row r="91" spans="2:10" x14ac:dyDescent="0.7">
      <c r="B91" s="1">
        <f t="shared" si="0"/>
        <v>76</v>
      </c>
      <c r="C91" s="1" t="s">
        <v>184</v>
      </c>
      <c r="D91" s="1" t="str">
        <f t="shared" si="12"/>
        <v>jockey_index_07</v>
      </c>
      <c r="E91" s="1" t="str">
        <f t="shared" si="15"/>
        <v>実数</v>
      </c>
      <c r="F91" s="1" t="str">
        <f t="shared" si="15"/>
        <v>a_kyi</v>
      </c>
      <c r="G91" s="1" t="str">
        <f t="shared" si="15"/>
        <v>jockey_index</v>
      </c>
      <c r="H91" s="1"/>
      <c r="I91" s="1"/>
      <c r="J91" s="1" t="str">
        <f t="shared" si="11"/>
        <v>max(case when kyi.horse_no = '07' then jockey_index else null end) as jockey_index_07,</v>
      </c>
    </row>
    <row r="92" spans="2:10" x14ac:dyDescent="0.7">
      <c r="B92" s="1">
        <f t="shared" si="0"/>
        <v>77</v>
      </c>
      <c r="C92" s="1" t="s">
        <v>185</v>
      </c>
      <c r="D92" s="1" t="str">
        <f t="shared" si="12"/>
        <v>jockey_index_08</v>
      </c>
      <c r="E92" s="1" t="str">
        <f t="shared" si="15"/>
        <v>実数</v>
      </c>
      <c r="F92" s="1" t="str">
        <f t="shared" si="15"/>
        <v>a_kyi</v>
      </c>
      <c r="G92" s="1" t="str">
        <f t="shared" si="15"/>
        <v>jockey_index</v>
      </c>
      <c r="H92" s="1"/>
      <c r="I92" s="1"/>
      <c r="J92" s="1" t="str">
        <f t="shared" si="11"/>
        <v>max(case when kyi.horse_no = '08' then jockey_index else null end) as jockey_index_08,</v>
      </c>
    </row>
    <row r="93" spans="2:10" x14ac:dyDescent="0.7">
      <c r="B93" s="1">
        <f t="shared" si="0"/>
        <v>78</v>
      </c>
      <c r="C93" s="1" t="s">
        <v>186</v>
      </c>
      <c r="D93" s="1" t="str">
        <f t="shared" si="12"/>
        <v>jockey_index_09</v>
      </c>
      <c r="E93" s="1" t="str">
        <f t="shared" si="15"/>
        <v>実数</v>
      </c>
      <c r="F93" s="1" t="str">
        <f t="shared" si="15"/>
        <v>a_kyi</v>
      </c>
      <c r="G93" s="1" t="str">
        <f t="shared" si="15"/>
        <v>jockey_index</v>
      </c>
      <c r="H93" s="1"/>
      <c r="I93" s="1"/>
      <c r="J93" s="1" t="str">
        <f t="shared" si="11"/>
        <v>max(case when kyi.horse_no = '09' then jockey_index else null end) as jockey_index_09,</v>
      </c>
    </row>
    <row r="94" spans="2:10" x14ac:dyDescent="0.7">
      <c r="B94" s="1">
        <f t="shared" si="0"/>
        <v>79</v>
      </c>
      <c r="C94" s="1" t="s">
        <v>187</v>
      </c>
      <c r="D94" s="1" t="str">
        <f t="shared" si="12"/>
        <v>jockey_index_10</v>
      </c>
      <c r="E94" s="1" t="str">
        <f t="shared" si="15"/>
        <v>実数</v>
      </c>
      <c r="F94" s="1" t="str">
        <f t="shared" si="15"/>
        <v>a_kyi</v>
      </c>
      <c r="G94" s="1" t="str">
        <f t="shared" si="15"/>
        <v>jockey_index</v>
      </c>
      <c r="H94" s="1"/>
      <c r="I94" s="1"/>
      <c r="J94" s="1" t="str">
        <f t="shared" si="11"/>
        <v>max(case when kyi.horse_no = '10' then jockey_index else null end) as jockey_index_10,</v>
      </c>
    </row>
    <row r="95" spans="2:10" x14ac:dyDescent="0.7">
      <c r="B95" s="1">
        <f t="shared" si="0"/>
        <v>80</v>
      </c>
      <c r="C95" s="1" t="s">
        <v>188</v>
      </c>
      <c r="D95" s="1" t="str">
        <f t="shared" si="12"/>
        <v>jockey_index_11</v>
      </c>
      <c r="E95" s="1" t="str">
        <f t="shared" si="15"/>
        <v>実数</v>
      </c>
      <c r="F95" s="1" t="str">
        <f t="shared" si="15"/>
        <v>a_kyi</v>
      </c>
      <c r="G95" s="1" t="str">
        <f t="shared" si="15"/>
        <v>jockey_index</v>
      </c>
      <c r="H95" s="1"/>
      <c r="I95" s="1"/>
      <c r="J95" s="1" t="str">
        <f t="shared" si="11"/>
        <v>max(case when kyi.horse_no = '11' then jockey_index else null end) as jockey_index_11,</v>
      </c>
    </row>
    <row r="96" spans="2:10" x14ac:dyDescent="0.7">
      <c r="B96" s="1">
        <f t="shared" si="0"/>
        <v>81</v>
      </c>
      <c r="C96" s="1" t="s">
        <v>189</v>
      </c>
      <c r="D96" s="1" t="str">
        <f t="shared" si="12"/>
        <v>jockey_index_12</v>
      </c>
      <c r="E96" s="1" t="str">
        <f t="shared" si="15"/>
        <v>実数</v>
      </c>
      <c r="F96" s="1" t="str">
        <f t="shared" si="15"/>
        <v>a_kyi</v>
      </c>
      <c r="G96" s="1" t="str">
        <f t="shared" si="15"/>
        <v>jockey_index</v>
      </c>
      <c r="H96" s="1"/>
      <c r="I96" s="1"/>
      <c r="J96" s="1" t="str">
        <f t="shared" si="11"/>
        <v>max(case when kyi.horse_no = '12' then jockey_index else null end) as jockey_index_12,</v>
      </c>
    </row>
    <row r="97" spans="2:10" x14ac:dyDescent="0.7">
      <c r="B97" s="1">
        <f t="shared" si="0"/>
        <v>82</v>
      </c>
      <c r="C97" s="1" t="s">
        <v>190</v>
      </c>
      <c r="D97" s="1" t="str">
        <f t="shared" si="12"/>
        <v>jockey_index_13</v>
      </c>
      <c r="E97" s="1" t="str">
        <f t="shared" si="15"/>
        <v>実数</v>
      </c>
      <c r="F97" s="1" t="str">
        <f t="shared" si="15"/>
        <v>a_kyi</v>
      </c>
      <c r="G97" s="1" t="str">
        <f t="shared" si="15"/>
        <v>jockey_index</v>
      </c>
      <c r="H97" s="1"/>
      <c r="I97" s="1"/>
      <c r="J97" s="1" t="str">
        <f t="shared" si="11"/>
        <v>max(case when kyi.horse_no = '13' then jockey_index else null end) as jockey_index_13,</v>
      </c>
    </row>
    <row r="98" spans="2:10" x14ac:dyDescent="0.7">
      <c r="B98" s="1">
        <f t="shared" si="0"/>
        <v>83</v>
      </c>
      <c r="C98" s="1" t="s">
        <v>191</v>
      </c>
      <c r="D98" s="1" t="str">
        <f t="shared" si="12"/>
        <v>jockey_index_14</v>
      </c>
      <c r="E98" s="1" t="str">
        <f t="shared" si="15"/>
        <v>実数</v>
      </c>
      <c r="F98" s="1" t="str">
        <f t="shared" si="15"/>
        <v>a_kyi</v>
      </c>
      <c r="G98" s="1" t="str">
        <f t="shared" si="15"/>
        <v>jockey_index</v>
      </c>
      <c r="H98" s="1"/>
      <c r="I98" s="1"/>
      <c r="J98" s="1" t="str">
        <f t="shared" si="11"/>
        <v>max(case when kyi.horse_no = '14' then jockey_index else null end) as jockey_index_14,</v>
      </c>
    </row>
    <row r="99" spans="2:10" x14ac:dyDescent="0.7">
      <c r="B99" s="1">
        <f t="shared" si="0"/>
        <v>84</v>
      </c>
      <c r="C99" s="1" t="s">
        <v>192</v>
      </c>
      <c r="D99" s="1" t="str">
        <f t="shared" si="12"/>
        <v>jockey_index_15</v>
      </c>
      <c r="E99" s="1" t="str">
        <f t="shared" si="15"/>
        <v>実数</v>
      </c>
      <c r="F99" s="1" t="str">
        <f t="shared" si="15"/>
        <v>a_kyi</v>
      </c>
      <c r="G99" s="1" t="str">
        <f t="shared" si="15"/>
        <v>jockey_index</v>
      </c>
      <c r="H99" s="1"/>
      <c r="I99" s="1"/>
      <c r="J99" s="1" t="str">
        <f t="shared" ref="J99:J130" si="16">"max(case when "&amp;RIGHT(F99,3)&amp;".horse_no = '"&amp;C99&amp;"' then "&amp;G99&amp;" else null end) as "&amp;D99&amp;","</f>
        <v>max(case when kyi.horse_no = '15' then jockey_index else null end) as jockey_index_15,</v>
      </c>
    </row>
    <row r="100" spans="2:10" x14ac:dyDescent="0.7">
      <c r="B100" s="1">
        <f t="shared" si="0"/>
        <v>85</v>
      </c>
      <c r="C100" s="1" t="s">
        <v>193</v>
      </c>
      <c r="D100" s="1" t="str">
        <f t="shared" si="12"/>
        <v>jockey_index_16</v>
      </c>
      <c r="E100" s="1" t="str">
        <f t="shared" si="15"/>
        <v>実数</v>
      </c>
      <c r="F100" s="1" t="str">
        <f t="shared" si="15"/>
        <v>a_kyi</v>
      </c>
      <c r="G100" s="1" t="str">
        <f t="shared" si="15"/>
        <v>jockey_index</v>
      </c>
      <c r="H100" s="1"/>
      <c r="I100" s="1"/>
      <c r="J100" s="1" t="str">
        <f t="shared" si="16"/>
        <v>max(case when kyi.horse_no = '16' then jockey_index else null end) as jockey_index_16,</v>
      </c>
    </row>
    <row r="101" spans="2:10" x14ac:dyDescent="0.7">
      <c r="B101" s="1">
        <f t="shared" si="0"/>
        <v>86</v>
      </c>
      <c r="C101" s="1" t="s">
        <v>194</v>
      </c>
      <c r="D101" s="1" t="str">
        <f t="shared" si="12"/>
        <v>jockey_index_17</v>
      </c>
      <c r="E101" s="1" t="str">
        <f t="shared" si="15"/>
        <v>実数</v>
      </c>
      <c r="F101" s="1" t="str">
        <f t="shared" si="15"/>
        <v>a_kyi</v>
      </c>
      <c r="G101" s="1" t="str">
        <f t="shared" si="15"/>
        <v>jockey_index</v>
      </c>
      <c r="H101" s="1"/>
      <c r="I101" s="1"/>
      <c r="J101" s="1" t="str">
        <f t="shared" si="16"/>
        <v>max(case when kyi.horse_no = '17' then jockey_index else null end) as jockey_index_17,</v>
      </c>
    </row>
    <row r="102" spans="2:10" x14ac:dyDescent="0.7">
      <c r="B102" s="1">
        <f t="shared" si="0"/>
        <v>87</v>
      </c>
      <c r="C102" s="1" t="s">
        <v>195</v>
      </c>
      <c r="D102" s="1" t="str">
        <f t="shared" si="12"/>
        <v>jockey_index_18</v>
      </c>
      <c r="E102" s="1" t="str">
        <f t="shared" si="15"/>
        <v>実数</v>
      </c>
      <c r="F102" s="1" t="str">
        <f t="shared" si="15"/>
        <v>a_kyi</v>
      </c>
      <c r="G102" s="1" t="str">
        <f t="shared" si="15"/>
        <v>jockey_index</v>
      </c>
      <c r="H102" s="1"/>
      <c r="I102" s="1"/>
      <c r="J102" s="1" t="str">
        <f t="shared" si="16"/>
        <v>max(case when kyi.horse_no = '18' then jockey_index else null end) as jockey_index_18,</v>
      </c>
    </row>
    <row r="103" spans="2:10" x14ac:dyDescent="0.7">
      <c r="B103" s="1">
        <f t="shared" si="0"/>
        <v>88</v>
      </c>
      <c r="C103" s="1" t="s">
        <v>177</v>
      </c>
      <c r="D103" s="1" t="str">
        <f t="shared" si="12"/>
        <v>info_index_01</v>
      </c>
      <c r="E103" s="1" t="s">
        <v>9</v>
      </c>
      <c r="F103" s="1" t="s">
        <v>12</v>
      </c>
      <c r="G103" s="1" t="s">
        <v>33</v>
      </c>
      <c r="H103" s="1"/>
      <c r="I103" s="1"/>
      <c r="J103" s="1" t="str">
        <f t="shared" si="16"/>
        <v>max(case when kyi.horse_no = '01' then info_index else null end) as info_index_01,</v>
      </c>
    </row>
    <row r="104" spans="2:10" x14ac:dyDescent="0.7">
      <c r="B104" s="1">
        <f t="shared" si="0"/>
        <v>89</v>
      </c>
      <c r="C104" s="1" t="s">
        <v>179</v>
      </c>
      <c r="D104" s="1" t="str">
        <f t="shared" si="12"/>
        <v>info_index_02</v>
      </c>
      <c r="E104" s="1" t="str">
        <f t="shared" ref="E104:G120" si="17">E103</f>
        <v>実数</v>
      </c>
      <c r="F104" s="1" t="str">
        <f t="shared" si="17"/>
        <v>a_kyi</v>
      </c>
      <c r="G104" s="1" t="str">
        <f t="shared" si="17"/>
        <v>info_index</v>
      </c>
      <c r="H104" s="1"/>
      <c r="I104" s="1"/>
      <c r="J104" s="1" t="str">
        <f t="shared" si="16"/>
        <v>max(case when kyi.horse_no = '02' then info_index else null end) as info_index_02,</v>
      </c>
    </row>
    <row r="105" spans="2:10" x14ac:dyDescent="0.7">
      <c r="B105" s="1">
        <f t="shared" si="0"/>
        <v>90</v>
      </c>
      <c r="C105" s="1" t="s">
        <v>180</v>
      </c>
      <c r="D105" s="1" t="str">
        <f t="shared" si="12"/>
        <v>info_index_03</v>
      </c>
      <c r="E105" s="1" t="str">
        <f t="shared" si="17"/>
        <v>実数</v>
      </c>
      <c r="F105" s="1" t="str">
        <f t="shared" si="17"/>
        <v>a_kyi</v>
      </c>
      <c r="G105" s="1" t="str">
        <f t="shared" si="17"/>
        <v>info_index</v>
      </c>
      <c r="H105" s="1"/>
      <c r="I105" s="1"/>
      <c r="J105" s="1" t="str">
        <f t="shared" si="16"/>
        <v>max(case when kyi.horse_no = '03' then info_index else null end) as info_index_03,</v>
      </c>
    </row>
    <row r="106" spans="2:10" x14ac:dyDescent="0.7">
      <c r="B106" s="1">
        <f t="shared" si="0"/>
        <v>91</v>
      </c>
      <c r="C106" s="1" t="s">
        <v>181</v>
      </c>
      <c r="D106" s="1" t="str">
        <f t="shared" si="12"/>
        <v>info_index_04</v>
      </c>
      <c r="E106" s="1" t="str">
        <f t="shared" si="17"/>
        <v>実数</v>
      </c>
      <c r="F106" s="1" t="str">
        <f t="shared" si="17"/>
        <v>a_kyi</v>
      </c>
      <c r="G106" s="1" t="str">
        <f t="shared" si="17"/>
        <v>info_index</v>
      </c>
      <c r="H106" s="1"/>
      <c r="I106" s="1"/>
      <c r="J106" s="1" t="str">
        <f t="shared" si="16"/>
        <v>max(case when kyi.horse_no = '04' then info_index else null end) as info_index_04,</v>
      </c>
    </row>
    <row r="107" spans="2:10" x14ac:dyDescent="0.7">
      <c r="B107" s="1">
        <f t="shared" si="0"/>
        <v>92</v>
      </c>
      <c r="C107" s="1" t="s">
        <v>182</v>
      </c>
      <c r="D107" s="1" t="str">
        <f t="shared" si="12"/>
        <v>info_index_05</v>
      </c>
      <c r="E107" s="1" t="str">
        <f t="shared" si="17"/>
        <v>実数</v>
      </c>
      <c r="F107" s="1" t="str">
        <f t="shared" si="17"/>
        <v>a_kyi</v>
      </c>
      <c r="G107" s="1" t="str">
        <f t="shared" si="17"/>
        <v>info_index</v>
      </c>
      <c r="H107" s="1"/>
      <c r="I107" s="1"/>
      <c r="J107" s="1" t="str">
        <f t="shared" si="16"/>
        <v>max(case when kyi.horse_no = '05' then info_index else null end) as info_index_05,</v>
      </c>
    </row>
    <row r="108" spans="2:10" x14ac:dyDescent="0.7">
      <c r="B108" s="1">
        <f t="shared" si="0"/>
        <v>93</v>
      </c>
      <c r="C108" s="1" t="s">
        <v>183</v>
      </c>
      <c r="D108" s="1" t="str">
        <f t="shared" si="12"/>
        <v>info_index_06</v>
      </c>
      <c r="E108" s="1" t="str">
        <f t="shared" si="17"/>
        <v>実数</v>
      </c>
      <c r="F108" s="1" t="str">
        <f t="shared" si="17"/>
        <v>a_kyi</v>
      </c>
      <c r="G108" s="1" t="str">
        <f t="shared" si="17"/>
        <v>info_index</v>
      </c>
      <c r="H108" s="1"/>
      <c r="I108" s="1"/>
      <c r="J108" s="1" t="str">
        <f t="shared" si="16"/>
        <v>max(case when kyi.horse_no = '06' then info_index else null end) as info_index_06,</v>
      </c>
    </row>
    <row r="109" spans="2:10" x14ac:dyDescent="0.7">
      <c r="B109" s="1">
        <f t="shared" si="0"/>
        <v>94</v>
      </c>
      <c r="C109" s="1" t="s">
        <v>184</v>
      </c>
      <c r="D109" s="1" t="str">
        <f t="shared" si="12"/>
        <v>info_index_07</v>
      </c>
      <c r="E109" s="1" t="str">
        <f t="shared" si="17"/>
        <v>実数</v>
      </c>
      <c r="F109" s="1" t="str">
        <f t="shared" si="17"/>
        <v>a_kyi</v>
      </c>
      <c r="G109" s="1" t="str">
        <f t="shared" si="17"/>
        <v>info_index</v>
      </c>
      <c r="H109" s="1"/>
      <c r="I109" s="1"/>
      <c r="J109" s="1" t="str">
        <f t="shared" si="16"/>
        <v>max(case when kyi.horse_no = '07' then info_index else null end) as info_index_07,</v>
      </c>
    </row>
    <row r="110" spans="2:10" x14ac:dyDescent="0.7">
      <c r="B110" s="1">
        <f t="shared" si="0"/>
        <v>95</v>
      </c>
      <c r="C110" s="1" t="s">
        <v>185</v>
      </c>
      <c r="D110" s="1" t="str">
        <f t="shared" si="12"/>
        <v>info_index_08</v>
      </c>
      <c r="E110" s="1" t="str">
        <f t="shared" si="17"/>
        <v>実数</v>
      </c>
      <c r="F110" s="1" t="str">
        <f t="shared" si="17"/>
        <v>a_kyi</v>
      </c>
      <c r="G110" s="1" t="str">
        <f t="shared" si="17"/>
        <v>info_index</v>
      </c>
      <c r="H110" s="1"/>
      <c r="I110" s="1"/>
      <c r="J110" s="1" t="str">
        <f t="shared" si="16"/>
        <v>max(case when kyi.horse_no = '08' then info_index else null end) as info_index_08,</v>
      </c>
    </row>
    <row r="111" spans="2:10" x14ac:dyDescent="0.7">
      <c r="B111" s="1">
        <f t="shared" si="0"/>
        <v>96</v>
      </c>
      <c r="C111" s="1" t="s">
        <v>186</v>
      </c>
      <c r="D111" s="1" t="str">
        <f t="shared" si="12"/>
        <v>info_index_09</v>
      </c>
      <c r="E111" s="1" t="str">
        <f t="shared" si="17"/>
        <v>実数</v>
      </c>
      <c r="F111" s="1" t="str">
        <f t="shared" si="17"/>
        <v>a_kyi</v>
      </c>
      <c r="G111" s="1" t="str">
        <f t="shared" si="17"/>
        <v>info_index</v>
      </c>
      <c r="H111" s="1"/>
      <c r="I111" s="1"/>
      <c r="J111" s="1" t="str">
        <f t="shared" si="16"/>
        <v>max(case when kyi.horse_no = '09' then info_index else null end) as info_index_09,</v>
      </c>
    </row>
    <row r="112" spans="2:10" x14ac:dyDescent="0.7">
      <c r="B112" s="1">
        <f t="shared" si="0"/>
        <v>97</v>
      </c>
      <c r="C112" s="1" t="s">
        <v>187</v>
      </c>
      <c r="D112" s="1" t="str">
        <f t="shared" si="12"/>
        <v>info_index_10</v>
      </c>
      <c r="E112" s="1" t="str">
        <f t="shared" si="17"/>
        <v>実数</v>
      </c>
      <c r="F112" s="1" t="str">
        <f t="shared" si="17"/>
        <v>a_kyi</v>
      </c>
      <c r="G112" s="1" t="str">
        <f t="shared" si="17"/>
        <v>info_index</v>
      </c>
      <c r="H112" s="1"/>
      <c r="I112" s="1"/>
      <c r="J112" s="1" t="str">
        <f t="shared" si="16"/>
        <v>max(case when kyi.horse_no = '10' then info_index else null end) as info_index_10,</v>
      </c>
    </row>
    <row r="113" spans="2:10" x14ac:dyDescent="0.7">
      <c r="B113" s="1">
        <f t="shared" si="0"/>
        <v>98</v>
      </c>
      <c r="C113" s="1" t="s">
        <v>188</v>
      </c>
      <c r="D113" s="1" t="str">
        <f t="shared" si="12"/>
        <v>info_index_11</v>
      </c>
      <c r="E113" s="1" t="str">
        <f t="shared" si="17"/>
        <v>実数</v>
      </c>
      <c r="F113" s="1" t="str">
        <f t="shared" si="17"/>
        <v>a_kyi</v>
      </c>
      <c r="G113" s="1" t="str">
        <f t="shared" si="17"/>
        <v>info_index</v>
      </c>
      <c r="H113" s="1"/>
      <c r="I113" s="1"/>
      <c r="J113" s="1" t="str">
        <f t="shared" si="16"/>
        <v>max(case when kyi.horse_no = '11' then info_index else null end) as info_index_11,</v>
      </c>
    </row>
    <row r="114" spans="2:10" x14ac:dyDescent="0.7">
      <c r="B114" s="1">
        <f t="shared" si="0"/>
        <v>99</v>
      </c>
      <c r="C114" s="1" t="s">
        <v>189</v>
      </c>
      <c r="D114" s="1" t="str">
        <f t="shared" si="12"/>
        <v>info_index_12</v>
      </c>
      <c r="E114" s="1" t="str">
        <f t="shared" si="17"/>
        <v>実数</v>
      </c>
      <c r="F114" s="1" t="str">
        <f t="shared" si="17"/>
        <v>a_kyi</v>
      </c>
      <c r="G114" s="1" t="str">
        <f t="shared" si="17"/>
        <v>info_index</v>
      </c>
      <c r="H114" s="1"/>
      <c r="I114" s="1"/>
      <c r="J114" s="1" t="str">
        <f t="shared" si="16"/>
        <v>max(case when kyi.horse_no = '12' then info_index else null end) as info_index_12,</v>
      </c>
    </row>
    <row r="115" spans="2:10" x14ac:dyDescent="0.7">
      <c r="B115" s="1">
        <f t="shared" si="0"/>
        <v>100</v>
      </c>
      <c r="C115" s="1" t="s">
        <v>190</v>
      </c>
      <c r="D115" s="1" t="str">
        <f t="shared" si="12"/>
        <v>info_index_13</v>
      </c>
      <c r="E115" s="1" t="str">
        <f t="shared" si="17"/>
        <v>実数</v>
      </c>
      <c r="F115" s="1" t="str">
        <f t="shared" si="17"/>
        <v>a_kyi</v>
      </c>
      <c r="G115" s="1" t="str">
        <f t="shared" si="17"/>
        <v>info_index</v>
      </c>
      <c r="H115" s="1"/>
      <c r="I115" s="1"/>
      <c r="J115" s="1" t="str">
        <f t="shared" si="16"/>
        <v>max(case when kyi.horse_no = '13' then info_index else null end) as info_index_13,</v>
      </c>
    </row>
    <row r="116" spans="2:10" x14ac:dyDescent="0.7">
      <c r="B116" s="1">
        <f t="shared" si="0"/>
        <v>101</v>
      </c>
      <c r="C116" s="1" t="s">
        <v>191</v>
      </c>
      <c r="D116" s="1" t="str">
        <f t="shared" si="12"/>
        <v>info_index_14</v>
      </c>
      <c r="E116" s="1" t="str">
        <f t="shared" si="17"/>
        <v>実数</v>
      </c>
      <c r="F116" s="1" t="str">
        <f t="shared" si="17"/>
        <v>a_kyi</v>
      </c>
      <c r="G116" s="1" t="str">
        <f t="shared" si="17"/>
        <v>info_index</v>
      </c>
      <c r="H116" s="1"/>
      <c r="I116" s="1"/>
      <c r="J116" s="1" t="str">
        <f t="shared" si="16"/>
        <v>max(case when kyi.horse_no = '14' then info_index else null end) as info_index_14,</v>
      </c>
    </row>
    <row r="117" spans="2:10" x14ac:dyDescent="0.7">
      <c r="B117" s="1">
        <f t="shared" si="0"/>
        <v>102</v>
      </c>
      <c r="C117" s="1" t="s">
        <v>192</v>
      </c>
      <c r="D117" s="1" t="str">
        <f t="shared" si="12"/>
        <v>info_index_15</v>
      </c>
      <c r="E117" s="1" t="str">
        <f t="shared" si="17"/>
        <v>実数</v>
      </c>
      <c r="F117" s="1" t="str">
        <f t="shared" si="17"/>
        <v>a_kyi</v>
      </c>
      <c r="G117" s="1" t="str">
        <f t="shared" si="17"/>
        <v>info_index</v>
      </c>
      <c r="H117" s="1"/>
      <c r="I117" s="1"/>
      <c r="J117" s="1" t="str">
        <f t="shared" si="16"/>
        <v>max(case when kyi.horse_no = '15' then info_index else null end) as info_index_15,</v>
      </c>
    </row>
    <row r="118" spans="2:10" x14ac:dyDescent="0.7">
      <c r="B118" s="1">
        <f t="shared" ref="B118:B181" si="18">IF(D118&lt;&gt;"",ROW()-15,"")</f>
        <v>103</v>
      </c>
      <c r="C118" s="1" t="s">
        <v>193</v>
      </c>
      <c r="D118" s="1" t="str">
        <f t="shared" si="12"/>
        <v>info_index_16</v>
      </c>
      <c r="E118" s="1" t="str">
        <f t="shared" si="17"/>
        <v>実数</v>
      </c>
      <c r="F118" s="1" t="str">
        <f t="shared" si="17"/>
        <v>a_kyi</v>
      </c>
      <c r="G118" s="1" t="str">
        <f t="shared" si="17"/>
        <v>info_index</v>
      </c>
      <c r="H118" s="1"/>
      <c r="I118" s="1"/>
      <c r="J118" s="1" t="str">
        <f t="shared" si="16"/>
        <v>max(case when kyi.horse_no = '16' then info_index else null end) as info_index_16,</v>
      </c>
    </row>
    <row r="119" spans="2:10" x14ac:dyDescent="0.7">
      <c r="B119" s="1">
        <f t="shared" si="18"/>
        <v>104</v>
      </c>
      <c r="C119" s="1" t="s">
        <v>194</v>
      </c>
      <c r="D119" s="1" t="str">
        <f t="shared" si="12"/>
        <v>info_index_17</v>
      </c>
      <c r="E119" s="1" t="str">
        <f t="shared" si="17"/>
        <v>実数</v>
      </c>
      <c r="F119" s="1" t="str">
        <f t="shared" si="17"/>
        <v>a_kyi</v>
      </c>
      <c r="G119" s="1" t="str">
        <f t="shared" si="17"/>
        <v>info_index</v>
      </c>
      <c r="H119" s="1"/>
      <c r="I119" s="1"/>
      <c r="J119" s="1" t="str">
        <f t="shared" si="16"/>
        <v>max(case when kyi.horse_no = '17' then info_index else null end) as info_index_17,</v>
      </c>
    </row>
    <row r="120" spans="2:10" x14ac:dyDescent="0.7">
      <c r="B120" s="1">
        <f t="shared" si="18"/>
        <v>105</v>
      </c>
      <c r="C120" s="1" t="s">
        <v>195</v>
      </c>
      <c r="D120" s="1" t="str">
        <f t="shared" si="12"/>
        <v>info_index_18</v>
      </c>
      <c r="E120" s="1" t="str">
        <f t="shared" si="17"/>
        <v>実数</v>
      </c>
      <c r="F120" s="1" t="str">
        <f t="shared" si="17"/>
        <v>a_kyi</v>
      </c>
      <c r="G120" s="1" t="str">
        <f t="shared" si="17"/>
        <v>info_index</v>
      </c>
      <c r="H120" s="1"/>
      <c r="I120" s="1"/>
      <c r="J120" s="1" t="str">
        <f t="shared" si="16"/>
        <v>max(case when kyi.horse_no = '18' then info_index else null end) as info_index_18,</v>
      </c>
    </row>
    <row r="121" spans="2:10" x14ac:dyDescent="0.7">
      <c r="B121" s="1">
        <f t="shared" si="18"/>
        <v>106</v>
      </c>
      <c r="C121" s="1" t="s">
        <v>177</v>
      </c>
      <c r="D121" s="1" t="str">
        <f t="shared" si="12"/>
        <v>comprehension_index_01</v>
      </c>
      <c r="E121" s="1" t="s">
        <v>9</v>
      </c>
      <c r="F121" s="1" t="s">
        <v>12</v>
      </c>
      <c r="G121" s="1" t="s">
        <v>34</v>
      </c>
      <c r="H121" s="1"/>
      <c r="I121" s="1"/>
      <c r="J121" s="1" t="str">
        <f t="shared" si="16"/>
        <v>max(case when kyi.horse_no = '01' then comprehension_index else null end) as comprehension_index_01,</v>
      </c>
    </row>
    <row r="122" spans="2:10" x14ac:dyDescent="0.7">
      <c r="B122" s="1">
        <f t="shared" si="18"/>
        <v>107</v>
      </c>
      <c r="C122" s="1" t="s">
        <v>179</v>
      </c>
      <c r="D122" s="1" t="str">
        <f t="shared" si="12"/>
        <v>comprehension_index_02</v>
      </c>
      <c r="E122" s="1" t="str">
        <f t="shared" ref="E122:G138" si="19">E121</f>
        <v>実数</v>
      </c>
      <c r="F122" s="1" t="str">
        <f t="shared" si="19"/>
        <v>a_kyi</v>
      </c>
      <c r="G122" s="1" t="str">
        <f t="shared" si="19"/>
        <v>comprehension_index</v>
      </c>
      <c r="H122" s="1"/>
      <c r="I122" s="1"/>
      <c r="J122" s="1" t="str">
        <f t="shared" si="16"/>
        <v>max(case when kyi.horse_no = '02' then comprehension_index else null end) as comprehension_index_02,</v>
      </c>
    </row>
    <row r="123" spans="2:10" x14ac:dyDescent="0.7">
      <c r="B123" s="1">
        <f t="shared" si="18"/>
        <v>108</v>
      </c>
      <c r="C123" s="1" t="s">
        <v>180</v>
      </c>
      <c r="D123" s="1" t="str">
        <f t="shared" si="12"/>
        <v>comprehension_index_03</v>
      </c>
      <c r="E123" s="1" t="str">
        <f t="shared" si="19"/>
        <v>実数</v>
      </c>
      <c r="F123" s="1" t="str">
        <f t="shared" si="19"/>
        <v>a_kyi</v>
      </c>
      <c r="G123" s="1" t="str">
        <f t="shared" si="19"/>
        <v>comprehension_index</v>
      </c>
      <c r="H123" s="1"/>
      <c r="I123" s="1"/>
      <c r="J123" s="1" t="str">
        <f t="shared" si="16"/>
        <v>max(case when kyi.horse_no = '03' then comprehension_index else null end) as comprehension_index_03,</v>
      </c>
    </row>
    <row r="124" spans="2:10" x14ac:dyDescent="0.7">
      <c r="B124" s="1">
        <f t="shared" si="18"/>
        <v>109</v>
      </c>
      <c r="C124" s="1" t="s">
        <v>181</v>
      </c>
      <c r="D124" s="1" t="str">
        <f t="shared" si="12"/>
        <v>comprehension_index_04</v>
      </c>
      <c r="E124" s="1" t="str">
        <f t="shared" si="19"/>
        <v>実数</v>
      </c>
      <c r="F124" s="1" t="str">
        <f t="shared" si="19"/>
        <v>a_kyi</v>
      </c>
      <c r="G124" s="1" t="str">
        <f t="shared" si="19"/>
        <v>comprehension_index</v>
      </c>
      <c r="H124" s="1"/>
      <c r="I124" s="1"/>
      <c r="J124" s="1" t="str">
        <f t="shared" si="16"/>
        <v>max(case when kyi.horse_no = '04' then comprehension_index else null end) as comprehension_index_04,</v>
      </c>
    </row>
    <row r="125" spans="2:10" x14ac:dyDescent="0.7">
      <c r="B125" s="1">
        <f t="shared" si="18"/>
        <v>110</v>
      </c>
      <c r="C125" s="1" t="s">
        <v>182</v>
      </c>
      <c r="D125" s="1" t="str">
        <f t="shared" si="12"/>
        <v>comprehension_index_05</v>
      </c>
      <c r="E125" s="1" t="str">
        <f t="shared" si="19"/>
        <v>実数</v>
      </c>
      <c r="F125" s="1" t="str">
        <f t="shared" si="19"/>
        <v>a_kyi</v>
      </c>
      <c r="G125" s="1" t="str">
        <f t="shared" si="19"/>
        <v>comprehension_index</v>
      </c>
      <c r="H125" s="1"/>
      <c r="I125" s="1"/>
      <c r="J125" s="1" t="str">
        <f t="shared" si="16"/>
        <v>max(case when kyi.horse_no = '05' then comprehension_index else null end) as comprehension_index_05,</v>
      </c>
    </row>
    <row r="126" spans="2:10" x14ac:dyDescent="0.7">
      <c r="B126" s="1">
        <f t="shared" si="18"/>
        <v>111</v>
      </c>
      <c r="C126" s="1" t="s">
        <v>183</v>
      </c>
      <c r="D126" s="1" t="str">
        <f t="shared" si="12"/>
        <v>comprehension_index_06</v>
      </c>
      <c r="E126" s="1" t="str">
        <f t="shared" si="19"/>
        <v>実数</v>
      </c>
      <c r="F126" s="1" t="str">
        <f t="shared" si="19"/>
        <v>a_kyi</v>
      </c>
      <c r="G126" s="1" t="str">
        <f t="shared" si="19"/>
        <v>comprehension_index</v>
      </c>
      <c r="H126" s="1"/>
      <c r="I126" s="1"/>
      <c r="J126" s="1" t="str">
        <f t="shared" si="16"/>
        <v>max(case when kyi.horse_no = '06' then comprehension_index else null end) as comprehension_index_06,</v>
      </c>
    </row>
    <row r="127" spans="2:10" x14ac:dyDescent="0.7">
      <c r="B127" s="1">
        <f t="shared" si="18"/>
        <v>112</v>
      </c>
      <c r="C127" s="1" t="s">
        <v>184</v>
      </c>
      <c r="D127" s="1" t="str">
        <f t="shared" si="12"/>
        <v>comprehension_index_07</v>
      </c>
      <c r="E127" s="1" t="str">
        <f t="shared" si="19"/>
        <v>実数</v>
      </c>
      <c r="F127" s="1" t="str">
        <f t="shared" si="19"/>
        <v>a_kyi</v>
      </c>
      <c r="G127" s="1" t="str">
        <f t="shared" si="19"/>
        <v>comprehension_index</v>
      </c>
      <c r="H127" s="1"/>
      <c r="I127" s="1"/>
      <c r="J127" s="1" t="str">
        <f t="shared" si="16"/>
        <v>max(case when kyi.horse_no = '07' then comprehension_index else null end) as comprehension_index_07,</v>
      </c>
    </row>
    <row r="128" spans="2:10" x14ac:dyDescent="0.7">
      <c r="B128" s="1">
        <f t="shared" si="18"/>
        <v>113</v>
      </c>
      <c r="C128" s="1" t="s">
        <v>185</v>
      </c>
      <c r="D128" s="1" t="str">
        <f t="shared" si="12"/>
        <v>comprehension_index_08</v>
      </c>
      <c r="E128" s="1" t="str">
        <f t="shared" si="19"/>
        <v>実数</v>
      </c>
      <c r="F128" s="1" t="str">
        <f t="shared" si="19"/>
        <v>a_kyi</v>
      </c>
      <c r="G128" s="1" t="str">
        <f t="shared" si="19"/>
        <v>comprehension_index</v>
      </c>
      <c r="H128" s="1"/>
      <c r="I128" s="1"/>
      <c r="J128" s="1" t="str">
        <f t="shared" si="16"/>
        <v>max(case when kyi.horse_no = '08' then comprehension_index else null end) as comprehension_index_08,</v>
      </c>
    </row>
    <row r="129" spans="2:10" x14ac:dyDescent="0.7">
      <c r="B129" s="1">
        <f t="shared" si="18"/>
        <v>114</v>
      </c>
      <c r="C129" s="1" t="s">
        <v>186</v>
      </c>
      <c r="D129" s="1" t="str">
        <f t="shared" si="12"/>
        <v>comprehension_index_09</v>
      </c>
      <c r="E129" s="1" t="str">
        <f t="shared" si="19"/>
        <v>実数</v>
      </c>
      <c r="F129" s="1" t="str">
        <f t="shared" si="19"/>
        <v>a_kyi</v>
      </c>
      <c r="G129" s="1" t="str">
        <f t="shared" si="19"/>
        <v>comprehension_index</v>
      </c>
      <c r="H129" s="1"/>
      <c r="I129" s="1"/>
      <c r="J129" s="1" t="str">
        <f t="shared" si="16"/>
        <v>max(case when kyi.horse_no = '09' then comprehension_index else null end) as comprehension_index_09,</v>
      </c>
    </row>
    <row r="130" spans="2:10" x14ac:dyDescent="0.7">
      <c r="B130" s="1">
        <f t="shared" si="18"/>
        <v>115</v>
      </c>
      <c r="C130" s="1" t="s">
        <v>187</v>
      </c>
      <c r="D130" s="1" t="str">
        <f t="shared" si="12"/>
        <v>comprehension_index_10</v>
      </c>
      <c r="E130" s="1" t="str">
        <f t="shared" si="19"/>
        <v>実数</v>
      </c>
      <c r="F130" s="1" t="str">
        <f t="shared" si="19"/>
        <v>a_kyi</v>
      </c>
      <c r="G130" s="1" t="str">
        <f t="shared" si="19"/>
        <v>comprehension_index</v>
      </c>
      <c r="H130" s="1"/>
      <c r="I130" s="1"/>
      <c r="J130" s="1" t="str">
        <f t="shared" si="16"/>
        <v>max(case when kyi.horse_no = '10' then comprehension_index else null end) as comprehension_index_10,</v>
      </c>
    </row>
    <row r="131" spans="2:10" x14ac:dyDescent="0.7">
      <c r="B131" s="1">
        <f t="shared" si="18"/>
        <v>116</v>
      </c>
      <c r="C131" s="1" t="s">
        <v>188</v>
      </c>
      <c r="D131" s="1" t="str">
        <f t="shared" si="12"/>
        <v>comprehension_index_11</v>
      </c>
      <c r="E131" s="1" t="str">
        <f t="shared" si="19"/>
        <v>実数</v>
      </c>
      <c r="F131" s="1" t="str">
        <f t="shared" si="19"/>
        <v>a_kyi</v>
      </c>
      <c r="G131" s="1" t="str">
        <f t="shared" si="19"/>
        <v>comprehension_index</v>
      </c>
      <c r="H131" s="1"/>
      <c r="I131" s="1"/>
      <c r="J131" s="1" t="str">
        <f t="shared" ref="J131:J138" si="20">"max(case when "&amp;RIGHT(F131,3)&amp;".horse_no = '"&amp;C131&amp;"' then "&amp;G131&amp;" else null end) as "&amp;D131&amp;","</f>
        <v>max(case when kyi.horse_no = '11' then comprehension_index else null end) as comprehension_index_11,</v>
      </c>
    </row>
    <row r="132" spans="2:10" x14ac:dyDescent="0.7">
      <c r="B132" s="1">
        <f t="shared" si="18"/>
        <v>117</v>
      </c>
      <c r="C132" s="1" t="s">
        <v>189</v>
      </c>
      <c r="D132" s="1" t="str">
        <f t="shared" ref="D132:D156" si="21">G132&amp;"_"&amp;C132</f>
        <v>comprehension_index_12</v>
      </c>
      <c r="E132" s="1" t="str">
        <f t="shared" si="19"/>
        <v>実数</v>
      </c>
      <c r="F132" s="1" t="str">
        <f t="shared" si="19"/>
        <v>a_kyi</v>
      </c>
      <c r="G132" s="1" t="str">
        <f t="shared" si="19"/>
        <v>comprehension_index</v>
      </c>
      <c r="H132" s="1"/>
      <c r="I132" s="1"/>
      <c r="J132" s="1" t="str">
        <f t="shared" si="20"/>
        <v>max(case when kyi.horse_no = '12' then comprehension_index else null end) as comprehension_index_12,</v>
      </c>
    </row>
    <row r="133" spans="2:10" x14ac:dyDescent="0.7">
      <c r="B133" s="1">
        <f t="shared" si="18"/>
        <v>118</v>
      </c>
      <c r="C133" s="1" t="s">
        <v>190</v>
      </c>
      <c r="D133" s="1" t="str">
        <f t="shared" si="21"/>
        <v>comprehension_index_13</v>
      </c>
      <c r="E133" s="1" t="str">
        <f t="shared" si="19"/>
        <v>実数</v>
      </c>
      <c r="F133" s="1" t="str">
        <f t="shared" si="19"/>
        <v>a_kyi</v>
      </c>
      <c r="G133" s="1" t="str">
        <f t="shared" si="19"/>
        <v>comprehension_index</v>
      </c>
      <c r="H133" s="1"/>
      <c r="I133" s="1"/>
      <c r="J133" s="1" t="str">
        <f t="shared" si="20"/>
        <v>max(case when kyi.horse_no = '13' then comprehension_index else null end) as comprehension_index_13,</v>
      </c>
    </row>
    <row r="134" spans="2:10" x14ac:dyDescent="0.7">
      <c r="B134" s="1">
        <f t="shared" si="18"/>
        <v>119</v>
      </c>
      <c r="C134" s="1" t="s">
        <v>191</v>
      </c>
      <c r="D134" s="1" t="str">
        <f t="shared" si="21"/>
        <v>comprehension_index_14</v>
      </c>
      <c r="E134" s="1" t="str">
        <f t="shared" si="19"/>
        <v>実数</v>
      </c>
      <c r="F134" s="1" t="str">
        <f t="shared" si="19"/>
        <v>a_kyi</v>
      </c>
      <c r="G134" s="1" t="str">
        <f t="shared" si="19"/>
        <v>comprehension_index</v>
      </c>
      <c r="H134" s="1"/>
      <c r="I134" s="1"/>
      <c r="J134" s="1" t="str">
        <f t="shared" si="20"/>
        <v>max(case when kyi.horse_no = '14' then comprehension_index else null end) as comprehension_index_14,</v>
      </c>
    </row>
    <row r="135" spans="2:10" x14ac:dyDescent="0.7">
      <c r="B135" s="1">
        <f t="shared" si="18"/>
        <v>120</v>
      </c>
      <c r="C135" s="1" t="s">
        <v>192</v>
      </c>
      <c r="D135" s="1" t="str">
        <f t="shared" si="21"/>
        <v>comprehension_index_15</v>
      </c>
      <c r="E135" s="1" t="str">
        <f t="shared" si="19"/>
        <v>実数</v>
      </c>
      <c r="F135" s="1" t="str">
        <f t="shared" si="19"/>
        <v>a_kyi</v>
      </c>
      <c r="G135" s="1" t="str">
        <f t="shared" si="19"/>
        <v>comprehension_index</v>
      </c>
      <c r="H135" s="1"/>
      <c r="I135" s="1"/>
      <c r="J135" s="1" t="str">
        <f t="shared" si="20"/>
        <v>max(case when kyi.horse_no = '15' then comprehension_index else null end) as comprehension_index_15,</v>
      </c>
    </row>
    <row r="136" spans="2:10" x14ac:dyDescent="0.7">
      <c r="B136" s="1">
        <f t="shared" si="18"/>
        <v>121</v>
      </c>
      <c r="C136" s="1" t="s">
        <v>193</v>
      </c>
      <c r="D136" s="1" t="str">
        <f t="shared" si="21"/>
        <v>comprehension_index_16</v>
      </c>
      <c r="E136" s="1" t="str">
        <f t="shared" si="19"/>
        <v>実数</v>
      </c>
      <c r="F136" s="1" t="str">
        <f t="shared" si="19"/>
        <v>a_kyi</v>
      </c>
      <c r="G136" s="1" t="str">
        <f t="shared" si="19"/>
        <v>comprehension_index</v>
      </c>
      <c r="H136" s="1"/>
      <c r="I136" s="1"/>
      <c r="J136" s="1" t="str">
        <f t="shared" si="20"/>
        <v>max(case when kyi.horse_no = '16' then comprehension_index else null end) as comprehension_index_16,</v>
      </c>
    </row>
    <row r="137" spans="2:10" x14ac:dyDescent="0.7">
      <c r="B137" s="1">
        <f t="shared" si="18"/>
        <v>122</v>
      </c>
      <c r="C137" s="1" t="s">
        <v>194</v>
      </c>
      <c r="D137" s="1" t="str">
        <f t="shared" si="21"/>
        <v>comprehension_index_17</v>
      </c>
      <c r="E137" s="1" t="str">
        <f t="shared" si="19"/>
        <v>実数</v>
      </c>
      <c r="F137" s="1" t="str">
        <f t="shared" si="19"/>
        <v>a_kyi</v>
      </c>
      <c r="G137" s="1" t="str">
        <f t="shared" si="19"/>
        <v>comprehension_index</v>
      </c>
      <c r="H137" s="1"/>
      <c r="I137" s="1"/>
      <c r="J137" s="1" t="str">
        <f t="shared" si="20"/>
        <v>max(case when kyi.horse_no = '17' then comprehension_index else null end) as comprehension_index_17,</v>
      </c>
    </row>
    <row r="138" spans="2:10" x14ac:dyDescent="0.7">
      <c r="B138" s="1">
        <f t="shared" si="18"/>
        <v>123</v>
      </c>
      <c r="C138" s="1" t="s">
        <v>195</v>
      </c>
      <c r="D138" s="1" t="str">
        <f t="shared" si="21"/>
        <v>comprehension_index_18</v>
      </c>
      <c r="E138" s="1" t="str">
        <f t="shared" si="19"/>
        <v>実数</v>
      </c>
      <c r="F138" s="1" t="str">
        <f t="shared" si="19"/>
        <v>a_kyi</v>
      </c>
      <c r="G138" s="1" t="str">
        <f t="shared" si="19"/>
        <v>comprehension_index</v>
      </c>
      <c r="H138" s="1"/>
      <c r="I138" s="1"/>
      <c r="J138" s="1" t="str">
        <f t="shared" si="20"/>
        <v>max(case when kyi.horse_no = '18' then comprehension_index else null end) as comprehension_index_18,</v>
      </c>
    </row>
    <row r="139" spans="2:10" x14ac:dyDescent="0.7">
      <c r="B139" s="1">
        <f t="shared" si="18"/>
        <v>124</v>
      </c>
      <c r="C139" s="1" t="s">
        <v>177</v>
      </c>
      <c r="D139" s="1" t="str">
        <f t="shared" si="21"/>
        <v>leg_status_01</v>
      </c>
      <c r="E139" s="1" t="s">
        <v>10</v>
      </c>
      <c r="F139" s="1" t="s">
        <v>12</v>
      </c>
      <c r="G139" s="1" t="s">
        <v>35</v>
      </c>
      <c r="H139" s="1"/>
      <c r="I139" s="1">
        <v>0</v>
      </c>
      <c r="J139" s="1" t="str">
        <f t="shared" ref="J139:J174" si="22">"max(case when "&amp;RIGHT(F139,3)&amp;".horse_no = '"&amp;C139&amp;"' then "&amp;G139&amp;" else '' end) as "&amp;D139&amp;","</f>
        <v>max(case when kyi.horse_no = '01' then leg_status else '' end) as leg_status_01,</v>
      </c>
    </row>
    <row r="140" spans="2:10" x14ac:dyDescent="0.7">
      <c r="B140" s="1">
        <f t="shared" si="18"/>
        <v>125</v>
      </c>
      <c r="C140" s="1" t="s">
        <v>179</v>
      </c>
      <c r="D140" s="1" t="str">
        <f t="shared" si="21"/>
        <v>leg_status_02</v>
      </c>
      <c r="E140" s="1" t="str">
        <f t="shared" ref="E140:G156" si="23">E139</f>
        <v>カテゴリ</v>
      </c>
      <c r="F140" s="1" t="str">
        <f t="shared" si="23"/>
        <v>a_kyi</v>
      </c>
      <c r="G140" s="1" t="str">
        <f t="shared" si="23"/>
        <v>leg_status</v>
      </c>
      <c r="H140" s="1"/>
      <c r="I140" s="1">
        <f>I139</f>
        <v>0</v>
      </c>
      <c r="J140" s="1" t="str">
        <f t="shared" si="22"/>
        <v>max(case when kyi.horse_no = '02' then leg_status else '' end) as leg_status_02,</v>
      </c>
    </row>
    <row r="141" spans="2:10" x14ac:dyDescent="0.7">
      <c r="B141" s="1">
        <f t="shared" si="18"/>
        <v>126</v>
      </c>
      <c r="C141" s="1" t="s">
        <v>180</v>
      </c>
      <c r="D141" s="1" t="str">
        <f t="shared" si="21"/>
        <v>leg_status_03</v>
      </c>
      <c r="E141" s="1" t="str">
        <f t="shared" si="23"/>
        <v>カテゴリ</v>
      </c>
      <c r="F141" s="1" t="str">
        <f t="shared" si="23"/>
        <v>a_kyi</v>
      </c>
      <c r="G141" s="1" t="str">
        <f t="shared" si="23"/>
        <v>leg_status</v>
      </c>
      <c r="H141" s="1"/>
      <c r="I141" s="1">
        <f t="shared" ref="I141:I156" si="24">I140</f>
        <v>0</v>
      </c>
      <c r="J141" s="1" t="str">
        <f t="shared" si="22"/>
        <v>max(case when kyi.horse_no = '03' then leg_status else '' end) as leg_status_03,</v>
      </c>
    </row>
    <row r="142" spans="2:10" x14ac:dyDescent="0.7">
      <c r="B142" s="1">
        <f t="shared" si="18"/>
        <v>127</v>
      </c>
      <c r="C142" s="1" t="s">
        <v>181</v>
      </c>
      <c r="D142" s="1" t="str">
        <f t="shared" si="21"/>
        <v>leg_status_04</v>
      </c>
      <c r="E142" s="1" t="str">
        <f t="shared" si="23"/>
        <v>カテゴリ</v>
      </c>
      <c r="F142" s="1" t="str">
        <f t="shared" si="23"/>
        <v>a_kyi</v>
      </c>
      <c r="G142" s="1" t="str">
        <f t="shared" si="23"/>
        <v>leg_status</v>
      </c>
      <c r="H142" s="1"/>
      <c r="I142" s="1">
        <f t="shared" si="24"/>
        <v>0</v>
      </c>
      <c r="J142" s="1" t="str">
        <f t="shared" si="22"/>
        <v>max(case when kyi.horse_no = '04' then leg_status else '' end) as leg_status_04,</v>
      </c>
    </row>
    <row r="143" spans="2:10" x14ac:dyDescent="0.7">
      <c r="B143" s="1">
        <f t="shared" si="18"/>
        <v>128</v>
      </c>
      <c r="C143" s="1" t="s">
        <v>182</v>
      </c>
      <c r="D143" s="1" t="str">
        <f t="shared" si="21"/>
        <v>leg_status_05</v>
      </c>
      <c r="E143" s="1" t="str">
        <f t="shared" si="23"/>
        <v>カテゴリ</v>
      </c>
      <c r="F143" s="1" t="str">
        <f t="shared" si="23"/>
        <v>a_kyi</v>
      </c>
      <c r="G143" s="1" t="str">
        <f t="shared" si="23"/>
        <v>leg_status</v>
      </c>
      <c r="H143" s="1"/>
      <c r="I143" s="1">
        <f t="shared" si="24"/>
        <v>0</v>
      </c>
      <c r="J143" s="1" t="str">
        <f t="shared" si="22"/>
        <v>max(case when kyi.horse_no = '05' then leg_status else '' end) as leg_status_05,</v>
      </c>
    </row>
    <row r="144" spans="2:10" x14ac:dyDescent="0.7">
      <c r="B144" s="1">
        <f t="shared" si="18"/>
        <v>129</v>
      </c>
      <c r="C144" s="1" t="s">
        <v>183</v>
      </c>
      <c r="D144" s="1" t="str">
        <f t="shared" si="21"/>
        <v>leg_status_06</v>
      </c>
      <c r="E144" s="1" t="str">
        <f t="shared" si="23"/>
        <v>カテゴリ</v>
      </c>
      <c r="F144" s="1" t="str">
        <f t="shared" si="23"/>
        <v>a_kyi</v>
      </c>
      <c r="G144" s="1" t="str">
        <f t="shared" si="23"/>
        <v>leg_status</v>
      </c>
      <c r="H144" s="1"/>
      <c r="I144" s="1">
        <f t="shared" si="24"/>
        <v>0</v>
      </c>
      <c r="J144" s="1" t="str">
        <f t="shared" si="22"/>
        <v>max(case when kyi.horse_no = '06' then leg_status else '' end) as leg_status_06,</v>
      </c>
    </row>
    <row r="145" spans="2:10" x14ac:dyDescent="0.7">
      <c r="B145" s="1">
        <f t="shared" si="18"/>
        <v>130</v>
      </c>
      <c r="C145" s="1" t="s">
        <v>184</v>
      </c>
      <c r="D145" s="1" t="str">
        <f t="shared" si="21"/>
        <v>leg_status_07</v>
      </c>
      <c r="E145" s="1" t="str">
        <f t="shared" si="23"/>
        <v>カテゴリ</v>
      </c>
      <c r="F145" s="1" t="str">
        <f t="shared" si="23"/>
        <v>a_kyi</v>
      </c>
      <c r="G145" s="1" t="str">
        <f t="shared" si="23"/>
        <v>leg_status</v>
      </c>
      <c r="H145" s="1"/>
      <c r="I145" s="1">
        <f t="shared" si="24"/>
        <v>0</v>
      </c>
      <c r="J145" s="1" t="str">
        <f t="shared" si="22"/>
        <v>max(case when kyi.horse_no = '07' then leg_status else '' end) as leg_status_07,</v>
      </c>
    </row>
    <row r="146" spans="2:10" x14ac:dyDescent="0.7">
      <c r="B146" s="1">
        <f t="shared" si="18"/>
        <v>131</v>
      </c>
      <c r="C146" s="1" t="s">
        <v>185</v>
      </c>
      <c r="D146" s="1" t="str">
        <f t="shared" si="21"/>
        <v>leg_status_08</v>
      </c>
      <c r="E146" s="1" t="str">
        <f t="shared" si="23"/>
        <v>カテゴリ</v>
      </c>
      <c r="F146" s="1" t="str">
        <f t="shared" si="23"/>
        <v>a_kyi</v>
      </c>
      <c r="G146" s="1" t="str">
        <f t="shared" si="23"/>
        <v>leg_status</v>
      </c>
      <c r="H146" s="1"/>
      <c r="I146" s="1">
        <f t="shared" si="24"/>
        <v>0</v>
      </c>
      <c r="J146" s="1" t="str">
        <f t="shared" si="22"/>
        <v>max(case when kyi.horse_no = '08' then leg_status else '' end) as leg_status_08,</v>
      </c>
    </row>
    <row r="147" spans="2:10" x14ac:dyDescent="0.7">
      <c r="B147" s="1">
        <f t="shared" si="18"/>
        <v>132</v>
      </c>
      <c r="C147" s="1" t="s">
        <v>186</v>
      </c>
      <c r="D147" s="1" t="str">
        <f t="shared" si="21"/>
        <v>leg_status_09</v>
      </c>
      <c r="E147" s="1" t="str">
        <f t="shared" si="23"/>
        <v>カテゴリ</v>
      </c>
      <c r="F147" s="1" t="str">
        <f t="shared" si="23"/>
        <v>a_kyi</v>
      </c>
      <c r="G147" s="1" t="str">
        <f t="shared" si="23"/>
        <v>leg_status</v>
      </c>
      <c r="H147" s="1"/>
      <c r="I147" s="1">
        <f t="shared" si="24"/>
        <v>0</v>
      </c>
      <c r="J147" s="1" t="str">
        <f t="shared" si="22"/>
        <v>max(case when kyi.horse_no = '09' then leg_status else '' end) as leg_status_09,</v>
      </c>
    </row>
    <row r="148" spans="2:10" x14ac:dyDescent="0.7">
      <c r="B148" s="1">
        <f t="shared" si="18"/>
        <v>133</v>
      </c>
      <c r="C148" s="1" t="s">
        <v>187</v>
      </c>
      <c r="D148" s="1" t="str">
        <f t="shared" si="21"/>
        <v>leg_status_10</v>
      </c>
      <c r="E148" s="1" t="str">
        <f t="shared" si="23"/>
        <v>カテゴリ</v>
      </c>
      <c r="F148" s="1" t="str">
        <f t="shared" si="23"/>
        <v>a_kyi</v>
      </c>
      <c r="G148" s="1" t="str">
        <f t="shared" si="23"/>
        <v>leg_status</v>
      </c>
      <c r="H148" s="1"/>
      <c r="I148" s="1">
        <f t="shared" si="24"/>
        <v>0</v>
      </c>
      <c r="J148" s="1" t="str">
        <f t="shared" si="22"/>
        <v>max(case when kyi.horse_no = '10' then leg_status else '' end) as leg_status_10,</v>
      </c>
    </row>
    <row r="149" spans="2:10" x14ac:dyDescent="0.7">
      <c r="B149" s="1">
        <f t="shared" si="18"/>
        <v>134</v>
      </c>
      <c r="C149" s="1" t="s">
        <v>188</v>
      </c>
      <c r="D149" s="1" t="str">
        <f t="shared" si="21"/>
        <v>leg_status_11</v>
      </c>
      <c r="E149" s="1" t="str">
        <f t="shared" si="23"/>
        <v>カテゴリ</v>
      </c>
      <c r="F149" s="1" t="str">
        <f t="shared" si="23"/>
        <v>a_kyi</v>
      </c>
      <c r="G149" s="1" t="str">
        <f t="shared" si="23"/>
        <v>leg_status</v>
      </c>
      <c r="H149" s="1"/>
      <c r="I149" s="1">
        <f t="shared" si="24"/>
        <v>0</v>
      </c>
      <c r="J149" s="1" t="str">
        <f t="shared" si="22"/>
        <v>max(case when kyi.horse_no = '11' then leg_status else '' end) as leg_status_11,</v>
      </c>
    </row>
    <row r="150" spans="2:10" x14ac:dyDescent="0.7">
      <c r="B150" s="1">
        <f t="shared" si="18"/>
        <v>135</v>
      </c>
      <c r="C150" s="1" t="s">
        <v>189</v>
      </c>
      <c r="D150" s="1" t="str">
        <f t="shared" si="21"/>
        <v>leg_status_12</v>
      </c>
      <c r="E150" s="1" t="str">
        <f t="shared" si="23"/>
        <v>カテゴリ</v>
      </c>
      <c r="F150" s="1" t="str">
        <f t="shared" si="23"/>
        <v>a_kyi</v>
      </c>
      <c r="G150" s="1" t="str">
        <f t="shared" si="23"/>
        <v>leg_status</v>
      </c>
      <c r="H150" s="1"/>
      <c r="I150" s="1">
        <f t="shared" si="24"/>
        <v>0</v>
      </c>
      <c r="J150" s="1" t="str">
        <f t="shared" si="22"/>
        <v>max(case when kyi.horse_no = '12' then leg_status else '' end) as leg_status_12,</v>
      </c>
    </row>
    <row r="151" spans="2:10" x14ac:dyDescent="0.7">
      <c r="B151" s="1">
        <f t="shared" si="18"/>
        <v>136</v>
      </c>
      <c r="C151" s="1" t="s">
        <v>190</v>
      </c>
      <c r="D151" s="1" t="str">
        <f t="shared" si="21"/>
        <v>leg_status_13</v>
      </c>
      <c r="E151" s="1" t="str">
        <f t="shared" si="23"/>
        <v>カテゴリ</v>
      </c>
      <c r="F151" s="1" t="str">
        <f t="shared" si="23"/>
        <v>a_kyi</v>
      </c>
      <c r="G151" s="1" t="str">
        <f t="shared" si="23"/>
        <v>leg_status</v>
      </c>
      <c r="H151" s="1"/>
      <c r="I151" s="1">
        <f t="shared" si="24"/>
        <v>0</v>
      </c>
      <c r="J151" s="1" t="str">
        <f t="shared" si="22"/>
        <v>max(case when kyi.horse_no = '13' then leg_status else '' end) as leg_status_13,</v>
      </c>
    </row>
    <row r="152" spans="2:10" x14ac:dyDescent="0.7">
      <c r="B152" s="1">
        <f t="shared" si="18"/>
        <v>137</v>
      </c>
      <c r="C152" s="1" t="s">
        <v>191</v>
      </c>
      <c r="D152" s="1" t="str">
        <f t="shared" si="21"/>
        <v>leg_status_14</v>
      </c>
      <c r="E152" s="1" t="str">
        <f t="shared" si="23"/>
        <v>カテゴリ</v>
      </c>
      <c r="F152" s="1" t="str">
        <f t="shared" si="23"/>
        <v>a_kyi</v>
      </c>
      <c r="G152" s="1" t="str">
        <f t="shared" si="23"/>
        <v>leg_status</v>
      </c>
      <c r="H152" s="1"/>
      <c r="I152" s="1">
        <f t="shared" si="24"/>
        <v>0</v>
      </c>
      <c r="J152" s="1" t="str">
        <f t="shared" si="22"/>
        <v>max(case when kyi.horse_no = '14' then leg_status else '' end) as leg_status_14,</v>
      </c>
    </row>
    <row r="153" spans="2:10" x14ac:dyDescent="0.7">
      <c r="B153" s="1">
        <f t="shared" si="18"/>
        <v>138</v>
      </c>
      <c r="C153" s="1" t="s">
        <v>192</v>
      </c>
      <c r="D153" s="1" t="str">
        <f t="shared" si="21"/>
        <v>leg_status_15</v>
      </c>
      <c r="E153" s="1" t="str">
        <f t="shared" si="23"/>
        <v>カテゴリ</v>
      </c>
      <c r="F153" s="1" t="str">
        <f t="shared" si="23"/>
        <v>a_kyi</v>
      </c>
      <c r="G153" s="1" t="str">
        <f t="shared" si="23"/>
        <v>leg_status</v>
      </c>
      <c r="H153" s="1"/>
      <c r="I153" s="1">
        <f t="shared" si="24"/>
        <v>0</v>
      </c>
      <c r="J153" s="1" t="str">
        <f t="shared" si="22"/>
        <v>max(case when kyi.horse_no = '15' then leg_status else '' end) as leg_status_15,</v>
      </c>
    </row>
    <row r="154" spans="2:10" x14ac:dyDescent="0.7">
      <c r="B154" s="1">
        <f t="shared" si="18"/>
        <v>139</v>
      </c>
      <c r="C154" s="1" t="s">
        <v>193</v>
      </c>
      <c r="D154" s="1" t="str">
        <f t="shared" si="21"/>
        <v>leg_status_16</v>
      </c>
      <c r="E154" s="1" t="str">
        <f t="shared" si="23"/>
        <v>カテゴリ</v>
      </c>
      <c r="F154" s="1" t="str">
        <f t="shared" si="23"/>
        <v>a_kyi</v>
      </c>
      <c r="G154" s="1" t="str">
        <f t="shared" si="23"/>
        <v>leg_status</v>
      </c>
      <c r="H154" s="1"/>
      <c r="I154" s="1">
        <f t="shared" si="24"/>
        <v>0</v>
      </c>
      <c r="J154" s="1" t="str">
        <f t="shared" si="22"/>
        <v>max(case when kyi.horse_no = '16' then leg_status else '' end) as leg_status_16,</v>
      </c>
    </row>
    <row r="155" spans="2:10" x14ac:dyDescent="0.7">
      <c r="B155" s="1">
        <f t="shared" si="18"/>
        <v>140</v>
      </c>
      <c r="C155" s="1" t="s">
        <v>194</v>
      </c>
      <c r="D155" s="1" t="str">
        <f t="shared" si="21"/>
        <v>leg_status_17</v>
      </c>
      <c r="E155" s="1" t="str">
        <f t="shared" si="23"/>
        <v>カテゴリ</v>
      </c>
      <c r="F155" s="1" t="str">
        <f t="shared" si="23"/>
        <v>a_kyi</v>
      </c>
      <c r="G155" s="1" t="str">
        <f t="shared" si="23"/>
        <v>leg_status</v>
      </c>
      <c r="H155" s="1"/>
      <c r="I155" s="1">
        <f t="shared" si="24"/>
        <v>0</v>
      </c>
      <c r="J155" s="1" t="str">
        <f t="shared" si="22"/>
        <v>max(case when kyi.horse_no = '17' then leg_status else '' end) as leg_status_17,</v>
      </c>
    </row>
    <row r="156" spans="2:10" x14ac:dyDescent="0.7">
      <c r="B156" s="1">
        <f t="shared" si="18"/>
        <v>141</v>
      </c>
      <c r="C156" s="1" t="s">
        <v>195</v>
      </c>
      <c r="D156" s="1" t="str">
        <f t="shared" si="21"/>
        <v>leg_status_18</v>
      </c>
      <c r="E156" s="1" t="str">
        <f t="shared" si="23"/>
        <v>カテゴリ</v>
      </c>
      <c r="F156" s="1" t="str">
        <f t="shared" si="23"/>
        <v>a_kyi</v>
      </c>
      <c r="G156" s="1" t="str">
        <f t="shared" si="23"/>
        <v>leg_status</v>
      </c>
      <c r="H156" s="1"/>
      <c r="I156" s="1">
        <f t="shared" si="24"/>
        <v>0</v>
      </c>
      <c r="J156" s="1" t="str">
        <f t="shared" si="22"/>
        <v>max(case when kyi.horse_no = '18' then leg_status else '' end) as leg_status_18,</v>
      </c>
    </row>
    <row r="157" spans="2:10" x14ac:dyDescent="0.7">
      <c r="B157" s="1">
        <f t="shared" si="18"/>
        <v>142</v>
      </c>
      <c r="C157" s="1" t="s">
        <v>177</v>
      </c>
      <c r="D157" s="1" t="str">
        <f t="shared" ref="D157:D174" si="25">G157&amp;"_"&amp;C157</f>
        <v>distance_apptitude_01</v>
      </c>
      <c r="E157" s="1" t="s">
        <v>10</v>
      </c>
      <c r="F157" s="1" t="s">
        <v>12</v>
      </c>
      <c r="G157" s="1" t="s">
        <v>36</v>
      </c>
      <c r="H157" s="1"/>
      <c r="I157" s="1">
        <v>0</v>
      </c>
      <c r="J157" s="1" t="str">
        <f t="shared" si="22"/>
        <v>max(case when kyi.horse_no = '01' then distance_apptitude else '' end) as distance_apptitude_01,</v>
      </c>
    </row>
    <row r="158" spans="2:10" x14ac:dyDescent="0.7">
      <c r="B158" s="1">
        <f t="shared" si="18"/>
        <v>143</v>
      </c>
      <c r="C158" s="1" t="s">
        <v>179</v>
      </c>
      <c r="D158" s="1" t="str">
        <f t="shared" si="25"/>
        <v>distance_apptitude_02</v>
      </c>
      <c r="E158" s="1" t="str">
        <f t="shared" ref="E158:G174" si="26">E157</f>
        <v>カテゴリ</v>
      </c>
      <c r="F158" s="1" t="str">
        <f t="shared" si="26"/>
        <v>a_kyi</v>
      </c>
      <c r="G158" s="1" t="str">
        <f t="shared" si="26"/>
        <v>distance_apptitude</v>
      </c>
      <c r="H158" s="1"/>
      <c r="I158" s="1">
        <f>I157</f>
        <v>0</v>
      </c>
      <c r="J158" s="1" t="str">
        <f t="shared" si="22"/>
        <v>max(case when kyi.horse_no = '02' then distance_apptitude else '' end) as distance_apptitude_02,</v>
      </c>
    </row>
    <row r="159" spans="2:10" x14ac:dyDescent="0.7">
      <c r="B159" s="1">
        <f t="shared" si="18"/>
        <v>144</v>
      </c>
      <c r="C159" s="1" t="s">
        <v>180</v>
      </c>
      <c r="D159" s="1" t="str">
        <f t="shared" si="25"/>
        <v>distance_apptitude_03</v>
      </c>
      <c r="E159" s="1" t="str">
        <f t="shared" si="26"/>
        <v>カテゴリ</v>
      </c>
      <c r="F159" s="1" t="str">
        <f t="shared" si="26"/>
        <v>a_kyi</v>
      </c>
      <c r="G159" s="1" t="str">
        <f t="shared" si="26"/>
        <v>distance_apptitude</v>
      </c>
      <c r="H159" s="1"/>
      <c r="I159" s="1">
        <f t="shared" ref="I159:I174" si="27">I158</f>
        <v>0</v>
      </c>
      <c r="J159" s="1" t="str">
        <f t="shared" si="22"/>
        <v>max(case when kyi.horse_no = '03' then distance_apptitude else '' end) as distance_apptitude_03,</v>
      </c>
    </row>
    <row r="160" spans="2:10" x14ac:dyDescent="0.7">
      <c r="B160" s="1">
        <f t="shared" si="18"/>
        <v>145</v>
      </c>
      <c r="C160" s="1" t="s">
        <v>181</v>
      </c>
      <c r="D160" s="1" t="str">
        <f t="shared" si="25"/>
        <v>distance_apptitude_04</v>
      </c>
      <c r="E160" s="1" t="str">
        <f t="shared" si="26"/>
        <v>カテゴリ</v>
      </c>
      <c r="F160" s="1" t="str">
        <f t="shared" si="26"/>
        <v>a_kyi</v>
      </c>
      <c r="G160" s="1" t="str">
        <f t="shared" si="26"/>
        <v>distance_apptitude</v>
      </c>
      <c r="H160" s="1"/>
      <c r="I160" s="1">
        <f t="shared" si="27"/>
        <v>0</v>
      </c>
      <c r="J160" s="1" t="str">
        <f t="shared" si="22"/>
        <v>max(case when kyi.horse_no = '04' then distance_apptitude else '' end) as distance_apptitude_04,</v>
      </c>
    </row>
    <row r="161" spans="2:10" x14ac:dyDescent="0.7">
      <c r="B161" s="1">
        <f t="shared" si="18"/>
        <v>146</v>
      </c>
      <c r="C161" s="1" t="s">
        <v>182</v>
      </c>
      <c r="D161" s="1" t="str">
        <f t="shared" si="25"/>
        <v>distance_apptitude_05</v>
      </c>
      <c r="E161" s="1" t="str">
        <f t="shared" si="26"/>
        <v>カテゴリ</v>
      </c>
      <c r="F161" s="1" t="str">
        <f t="shared" si="26"/>
        <v>a_kyi</v>
      </c>
      <c r="G161" s="1" t="str">
        <f t="shared" si="26"/>
        <v>distance_apptitude</v>
      </c>
      <c r="H161" s="1"/>
      <c r="I161" s="1">
        <f t="shared" si="27"/>
        <v>0</v>
      </c>
      <c r="J161" s="1" t="str">
        <f t="shared" si="22"/>
        <v>max(case when kyi.horse_no = '05' then distance_apptitude else '' end) as distance_apptitude_05,</v>
      </c>
    </row>
    <row r="162" spans="2:10" x14ac:dyDescent="0.7">
      <c r="B162" s="1">
        <f t="shared" si="18"/>
        <v>147</v>
      </c>
      <c r="C162" s="1" t="s">
        <v>183</v>
      </c>
      <c r="D162" s="1" t="str">
        <f t="shared" si="25"/>
        <v>distance_apptitude_06</v>
      </c>
      <c r="E162" s="1" t="str">
        <f t="shared" si="26"/>
        <v>カテゴリ</v>
      </c>
      <c r="F162" s="1" t="str">
        <f t="shared" si="26"/>
        <v>a_kyi</v>
      </c>
      <c r="G162" s="1" t="str">
        <f t="shared" si="26"/>
        <v>distance_apptitude</v>
      </c>
      <c r="H162" s="1"/>
      <c r="I162" s="1">
        <f t="shared" si="27"/>
        <v>0</v>
      </c>
      <c r="J162" s="1" t="str">
        <f t="shared" si="22"/>
        <v>max(case when kyi.horse_no = '06' then distance_apptitude else '' end) as distance_apptitude_06,</v>
      </c>
    </row>
    <row r="163" spans="2:10" x14ac:dyDescent="0.7">
      <c r="B163" s="1">
        <f t="shared" si="18"/>
        <v>148</v>
      </c>
      <c r="C163" s="1" t="s">
        <v>184</v>
      </c>
      <c r="D163" s="1" t="str">
        <f t="shared" si="25"/>
        <v>distance_apptitude_07</v>
      </c>
      <c r="E163" s="1" t="str">
        <f t="shared" si="26"/>
        <v>カテゴリ</v>
      </c>
      <c r="F163" s="1" t="str">
        <f t="shared" si="26"/>
        <v>a_kyi</v>
      </c>
      <c r="G163" s="1" t="str">
        <f t="shared" si="26"/>
        <v>distance_apptitude</v>
      </c>
      <c r="H163" s="1"/>
      <c r="I163" s="1">
        <f t="shared" si="27"/>
        <v>0</v>
      </c>
      <c r="J163" s="1" t="str">
        <f t="shared" si="22"/>
        <v>max(case when kyi.horse_no = '07' then distance_apptitude else '' end) as distance_apptitude_07,</v>
      </c>
    </row>
    <row r="164" spans="2:10" x14ac:dyDescent="0.7">
      <c r="B164" s="1">
        <f t="shared" si="18"/>
        <v>149</v>
      </c>
      <c r="C164" s="1" t="s">
        <v>185</v>
      </c>
      <c r="D164" s="1" t="str">
        <f t="shared" si="25"/>
        <v>distance_apptitude_08</v>
      </c>
      <c r="E164" s="1" t="str">
        <f t="shared" si="26"/>
        <v>カテゴリ</v>
      </c>
      <c r="F164" s="1" t="str">
        <f t="shared" si="26"/>
        <v>a_kyi</v>
      </c>
      <c r="G164" s="1" t="str">
        <f t="shared" si="26"/>
        <v>distance_apptitude</v>
      </c>
      <c r="H164" s="1"/>
      <c r="I164" s="1">
        <f t="shared" si="27"/>
        <v>0</v>
      </c>
      <c r="J164" s="1" t="str">
        <f t="shared" si="22"/>
        <v>max(case when kyi.horse_no = '08' then distance_apptitude else '' end) as distance_apptitude_08,</v>
      </c>
    </row>
    <row r="165" spans="2:10" x14ac:dyDescent="0.7">
      <c r="B165" s="1">
        <f t="shared" si="18"/>
        <v>150</v>
      </c>
      <c r="C165" s="1" t="s">
        <v>186</v>
      </c>
      <c r="D165" s="1" t="str">
        <f t="shared" si="25"/>
        <v>distance_apptitude_09</v>
      </c>
      <c r="E165" s="1" t="str">
        <f t="shared" si="26"/>
        <v>カテゴリ</v>
      </c>
      <c r="F165" s="1" t="str">
        <f t="shared" si="26"/>
        <v>a_kyi</v>
      </c>
      <c r="G165" s="1" t="str">
        <f t="shared" si="26"/>
        <v>distance_apptitude</v>
      </c>
      <c r="H165" s="1"/>
      <c r="I165" s="1">
        <f t="shared" si="27"/>
        <v>0</v>
      </c>
      <c r="J165" s="1" t="str">
        <f t="shared" si="22"/>
        <v>max(case when kyi.horse_no = '09' then distance_apptitude else '' end) as distance_apptitude_09,</v>
      </c>
    </row>
    <row r="166" spans="2:10" x14ac:dyDescent="0.7">
      <c r="B166" s="1">
        <f t="shared" si="18"/>
        <v>151</v>
      </c>
      <c r="C166" s="1" t="s">
        <v>187</v>
      </c>
      <c r="D166" s="1" t="str">
        <f t="shared" si="25"/>
        <v>distance_apptitude_10</v>
      </c>
      <c r="E166" s="1" t="str">
        <f t="shared" si="26"/>
        <v>カテゴリ</v>
      </c>
      <c r="F166" s="1" t="str">
        <f t="shared" si="26"/>
        <v>a_kyi</v>
      </c>
      <c r="G166" s="1" t="str">
        <f t="shared" si="26"/>
        <v>distance_apptitude</v>
      </c>
      <c r="H166" s="1"/>
      <c r="I166" s="1">
        <f t="shared" si="27"/>
        <v>0</v>
      </c>
      <c r="J166" s="1" t="str">
        <f t="shared" si="22"/>
        <v>max(case when kyi.horse_no = '10' then distance_apptitude else '' end) as distance_apptitude_10,</v>
      </c>
    </row>
    <row r="167" spans="2:10" x14ac:dyDescent="0.7">
      <c r="B167" s="1">
        <f t="shared" si="18"/>
        <v>152</v>
      </c>
      <c r="C167" s="1" t="s">
        <v>188</v>
      </c>
      <c r="D167" s="1" t="str">
        <f t="shared" si="25"/>
        <v>distance_apptitude_11</v>
      </c>
      <c r="E167" s="1" t="str">
        <f t="shared" si="26"/>
        <v>カテゴリ</v>
      </c>
      <c r="F167" s="1" t="str">
        <f t="shared" si="26"/>
        <v>a_kyi</v>
      </c>
      <c r="G167" s="1" t="str">
        <f t="shared" si="26"/>
        <v>distance_apptitude</v>
      </c>
      <c r="H167" s="1"/>
      <c r="I167" s="1">
        <f t="shared" si="27"/>
        <v>0</v>
      </c>
      <c r="J167" s="1" t="str">
        <f t="shared" si="22"/>
        <v>max(case when kyi.horse_no = '11' then distance_apptitude else '' end) as distance_apptitude_11,</v>
      </c>
    </row>
    <row r="168" spans="2:10" x14ac:dyDescent="0.7">
      <c r="B168" s="1">
        <f t="shared" si="18"/>
        <v>153</v>
      </c>
      <c r="C168" s="1" t="s">
        <v>189</v>
      </c>
      <c r="D168" s="1" t="str">
        <f t="shared" si="25"/>
        <v>distance_apptitude_12</v>
      </c>
      <c r="E168" s="1" t="str">
        <f t="shared" si="26"/>
        <v>カテゴリ</v>
      </c>
      <c r="F168" s="1" t="str">
        <f t="shared" si="26"/>
        <v>a_kyi</v>
      </c>
      <c r="G168" s="1" t="str">
        <f t="shared" si="26"/>
        <v>distance_apptitude</v>
      </c>
      <c r="H168" s="1"/>
      <c r="I168" s="1">
        <f t="shared" si="27"/>
        <v>0</v>
      </c>
      <c r="J168" s="1" t="str">
        <f t="shared" si="22"/>
        <v>max(case when kyi.horse_no = '12' then distance_apptitude else '' end) as distance_apptitude_12,</v>
      </c>
    </row>
    <row r="169" spans="2:10" x14ac:dyDescent="0.7">
      <c r="B169" s="1">
        <f t="shared" si="18"/>
        <v>154</v>
      </c>
      <c r="C169" s="1" t="s">
        <v>190</v>
      </c>
      <c r="D169" s="1" t="str">
        <f t="shared" si="25"/>
        <v>distance_apptitude_13</v>
      </c>
      <c r="E169" s="1" t="str">
        <f t="shared" si="26"/>
        <v>カテゴリ</v>
      </c>
      <c r="F169" s="1" t="str">
        <f t="shared" si="26"/>
        <v>a_kyi</v>
      </c>
      <c r="G169" s="1" t="str">
        <f t="shared" si="26"/>
        <v>distance_apptitude</v>
      </c>
      <c r="H169" s="1"/>
      <c r="I169" s="1">
        <f t="shared" si="27"/>
        <v>0</v>
      </c>
      <c r="J169" s="1" t="str">
        <f t="shared" si="22"/>
        <v>max(case when kyi.horse_no = '13' then distance_apptitude else '' end) as distance_apptitude_13,</v>
      </c>
    </row>
    <row r="170" spans="2:10" x14ac:dyDescent="0.7">
      <c r="B170" s="1">
        <f t="shared" si="18"/>
        <v>155</v>
      </c>
      <c r="C170" s="1" t="s">
        <v>191</v>
      </c>
      <c r="D170" s="1" t="str">
        <f t="shared" si="25"/>
        <v>distance_apptitude_14</v>
      </c>
      <c r="E170" s="1" t="str">
        <f t="shared" si="26"/>
        <v>カテゴリ</v>
      </c>
      <c r="F170" s="1" t="str">
        <f t="shared" si="26"/>
        <v>a_kyi</v>
      </c>
      <c r="G170" s="1" t="str">
        <f t="shared" si="26"/>
        <v>distance_apptitude</v>
      </c>
      <c r="H170" s="1"/>
      <c r="I170" s="1">
        <f t="shared" si="27"/>
        <v>0</v>
      </c>
      <c r="J170" s="1" t="str">
        <f t="shared" si="22"/>
        <v>max(case when kyi.horse_no = '14' then distance_apptitude else '' end) as distance_apptitude_14,</v>
      </c>
    </row>
    <row r="171" spans="2:10" x14ac:dyDescent="0.7">
      <c r="B171" s="1">
        <f t="shared" si="18"/>
        <v>156</v>
      </c>
      <c r="C171" s="1" t="s">
        <v>192</v>
      </c>
      <c r="D171" s="1" t="str">
        <f t="shared" si="25"/>
        <v>distance_apptitude_15</v>
      </c>
      <c r="E171" s="1" t="str">
        <f t="shared" si="26"/>
        <v>カテゴリ</v>
      </c>
      <c r="F171" s="1" t="str">
        <f t="shared" si="26"/>
        <v>a_kyi</v>
      </c>
      <c r="G171" s="1" t="str">
        <f t="shared" si="26"/>
        <v>distance_apptitude</v>
      </c>
      <c r="H171" s="1"/>
      <c r="I171" s="1">
        <f t="shared" si="27"/>
        <v>0</v>
      </c>
      <c r="J171" s="1" t="str">
        <f t="shared" si="22"/>
        <v>max(case when kyi.horse_no = '15' then distance_apptitude else '' end) as distance_apptitude_15,</v>
      </c>
    </row>
    <row r="172" spans="2:10" x14ac:dyDescent="0.7">
      <c r="B172" s="1">
        <f t="shared" si="18"/>
        <v>157</v>
      </c>
      <c r="C172" s="1" t="s">
        <v>193</v>
      </c>
      <c r="D172" s="1" t="str">
        <f t="shared" si="25"/>
        <v>distance_apptitude_16</v>
      </c>
      <c r="E172" s="1" t="str">
        <f t="shared" si="26"/>
        <v>カテゴリ</v>
      </c>
      <c r="F172" s="1" t="str">
        <f t="shared" si="26"/>
        <v>a_kyi</v>
      </c>
      <c r="G172" s="1" t="str">
        <f t="shared" si="26"/>
        <v>distance_apptitude</v>
      </c>
      <c r="H172" s="1"/>
      <c r="I172" s="1">
        <f t="shared" si="27"/>
        <v>0</v>
      </c>
      <c r="J172" s="1" t="str">
        <f t="shared" si="22"/>
        <v>max(case when kyi.horse_no = '16' then distance_apptitude else '' end) as distance_apptitude_16,</v>
      </c>
    </row>
    <row r="173" spans="2:10" x14ac:dyDescent="0.7">
      <c r="B173" s="1">
        <f t="shared" si="18"/>
        <v>158</v>
      </c>
      <c r="C173" s="1" t="s">
        <v>194</v>
      </c>
      <c r="D173" s="1" t="str">
        <f t="shared" si="25"/>
        <v>distance_apptitude_17</v>
      </c>
      <c r="E173" s="1" t="str">
        <f t="shared" si="26"/>
        <v>カテゴリ</v>
      </c>
      <c r="F173" s="1" t="str">
        <f t="shared" si="26"/>
        <v>a_kyi</v>
      </c>
      <c r="G173" s="1" t="str">
        <f t="shared" si="26"/>
        <v>distance_apptitude</v>
      </c>
      <c r="H173" s="1"/>
      <c r="I173" s="1">
        <f t="shared" si="27"/>
        <v>0</v>
      </c>
      <c r="J173" s="1" t="str">
        <f t="shared" si="22"/>
        <v>max(case when kyi.horse_no = '17' then distance_apptitude else '' end) as distance_apptitude_17,</v>
      </c>
    </row>
    <row r="174" spans="2:10" x14ac:dyDescent="0.7">
      <c r="B174" s="1">
        <f t="shared" si="18"/>
        <v>159</v>
      </c>
      <c r="C174" s="1" t="s">
        <v>195</v>
      </c>
      <c r="D174" s="1" t="str">
        <f t="shared" si="25"/>
        <v>distance_apptitude_18</v>
      </c>
      <c r="E174" s="1" t="str">
        <f t="shared" si="26"/>
        <v>カテゴリ</v>
      </c>
      <c r="F174" s="1" t="str">
        <f t="shared" si="26"/>
        <v>a_kyi</v>
      </c>
      <c r="G174" s="1" t="str">
        <f t="shared" si="26"/>
        <v>distance_apptitude</v>
      </c>
      <c r="H174" s="1"/>
      <c r="I174" s="1">
        <f t="shared" si="27"/>
        <v>0</v>
      </c>
      <c r="J174" s="1" t="str">
        <f t="shared" si="22"/>
        <v>max(case when kyi.horse_no = '18' then distance_apptitude else '' end) as distance_apptitude_18,</v>
      </c>
    </row>
    <row r="175" spans="2:10" x14ac:dyDescent="0.7">
      <c r="B175" s="1">
        <f t="shared" si="18"/>
        <v>160</v>
      </c>
      <c r="C175" s="1" t="s">
        <v>177</v>
      </c>
      <c r="D175" s="1" t="str">
        <f t="shared" ref="D175:D227" si="28">G175&amp;"_"&amp;C175</f>
        <v>torture_index_01</v>
      </c>
      <c r="E175" s="1" t="s">
        <v>9</v>
      </c>
      <c r="F175" s="1" t="s">
        <v>12</v>
      </c>
      <c r="G175" s="1" t="s">
        <v>37</v>
      </c>
      <c r="H175" s="1"/>
      <c r="I175" s="1"/>
      <c r="J175" s="1" t="str">
        <f t="shared" ref="J175:J206" si="29">"max(case when "&amp;RIGHT(F175,3)&amp;".horse_no = '"&amp;C175&amp;"' then "&amp;G175&amp;" else null end) as "&amp;D175&amp;","</f>
        <v>max(case when kyi.horse_no = '01' then torture_index else null end) as torture_index_01,</v>
      </c>
    </row>
    <row r="176" spans="2:10" x14ac:dyDescent="0.7">
      <c r="B176" s="1">
        <f t="shared" si="18"/>
        <v>161</v>
      </c>
      <c r="C176" s="1" t="s">
        <v>179</v>
      </c>
      <c r="D176" s="1" t="str">
        <f t="shared" si="28"/>
        <v>torture_index_02</v>
      </c>
      <c r="E176" s="1" t="str">
        <f t="shared" ref="E176:G192" si="30">E175</f>
        <v>実数</v>
      </c>
      <c r="F176" s="1" t="str">
        <f t="shared" si="30"/>
        <v>a_kyi</v>
      </c>
      <c r="G176" s="1" t="str">
        <f t="shared" si="30"/>
        <v>torture_index</v>
      </c>
      <c r="H176" s="1"/>
      <c r="I176" s="1"/>
      <c r="J176" s="1" t="str">
        <f t="shared" si="29"/>
        <v>max(case when kyi.horse_no = '02' then torture_index else null end) as torture_index_02,</v>
      </c>
    </row>
    <row r="177" spans="2:10" x14ac:dyDescent="0.7">
      <c r="B177" s="1">
        <f t="shared" si="18"/>
        <v>162</v>
      </c>
      <c r="C177" s="1" t="s">
        <v>180</v>
      </c>
      <c r="D177" s="1" t="str">
        <f t="shared" si="28"/>
        <v>torture_index_03</v>
      </c>
      <c r="E177" s="1" t="str">
        <f t="shared" si="30"/>
        <v>実数</v>
      </c>
      <c r="F177" s="1" t="str">
        <f t="shared" si="30"/>
        <v>a_kyi</v>
      </c>
      <c r="G177" s="1" t="str">
        <f t="shared" si="30"/>
        <v>torture_index</v>
      </c>
      <c r="H177" s="1"/>
      <c r="I177" s="1"/>
      <c r="J177" s="1" t="str">
        <f t="shared" si="29"/>
        <v>max(case when kyi.horse_no = '03' then torture_index else null end) as torture_index_03,</v>
      </c>
    </row>
    <row r="178" spans="2:10" x14ac:dyDescent="0.7">
      <c r="B178" s="1">
        <f t="shared" si="18"/>
        <v>163</v>
      </c>
      <c r="C178" s="1" t="s">
        <v>181</v>
      </c>
      <c r="D178" s="1" t="str">
        <f t="shared" si="28"/>
        <v>torture_index_04</v>
      </c>
      <c r="E178" s="1" t="str">
        <f t="shared" si="30"/>
        <v>実数</v>
      </c>
      <c r="F178" s="1" t="str">
        <f t="shared" si="30"/>
        <v>a_kyi</v>
      </c>
      <c r="G178" s="1" t="str">
        <f t="shared" si="30"/>
        <v>torture_index</v>
      </c>
      <c r="H178" s="1"/>
      <c r="I178" s="1"/>
      <c r="J178" s="1" t="str">
        <f t="shared" si="29"/>
        <v>max(case when kyi.horse_no = '04' then torture_index else null end) as torture_index_04,</v>
      </c>
    </row>
    <row r="179" spans="2:10" x14ac:dyDescent="0.7">
      <c r="B179" s="1">
        <f t="shared" si="18"/>
        <v>164</v>
      </c>
      <c r="C179" s="1" t="s">
        <v>182</v>
      </c>
      <c r="D179" s="1" t="str">
        <f t="shared" si="28"/>
        <v>torture_index_05</v>
      </c>
      <c r="E179" s="1" t="str">
        <f t="shared" si="30"/>
        <v>実数</v>
      </c>
      <c r="F179" s="1" t="str">
        <f t="shared" si="30"/>
        <v>a_kyi</v>
      </c>
      <c r="G179" s="1" t="str">
        <f t="shared" si="30"/>
        <v>torture_index</v>
      </c>
      <c r="H179" s="1"/>
      <c r="I179" s="1"/>
      <c r="J179" s="1" t="str">
        <f t="shared" si="29"/>
        <v>max(case when kyi.horse_no = '05' then torture_index else null end) as torture_index_05,</v>
      </c>
    </row>
    <row r="180" spans="2:10" x14ac:dyDescent="0.7">
      <c r="B180" s="1">
        <f t="shared" si="18"/>
        <v>165</v>
      </c>
      <c r="C180" s="1" t="s">
        <v>183</v>
      </c>
      <c r="D180" s="1" t="str">
        <f t="shared" si="28"/>
        <v>torture_index_06</v>
      </c>
      <c r="E180" s="1" t="str">
        <f t="shared" si="30"/>
        <v>実数</v>
      </c>
      <c r="F180" s="1" t="str">
        <f t="shared" si="30"/>
        <v>a_kyi</v>
      </c>
      <c r="G180" s="1" t="str">
        <f t="shared" si="30"/>
        <v>torture_index</v>
      </c>
      <c r="H180" s="1"/>
      <c r="I180" s="1"/>
      <c r="J180" s="1" t="str">
        <f t="shared" si="29"/>
        <v>max(case when kyi.horse_no = '06' then torture_index else null end) as torture_index_06,</v>
      </c>
    </row>
    <row r="181" spans="2:10" x14ac:dyDescent="0.7">
      <c r="B181" s="1">
        <f t="shared" si="18"/>
        <v>166</v>
      </c>
      <c r="C181" s="1" t="s">
        <v>184</v>
      </c>
      <c r="D181" s="1" t="str">
        <f t="shared" si="28"/>
        <v>torture_index_07</v>
      </c>
      <c r="E181" s="1" t="str">
        <f t="shared" si="30"/>
        <v>実数</v>
      </c>
      <c r="F181" s="1" t="str">
        <f t="shared" si="30"/>
        <v>a_kyi</v>
      </c>
      <c r="G181" s="1" t="str">
        <f t="shared" si="30"/>
        <v>torture_index</v>
      </c>
      <c r="H181" s="1"/>
      <c r="I181" s="1"/>
      <c r="J181" s="1" t="str">
        <f t="shared" si="29"/>
        <v>max(case when kyi.horse_no = '07' then torture_index else null end) as torture_index_07,</v>
      </c>
    </row>
    <row r="182" spans="2:10" x14ac:dyDescent="0.7">
      <c r="B182" s="1">
        <f t="shared" ref="B182:B245" si="31">IF(D182&lt;&gt;"",ROW()-15,"")</f>
        <v>167</v>
      </c>
      <c r="C182" s="1" t="s">
        <v>185</v>
      </c>
      <c r="D182" s="1" t="str">
        <f t="shared" si="28"/>
        <v>torture_index_08</v>
      </c>
      <c r="E182" s="1" t="str">
        <f t="shared" si="30"/>
        <v>実数</v>
      </c>
      <c r="F182" s="1" t="str">
        <f t="shared" si="30"/>
        <v>a_kyi</v>
      </c>
      <c r="G182" s="1" t="str">
        <f t="shared" si="30"/>
        <v>torture_index</v>
      </c>
      <c r="H182" s="1"/>
      <c r="I182" s="1"/>
      <c r="J182" s="1" t="str">
        <f t="shared" si="29"/>
        <v>max(case when kyi.horse_no = '08' then torture_index else null end) as torture_index_08,</v>
      </c>
    </row>
    <row r="183" spans="2:10" x14ac:dyDescent="0.7">
      <c r="B183" s="1">
        <f t="shared" si="31"/>
        <v>168</v>
      </c>
      <c r="C183" s="1" t="s">
        <v>186</v>
      </c>
      <c r="D183" s="1" t="str">
        <f t="shared" si="28"/>
        <v>torture_index_09</v>
      </c>
      <c r="E183" s="1" t="str">
        <f t="shared" si="30"/>
        <v>実数</v>
      </c>
      <c r="F183" s="1" t="str">
        <f t="shared" si="30"/>
        <v>a_kyi</v>
      </c>
      <c r="G183" s="1" t="str">
        <f t="shared" si="30"/>
        <v>torture_index</v>
      </c>
      <c r="H183" s="1"/>
      <c r="I183" s="1"/>
      <c r="J183" s="1" t="str">
        <f t="shared" si="29"/>
        <v>max(case when kyi.horse_no = '09' then torture_index else null end) as torture_index_09,</v>
      </c>
    </row>
    <row r="184" spans="2:10" x14ac:dyDescent="0.7">
      <c r="B184" s="1">
        <f t="shared" si="31"/>
        <v>169</v>
      </c>
      <c r="C184" s="1" t="s">
        <v>187</v>
      </c>
      <c r="D184" s="1" t="str">
        <f t="shared" si="28"/>
        <v>torture_index_10</v>
      </c>
      <c r="E184" s="1" t="str">
        <f t="shared" si="30"/>
        <v>実数</v>
      </c>
      <c r="F184" s="1" t="str">
        <f t="shared" si="30"/>
        <v>a_kyi</v>
      </c>
      <c r="G184" s="1" t="str">
        <f t="shared" si="30"/>
        <v>torture_index</v>
      </c>
      <c r="H184" s="1"/>
      <c r="I184" s="1"/>
      <c r="J184" s="1" t="str">
        <f t="shared" si="29"/>
        <v>max(case when kyi.horse_no = '10' then torture_index else null end) as torture_index_10,</v>
      </c>
    </row>
    <row r="185" spans="2:10" x14ac:dyDescent="0.7">
      <c r="B185" s="1">
        <f t="shared" si="31"/>
        <v>170</v>
      </c>
      <c r="C185" s="1" t="s">
        <v>188</v>
      </c>
      <c r="D185" s="1" t="str">
        <f t="shared" si="28"/>
        <v>torture_index_11</v>
      </c>
      <c r="E185" s="1" t="str">
        <f t="shared" si="30"/>
        <v>実数</v>
      </c>
      <c r="F185" s="1" t="str">
        <f t="shared" si="30"/>
        <v>a_kyi</v>
      </c>
      <c r="G185" s="1" t="str">
        <f t="shared" si="30"/>
        <v>torture_index</v>
      </c>
      <c r="H185" s="1"/>
      <c r="I185" s="1"/>
      <c r="J185" s="1" t="str">
        <f t="shared" si="29"/>
        <v>max(case when kyi.horse_no = '11' then torture_index else null end) as torture_index_11,</v>
      </c>
    </row>
    <row r="186" spans="2:10" x14ac:dyDescent="0.7">
      <c r="B186" s="1">
        <f t="shared" si="31"/>
        <v>171</v>
      </c>
      <c r="C186" s="1" t="s">
        <v>189</v>
      </c>
      <c r="D186" s="1" t="str">
        <f t="shared" si="28"/>
        <v>torture_index_12</v>
      </c>
      <c r="E186" s="1" t="str">
        <f t="shared" si="30"/>
        <v>実数</v>
      </c>
      <c r="F186" s="1" t="str">
        <f t="shared" si="30"/>
        <v>a_kyi</v>
      </c>
      <c r="G186" s="1" t="str">
        <f t="shared" si="30"/>
        <v>torture_index</v>
      </c>
      <c r="H186" s="1"/>
      <c r="I186" s="1"/>
      <c r="J186" s="1" t="str">
        <f t="shared" si="29"/>
        <v>max(case when kyi.horse_no = '12' then torture_index else null end) as torture_index_12,</v>
      </c>
    </row>
    <row r="187" spans="2:10" x14ac:dyDescent="0.7">
      <c r="B187" s="1">
        <f t="shared" si="31"/>
        <v>172</v>
      </c>
      <c r="C187" s="1" t="s">
        <v>190</v>
      </c>
      <c r="D187" s="1" t="str">
        <f t="shared" si="28"/>
        <v>torture_index_13</v>
      </c>
      <c r="E187" s="1" t="str">
        <f t="shared" si="30"/>
        <v>実数</v>
      </c>
      <c r="F187" s="1" t="str">
        <f t="shared" si="30"/>
        <v>a_kyi</v>
      </c>
      <c r="G187" s="1" t="str">
        <f t="shared" si="30"/>
        <v>torture_index</v>
      </c>
      <c r="H187" s="1"/>
      <c r="I187" s="1"/>
      <c r="J187" s="1" t="str">
        <f t="shared" si="29"/>
        <v>max(case when kyi.horse_no = '13' then torture_index else null end) as torture_index_13,</v>
      </c>
    </row>
    <row r="188" spans="2:10" x14ac:dyDescent="0.7">
      <c r="B188" s="1">
        <f t="shared" si="31"/>
        <v>173</v>
      </c>
      <c r="C188" s="1" t="s">
        <v>191</v>
      </c>
      <c r="D188" s="1" t="str">
        <f t="shared" si="28"/>
        <v>torture_index_14</v>
      </c>
      <c r="E188" s="1" t="str">
        <f t="shared" si="30"/>
        <v>実数</v>
      </c>
      <c r="F188" s="1" t="str">
        <f t="shared" si="30"/>
        <v>a_kyi</v>
      </c>
      <c r="G188" s="1" t="str">
        <f t="shared" si="30"/>
        <v>torture_index</v>
      </c>
      <c r="H188" s="1"/>
      <c r="I188" s="1"/>
      <c r="J188" s="1" t="str">
        <f t="shared" si="29"/>
        <v>max(case when kyi.horse_no = '14' then torture_index else null end) as torture_index_14,</v>
      </c>
    </row>
    <row r="189" spans="2:10" x14ac:dyDescent="0.7">
      <c r="B189" s="1">
        <f t="shared" si="31"/>
        <v>174</v>
      </c>
      <c r="C189" s="1" t="s">
        <v>192</v>
      </c>
      <c r="D189" s="1" t="str">
        <f t="shared" si="28"/>
        <v>torture_index_15</v>
      </c>
      <c r="E189" s="1" t="str">
        <f t="shared" si="30"/>
        <v>実数</v>
      </c>
      <c r="F189" s="1" t="str">
        <f t="shared" si="30"/>
        <v>a_kyi</v>
      </c>
      <c r="G189" s="1" t="str">
        <f t="shared" si="30"/>
        <v>torture_index</v>
      </c>
      <c r="H189" s="1"/>
      <c r="I189" s="1"/>
      <c r="J189" s="1" t="str">
        <f t="shared" si="29"/>
        <v>max(case when kyi.horse_no = '15' then torture_index else null end) as torture_index_15,</v>
      </c>
    </row>
    <row r="190" spans="2:10" x14ac:dyDescent="0.7">
      <c r="B190" s="1">
        <f t="shared" si="31"/>
        <v>175</v>
      </c>
      <c r="C190" s="1" t="s">
        <v>193</v>
      </c>
      <c r="D190" s="1" t="str">
        <f t="shared" si="28"/>
        <v>torture_index_16</v>
      </c>
      <c r="E190" s="1" t="str">
        <f t="shared" si="30"/>
        <v>実数</v>
      </c>
      <c r="F190" s="1" t="str">
        <f t="shared" si="30"/>
        <v>a_kyi</v>
      </c>
      <c r="G190" s="1" t="str">
        <f t="shared" si="30"/>
        <v>torture_index</v>
      </c>
      <c r="H190" s="1"/>
      <c r="I190" s="1"/>
      <c r="J190" s="1" t="str">
        <f t="shared" si="29"/>
        <v>max(case when kyi.horse_no = '16' then torture_index else null end) as torture_index_16,</v>
      </c>
    </row>
    <row r="191" spans="2:10" x14ac:dyDescent="0.7">
      <c r="B191" s="1">
        <f t="shared" si="31"/>
        <v>176</v>
      </c>
      <c r="C191" s="1" t="s">
        <v>194</v>
      </c>
      <c r="D191" s="1" t="str">
        <f t="shared" si="28"/>
        <v>torture_index_17</v>
      </c>
      <c r="E191" s="1" t="str">
        <f t="shared" si="30"/>
        <v>実数</v>
      </c>
      <c r="F191" s="1" t="str">
        <f t="shared" si="30"/>
        <v>a_kyi</v>
      </c>
      <c r="G191" s="1" t="str">
        <f t="shared" si="30"/>
        <v>torture_index</v>
      </c>
      <c r="H191" s="1"/>
      <c r="I191" s="1"/>
      <c r="J191" s="1" t="str">
        <f t="shared" si="29"/>
        <v>max(case when kyi.horse_no = '17' then torture_index else null end) as torture_index_17,</v>
      </c>
    </row>
    <row r="192" spans="2:10" x14ac:dyDescent="0.7">
      <c r="B192" s="1">
        <f t="shared" si="31"/>
        <v>177</v>
      </c>
      <c r="C192" s="1" t="s">
        <v>195</v>
      </c>
      <c r="D192" s="1" t="str">
        <f t="shared" si="28"/>
        <v>torture_index_18</v>
      </c>
      <c r="E192" s="1" t="str">
        <f t="shared" si="30"/>
        <v>実数</v>
      </c>
      <c r="F192" s="1" t="str">
        <f t="shared" si="30"/>
        <v>a_kyi</v>
      </c>
      <c r="G192" s="1" t="str">
        <f t="shared" si="30"/>
        <v>torture_index</v>
      </c>
      <c r="H192" s="1"/>
      <c r="I192" s="1"/>
      <c r="J192" s="1" t="str">
        <f t="shared" si="29"/>
        <v>max(case when kyi.horse_no = '18' then torture_index else null end) as torture_index_18,</v>
      </c>
    </row>
    <row r="193" spans="2:10" x14ac:dyDescent="0.7">
      <c r="B193" s="1">
        <f t="shared" si="31"/>
        <v>178</v>
      </c>
      <c r="C193" s="1" t="s">
        <v>177</v>
      </c>
      <c r="D193" s="1" t="str">
        <f t="shared" si="28"/>
        <v>passion_index_01</v>
      </c>
      <c r="E193" s="1" t="s">
        <v>9</v>
      </c>
      <c r="F193" s="1" t="s">
        <v>12</v>
      </c>
      <c r="G193" s="1" t="s">
        <v>38</v>
      </c>
      <c r="H193" s="1"/>
      <c r="I193" s="1"/>
      <c r="J193" s="1" t="str">
        <f t="shared" si="29"/>
        <v>max(case when kyi.horse_no = '01' then passion_index else null end) as passion_index_01,</v>
      </c>
    </row>
    <row r="194" spans="2:10" x14ac:dyDescent="0.7">
      <c r="B194" s="1">
        <f t="shared" si="31"/>
        <v>179</v>
      </c>
      <c r="C194" s="1" t="s">
        <v>179</v>
      </c>
      <c r="D194" s="1" t="str">
        <f t="shared" si="28"/>
        <v>passion_index_02</v>
      </c>
      <c r="E194" s="1" t="str">
        <f t="shared" ref="E194:G210" si="32">E193</f>
        <v>実数</v>
      </c>
      <c r="F194" s="1" t="str">
        <f t="shared" si="32"/>
        <v>a_kyi</v>
      </c>
      <c r="G194" s="1" t="str">
        <f t="shared" si="32"/>
        <v>passion_index</v>
      </c>
      <c r="H194" s="1"/>
      <c r="I194" s="1"/>
      <c r="J194" s="1" t="str">
        <f t="shared" si="29"/>
        <v>max(case when kyi.horse_no = '02' then passion_index else null end) as passion_index_02,</v>
      </c>
    </row>
    <row r="195" spans="2:10" x14ac:dyDescent="0.7">
      <c r="B195" s="1">
        <f t="shared" si="31"/>
        <v>180</v>
      </c>
      <c r="C195" s="1" t="s">
        <v>180</v>
      </c>
      <c r="D195" s="1" t="str">
        <f t="shared" si="28"/>
        <v>passion_index_03</v>
      </c>
      <c r="E195" s="1" t="str">
        <f t="shared" si="32"/>
        <v>実数</v>
      </c>
      <c r="F195" s="1" t="str">
        <f t="shared" si="32"/>
        <v>a_kyi</v>
      </c>
      <c r="G195" s="1" t="str">
        <f t="shared" si="32"/>
        <v>passion_index</v>
      </c>
      <c r="H195" s="1"/>
      <c r="I195" s="1"/>
      <c r="J195" s="1" t="str">
        <f t="shared" si="29"/>
        <v>max(case when kyi.horse_no = '03' then passion_index else null end) as passion_index_03,</v>
      </c>
    </row>
    <row r="196" spans="2:10" x14ac:dyDescent="0.7">
      <c r="B196" s="1">
        <f t="shared" si="31"/>
        <v>181</v>
      </c>
      <c r="C196" s="1" t="s">
        <v>181</v>
      </c>
      <c r="D196" s="1" t="str">
        <f t="shared" si="28"/>
        <v>passion_index_04</v>
      </c>
      <c r="E196" s="1" t="str">
        <f t="shared" si="32"/>
        <v>実数</v>
      </c>
      <c r="F196" s="1" t="str">
        <f t="shared" si="32"/>
        <v>a_kyi</v>
      </c>
      <c r="G196" s="1" t="str">
        <f t="shared" si="32"/>
        <v>passion_index</v>
      </c>
      <c r="H196" s="1"/>
      <c r="I196" s="1"/>
      <c r="J196" s="1" t="str">
        <f t="shared" si="29"/>
        <v>max(case when kyi.horse_no = '04' then passion_index else null end) as passion_index_04,</v>
      </c>
    </row>
    <row r="197" spans="2:10" x14ac:dyDescent="0.7">
      <c r="B197" s="1">
        <f t="shared" si="31"/>
        <v>182</v>
      </c>
      <c r="C197" s="1" t="s">
        <v>182</v>
      </c>
      <c r="D197" s="1" t="str">
        <f t="shared" si="28"/>
        <v>passion_index_05</v>
      </c>
      <c r="E197" s="1" t="str">
        <f t="shared" si="32"/>
        <v>実数</v>
      </c>
      <c r="F197" s="1" t="str">
        <f t="shared" si="32"/>
        <v>a_kyi</v>
      </c>
      <c r="G197" s="1" t="str">
        <f t="shared" si="32"/>
        <v>passion_index</v>
      </c>
      <c r="H197" s="1"/>
      <c r="I197" s="1"/>
      <c r="J197" s="1" t="str">
        <f t="shared" si="29"/>
        <v>max(case when kyi.horse_no = '05' then passion_index else null end) as passion_index_05,</v>
      </c>
    </row>
    <row r="198" spans="2:10" x14ac:dyDescent="0.7">
      <c r="B198" s="1">
        <f t="shared" si="31"/>
        <v>183</v>
      </c>
      <c r="C198" s="1" t="s">
        <v>183</v>
      </c>
      <c r="D198" s="1" t="str">
        <f t="shared" si="28"/>
        <v>passion_index_06</v>
      </c>
      <c r="E198" s="1" t="str">
        <f t="shared" si="32"/>
        <v>実数</v>
      </c>
      <c r="F198" s="1" t="str">
        <f t="shared" si="32"/>
        <v>a_kyi</v>
      </c>
      <c r="G198" s="1" t="str">
        <f t="shared" si="32"/>
        <v>passion_index</v>
      </c>
      <c r="H198" s="1"/>
      <c r="I198" s="1"/>
      <c r="J198" s="1" t="str">
        <f t="shared" si="29"/>
        <v>max(case when kyi.horse_no = '06' then passion_index else null end) as passion_index_06,</v>
      </c>
    </row>
    <row r="199" spans="2:10" x14ac:dyDescent="0.7">
      <c r="B199" s="1">
        <f t="shared" si="31"/>
        <v>184</v>
      </c>
      <c r="C199" s="1" t="s">
        <v>184</v>
      </c>
      <c r="D199" s="1" t="str">
        <f t="shared" si="28"/>
        <v>passion_index_07</v>
      </c>
      <c r="E199" s="1" t="str">
        <f t="shared" si="32"/>
        <v>実数</v>
      </c>
      <c r="F199" s="1" t="str">
        <f t="shared" si="32"/>
        <v>a_kyi</v>
      </c>
      <c r="G199" s="1" t="str">
        <f t="shared" si="32"/>
        <v>passion_index</v>
      </c>
      <c r="H199" s="1"/>
      <c r="I199" s="1"/>
      <c r="J199" s="1" t="str">
        <f t="shared" si="29"/>
        <v>max(case when kyi.horse_no = '07' then passion_index else null end) as passion_index_07,</v>
      </c>
    </row>
    <row r="200" spans="2:10" x14ac:dyDescent="0.7">
      <c r="B200" s="1">
        <f t="shared" si="31"/>
        <v>185</v>
      </c>
      <c r="C200" s="1" t="s">
        <v>185</v>
      </c>
      <c r="D200" s="1" t="str">
        <f t="shared" si="28"/>
        <v>passion_index_08</v>
      </c>
      <c r="E200" s="1" t="str">
        <f t="shared" si="32"/>
        <v>実数</v>
      </c>
      <c r="F200" s="1" t="str">
        <f t="shared" si="32"/>
        <v>a_kyi</v>
      </c>
      <c r="G200" s="1" t="str">
        <f t="shared" si="32"/>
        <v>passion_index</v>
      </c>
      <c r="H200" s="1"/>
      <c r="I200" s="1"/>
      <c r="J200" s="1" t="str">
        <f t="shared" si="29"/>
        <v>max(case when kyi.horse_no = '08' then passion_index else null end) as passion_index_08,</v>
      </c>
    </row>
    <row r="201" spans="2:10" x14ac:dyDescent="0.7">
      <c r="B201" s="1">
        <f t="shared" si="31"/>
        <v>186</v>
      </c>
      <c r="C201" s="1" t="s">
        <v>186</v>
      </c>
      <c r="D201" s="1" t="str">
        <f t="shared" si="28"/>
        <v>passion_index_09</v>
      </c>
      <c r="E201" s="1" t="str">
        <f t="shared" si="32"/>
        <v>実数</v>
      </c>
      <c r="F201" s="1" t="str">
        <f t="shared" si="32"/>
        <v>a_kyi</v>
      </c>
      <c r="G201" s="1" t="str">
        <f t="shared" si="32"/>
        <v>passion_index</v>
      </c>
      <c r="H201" s="1"/>
      <c r="I201" s="1"/>
      <c r="J201" s="1" t="str">
        <f t="shared" si="29"/>
        <v>max(case when kyi.horse_no = '09' then passion_index else null end) as passion_index_09,</v>
      </c>
    </row>
    <row r="202" spans="2:10" x14ac:dyDescent="0.7">
      <c r="B202" s="1">
        <f t="shared" si="31"/>
        <v>187</v>
      </c>
      <c r="C202" s="1" t="s">
        <v>187</v>
      </c>
      <c r="D202" s="1" t="str">
        <f t="shared" si="28"/>
        <v>passion_index_10</v>
      </c>
      <c r="E202" s="1" t="str">
        <f t="shared" si="32"/>
        <v>実数</v>
      </c>
      <c r="F202" s="1" t="str">
        <f t="shared" si="32"/>
        <v>a_kyi</v>
      </c>
      <c r="G202" s="1" t="str">
        <f t="shared" si="32"/>
        <v>passion_index</v>
      </c>
      <c r="H202" s="1"/>
      <c r="I202" s="1"/>
      <c r="J202" s="1" t="str">
        <f t="shared" si="29"/>
        <v>max(case when kyi.horse_no = '10' then passion_index else null end) as passion_index_10,</v>
      </c>
    </row>
    <row r="203" spans="2:10" x14ac:dyDescent="0.7">
      <c r="B203" s="1">
        <f t="shared" si="31"/>
        <v>188</v>
      </c>
      <c r="C203" s="1" t="s">
        <v>188</v>
      </c>
      <c r="D203" s="1" t="str">
        <f t="shared" si="28"/>
        <v>passion_index_11</v>
      </c>
      <c r="E203" s="1" t="str">
        <f t="shared" si="32"/>
        <v>実数</v>
      </c>
      <c r="F203" s="1" t="str">
        <f t="shared" si="32"/>
        <v>a_kyi</v>
      </c>
      <c r="G203" s="1" t="str">
        <f t="shared" si="32"/>
        <v>passion_index</v>
      </c>
      <c r="H203" s="1"/>
      <c r="I203" s="1"/>
      <c r="J203" s="1" t="str">
        <f t="shared" si="29"/>
        <v>max(case when kyi.horse_no = '11' then passion_index else null end) as passion_index_11,</v>
      </c>
    </row>
    <row r="204" spans="2:10" x14ac:dyDescent="0.7">
      <c r="B204" s="1">
        <f t="shared" si="31"/>
        <v>189</v>
      </c>
      <c r="C204" s="1" t="s">
        <v>189</v>
      </c>
      <c r="D204" s="1" t="str">
        <f t="shared" si="28"/>
        <v>passion_index_12</v>
      </c>
      <c r="E204" s="1" t="str">
        <f t="shared" si="32"/>
        <v>実数</v>
      </c>
      <c r="F204" s="1" t="str">
        <f t="shared" si="32"/>
        <v>a_kyi</v>
      </c>
      <c r="G204" s="1" t="str">
        <f t="shared" si="32"/>
        <v>passion_index</v>
      </c>
      <c r="H204" s="1"/>
      <c r="I204" s="1"/>
      <c r="J204" s="1" t="str">
        <f t="shared" si="29"/>
        <v>max(case when kyi.horse_no = '12' then passion_index else null end) as passion_index_12,</v>
      </c>
    </row>
    <row r="205" spans="2:10" x14ac:dyDescent="0.7">
      <c r="B205" s="1">
        <f t="shared" si="31"/>
        <v>190</v>
      </c>
      <c r="C205" s="1" t="s">
        <v>190</v>
      </c>
      <c r="D205" s="1" t="str">
        <f t="shared" si="28"/>
        <v>passion_index_13</v>
      </c>
      <c r="E205" s="1" t="str">
        <f t="shared" si="32"/>
        <v>実数</v>
      </c>
      <c r="F205" s="1" t="str">
        <f t="shared" si="32"/>
        <v>a_kyi</v>
      </c>
      <c r="G205" s="1" t="str">
        <f t="shared" si="32"/>
        <v>passion_index</v>
      </c>
      <c r="H205" s="1"/>
      <c r="I205" s="1"/>
      <c r="J205" s="1" t="str">
        <f t="shared" si="29"/>
        <v>max(case when kyi.horse_no = '13' then passion_index else null end) as passion_index_13,</v>
      </c>
    </row>
    <row r="206" spans="2:10" x14ac:dyDescent="0.7">
      <c r="B206" s="1">
        <f t="shared" si="31"/>
        <v>191</v>
      </c>
      <c r="C206" s="1" t="s">
        <v>191</v>
      </c>
      <c r="D206" s="1" t="str">
        <f t="shared" si="28"/>
        <v>passion_index_14</v>
      </c>
      <c r="E206" s="1" t="str">
        <f t="shared" si="32"/>
        <v>実数</v>
      </c>
      <c r="F206" s="1" t="str">
        <f t="shared" si="32"/>
        <v>a_kyi</v>
      </c>
      <c r="G206" s="1" t="str">
        <f t="shared" si="32"/>
        <v>passion_index</v>
      </c>
      <c r="H206" s="1"/>
      <c r="I206" s="1"/>
      <c r="J206" s="1" t="str">
        <f t="shared" si="29"/>
        <v>max(case when kyi.horse_no = '14' then passion_index else null end) as passion_index_14,</v>
      </c>
    </row>
    <row r="207" spans="2:10" x14ac:dyDescent="0.7">
      <c r="B207" s="1">
        <f t="shared" si="31"/>
        <v>192</v>
      </c>
      <c r="C207" s="1" t="s">
        <v>192</v>
      </c>
      <c r="D207" s="1" t="str">
        <f t="shared" si="28"/>
        <v>passion_index_15</v>
      </c>
      <c r="E207" s="1" t="str">
        <f t="shared" si="32"/>
        <v>実数</v>
      </c>
      <c r="F207" s="1" t="str">
        <f t="shared" si="32"/>
        <v>a_kyi</v>
      </c>
      <c r="G207" s="1" t="str">
        <f t="shared" si="32"/>
        <v>passion_index</v>
      </c>
      <c r="H207" s="1"/>
      <c r="I207" s="1"/>
      <c r="J207" s="1" t="str">
        <f t="shared" ref="J207:J238" si="33">"max(case when "&amp;RIGHT(F207,3)&amp;".horse_no = '"&amp;C207&amp;"' then "&amp;G207&amp;" else null end) as "&amp;D207&amp;","</f>
        <v>max(case when kyi.horse_no = '15' then passion_index else null end) as passion_index_15,</v>
      </c>
    </row>
    <row r="208" spans="2:10" x14ac:dyDescent="0.7">
      <c r="B208" s="1">
        <f t="shared" si="31"/>
        <v>193</v>
      </c>
      <c r="C208" s="1" t="s">
        <v>193</v>
      </c>
      <c r="D208" s="1" t="str">
        <f t="shared" si="28"/>
        <v>passion_index_16</v>
      </c>
      <c r="E208" s="1" t="str">
        <f t="shared" si="32"/>
        <v>実数</v>
      </c>
      <c r="F208" s="1" t="str">
        <f t="shared" si="32"/>
        <v>a_kyi</v>
      </c>
      <c r="G208" s="1" t="str">
        <f t="shared" si="32"/>
        <v>passion_index</v>
      </c>
      <c r="H208" s="1"/>
      <c r="I208" s="1"/>
      <c r="J208" s="1" t="str">
        <f t="shared" si="33"/>
        <v>max(case when kyi.horse_no = '16' then passion_index else null end) as passion_index_16,</v>
      </c>
    </row>
    <row r="209" spans="2:10" x14ac:dyDescent="0.7">
      <c r="B209" s="1">
        <f t="shared" si="31"/>
        <v>194</v>
      </c>
      <c r="C209" s="1" t="s">
        <v>194</v>
      </c>
      <c r="D209" s="1" t="str">
        <f t="shared" si="28"/>
        <v>passion_index_17</v>
      </c>
      <c r="E209" s="1" t="str">
        <f t="shared" si="32"/>
        <v>実数</v>
      </c>
      <c r="F209" s="1" t="str">
        <f t="shared" si="32"/>
        <v>a_kyi</v>
      </c>
      <c r="G209" s="1" t="str">
        <f t="shared" si="32"/>
        <v>passion_index</v>
      </c>
      <c r="H209" s="1"/>
      <c r="I209" s="1"/>
      <c r="J209" s="1" t="str">
        <f t="shared" si="33"/>
        <v>max(case when kyi.horse_no = '17' then passion_index else null end) as passion_index_17,</v>
      </c>
    </row>
    <row r="210" spans="2:10" x14ac:dyDescent="0.7">
      <c r="B210" s="1">
        <f t="shared" si="31"/>
        <v>195</v>
      </c>
      <c r="C210" s="1" t="s">
        <v>195</v>
      </c>
      <c r="D210" s="1" t="str">
        <f t="shared" si="28"/>
        <v>passion_index_18</v>
      </c>
      <c r="E210" s="1" t="str">
        <f t="shared" si="32"/>
        <v>実数</v>
      </c>
      <c r="F210" s="1" t="str">
        <f t="shared" si="32"/>
        <v>a_kyi</v>
      </c>
      <c r="G210" s="1" t="str">
        <f t="shared" si="32"/>
        <v>passion_index</v>
      </c>
      <c r="H210" s="1"/>
      <c r="I210" s="1"/>
      <c r="J210" s="1" t="str">
        <f t="shared" si="33"/>
        <v>max(case when kyi.horse_no = '18' then passion_index else null end) as passion_index_18,</v>
      </c>
    </row>
    <row r="211" spans="2:10" x14ac:dyDescent="0.7">
      <c r="B211" s="1">
        <f t="shared" si="31"/>
        <v>196</v>
      </c>
      <c r="C211" s="1" t="s">
        <v>177</v>
      </c>
      <c r="D211" s="1" t="str">
        <f t="shared" si="28"/>
        <v>load_weight_01</v>
      </c>
      <c r="E211" s="1" t="s">
        <v>9</v>
      </c>
      <c r="F211" s="1" t="s">
        <v>12</v>
      </c>
      <c r="G211" s="1" t="s">
        <v>39</v>
      </c>
      <c r="H211" s="1"/>
      <c r="I211" s="1"/>
      <c r="J211" s="1" t="str">
        <f t="shared" si="33"/>
        <v>max(case when kyi.horse_no = '01' then load_weight else null end) as load_weight_01,</v>
      </c>
    </row>
    <row r="212" spans="2:10" x14ac:dyDescent="0.7">
      <c r="B212" s="1">
        <f t="shared" si="31"/>
        <v>197</v>
      </c>
      <c r="C212" s="1" t="s">
        <v>179</v>
      </c>
      <c r="D212" s="1" t="str">
        <f t="shared" si="28"/>
        <v>load_weight_02</v>
      </c>
      <c r="E212" s="1" t="str">
        <f t="shared" ref="E212:G228" si="34">E211</f>
        <v>実数</v>
      </c>
      <c r="F212" s="1" t="str">
        <f t="shared" si="34"/>
        <v>a_kyi</v>
      </c>
      <c r="G212" s="1" t="str">
        <f t="shared" si="34"/>
        <v>load_weight</v>
      </c>
      <c r="H212" s="1"/>
      <c r="I212" s="1"/>
      <c r="J212" s="1" t="str">
        <f t="shared" si="33"/>
        <v>max(case when kyi.horse_no = '02' then load_weight else null end) as load_weight_02,</v>
      </c>
    </row>
    <row r="213" spans="2:10" x14ac:dyDescent="0.7">
      <c r="B213" s="1">
        <f t="shared" si="31"/>
        <v>198</v>
      </c>
      <c r="C213" s="1" t="s">
        <v>180</v>
      </c>
      <c r="D213" s="1" t="str">
        <f t="shared" si="28"/>
        <v>load_weight_03</v>
      </c>
      <c r="E213" s="1" t="str">
        <f t="shared" si="34"/>
        <v>実数</v>
      </c>
      <c r="F213" s="1" t="str">
        <f t="shared" si="34"/>
        <v>a_kyi</v>
      </c>
      <c r="G213" s="1" t="str">
        <f t="shared" si="34"/>
        <v>load_weight</v>
      </c>
      <c r="H213" s="1"/>
      <c r="I213" s="1"/>
      <c r="J213" s="1" t="str">
        <f t="shared" si="33"/>
        <v>max(case when kyi.horse_no = '03' then load_weight else null end) as load_weight_03,</v>
      </c>
    </row>
    <row r="214" spans="2:10" x14ac:dyDescent="0.7">
      <c r="B214" s="1">
        <f t="shared" si="31"/>
        <v>199</v>
      </c>
      <c r="C214" s="1" t="s">
        <v>181</v>
      </c>
      <c r="D214" s="1" t="str">
        <f t="shared" si="28"/>
        <v>load_weight_04</v>
      </c>
      <c r="E214" s="1" t="str">
        <f t="shared" si="34"/>
        <v>実数</v>
      </c>
      <c r="F214" s="1" t="str">
        <f t="shared" si="34"/>
        <v>a_kyi</v>
      </c>
      <c r="G214" s="1" t="str">
        <f t="shared" si="34"/>
        <v>load_weight</v>
      </c>
      <c r="H214" s="1"/>
      <c r="I214" s="1"/>
      <c r="J214" s="1" t="str">
        <f t="shared" si="33"/>
        <v>max(case when kyi.horse_no = '04' then load_weight else null end) as load_weight_04,</v>
      </c>
    </row>
    <row r="215" spans="2:10" x14ac:dyDescent="0.7">
      <c r="B215" s="1">
        <f t="shared" si="31"/>
        <v>200</v>
      </c>
      <c r="C215" s="1" t="s">
        <v>182</v>
      </c>
      <c r="D215" s="1" t="str">
        <f t="shared" si="28"/>
        <v>load_weight_05</v>
      </c>
      <c r="E215" s="1" t="str">
        <f t="shared" si="34"/>
        <v>実数</v>
      </c>
      <c r="F215" s="1" t="str">
        <f t="shared" si="34"/>
        <v>a_kyi</v>
      </c>
      <c r="G215" s="1" t="str">
        <f t="shared" si="34"/>
        <v>load_weight</v>
      </c>
      <c r="H215" s="1"/>
      <c r="I215" s="1"/>
      <c r="J215" s="1" t="str">
        <f t="shared" si="33"/>
        <v>max(case when kyi.horse_no = '05' then load_weight else null end) as load_weight_05,</v>
      </c>
    </row>
    <row r="216" spans="2:10" x14ac:dyDescent="0.7">
      <c r="B216" s="1">
        <f t="shared" si="31"/>
        <v>201</v>
      </c>
      <c r="C216" s="1" t="s">
        <v>183</v>
      </c>
      <c r="D216" s="1" t="str">
        <f t="shared" si="28"/>
        <v>load_weight_06</v>
      </c>
      <c r="E216" s="1" t="str">
        <f t="shared" si="34"/>
        <v>実数</v>
      </c>
      <c r="F216" s="1" t="str">
        <f t="shared" si="34"/>
        <v>a_kyi</v>
      </c>
      <c r="G216" s="1" t="str">
        <f t="shared" si="34"/>
        <v>load_weight</v>
      </c>
      <c r="H216" s="1"/>
      <c r="I216" s="1"/>
      <c r="J216" s="1" t="str">
        <f t="shared" si="33"/>
        <v>max(case when kyi.horse_no = '06' then load_weight else null end) as load_weight_06,</v>
      </c>
    </row>
    <row r="217" spans="2:10" x14ac:dyDescent="0.7">
      <c r="B217" s="1">
        <f t="shared" si="31"/>
        <v>202</v>
      </c>
      <c r="C217" s="1" t="s">
        <v>184</v>
      </c>
      <c r="D217" s="1" t="str">
        <f t="shared" si="28"/>
        <v>load_weight_07</v>
      </c>
      <c r="E217" s="1" t="str">
        <f t="shared" si="34"/>
        <v>実数</v>
      </c>
      <c r="F217" s="1" t="str">
        <f t="shared" si="34"/>
        <v>a_kyi</v>
      </c>
      <c r="G217" s="1" t="str">
        <f t="shared" si="34"/>
        <v>load_weight</v>
      </c>
      <c r="H217" s="1"/>
      <c r="I217" s="1"/>
      <c r="J217" s="1" t="str">
        <f t="shared" si="33"/>
        <v>max(case when kyi.horse_no = '07' then load_weight else null end) as load_weight_07,</v>
      </c>
    </row>
    <row r="218" spans="2:10" x14ac:dyDescent="0.7">
      <c r="B218" s="1">
        <f t="shared" si="31"/>
        <v>203</v>
      </c>
      <c r="C218" s="1" t="s">
        <v>185</v>
      </c>
      <c r="D218" s="1" t="str">
        <f t="shared" si="28"/>
        <v>load_weight_08</v>
      </c>
      <c r="E218" s="1" t="str">
        <f t="shared" si="34"/>
        <v>実数</v>
      </c>
      <c r="F218" s="1" t="str">
        <f t="shared" si="34"/>
        <v>a_kyi</v>
      </c>
      <c r="G218" s="1" t="str">
        <f t="shared" si="34"/>
        <v>load_weight</v>
      </c>
      <c r="H218" s="1"/>
      <c r="I218" s="1"/>
      <c r="J218" s="1" t="str">
        <f t="shared" si="33"/>
        <v>max(case when kyi.horse_no = '08' then load_weight else null end) as load_weight_08,</v>
      </c>
    </row>
    <row r="219" spans="2:10" x14ac:dyDescent="0.7">
      <c r="B219" s="1">
        <f t="shared" si="31"/>
        <v>204</v>
      </c>
      <c r="C219" s="1" t="s">
        <v>186</v>
      </c>
      <c r="D219" s="1" t="str">
        <f t="shared" si="28"/>
        <v>load_weight_09</v>
      </c>
      <c r="E219" s="1" t="str">
        <f t="shared" si="34"/>
        <v>実数</v>
      </c>
      <c r="F219" s="1" t="str">
        <f t="shared" si="34"/>
        <v>a_kyi</v>
      </c>
      <c r="G219" s="1" t="str">
        <f t="shared" si="34"/>
        <v>load_weight</v>
      </c>
      <c r="H219" s="1"/>
      <c r="I219" s="1"/>
      <c r="J219" s="1" t="str">
        <f t="shared" si="33"/>
        <v>max(case when kyi.horse_no = '09' then load_weight else null end) as load_weight_09,</v>
      </c>
    </row>
    <row r="220" spans="2:10" x14ac:dyDescent="0.7">
      <c r="B220" s="1">
        <f t="shared" si="31"/>
        <v>205</v>
      </c>
      <c r="C220" s="1" t="s">
        <v>187</v>
      </c>
      <c r="D220" s="1" t="str">
        <f t="shared" si="28"/>
        <v>load_weight_10</v>
      </c>
      <c r="E220" s="1" t="str">
        <f t="shared" si="34"/>
        <v>実数</v>
      </c>
      <c r="F220" s="1" t="str">
        <f t="shared" si="34"/>
        <v>a_kyi</v>
      </c>
      <c r="G220" s="1" t="str">
        <f t="shared" si="34"/>
        <v>load_weight</v>
      </c>
      <c r="H220" s="1"/>
      <c r="I220" s="1"/>
      <c r="J220" s="1" t="str">
        <f t="shared" si="33"/>
        <v>max(case when kyi.horse_no = '10' then load_weight else null end) as load_weight_10,</v>
      </c>
    </row>
    <row r="221" spans="2:10" x14ac:dyDescent="0.7">
      <c r="B221" s="1">
        <f t="shared" si="31"/>
        <v>206</v>
      </c>
      <c r="C221" s="1" t="s">
        <v>188</v>
      </c>
      <c r="D221" s="1" t="str">
        <f t="shared" si="28"/>
        <v>load_weight_11</v>
      </c>
      <c r="E221" s="1" t="str">
        <f t="shared" si="34"/>
        <v>実数</v>
      </c>
      <c r="F221" s="1" t="str">
        <f t="shared" si="34"/>
        <v>a_kyi</v>
      </c>
      <c r="G221" s="1" t="str">
        <f t="shared" si="34"/>
        <v>load_weight</v>
      </c>
      <c r="H221" s="1"/>
      <c r="I221" s="1"/>
      <c r="J221" s="1" t="str">
        <f t="shared" si="33"/>
        <v>max(case when kyi.horse_no = '11' then load_weight else null end) as load_weight_11,</v>
      </c>
    </row>
    <row r="222" spans="2:10" x14ac:dyDescent="0.7">
      <c r="B222" s="1">
        <f t="shared" si="31"/>
        <v>207</v>
      </c>
      <c r="C222" s="1" t="s">
        <v>189</v>
      </c>
      <c r="D222" s="1" t="str">
        <f t="shared" si="28"/>
        <v>load_weight_12</v>
      </c>
      <c r="E222" s="1" t="str">
        <f t="shared" si="34"/>
        <v>実数</v>
      </c>
      <c r="F222" s="1" t="str">
        <f t="shared" si="34"/>
        <v>a_kyi</v>
      </c>
      <c r="G222" s="1" t="str">
        <f t="shared" si="34"/>
        <v>load_weight</v>
      </c>
      <c r="H222" s="1"/>
      <c r="I222" s="1"/>
      <c r="J222" s="1" t="str">
        <f t="shared" si="33"/>
        <v>max(case when kyi.horse_no = '12' then load_weight else null end) as load_weight_12,</v>
      </c>
    </row>
    <row r="223" spans="2:10" x14ac:dyDescent="0.7">
      <c r="B223" s="1">
        <f t="shared" si="31"/>
        <v>208</v>
      </c>
      <c r="C223" s="1" t="s">
        <v>190</v>
      </c>
      <c r="D223" s="1" t="str">
        <f t="shared" si="28"/>
        <v>load_weight_13</v>
      </c>
      <c r="E223" s="1" t="str">
        <f t="shared" si="34"/>
        <v>実数</v>
      </c>
      <c r="F223" s="1" t="str">
        <f t="shared" si="34"/>
        <v>a_kyi</v>
      </c>
      <c r="G223" s="1" t="str">
        <f t="shared" si="34"/>
        <v>load_weight</v>
      </c>
      <c r="H223" s="1"/>
      <c r="I223" s="1"/>
      <c r="J223" s="1" t="str">
        <f t="shared" si="33"/>
        <v>max(case when kyi.horse_no = '13' then load_weight else null end) as load_weight_13,</v>
      </c>
    </row>
    <row r="224" spans="2:10" x14ac:dyDescent="0.7">
      <c r="B224" s="1">
        <f t="shared" si="31"/>
        <v>209</v>
      </c>
      <c r="C224" s="1" t="s">
        <v>191</v>
      </c>
      <c r="D224" s="1" t="str">
        <f t="shared" si="28"/>
        <v>load_weight_14</v>
      </c>
      <c r="E224" s="1" t="str">
        <f t="shared" si="34"/>
        <v>実数</v>
      </c>
      <c r="F224" s="1" t="str">
        <f t="shared" si="34"/>
        <v>a_kyi</v>
      </c>
      <c r="G224" s="1" t="str">
        <f t="shared" si="34"/>
        <v>load_weight</v>
      </c>
      <c r="H224" s="1"/>
      <c r="I224" s="1"/>
      <c r="J224" s="1" t="str">
        <f t="shared" si="33"/>
        <v>max(case when kyi.horse_no = '14' then load_weight else null end) as load_weight_14,</v>
      </c>
    </row>
    <row r="225" spans="2:10" x14ac:dyDescent="0.7">
      <c r="B225" s="1">
        <f t="shared" si="31"/>
        <v>210</v>
      </c>
      <c r="C225" s="1" t="s">
        <v>192</v>
      </c>
      <c r="D225" s="1" t="str">
        <f t="shared" si="28"/>
        <v>load_weight_15</v>
      </c>
      <c r="E225" s="1" t="str">
        <f t="shared" si="34"/>
        <v>実数</v>
      </c>
      <c r="F225" s="1" t="str">
        <f t="shared" si="34"/>
        <v>a_kyi</v>
      </c>
      <c r="G225" s="1" t="str">
        <f t="shared" si="34"/>
        <v>load_weight</v>
      </c>
      <c r="H225" s="1"/>
      <c r="I225" s="1"/>
      <c r="J225" s="1" t="str">
        <f t="shared" si="33"/>
        <v>max(case when kyi.horse_no = '15' then load_weight else null end) as load_weight_15,</v>
      </c>
    </row>
    <row r="226" spans="2:10" x14ac:dyDescent="0.7">
      <c r="B226" s="1">
        <f t="shared" si="31"/>
        <v>211</v>
      </c>
      <c r="C226" s="1" t="s">
        <v>193</v>
      </c>
      <c r="D226" s="1" t="str">
        <f t="shared" si="28"/>
        <v>load_weight_16</v>
      </c>
      <c r="E226" s="1" t="str">
        <f t="shared" si="34"/>
        <v>実数</v>
      </c>
      <c r="F226" s="1" t="str">
        <f t="shared" si="34"/>
        <v>a_kyi</v>
      </c>
      <c r="G226" s="1" t="str">
        <f t="shared" si="34"/>
        <v>load_weight</v>
      </c>
      <c r="H226" s="1"/>
      <c r="I226" s="1"/>
      <c r="J226" s="1" t="str">
        <f t="shared" si="33"/>
        <v>max(case when kyi.horse_no = '16' then load_weight else null end) as load_weight_16,</v>
      </c>
    </row>
    <row r="227" spans="2:10" x14ac:dyDescent="0.7">
      <c r="B227" s="1">
        <f t="shared" si="31"/>
        <v>212</v>
      </c>
      <c r="C227" s="1" t="s">
        <v>194</v>
      </c>
      <c r="D227" s="1" t="str">
        <f t="shared" si="28"/>
        <v>load_weight_17</v>
      </c>
      <c r="E227" s="1" t="str">
        <f t="shared" si="34"/>
        <v>実数</v>
      </c>
      <c r="F227" s="1" t="str">
        <f t="shared" si="34"/>
        <v>a_kyi</v>
      </c>
      <c r="G227" s="1" t="str">
        <f t="shared" si="34"/>
        <v>load_weight</v>
      </c>
      <c r="H227" s="1"/>
      <c r="I227" s="1"/>
      <c r="J227" s="1" t="str">
        <f t="shared" si="33"/>
        <v>max(case when kyi.horse_no = '17' then load_weight else null end) as load_weight_17,</v>
      </c>
    </row>
    <row r="228" spans="2:10" x14ac:dyDescent="0.7">
      <c r="B228" s="1">
        <f t="shared" si="31"/>
        <v>213</v>
      </c>
      <c r="C228" s="1" t="s">
        <v>195</v>
      </c>
      <c r="D228" s="1" t="str">
        <f t="shared" ref="D228:D264" si="35">G228&amp;"_"&amp;C228</f>
        <v>load_weight_18</v>
      </c>
      <c r="E228" s="1" t="str">
        <f t="shared" si="34"/>
        <v>実数</v>
      </c>
      <c r="F228" s="1" t="str">
        <f t="shared" si="34"/>
        <v>a_kyi</v>
      </c>
      <c r="G228" s="1" t="str">
        <f t="shared" si="34"/>
        <v>load_weight</v>
      </c>
      <c r="H228" s="1"/>
      <c r="I228" s="1"/>
      <c r="J228" s="1" t="str">
        <f t="shared" si="33"/>
        <v>max(case when kyi.horse_no = '18' then load_weight else null end) as load_weight_18,</v>
      </c>
    </row>
    <row r="229" spans="2:10" x14ac:dyDescent="0.7">
      <c r="B229" s="1">
        <f t="shared" si="31"/>
        <v>214</v>
      </c>
      <c r="C229" s="1" t="s">
        <v>177</v>
      </c>
      <c r="D229" s="1" t="str">
        <f t="shared" si="35"/>
        <v>prize_info_obtain_prize_01</v>
      </c>
      <c r="E229" s="1" t="s">
        <v>9</v>
      </c>
      <c r="F229" s="1" t="s">
        <v>12</v>
      </c>
      <c r="G229" s="1" t="s">
        <v>40</v>
      </c>
      <c r="H229" s="1"/>
      <c r="I229" s="1"/>
      <c r="J229" s="1" t="str">
        <f t="shared" si="33"/>
        <v>max(case when kyi.horse_no = '01' then prize_info_obtain_prize else null end) as prize_info_obtain_prize_01,</v>
      </c>
    </row>
    <row r="230" spans="2:10" x14ac:dyDescent="0.7">
      <c r="B230" s="1">
        <f t="shared" si="31"/>
        <v>215</v>
      </c>
      <c r="C230" s="1" t="s">
        <v>179</v>
      </c>
      <c r="D230" s="1" t="str">
        <f t="shared" si="35"/>
        <v>prize_info_obtain_prize_02</v>
      </c>
      <c r="E230" s="1" t="str">
        <f t="shared" ref="E230:G246" si="36">E229</f>
        <v>実数</v>
      </c>
      <c r="F230" s="1" t="str">
        <f t="shared" si="36"/>
        <v>a_kyi</v>
      </c>
      <c r="G230" s="1" t="str">
        <f t="shared" si="36"/>
        <v>prize_info_obtain_prize</v>
      </c>
      <c r="H230" s="1"/>
      <c r="I230" s="1"/>
      <c r="J230" s="1" t="str">
        <f t="shared" si="33"/>
        <v>max(case when kyi.horse_no = '02' then prize_info_obtain_prize else null end) as prize_info_obtain_prize_02,</v>
      </c>
    </row>
    <row r="231" spans="2:10" x14ac:dyDescent="0.7">
      <c r="B231" s="1">
        <f t="shared" si="31"/>
        <v>216</v>
      </c>
      <c r="C231" s="1" t="s">
        <v>180</v>
      </c>
      <c r="D231" s="1" t="str">
        <f t="shared" si="35"/>
        <v>prize_info_obtain_prize_03</v>
      </c>
      <c r="E231" s="1" t="str">
        <f t="shared" si="36"/>
        <v>実数</v>
      </c>
      <c r="F231" s="1" t="str">
        <f t="shared" si="36"/>
        <v>a_kyi</v>
      </c>
      <c r="G231" s="1" t="str">
        <f t="shared" si="36"/>
        <v>prize_info_obtain_prize</v>
      </c>
      <c r="H231" s="1"/>
      <c r="I231" s="1"/>
      <c r="J231" s="1" t="str">
        <f t="shared" si="33"/>
        <v>max(case when kyi.horse_no = '03' then prize_info_obtain_prize else null end) as prize_info_obtain_prize_03,</v>
      </c>
    </row>
    <row r="232" spans="2:10" x14ac:dyDescent="0.7">
      <c r="B232" s="1">
        <f t="shared" si="31"/>
        <v>217</v>
      </c>
      <c r="C232" s="1" t="s">
        <v>181</v>
      </c>
      <c r="D232" s="1" t="str">
        <f t="shared" si="35"/>
        <v>prize_info_obtain_prize_04</v>
      </c>
      <c r="E232" s="1" t="str">
        <f t="shared" si="36"/>
        <v>実数</v>
      </c>
      <c r="F232" s="1" t="str">
        <f t="shared" si="36"/>
        <v>a_kyi</v>
      </c>
      <c r="G232" s="1" t="str">
        <f t="shared" si="36"/>
        <v>prize_info_obtain_prize</v>
      </c>
      <c r="H232" s="1"/>
      <c r="I232" s="1"/>
      <c r="J232" s="1" t="str">
        <f t="shared" si="33"/>
        <v>max(case when kyi.horse_no = '04' then prize_info_obtain_prize else null end) as prize_info_obtain_prize_04,</v>
      </c>
    </row>
    <row r="233" spans="2:10" x14ac:dyDescent="0.7">
      <c r="B233" s="1">
        <f t="shared" si="31"/>
        <v>218</v>
      </c>
      <c r="C233" s="1" t="s">
        <v>182</v>
      </c>
      <c r="D233" s="1" t="str">
        <f t="shared" si="35"/>
        <v>prize_info_obtain_prize_05</v>
      </c>
      <c r="E233" s="1" t="str">
        <f t="shared" si="36"/>
        <v>実数</v>
      </c>
      <c r="F233" s="1" t="str">
        <f t="shared" si="36"/>
        <v>a_kyi</v>
      </c>
      <c r="G233" s="1" t="str">
        <f t="shared" si="36"/>
        <v>prize_info_obtain_prize</v>
      </c>
      <c r="H233" s="1"/>
      <c r="I233" s="1"/>
      <c r="J233" s="1" t="str">
        <f t="shared" si="33"/>
        <v>max(case when kyi.horse_no = '05' then prize_info_obtain_prize else null end) as prize_info_obtain_prize_05,</v>
      </c>
    </row>
    <row r="234" spans="2:10" x14ac:dyDescent="0.7">
      <c r="B234" s="1">
        <f t="shared" si="31"/>
        <v>219</v>
      </c>
      <c r="C234" s="1" t="s">
        <v>183</v>
      </c>
      <c r="D234" s="1" t="str">
        <f t="shared" si="35"/>
        <v>prize_info_obtain_prize_06</v>
      </c>
      <c r="E234" s="1" t="str">
        <f t="shared" si="36"/>
        <v>実数</v>
      </c>
      <c r="F234" s="1" t="str">
        <f t="shared" si="36"/>
        <v>a_kyi</v>
      </c>
      <c r="G234" s="1" t="str">
        <f t="shared" si="36"/>
        <v>prize_info_obtain_prize</v>
      </c>
      <c r="H234" s="1"/>
      <c r="I234" s="1"/>
      <c r="J234" s="1" t="str">
        <f t="shared" si="33"/>
        <v>max(case when kyi.horse_no = '06' then prize_info_obtain_prize else null end) as prize_info_obtain_prize_06,</v>
      </c>
    </row>
    <row r="235" spans="2:10" x14ac:dyDescent="0.7">
      <c r="B235" s="1">
        <f t="shared" si="31"/>
        <v>220</v>
      </c>
      <c r="C235" s="1" t="s">
        <v>184</v>
      </c>
      <c r="D235" s="1" t="str">
        <f t="shared" si="35"/>
        <v>prize_info_obtain_prize_07</v>
      </c>
      <c r="E235" s="1" t="str">
        <f t="shared" si="36"/>
        <v>実数</v>
      </c>
      <c r="F235" s="1" t="str">
        <f t="shared" si="36"/>
        <v>a_kyi</v>
      </c>
      <c r="G235" s="1" t="str">
        <f t="shared" si="36"/>
        <v>prize_info_obtain_prize</v>
      </c>
      <c r="H235" s="1"/>
      <c r="I235" s="1"/>
      <c r="J235" s="1" t="str">
        <f t="shared" si="33"/>
        <v>max(case when kyi.horse_no = '07' then prize_info_obtain_prize else null end) as prize_info_obtain_prize_07,</v>
      </c>
    </row>
    <row r="236" spans="2:10" x14ac:dyDescent="0.7">
      <c r="B236" s="1">
        <f t="shared" si="31"/>
        <v>221</v>
      </c>
      <c r="C236" s="1" t="s">
        <v>185</v>
      </c>
      <c r="D236" s="1" t="str">
        <f t="shared" si="35"/>
        <v>prize_info_obtain_prize_08</v>
      </c>
      <c r="E236" s="1" t="str">
        <f t="shared" si="36"/>
        <v>実数</v>
      </c>
      <c r="F236" s="1" t="str">
        <f t="shared" si="36"/>
        <v>a_kyi</v>
      </c>
      <c r="G236" s="1" t="str">
        <f t="shared" si="36"/>
        <v>prize_info_obtain_prize</v>
      </c>
      <c r="H236" s="1"/>
      <c r="I236" s="1"/>
      <c r="J236" s="1" t="str">
        <f t="shared" si="33"/>
        <v>max(case when kyi.horse_no = '08' then prize_info_obtain_prize else null end) as prize_info_obtain_prize_08,</v>
      </c>
    </row>
    <row r="237" spans="2:10" x14ac:dyDescent="0.7">
      <c r="B237" s="1">
        <f t="shared" si="31"/>
        <v>222</v>
      </c>
      <c r="C237" s="1" t="s">
        <v>186</v>
      </c>
      <c r="D237" s="1" t="str">
        <f t="shared" si="35"/>
        <v>prize_info_obtain_prize_09</v>
      </c>
      <c r="E237" s="1" t="str">
        <f t="shared" si="36"/>
        <v>実数</v>
      </c>
      <c r="F237" s="1" t="str">
        <f t="shared" si="36"/>
        <v>a_kyi</v>
      </c>
      <c r="G237" s="1" t="str">
        <f t="shared" si="36"/>
        <v>prize_info_obtain_prize</v>
      </c>
      <c r="H237" s="1"/>
      <c r="I237" s="1"/>
      <c r="J237" s="1" t="str">
        <f t="shared" si="33"/>
        <v>max(case when kyi.horse_no = '09' then prize_info_obtain_prize else null end) as prize_info_obtain_prize_09,</v>
      </c>
    </row>
    <row r="238" spans="2:10" x14ac:dyDescent="0.7">
      <c r="B238" s="1">
        <f t="shared" si="31"/>
        <v>223</v>
      </c>
      <c r="C238" s="1" t="s">
        <v>187</v>
      </c>
      <c r="D238" s="1" t="str">
        <f t="shared" si="35"/>
        <v>prize_info_obtain_prize_10</v>
      </c>
      <c r="E238" s="1" t="str">
        <f t="shared" si="36"/>
        <v>実数</v>
      </c>
      <c r="F238" s="1" t="str">
        <f t="shared" si="36"/>
        <v>a_kyi</v>
      </c>
      <c r="G238" s="1" t="str">
        <f t="shared" si="36"/>
        <v>prize_info_obtain_prize</v>
      </c>
      <c r="H238" s="1"/>
      <c r="I238" s="1"/>
      <c r="J238" s="1" t="str">
        <f t="shared" si="33"/>
        <v>max(case when kyi.horse_no = '10' then prize_info_obtain_prize else null end) as prize_info_obtain_prize_10,</v>
      </c>
    </row>
    <row r="239" spans="2:10" x14ac:dyDescent="0.7">
      <c r="B239" s="1">
        <f t="shared" si="31"/>
        <v>224</v>
      </c>
      <c r="C239" s="1" t="s">
        <v>188</v>
      </c>
      <c r="D239" s="1" t="str">
        <f t="shared" si="35"/>
        <v>prize_info_obtain_prize_11</v>
      </c>
      <c r="E239" s="1" t="str">
        <f t="shared" si="36"/>
        <v>実数</v>
      </c>
      <c r="F239" s="1" t="str">
        <f t="shared" si="36"/>
        <v>a_kyi</v>
      </c>
      <c r="G239" s="1" t="str">
        <f t="shared" si="36"/>
        <v>prize_info_obtain_prize</v>
      </c>
      <c r="H239" s="1"/>
      <c r="I239" s="1"/>
      <c r="J239" s="1" t="str">
        <f t="shared" ref="J239:J246" si="37">"max(case when "&amp;RIGHT(F239,3)&amp;".horse_no = '"&amp;C239&amp;"' then "&amp;G239&amp;" else null end) as "&amp;D239&amp;","</f>
        <v>max(case when kyi.horse_no = '11' then prize_info_obtain_prize else null end) as prize_info_obtain_prize_11,</v>
      </c>
    </row>
    <row r="240" spans="2:10" x14ac:dyDescent="0.7">
      <c r="B240" s="1">
        <f t="shared" si="31"/>
        <v>225</v>
      </c>
      <c r="C240" s="1" t="s">
        <v>189</v>
      </c>
      <c r="D240" s="1" t="str">
        <f t="shared" si="35"/>
        <v>prize_info_obtain_prize_12</v>
      </c>
      <c r="E240" s="1" t="str">
        <f t="shared" si="36"/>
        <v>実数</v>
      </c>
      <c r="F240" s="1" t="str">
        <f t="shared" si="36"/>
        <v>a_kyi</v>
      </c>
      <c r="G240" s="1" t="str">
        <f t="shared" si="36"/>
        <v>prize_info_obtain_prize</v>
      </c>
      <c r="H240" s="1"/>
      <c r="I240" s="1"/>
      <c r="J240" s="1" t="str">
        <f t="shared" si="37"/>
        <v>max(case when kyi.horse_no = '12' then prize_info_obtain_prize else null end) as prize_info_obtain_prize_12,</v>
      </c>
    </row>
    <row r="241" spans="2:10" x14ac:dyDescent="0.7">
      <c r="B241" s="1">
        <f t="shared" si="31"/>
        <v>226</v>
      </c>
      <c r="C241" s="1" t="s">
        <v>190</v>
      </c>
      <c r="D241" s="1" t="str">
        <f t="shared" si="35"/>
        <v>prize_info_obtain_prize_13</v>
      </c>
      <c r="E241" s="1" t="str">
        <f t="shared" si="36"/>
        <v>実数</v>
      </c>
      <c r="F241" s="1" t="str">
        <f t="shared" si="36"/>
        <v>a_kyi</v>
      </c>
      <c r="G241" s="1" t="str">
        <f t="shared" si="36"/>
        <v>prize_info_obtain_prize</v>
      </c>
      <c r="H241" s="1"/>
      <c r="I241" s="1"/>
      <c r="J241" s="1" t="str">
        <f t="shared" si="37"/>
        <v>max(case when kyi.horse_no = '13' then prize_info_obtain_prize else null end) as prize_info_obtain_prize_13,</v>
      </c>
    </row>
    <row r="242" spans="2:10" x14ac:dyDescent="0.7">
      <c r="B242" s="1">
        <f t="shared" si="31"/>
        <v>227</v>
      </c>
      <c r="C242" s="1" t="s">
        <v>191</v>
      </c>
      <c r="D242" s="1" t="str">
        <f t="shared" si="35"/>
        <v>prize_info_obtain_prize_14</v>
      </c>
      <c r="E242" s="1" t="str">
        <f t="shared" si="36"/>
        <v>実数</v>
      </c>
      <c r="F242" s="1" t="str">
        <f t="shared" si="36"/>
        <v>a_kyi</v>
      </c>
      <c r="G242" s="1" t="str">
        <f t="shared" si="36"/>
        <v>prize_info_obtain_prize</v>
      </c>
      <c r="H242" s="1"/>
      <c r="I242" s="1"/>
      <c r="J242" s="1" t="str">
        <f t="shared" si="37"/>
        <v>max(case when kyi.horse_no = '14' then prize_info_obtain_prize else null end) as prize_info_obtain_prize_14,</v>
      </c>
    </row>
    <row r="243" spans="2:10" x14ac:dyDescent="0.7">
      <c r="B243" s="1">
        <f t="shared" si="31"/>
        <v>228</v>
      </c>
      <c r="C243" s="1" t="s">
        <v>192</v>
      </c>
      <c r="D243" s="1" t="str">
        <f t="shared" si="35"/>
        <v>prize_info_obtain_prize_15</v>
      </c>
      <c r="E243" s="1" t="str">
        <f t="shared" si="36"/>
        <v>実数</v>
      </c>
      <c r="F243" s="1" t="str">
        <f t="shared" si="36"/>
        <v>a_kyi</v>
      </c>
      <c r="G243" s="1" t="str">
        <f t="shared" si="36"/>
        <v>prize_info_obtain_prize</v>
      </c>
      <c r="H243" s="1"/>
      <c r="I243" s="1"/>
      <c r="J243" s="1" t="str">
        <f t="shared" si="37"/>
        <v>max(case when kyi.horse_no = '15' then prize_info_obtain_prize else null end) as prize_info_obtain_prize_15,</v>
      </c>
    </row>
    <row r="244" spans="2:10" x14ac:dyDescent="0.7">
      <c r="B244" s="1">
        <f t="shared" si="31"/>
        <v>229</v>
      </c>
      <c r="C244" s="1" t="s">
        <v>193</v>
      </c>
      <c r="D244" s="1" t="str">
        <f t="shared" si="35"/>
        <v>prize_info_obtain_prize_16</v>
      </c>
      <c r="E244" s="1" t="str">
        <f t="shared" si="36"/>
        <v>実数</v>
      </c>
      <c r="F244" s="1" t="str">
        <f t="shared" si="36"/>
        <v>a_kyi</v>
      </c>
      <c r="G244" s="1" t="str">
        <f t="shared" si="36"/>
        <v>prize_info_obtain_prize</v>
      </c>
      <c r="H244" s="1"/>
      <c r="I244" s="1"/>
      <c r="J244" s="1" t="str">
        <f t="shared" si="37"/>
        <v>max(case when kyi.horse_no = '16' then prize_info_obtain_prize else null end) as prize_info_obtain_prize_16,</v>
      </c>
    </row>
    <row r="245" spans="2:10" x14ac:dyDescent="0.7">
      <c r="B245" s="1">
        <f t="shared" si="31"/>
        <v>230</v>
      </c>
      <c r="C245" s="1" t="s">
        <v>194</v>
      </c>
      <c r="D245" s="1" t="str">
        <f t="shared" si="35"/>
        <v>prize_info_obtain_prize_17</v>
      </c>
      <c r="E245" s="1" t="str">
        <f t="shared" si="36"/>
        <v>実数</v>
      </c>
      <c r="F245" s="1" t="str">
        <f t="shared" si="36"/>
        <v>a_kyi</v>
      </c>
      <c r="G245" s="1" t="str">
        <f t="shared" si="36"/>
        <v>prize_info_obtain_prize</v>
      </c>
      <c r="H245" s="1"/>
      <c r="I245" s="1"/>
      <c r="J245" s="1" t="str">
        <f t="shared" si="37"/>
        <v>max(case when kyi.horse_no = '17' then prize_info_obtain_prize else null end) as prize_info_obtain_prize_17,</v>
      </c>
    </row>
    <row r="246" spans="2:10" x14ac:dyDescent="0.7">
      <c r="B246" s="1">
        <f t="shared" ref="B246:B282" si="38">IF(D246&lt;&gt;"",ROW()-15,"")</f>
        <v>231</v>
      </c>
      <c r="C246" s="1" t="s">
        <v>195</v>
      </c>
      <c r="D246" s="1" t="str">
        <f t="shared" si="35"/>
        <v>prize_info_obtain_prize_18</v>
      </c>
      <c r="E246" s="1" t="str">
        <f t="shared" si="36"/>
        <v>実数</v>
      </c>
      <c r="F246" s="1" t="str">
        <f t="shared" si="36"/>
        <v>a_kyi</v>
      </c>
      <c r="G246" s="1" t="str">
        <f t="shared" si="36"/>
        <v>prize_info_obtain_prize</v>
      </c>
      <c r="H246" s="1"/>
      <c r="I246" s="1"/>
      <c r="J246" s="1" t="str">
        <f t="shared" si="37"/>
        <v>max(case when kyi.horse_no = '18' then prize_info_obtain_prize else null end) as prize_info_obtain_prize_18,</v>
      </c>
    </row>
    <row r="247" spans="2:10" x14ac:dyDescent="0.7">
      <c r="B247" s="1">
        <f t="shared" si="38"/>
        <v>232</v>
      </c>
      <c r="C247" s="1" t="s">
        <v>177</v>
      </c>
      <c r="D247" s="1" t="str">
        <f t="shared" si="35"/>
        <v>sex_01</v>
      </c>
      <c r="E247" s="1" t="s">
        <v>10</v>
      </c>
      <c r="F247" s="1" t="s">
        <v>12</v>
      </c>
      <c r="G247" s="1" t="s">
        <v>50</v>
      </c>
      <c r="H247" s="1"/>
      <c r="I247" s="1">
        <f>I246+1</f>
        <v>1</v>
      </c>
      <c r="J247" s="1" t="str">
        <f t="shared" ref="J247:J264" si="39">"max(case when "&amp;RIGHT(F247,3)&amp;".horse_no = '"&amp;C247&amp;"' then "&amp;G247&amp;" else '' end) as "&amp;D247&amp;","</f>
        <v>max(case when kyi.horse_no = '01' then sex else '' end) as sex_01,</v>
      </c>
    </row>
    <row r="248" spans="2:10" x14ac:dyDescent="0.7">
      <c r="B248" s="1">
        <f t="shared" si="38"/>
        <v>233</v>
      </c>
      <c r="C248" s="1" t="s">
        <v>179</v>
      </c>
      <c r="D248" s="1" t="str">
        <f t="shared" si="35"/>
        <v>sex_02</v>
      </c>
      <c r="E248" s="1" t="str">
        <f t="shared" ref="E248:G264" si="40">E247</f>
        <v>カテゴリ</v>
      </c>
      <c r="F248" s="1" t="str">
        <f t="shared" si="40"/>
        <v>a_kyi</v>
      </c>
      <c r="G248" s="1" t="str">
        <f t="shared" si="40"/>
        <v>sex</v>
      </c>
      <c r="H248" s="1"/>
      <c r="I248" s="1">
        <f>I247</f>
        <v>1</v>
      </c>
      <c r="J248" s="1" t="str">
        <f t="shared" si="39"/>
        <v>max(case when kyi.horse_no = '02' then sex else '' end) as sex_02,</v>
      </c>
    </row>
    <row r="249" spans="2:10" x14ac:dyDescent="0.7">
      <c r="B249" s="1">
        <f t="shared" si="38"/>
        <v>234</v>
      </c>
      <c r="C249" s="1" t="s">
        <v>180</v>
      </c>
      <c r="D249" s="1" t="str">
        <f t="shared" si="35"/>
        <v>sex_03</v>
      </c>
      <c r="E249" s="1" t="str">
        <f t="shared" si="40"/>
        <v>カテゴリ</v>
      </c>
      <c r="F249" s="1" t="str">
        <f t="shared" si="40"/>
        <v>a_kyi</v>
      </c>
      <c r="G249" s="1" t="str">
        <f t="shared" si="40"/>
        <v>sex</v>
      </c>
      <c r="H249" s="1"/>
      <c r="I249" s="1">
        <f t="shared" ref="I249:I264" si="41">I248</f>
        <v>1</v>
      </c>
      <c r="J249" s="1" t="str">
        <f t="shared" si="39"/>
        <v>max(case when kyi.horse_no = '03' then sex else '' end) as sex_03,</v>
      </c>
    </row>
    <row r="250" spans="2:10" x14ac:dyDescent="0.7">
      <c r="B250" s="1">
        <f t="shared" si="38"/>
        <v>235</v>
      </c>
      <c r="C250" s="1" t="s">
        <v>181</v>
      </c>
      <c r="D250" s="1" t="str">
        <f t="shared" si="35"/>
        <v>sex_04</v>
      </c>
      <c r="E250" s="1" t="str">
        <f t="shared" si="40"/>
        <v>カテゴリ</v>
      </c>
      <c r="F250" s="1" t="str">
        <f t="shared" si="40"/>
        <v>a_kyi</v>
      </c>
      <c r="G250" s="1" t="str">
        <f t="shared" si="40"/>
        <v>sex</v>
      </c>
      <c r="H250" s="1"/>
      <c r="I250" s="1">
        <f t="shared" si="41"/>
        <v>1</v>
      </c>
      <c r="J250" s="1" t="str">
        <f t="shared" si="39"/>
        <v>max(case when kyi.horse_no = '04' then sex else '' end) as sex_04,</v>
      </c>
    </row>
    <row r="251" spans="2:10" x14ac:dyDescent="0.7">
      <c r="B251" s="1">
        <f t="shared" si="38"/>
        <v>236</v>
      </c>
      <c r="C251" s="1" t="s">
        <v>182</v>
      </c>
      <c r="D251" s="1" t="str">
        <f t="shared" si="35"/>
        <v>sex_05</v>
      </c>
      <c r="E251" s="1" t="str">
        <f t="shared" si="40"/>
        <v>カテゴリ</v>
      </c>
      <c r="F251" s="1" t="str">
        <f t="shared" si="40"/>
        <v>a_kyi</v>
      </c>
      <c r="G251" s="1" t="str">
        <f t="shared" si="40"/>
        <v>sex</v>
      </c>
      <c r="H251" s="1"/>
      <c r="I251" s="1">
        <f t="shared" si="41"/>
        <v>1</v>
      </c>
      <c r="J251" s="1" t="str">
        <f t="shared" si="39"/>
        <v>max(case when kyi.horse_no = '05' then sex else '' end) as sex_05,</v>
      </c>
    </row>
    <row r="252" spans="2:10" x14ac:dyDescent="0.7">
      <c r="B252" s="1">
        <f t="shared" si="38"/>
        <v>237</v>
      </c>
      <c r="C252" s="1" t="s">
        <v>183</v>
      </c>
      <c r="D252" s="1" t="str">
        <f t="shared" si="35"/>
        <v>sex_06</v>
      </c>
      <c r="E252" s="1" t="str">
        <f t="shared" si="40"/>
        <v>カテゴリ</v>
      </c>
      <c r="F252" s="1" t="str">
        <f t="shared" si="40"/>
        <v>a_kyi</v>
      </c>
      <c r="G252" s="1" t="str">
        <f t="shared" si="40"/>
        <v>sex</v>
      </c>
      <c r="H252" s="1"/>
      <c r="I252" s="1">
        <f t="shared" si="41"/>
        <v>1</v>
      </c>
      <c r="J252" s="1" t="str">
        <f t="shared" si="39"/>
        <v>max(case when kyi.horse_no = '06' then sex else '' end) as sex_06,</v>
      </c>
    </row>
    <row r="253" spans="2:10" x14ac:dyDescent="0.7">
      <c r="B253" s="1">
        <f t="shared" si="38"/>
        <v>238</v>
      </c>
      <c r="C253" s="1" t="s">
        <v>184</v>
      </c>
      <c r="D253" s="1" t="str">
        <f t="shared" si="35"/>
        <v>sex_07</v>
      </c>
      <c r="E253" s="1" t="str">
        <f t="shared" si="40"/>
        <v>カテゴリ</v>
      </c>
      <c r="F253" s="1" t="str">
        <f t="shared" si="40"/>
        <v>a_kyi</v>
      </c>
      <c r="G253" s="1" t="str">
        <f t="shared" si="40"/>
        <v>sex</v>
      </c>
      <c r="H253" s="1"/>
      <c r="I253" s="1">
        <f t="shared" si="41"/>
        <v>1</v>
      </c>
      <c r="J253" s="1" t="str">
        <f t="shared" si="39"/>
        <v>max(case when kyi.horse_no = '07' then sex else '' end) as sex_07,</v>
      </c>
    </row>
    <row r="254" spans="2:10" x14ac:dyDescent="0.7">
      <c r="B254" s="1">
        <f t="shared" si="38"/>
        <v>239</v>
      </c>
      <c r="C254" s="1" t="s">
        <v>185</v>
      </c>
      <c r="D254" s="1" t="str">
        <f t="shared" si="35"/>
        <v>sex_08</v>
      </c>
      <c r="E254" s="1" t="str">
        <f t="shared" si="40"/>
        <v>カテゴリ</v>
      </c>
      <c r="F254" s="1" t="str">
        <f t="shared" si="40"/>
        <v>a_kyi</v>
      </c>
      <c r="G254" s="1" t="str">
        <f t="shared" si="40"/>
        <v>sex</v>
      </c>
      <c r="H254" s="1"/>
      <c r="I254" s="1">
        <f t="shared" si="41"/>
        <v>1</v>
      </c>
      <c r="J254" s="1" t="str">
        <f t="shared" si="39"/>
        <v>max(case when kyi.horse_no = '08' then sex else '' end) as sex_08,</v>
      </c>
    </row>
    <row r="255" spans="2:10" x14ac:dyDescent="0.7">
      <c r="B255" s="1">
        <f t="shared" si="38"/>
        <v>240</v>
      </c>
      <c r="C255" s="1" t="s">
        <v>186</v>
      </c>
      <c r="D255" s="1" t="str">
        <f t="shared" si="35"/>
        <v>sex_09</v>
      </c>
      <c r="E255" s="1" t="str">
        <f t="shared" si="40"/>
        <v>カテゴリ</v>
      </c>
      <c r="F255" s="1" t="str">
        <f t="shared" si="40"/>
        <v>a_kyi</v>
      </c>
      <c r="G255" s="1" t="str">
        <f t="shared" si="40"/>
        <v>sex</v>
      </c>
      <c r="H255" s="1"/>
      <c r="I255" s="1">
        <f t="shared" si="41"/>
        <v>1</v>
      </c>
      <c r="J255" s="1" t="str">
        <f t="shared" si="39"/>
        <v>max(case when kyi.horse_no = '09' then sex else '' end) as sex_09,</v>
      </c>
    </row>
    <row r="256" spans="2:10" x14ac:dyDescent="0.7">
      <c r="B256" s="1">
        <f t="shared" si="38"/>
        <v>241</v>
      </c>
      <c r="C256" s="1" t="s">
        <v>187</v>
      </c>
      <c r="D256" s="1" t="str">
        <f t="shared" si="35"/>
        <v>sex_10</v>
      </c>
      <c r="E256" s="1" t="str">
        <f t="shared" si="40"/>
        <v>カテゴリ</v>
      </c>
      <c r="F256" s="1" t="str">
        <f t="shared" si="40"/>
        <v>a_kyi</v>
      </c>
      <c r="G256" s="1" t="str">
        <f t="shared" si="40"/>
        <v>sex</v>
      </c>
      <c r="H256" s="1"/>
      <c r="I256" s="1">
        <f t="shared" si="41"/>
        <v>1</v>
      </c>
      <c r="J256" s="1" t="str">
        <f t="shared" si="39"/>
        <v>max(case when kyi.horse_no = '10' then sex else '' end) as sex_10,</v>
      </c>
    </row>
    <row r="257" spans="2:10" x14ac:dyDescent="0.7">
      <c r="B257" s="1">
        <f t="shared" si="38"/>
        <v>242</v>
      </c>
      <c r="C257" s="1" t="s">
        <v>188</v>
      </c>
      <c r="D257" s="1" t="str">
        <f t="shared" si="35"/>
        <v>sex_11</v>
      </c>
      <c r="E257" s="1" t="str">
        <f t="shared" si="40"/>
        <v>カテゴリ</v>
      </c>
      <c r="F257" s="1" t="str">
        <f t="shared" si="40"/>
        <v>a_kyi</v>
      </c>
      <c r="G257" s="1" t="str">
        <f t="shared" si="40"/>
        <v>sex</v>
      </c>
      <c r="H257" s="1"/>
      <c r="I257" s="1">
        <f t="shared" si="41"/>
        <v>1</v>
      </c>
      <c r="J257" s="1" t="str">
        <f t="shared" si="39"/>
        <v>max(case when kyi.horse_no = '11' then sex else '' end) as sex_11,</v>
      </c>
    </row>
    <row r="258" spans="2:10" x14ac:dyDescent="0.7">
      <c r="B258" s="1">
        <f t="shared" si="38"/>
        <v>243</v>
      </c>
      <c r="C258" s="1" t="s">
        <v>189</v>
      </c>
      <c r="D258" s="1" t="str">
        <f t="shared" si="35"/>
        <v>sex_12</v>
      </c>
      <c r="E258" s="1" t="str">
        <f t="shared" si="40"/>
        <v>カテゴリ</v>
      </c>
      <c r="F258" s="1" t="str">
        <f t="shared" si="40"/>
        <v>a_kyi</v>
      </c>
      <c r="G258" s="1" t="str">
        <f t="shared" si="40"/>
        <v>sex</v>
      </c>
      <c r="H258" s="1"/>
      <c r="I258" s="1">
        <f t="shared" si="41"/>
        <v>1</v>
      </c>
      <c r="J258" s="1" t="str">
        <f t="shared" si="39"/>
        <v>max(case when kyi.horse_no = '12' then sex else '' end) as sex_12,</v>
      </c>
    </row>
    <row r="259" spans="2:10" x14ac:dyDescent="0.7">
      <c r="B259" s="1">
        <f t="shared" si="38"/>
        <v>244</v>
      </c>
      <c r="C259" s="1" t="s">
        <v>190</v>
      </c>
      <c r="D259" s="1" t="str">
        <f t="shared" si="35"/>
        <v>sex_13</v>
      </c>
      <c r="E259" s="1" t="str">
        <f t="shared" si="40"/>
        <v>カテゴリ</v>
      </c>
      <c r="F259" s="1" t="str">
        <f t="shared" si="40"/>
        <v>a_kyi</v>
      </c>
      <c r="G259" s="1" t="str">
        <f t="shared" si="40"/>
        <v>sex</v>
      </c>
      <c r="H259" s="1"/>
      <c r="I259" s="1">
        <f t="shared" si="41"/>
        <v>1</v>
      </c>
      <c r="J259" s="1" t="str">
        <f t="shared" si="39"/>
        <v>max(case when kyi.horse_no = '13' then sex else '' end) as sex_13,</v>
      </c>
    </row>
    <row r="260" spans="2:10" x14ac:dyDescent="0.7">
      <c r="B260" s="1">
        <f t="shared" si="38"/>
        <v>245</v>
      </c>
      <c r="C260" s="1" t="s">
        <v>191</v>
      </c>
      <c r="D260" s="1" t="str">
        <f t="shared" si="35"/>
        <v>sex_14</v>
      </c>
      <c r="E260" s="1" t="str">
        <f t="shared" si="40"/>
        <v>カテゴリ</v>
      </c>
      <c r="F260" s="1" t="str">
        <f t="shared" si="40"/>
        <v>a_kyi</v>
      </c>
      <c r="G260" s="1" t="str">
        <f t="shared" si="40"/>
        <v>sex</v>
      </c>
      <c r="H260" s="1"/>
      <c r="I260" s="1">
        <f t="shared" si="41"/>
        <v>1</v>
      </c>
      <c r="J260" s="1" t="str">
        <f t="shared" si="39"/>
        <v>max(case when kyi.horse_no = '14' then sex else '' end) as sex_14,</v>
      </c>
    </row>
    <row r="261" spans="2:10" x14ac:dyDescent="0.7">
      <c r="B261" s="1">
        <f t="shared" si="38"/>
        <v>246</v>
      </c>
      <c r="C261" s="1" t="s">
        <v>192</v>
      </c>
      <c r="D261" s="1" t="str">
        <f t="shared" si="35"/>
        <v>sex_15</v>
      </c>
      <c r="E261" s="1" t="str">
        <f t="shared" si="40"/>
        <v>カテゴリ</v>
      </c>
      <c r="F261" s="1" t="str">
        <f t="shared" si="40"/>
        <v>a_kyi</v>
      </c>
      <c r="G261" s="1" t="str">
        <f t="shared" si="40"/>
        <v>sex</v>
      </c>
      <c r="H261" s="1"/>
      <c r="I261" s="1">
        <f t="shared" si="41"/>
        <v>1</v>
      </c>
      <c r="J261" s="1" t="str">
        <f t="shared" si="39"/>
        <v>max(case when kyi.horse_no = '15' then sex else '' end) as sex_15,</v>
      </c>
    </row>
    <row r="262" spans="2:10" x14ac:dyDescent="0.7">
      <c r="B262" s="1">
        <f t="shared" si="38"/>
        <v>247</v>
      </c>
      <c r="C262" s="1" t="s">
        <v>193</v>
      </c>
      <c r="D262" s="1" t="str">
        <f t="shared" si="35"/>
        <v>sex_16</v>
      </c>
      <c r="E262" s="1" t="str">
        <f t="shared" si="40"/>
        <v>カテゴリ</v>
      </c>
      <c r="F262" s="1" t="str">
        <f t="shared" si="40"/>
        <v>a_kyi</v>
      </c>
      <c r="G262" s="1" t="str">
        <f t="shared" si="40"/>
        <v>sex</v>
      </c>
      <c r="H262" s="1"/>
      <c r="I262" s="1">
        <f t="shared" si="41"/>
        <v>1</v>
      </c>
      <c r="J262" s="1" t="str">
        <f t="shared" si="39"/>
        <v>max(case when kyi.horse_no = '16' then sex else '' end) as sex_16,</v>
      </c>
    </row>
    <row r="263" spans="2:10" x14ac:dyDescent="0.7">
      <c r="B263" s="1">
        <f t="shared" si="38"/>
        <v>248</v>
      </c>
      <c r="C263" s="1" t="s">
        <v>194</v>
      </c>
      <c r="D263" s="1" t="str">
        <f t="shared" si="35"/>
        <v>sex_17</v>
      </c>
      <c r="E263" s="1" t="str">
        <f t="shared" si="40"/>
        <v>カテゴリ</v>
      </c>
      <c r="F263" s="1" t="str">
        <f t="shared" si="40"/>
        <v>a_kyi</v>
      </c>
      <c r="G263" s="1" t="str">
        <f t="shared" si="40"/>
        <v>sex</v>
      </c>
      <c r="H263" s="1"/>
      <c r="I263" s="1">
        <f t="shared" si="41"/>
        <v>1</v>
      </c>
      <c r="J263" s="1" t="str">
        <f t="shared" si="39"/>
        <v>max(case when kyi.horse_no = '17' then sex else '' end) as sex_17,</v>
      </c>
    </row>
    <row r="264" spans="2:10" x14ac:dyDescent="0.7">
      <c r="B264" s="1">
        <f t="shared" si="38"/>
        <v>249</v>
      </c>
      <c r="C264" s="1" t="s">
        <v>195</v>
      </c>
      <c r="D264" s="1" t="str">
        <f t="shared" si="35"/>
        <v>sex_18</v>
      </c>
      <c r="E264" s="1" t="str">
        <f t="shared" si="40"/>
        <v>カテゴリ</v>
      </c>
      <c r="F264" s="1" t="str">
        <f t="shared" si="40"/>
        <v>a_kyi</v>
      </c>
      <c r="G264" s="1" t="str">
        <f t="shared" si="40"/>
        <v>sex</v>
      </c>
      <c r="H264" s="1"/>
      <c r="I264" s="1">
        <f t="shared" si="41"/>
        <v>1</v>
      </c>
      <c r="J264" s="1" t="str">
        <f t="shared" si="39"/>
        <v>max(case when kyi.horse_no = '18' then sex else '' end) as sex_18,</v>
      </c>
    </row>
    <row r="265" spans="2:10" x14ac:dyDescent="0.7">
      <c r="B265" s="1">
        <f t="shared" si="38"/>
        <v>250</v>
      </c>
      <c r="C265" s="1" t="s">
        <v>177</v>
      </c>
      <c r="D265" s="1" t="str">
        <f t="shared" ref="D265:D282" si="42">G265&amp;"_"&amp;C265</f>
        <v>horse_performance_order_01</v>
      </c>
      <c r="E265" s="1" t="s">
        <v>45</v>
      </c>
      <c r="F265" s="1" t="s">
        <v>44</v>
      </c>
      <c r="G265" s="1" t="s">
        <v>43</v>
      </c>
      <c r="H265" s="8"/>
      <c r="I265" s="1"/>
      <c r="J265" s="1" t="str">
        <f>"max(case when "&amp;RIGHT(F265,3)&amp;".horse_no = '"&amp;C265&amp;"' then "&amp;G265&amp;" else null end) as "&amp;D265&amp;","</f>
        <v>max(case when sed.horse_no = '01' then horse_performance_order else null end) as horse_performance_order_01,</v>
      </c>
    </row>
    <row r="266" spans="2:10" x14ac:dyDescent="0.7">
      <c r="B266" s="1">
        <f t="shared" si="38"/>
        <v>251</v>
      </c>
      <c r="C266" s="1" t="s">
        <v>179</v>
      </c>
      <c r="D266" s="1" t="str">
        <f t="shared" si="42"/>
        <v>horse_performance_order_02</v>
      </c>
      <c r="E266" s="1" t="s">
        <v>45</v>
      </c>
      <c r="F266" s="1" t="s">
        <v>44</v>
      </c>
      <c r="G266" s="1" t="s">
        <v>43</v>
      </c>
      <c r="H266" s="8"/>
      <c r="I266" s="1"/>
      <c r="J266" s="1" t="str">
        <f t="shared" ref="J266:J282" si="43">"max(case when "&amp;RIGHT(F266,3)&amp;".horse_no = '"&amp;C266&amp;"' then "&amp;G266&amp;" else null end) as "&amp;D266&amp;","</f>
        <v>max(case when sed.horse_no = '02' then horse_performance_order else null end) as horse_performance_order_02,</v>
      </c>
    </row>
    <row r="267" spans="2:10" x14ac:dyDescent="0.7">
      <c r="B267" s="1">
        <f t="shared" si="38"/>
        <v>252</v>
      </c>
      <c r="C267" s="1" t="s">
        <v>180</v>
      </c>
      <c r="D267" s="1" t="str">
        <f t="shared" si="42"/>
        <v>horse_performance_order_03</v>
      </c>
      <c r="E267" s="1" t="s">
        <v>45</v>
      </c>
      <c r="F267" s="1" t="s">
        <v>44</v>
      </c>
      <c r="G267" s="1" t="s">
        <v>43</v>
      </c>
      <c r="H267" s="8"/>
      <c r="I267" s="1"/>
      <c r="J267" s="1" t="str">
        <f t="shared" si="43"/>
        <v>max(case when sed.horse_no = '03' then horse_performance_order else null end) as horse_performance_order_03,</v>
      </c>
    </row>
    <row r="268" spans="2:10" x14ac:dyDescent="0.7">
      <c r="B268" s="1">
        <f t="shared" si="38"/>
        <v>253</v>
      </c>
      <c r="C268" s="1" t="s">
        <v>181</v>
      </c>
      <c r="D268" s="1" t="str">
        <f t="shared" si="42"/>
        <v>horse_performance_order_04</v>
      </c>
      <c r="E268" s="1" t="s">
        <v>45</v>
      </c>
      <c r="F268" s="1" t="s">
        <v>44</v>
      </c>
      <c r="G268" s="1" t="s">
        <v>43</v>
      </c>
      <c r="H268" s="8"/>
      <c r="I268" s="1"/>
      <c r="J268" s="1" t="str">
        <f t="shared" si="43"/>
        <v>max(case when sed.horse_no = '04' then horse_performance_order else null end) as horse_performance_order_04,</v>
      </c>
    </row>
    <row r="269" spans="2:10" x14ac:dyDescent="0.7">
      <c r="B269" s="1">
        <f t="shared" si="38"/>
        <v>254</v>
      </c>
      <c r="C269" s="1" t="s">
        <v>182</v>
      </c>
      <c r="D269" s="1" t="str">
        <f t="shared" si="42"/>
        <v>horse_performance_order_05</v>
      </c>
      <c r="E269" s="1" t="s">
        <v>45</v>
      </c>
      <c r="F269" s="1" t="s">
        <v>44</v>
      </c>
      <c r="G269" s="1" t="s">
        <v>43</v>
      </c>
      <c r="H269" s="8"/>
      <c r="I269" s="1"/>
      <c r="J269" s="1" t="str">
        <f t="shared" si="43"/>
        <v>max(case when sed.horse_no = '05' then horse_performance_order else null end) as horse_performance_order_05,</v>
      </c>
    </row>
    <row r="270" spans="2:10" x14ac:dyDescent="0.7">
      <c r="B270" s="1">
        <f t="shared" si="38"/>
        <v>255</v>
      </c>
      <c r="C270" s="1" t="s">
        <v>183</v>
      </c>
      <c r="D270" s="1" t="str">
        <f t="shared" si="42"/>
        <v>horse_performance_order_06</v>
      </c>
      <c r="E270" s="1" t="s">
        <v>45</v>
      </c>
      <c r="F270" s="1" t="s">
        <v>44</v>
      </c>
      <c r="G270" s="1" t="s">
        <v>43</v>
      </c>
      <c r="H270" s="8"/>
      <c r="I270" s="1"/>
      <c r="J270" s="1" t="str">
        <f t="shared" si="43"/>
        <v>max(case when sed.horse_no = '06' then horse_performance_order else null end) as horse_performance_order_06,</v>
      </c>
    </row>
    <row r="271" spans="2:10" x14ac:dyDescent="0.7">
      <c r="B271" s="1">
        <f t="shared" si="38"/>
        <v>256</v>
      </c>
      <c r="C271" s="1" t="s">
        <v>184</v>
      </c>
      <c r="D271" s="1" t="str">
        <f t="shared" si="42"/>
        <v>horse_performance_order_07</v>
      </c>
      <c r="E271" s="1" t="s">
        <v>45</v>
      </c>
      <c r="F271" s="1" t="s">
        <v>44</v>
      </c>
      <c r="G271" s="1" t="s">
        <v>43</v>
      </c>
      <c r="H271" s="8"/>
      <c r="I271" s="1"/>
      <c r="J271" s="1" t="str">
        <f t="shared" si="43"/>
        <v>max(case when sed.horse_no = '07' then horse_performance_order else null end) as horse_performance_order_07,</v>
      </c>
    </row>
    <row r="272" spans="2:10" x14ac:dyDescent="0.7">
      <c r="B272" s="1">
        <f t="shared" si="38"/>
        <v>257</v>
      </c>
      <c r="C272" s="1" t="s">
        <v>185</v>
      </c>
      <c r="D272" s="1" t="str">
        <f t="shared" si="42"/>
        <v>horse_performance_order_08</v>
      </c>
      <c r="E272" s="1" t="s">
        <v>45</v>
      </c>
      <c r="F272" s="1" t="s">
        <v>44</v>
      </c>
      <c r="G272" s="1" t="s">
        <v>43</v>
      </c>
      <c r="H272" s="8"/>
      <c r="I272" s="1"/>
      <c r="J272" s="1" t="str">
        <f t="shared" si="43"/>
        <v>max(case when sed.horse_no = '08' then horse_performance_order else null end) as horse_performance_order_08,</v>
      </c>
    </row>
    <row r="273" spans="2:10" x14ac:dyDescent="0.7">
      <c r="B273" s="1">
        <f t="shared" si="38"/>
        <v>258</v>
      </c>
      <c r="C273" s="1" t="s">
        <v>186</v>
      </c>
      <c r="D273" s="1" t="str">
        <f t="shared" si="42"/>
        <v>horse_performance_order_09</v>
      </c>
      <c r="E273" s="1" t="s">
        <v>45</v>
      </c>
      <c r="F273" s="1" t="s">
        <v>44</v>
      </c>
      <c r="G273" s="1" t="s">
        <v>43</v>
      </c>
      <c r="H273" s="8"/>
      <c r="I273" s="1"/>
      <c r="J273" s="1" t="str">
        <f t="shared" si="43"/>
        <v>max(case when sed.horse_no = '09' then horse_performance_order else null end) as horse_performance_order_09,</v>
      </c>
    </row>
    <row r="274" spans="2:10" x14ac:dyDescent="0.7">
      <c r="B274" s="1">
        <f t="shared" si="38"/>
        <v>259</v>
      </c>
      <c r="C274" s="1" t="s">
        <v>187</v>
      </c>
      <c r="D274" s="1" t="str">
        <f t="shared" si="42"/>
        <v>horse_performance_order_10</v>
      </c>
      <c r="E274" s="1" t="s">
        <v>45</v>
      </c>
      <c r="F274" s="1" t="s">
        <v>44</v>
      </c>
      <c r="G274" s="1" t="s">
        <v>43</v>
      </c>
      <c r="H274" s="8"/>
      <c r="I274" s="1"/>
      <c r="J274" s="1" t="str">
        <f t="shared" si="43"/>
        <v>max(case when sed.horse_no = '10' then horse_performance_order else null end) as horse_performance_order_10,</v>
      </c>
    </row>
    <row r="275" spans="2:10" x14ac:dyDescent="0.7">
      <c r="B275" s="1">
        <f t="shared" si="38"/>
        <v>260</v>
      </c>
      <c r="C275" s="1" t="s">
        <v>188</v>
      </c>
      <c r="D275" s="1" t="str">
        <f t="shared" si="42"/>
        <v>horse_performance_order_11</v>
      </c>
      <c r="E275" s="1" t="s">
        <v>45</v>
      </c>
      <c r="F275" s="1" t="s">
        <v>44</v>
      </c>
      <c r="G275" s="1" t="s">
        <v>43</v>
      </c>
      <c r="H275" s="8"/>
      <c r="I275" s="1"/>
      <c r="J275" s="1" t="str">
        <f t="shared" si="43"/>
        <v>max(case when sed.horse_no = '11' then horse_performance_order else null end) as horse_performance_order_11,</v>
      </c>
    </row>
    <row r="276" spans="2:10" x14ac:dyDescent="0.7">
      <c r="B276" s="1">
        <f t="shared" si="38"/>
        <v>261</v>
      </c>
      <c r="C276" s="1" t="s">
        <v>189</v>
      </c>
      <c r="D276" s="1" t="str">
        <f t="shared" si="42"/>
        <v>horse_performance_order_12</v>
      </c>
      <c r="E276" s="1" t="s">
        <v>45</v>
      </c>
      <c r="F276" s="1" t="s">
        <v>44</v>
      </c>
      <c r="G276" s="1" t="s">
        <v>43</v>
      </c>
      <c r="H276" s="8"/>
      <c r="I276" s="1"/>
      <c r="J276" s="1" t="str">
        <f t="shared" si="43"/>
        <v>max(case when sed.horse_no = '12' then horse_performance_order else null end) as horse_performance_order_12,</v>
      </c>
    </row>
    <row r="277" spans="2:10" x14ac:dyDescent="0.7">
      <c r="B277" s="1">
        <f t="shared" si="38"/>
        <v>262</v>
      </c>
      <c r="C277" s="1" t="s">
        <v>190</v>
      </c>
      <c r="D277" s="1" t="str">
        <f t="shared" si="42"/>
        <v>horse_performance_order_13</v>
      </c>
      <c r="E277" s="1" t="s">
        <v>45</v>
      </c>
      <c r="F277" s="1" t="s">
        <v>44</v>
      </c>
      <c r="G277" s="1" t="s">
        <v>43</v>
      </c>
      <c r="H277" s="8"/>
      <c r="I277" s="1"/>
      <c r="J277" s="1" t="str">
        <f t="shared" si="43"/>
        <v>max(case when sed.horse_no = '13' then horse_performance_order else null end) as horse_performance_order_13,</v>
      </c>
    </row>
    <row r="278" spans="2:10" x14ac:dyDescent="0.7">
      <c r="B278" s="1">
        <f t="shared" si="38"/>
        <v>263</v>
      </c>
      <c r="C278" s="1" t="s">
        <v>191</v>
      </c>
      <c r="D278" s="1" t="str">
        <f t="shared" si="42"/>
        <v>horse_performance_order_14</v>
      </c>
      <c r="E278" s="1" t="s">
        <v>45</v>
      </c>
      <c r="F278" s="1" t="s">
        <v>44</v>
      </c>
      <c r="G278" s="1" t="s">
        <v>43</v>
      </c>
      <c r="H278" s="8"/>
      <c r="I278" s="1"/>
      <c r="J278" s="1" t="str">
        <f t="shared" si="43"/>
        <v>max(case when sed.horse_no = '14' then horse_performance_order else null end) as horse_performance_order_14,</v>
      </c>
    </row>
    <row r="279" spans="2:10" x14ac:dyDescent="0.7">
      <c r="B279" s="1">
        <f t="shared" si="38"/>
        <v>264</v>
      </c>
      <c r="C279" s="1" t="s">
        <v>192</v>
      </c>
      <c r="D279" s="1" t="str">
        <f t="shared" si="42"/>
        <v>horse_performance_order_15</v>
      </c>
      <c r="E279" s="1" t="s">
        <v>45</v>
      </c>
      <c r="F279" s="1" t="s">
        <v>44</v>
      </c>
      <c r="G279" s="1" t="s">
        <v>43</v>
      </c>
      <c r="H279" s="8"/>
      <c r="I279" s="1"/>
      <c r="J279" s="1" t="str">
        <f t="shared" si="43"/>
        <v>max(case when sed.horse_no = '15' then horse_performance_order else null end) as horse_performance_order_15,</v>
      </c>
    </row>
    <row r="280" spans="2:10" x14ac:dyDescent="0.7">
      <c r="B280" s="1">
        <f t="shared" si="38"/>
        <v>265</v>
      </c>
      <c r="C280" s="1" t="s">
        <v>193</v>
      </c>
      <c r="D280" s="1" t="str">
        <f t="shared" si="42"/>
        <v>horse_performance_order_16</v>
      </c>
      <c r="E280" s="1" t="s">
        <v>45</v>
      </c>
      <c r="F280" s="1" t="s">
        <v>44</v>
      </c>
      <c r="G280" s="1" t="s">
        <v>43</v>
      </c>
      <c r="H280" s="8"/>
      <c r="I280" s="1"/>
      <c r="J280" s="1" t="str">
        <f t="shared" si="43"/>
        <v>max(case when sed.horse_no = '16' then horse_performance_order else null end) as horse_performance_order_16,</v>
      </c>
    </row>
    <row r="281" spans="2:10" x14ac:dyDescent="0.7">
      <c r="B281" s="1">
        <f t="shared" si="38"/>
        <v>266</v>
      </c>
      <c r="C281" s="1" t="s">
        <v>194</v>
      </c>
      <c r="D281" s="1" t="str">
        <f t="shared" si="42"/>
        <v>horse_performance_order_17</v>
      </c>
      <c r="E281" s="1" t="s">
        <v>45</v>
      </c>
      <c r="F281" s="1" t="s">
        <v>44</v>
      </c>
      <c r="G281" s="1" t="s">
        <v>43</v>
      </c>
      <c r="H281" s="8"/>
      <c r="I281" s="1"/>
      <c r="J281" s="1" t="str">
        <f t="shared" si="43"/>
        <v>max(case when sed.horse_no = '17' then horse_performance_order else null end) as horse_performance_order_17,</v>
      </c>
    </row>
    <row r="282" spans="2:10" x14ac:dyDescent="0.7">
      <c r="B282" s="1">
        <f t="shared" si="38"/>
        <v>267</v>
      </c>
      <c r="C282" s="1" t="s">
        <v>195</v>
      </c>
      <c r="D282" s="1" t="str">
        <f t="shared" si="42"/>
        <v>horse_performance_order_18</v>
      </c>
      <c r="E282" s="1" t="s">
        <v>45</v>
      </c>
      <c r="F282" s="1" t="s">
        <v>44</v>
      </c>
      <c r="G282" s="1" t="s">
        <v>43</v>
      </c>
      <c r="H282" s="8"/>
      <c r="I282" s="1"/>
      <c r="J282" s="1" t="str">
        <f t="shared" si="43"/>
        <v>max(case when sed.horse_no = '18' then horse_performance_order else null end) as horse_performance_order_18,</v>
      </c>
    </row>
    <row r="283" spans="2:10" x14ac:dyDescent="0.7">
      <c r="B283" s="1">
        <f t="shared" ref="B283:B300" si="44">IF(D283&lt;&gt;"",ROW()-15,"")</f>
        <v>268</v>
      </c>
      <c r="C283" s="1" t="s">
        <v>177</v>
      </c>
      <c r="D283" s="1" t="str">
        <f t="shared" ref="D283:D300" si="45">G283&amp;"_"&amp;C283</f>
        <v>horse_performance_order_01</v>
      </c>
      <c r="E283" s="1" t="s">
        <v>45</v>
      </c>
      <c r="F283" s="1" t="s">
        <v>44</v>
      </c>
      <c r="G283" s="1" t="s">
        <v>43</v>
      </c>
      <c r="H283" s="8" t="s">
        <v>346</v>
      </c>
      <c r="I283" s="1"/>
      <c r="J283" s="1" t="str">
        <f>"18 - ((max(case when "&amp;RIGHT(F283,3)&amp;".horse_no = '"&amp;C283&amp;"' then "&amp;G283&amp;" else null end) - 1) * (18 / count(1))) as "&amp;D283&amp;"_reversed,"</f>
        <v>18 - ((max(case when sed.horse_no = '01' then horse_performance_order else null end) - 1) * (18 / count(1))) as horse_performance_order_01_reversed,</v>
      </c>
    </row>
    <row r="284" spans="2:10" x14ac:dyDescent="0.7">
      <c r="B284" s="1">
        <f t="shared" si="44"/>
        <v>269</v>
      </c>
      <c r="C284" s="1" t="s">
        <v>179</v>
      </c>
      <c r="D284" s="1" t="str">
        <f t="shared" si="45"/>
        <v>horse_performance_order_02</v>
      </c>
      <c r="E284" s="1" t="s">
        <v>45</v>
      </c>
      <c r="F284" s="1" t="s">
        <v>44</v>
      </c>
      <c r="G284" s="1" t="s">
        <v>43</v>
      </c>
      <c r="H284" s="8" t="s">
        <v>346</v>
      </c>
      <c r="I284" s="1"/>
      <c r="J284" s="1" t="str">
        <f t="shared" ref="J284:J300" si="46">"18 - ((max(case when "&amp;RIGHT(F284,3)&amp;".horse_no = '"&amp;C284&amp;"' then "&amp;G284&amp;" else null end) - 1) * (18 / count(1))) as "&amp;D284&amp;"_reversed,"</f>
        <v>18 - ((max(case when sed.horse_no = '02' then horse_performance_order else null end) - 1) * (18 / count(1))) as horse_performance_order_02_reversed,</v>
      </c>
    </row>
    <row r="285" spans="2:10" x14ac:dyDescent="0.7">
      <c r="B285" s="1">
        <f t="shared" si="44"/>
        <v>270</v>
      </c>
      <c r="C285" s="1" t="s">
        <v>180</v>
      </c>
      <c r="D285" s="1" t="str">
        <f t="shared" si="45"/>
        <v>horse_performance_order_03</v>
      </c>
      <c r="E285" s="1" t="s">
        <v>45</v>
      </c>
      <c r="F285" s="1" t="s">
        <v>44</v>
      </c>
      <c r="G285" s="1" t="s">
        <v>43</v>
      </c>
      <c r="H285" s="8" t="s">
        <v>346</v>
      </c>
      <c r="I285" s="1"/>
      <c r="J285" s="1" t="str">
        <f t="shared" si="46"/>
        <v>18 - ((max(case when sed.horse_no = '03' then horse_performance_order else null end) - 1) * (18 / count(1))) as horse_performance_order_03_reversed,</v>
      </c>
    </row>
    <row r="286" spans="2:10" x14ac:dyDescent="0.7">
      <c r="B286" s="1">
        <f t="shared" si="44"/>
        <v>271</v>
      </c>
      <c r="C286" s="1" t="s">
        <v>181</v>
      </c>
      <c r="D286" s="1" t="str">
        <f t="shared" si="45"/>
        <v>horse_performance_order_04</v>
      </c>
      <c r="E286" s="1" t="s">
        <v>45</v>
      </c>
      <c r="F286" s="1" t="s">
        <v>44</v>
      </c>
      <c r="G286" s="1" t="s">
        <v>43</v>
      </c>
      <c r="H286" s="8" t="s">
        <v>346</v>
      </c>
      <c r="I286" s="1"/>
      <c r="J286" s="1" t="str">
        <f t="shared" si="46"/>
        <v>18 - ((max(case when sed.horse_no = '04' then horse_performance_order else null end) - 1) * (18 / count(1))) as horse_performance_order_04_reversed,</v>
      </c>
    </row>
    <row r="287" spans="2:10" x14ac:dyDescent="0.7">
      <c r="B287" s="1">
        <f t="shared" si="44"/>
        <v>272</v>
      </c>
      <c r="C287" s="1" t="s">
        <v>182</v>
      </c>
      <c r="D287" s="1" t="str">
        <f t="shared" si="45"/>
        <v>horse_performance_order_05</v>
      </c>
      <c r="E287" s="1" t="s">
        <v>45</v>
      </c>
      <c r="F287" s="1" t="s">
        <v>44</v>
      </c>
      <c r="G287" s="1" t="s">
        <v>43</v>
      </c>
      <c r="H287" s="8" t="s">
        <v>346</v>
      </c>
      <c r="I287" s="1"/>
      <c r="J287" s="1" t="str">
        <f t="shared" si="46"/>
        <v>18 - ((max(case when sed.horse_no = '05' then horse_performance_order else null end) - 1) * (18 / count(1))) as horse_performance_order_05_reversed,</v>
      </c>
    </row>
    <row r="288" spans="2:10" x14ac:dyDescent="0.7">
      <c r="B288" s="1">
        <f t="shared" si="44"/>
        <v>273</v>
      </c>
      <c r="C288" s="1" t="s">
        <v>183</v>
      </c>
      <c r="D288" s="1" t="str">
        <f t="shared" si="45"/>
        <v>horse_performance_order_06</v>
      </c>
      <c r="E288" s="1" t="s">
        <v>45</v>
      </c>
      <c r="F288" s="1" t="s">
        <v>44</v>
      </c>
      <c r="G288" s="1" t="s">
        <v>43</v>
      </c>
      <c r="H288" s="8" t="s">
        <v>346</v>
      </c>
      <c r="I288" s="1"/>
      <c r="J288" s="1" t="str">
        <f t="shared" si="46"/>
        <v>18 - ((max(case when sed.horse_no = '06' then horse_performance_order else null end) - 1) * (18 / count(1))) as horse_performance_order_06_reversed,</v>
      </c>
    </row>
    <row r="289" spans="2:10" x14ac:dyDescent="0.7">
      <c r="B289" s="1">
        <f t="shared" si="44"/>
        <v>274</v>
      </c>
      <c r="C289" s="1" t="s">
        <v>184</v>
      </c>
      <c r="D289" s="1" t="str">
        <f t="shared" si="45"/>
        <v>horse_performance_order_07</v>
      </c>
      <c r="E289" s="1" t="s">
        <v>45</v>
      </c>
      <c r="F289" s="1" t="s">
        <v>44</v>
      </c>
      <c r="G289" s="1" t="s">
        <v>43</v>
      </c>
      <c r="H289" s="8" t="s">
        <v>346</v>
      </c>
      <c r="I289" s="1"/>
      <c r="J289" s="1" t="str">
        <f t="shared" si="46"/>
        <v>18 - ((max(case when sed.horse_no = '07' then horse_performance_order else null end) - 1) * (18 / count(1))) as horse_performance_order_07_reversed,</v>
      </c>
    </row>
    <row r="290" spans="2:10" x14ac:dyDescent="0.7">
      <c r="B290" s="1">
        <f t="shared" si="44"/>
        <v>275</v>
      </c>
      <c r="C290" s="1" t="s">
        <v>185</v>
      </c>
      <c r="D290" s="1" t="str">
        <f t="shared" si="45"/>
        <v>horse_performance_order_08</v>
      </c>
      <c r="E290" s="1" t="s">
        <v>45</v>
      </c>
      <c r="F290" s="1" t="s">
        <v>44</v>
      </c>
      <c r="G290" s="1" t="s">
        <v>43</v>
      </c>
      <c r="H290" s="8" t="s">
        <v>346</v>
      </c>
      <c r="I290" s="1"/>
      <c r="J290" s="1" t="str">
        <f t="shared" si="46"/>
        <v>18 - ((max(case when sed.horse_no = '08' then horse_performance_order else null end) - 1) * (18 / count(1))) as horse_performance_order_08_reversed,</v>
      </c>
    </row>
    <row r="291" spans="2:10" x14ac:dyDescent="0.7">
      <c r="B291" s="1">
        <f t="shared" si="44"/>
        <v>276</v>
      </c>
      <c r="C291" s="1" t="s">
        <v>186</v>
      </c>
      <c r="D291" s="1" t="str">
        <f t="shared" si="45"/>
        <v>horse_performance_order_09</v>
      </c>
      <c r="E291" s="1" t="s">
        <v>45</v>
      </c>
      <c r="F291" s="1" t="s">
        <v>44</v>
      </c>
      <c r="G291" s="1" t="s">
        <v>43</v>
      </c>
      <c r="H291" s="8" t="s">
        <v>346</v>
      </c>
      <c r="I291" s="1"/>
      <c r="J291" s="1" t="str">
        <f t="shared" si="46"/>
        <v>18 - ((max(case when sed.horse_no = '09' then horse_performance_order else null end) - 1) * (18 / count(1))) as horse_performance_order_09_reversed,</v>
      </c>
    </row>
    <row r="292" spans="2:10" x14ac:dyDescent="0.7">
      <c r="B292" s="1">
        <f t="shared" si="44"/>
        <v>277</v>
      </c>
      <c r="C292" s="1" t="s">
        <v>187</v>
      </c>
      <c r="D292" s="1" t="str">
        <f t="shared" si="45"/>
        <v>horse_performance_order_10</v>
      </c>
      <c r="E292" s="1" t="s">
        <v>45</v>
      </c>
      <c r="F292" s="1" t="s">
        <v>44</v>
      </c>
      <c r="G292" s="1" t="s">
        <v>43</v>
      </c>
      <c r="H292" s="8" t="s">
        <v>346</v>
      </c>
      <c r="I292" s="1"/>
      <c r="J292" s="1" t="str">
        <f t="shared" si="46"/>
        <v>18 - ((max(case when sed.horse_no = '10' then horse_performance_order else null end) - 1) * (18 / count(1))) as horse_performance_order_10_reversed,</v>
      </c>
    </row>
    <row r="293" spans="2:10" x14ac:dyDescent="0.7">
      <c r="B293" s="1">
        <f t="shared" si="44"/>
        <v>278</v>
      </c>
      <c r="C293" s="1" t="s">
        <v>188</v>
      </c>
      <c r="D293" s="1" t="str">
        <f t="shared" si="45"/>
        <v>horse_performance_order_11</v>
      </c>
      <c r="E293" s="1" t="s">
        <v>45</v>
      </c>
      <c r="F293" s="1" t="s">
        <v>44</v>
      </c>
      <c r="G293" s="1" t="s">
        <v>43</v>
      </c>
      <c r="H293" s="8" t="s">
        <v>346</v>
      </c>
      <c r="I293" s="1"/>
      <c r="J293" s="1" t="str">
        <f t="shared" si="46"/>
        <v>18 - ((max(case when sed.horse_no = '11' then horse_performance_order else null end) - 1) * (18 / count(1))) as horse_performance_order_11_reversed,</v>
      </c>
    </row>
    <row r="294" spans="2:10" x14ac:dyDescent="0.7">
      <c r="B294" s="1">
        <f t="shared" si="44"/>
        <v>279</v>
      </c>
      <c r="C294" s="1" t="s">
        <v>189</v>
      </c>
      <c r="D294" s="1" t="str">
        <f t="shared" si="45"/>
        <v>horse_performance_order_12</v>
      </c>
      <c r="E294" s="1" t="s">
        <v>45</v>
      </c>
      <c r="F294" s="1" t="s">
        <v>44</v>
      </c>
      <c r="G294" s="1" t="s">
        <v>43</v>
      </c>
      <c r="H294" s="8" t="s">
        <v>346</v>
      </c>
      <c r="I294" s="1"/>
      <c r="J294" s="1" t="str">
        <f t="shared" si="46"/>
        <v>18 - ((max(case when sed.horse_no = '12' then horse_performance_order else null end) - 1) * (18 / count(1))) as horse_performance_order_12_reversed,</v>
      </c>
    </row>
    <row r="295" spans="2:10" x14ac:dyDescent="0.7">
      <c r="B295" s="1">
        <f t="shared" si="44"/>
        <v>280</v>
      </c>
      <c r="C295" s="1" t="s">
        <v>190</v>
      </c>
      <c r="D295" s="1" t="str">
        <f t="shared" si="45"/>
        <v>horse_performance_order_13</v>
      </c>
      <c r="E295" s="1" t="s">
        <v>45</v>
      </c>
      <c r="F295" s="1" t="s">
        <v>44</v>
      </c>
      <c r="G295" s="1" t="s">
        <v>43</v>
      </c>
      <c r="H295" s="8" t="s">
        <v>346</v>
      </c>
      <c r="I295" s="1"/>
      <c r="J295" s="1" t="str">
        <f t="shared" si="46"/>
        <v>18 - ((max(case when sed.horse_no = '13' then horse_performance_order else null end) - 1) * (18 / count(1))) as horse_performance_order_13_reversed,</v>
      </c>
    </row>
    <row r="296" spans="2:10" x14ac:dyDescent="0.7">
      <c r="B296" s="1">
        <f t="shared" si="44"/>
        <v>281</v>
      </c>
      <c r="C296" s="1" t="s">
        <v>191</v>
      </c>
      <c r="D296" s="1" t="str">
        <f t="shared" si="45"/>
        <v>horse_performance_order_14</v>
      </c>
      <c r="E296" s="1" t="s">
        <v>45</v>
      </c>
      <c r="F296" s="1" t="s">
        <v>44</v>
      </c>
      <c r="G296" s="1" t="s">
        <v>43</v>
      </c>
      <c r="H296" s="8" t="s">
        <v>346</v>
      </c>
      <c r="I296" s="1"/>
      <c r="J296" s="1" t="str">
        <f t="shared" si="46"/>
        <v>18 - ((max(case when sed.horse_no = '14' then horse_performance_order else null end) - 1) * (18 / count(1))) as horse_performance_order_14_reversed,</v>
      </c>
    </row>
    <row r="297" spans="2:10" x14ac:dyDescent="0.7">
      <c r="B297" s="1">
        <f t="shared" si="44"/>
        <v>282</v>
      </c>
      <c r="C297" s="1" t="s">
        <v>192</v>
      </c>
      <c r="D297" s="1" t="str">
        <f t="shared" si="45"/>
        <v>horse_performance_order_15</v>
      </c>
      <c r="E297" s="1" t="s">
        <v>45</v>
      </c>
      <c r="F297" s="1" t="s">
        <v>44</v>
      </c>
      <c r="G297" s="1" t="s">
        <v>43</v>
      </c>
      <c r="H297" s="8" t="s">
        <v>346</v>
      </c>
      <c r="I297" s="1"/>
      <c r="J297" s="1" t="str">
        <f t="shared" si="46"/>
        <v>18 - ((max(case when sed.horse_no = '15' then horse_performance_order else null end) - 1) * (18 / count(1))) as horse_performance_order_15_reversed,</v>
      </c>
    </row>
    <row r="298" spans="2:10" x14ac:dyDescent="0.7">
      <c r="B298" s="1">
        <f t="shared" si="44"/>
        <v>283</v>
      </c>
      <c r="C298" s="1" t="s">
        <v>193</v>
      </c>
      <c r="D298" s="1" t="str">
        <f t="shared" si="45"/>
        <v>horse_performance_order_16</v>
      </c>
      <c r="E298" s="1" t="s">
        <v>45</v>
      </c>
      <c r="F298" s="1" t="s">
        <v>44</v>
      </c>
      <c r="G298" s="1" t="s">
        <v>43</v>
      </c>
      <c r="H298" s="8" t="s">
        <v>346</v>
      </c>
      <c r="I298" s="1"/>
      <c r="J298" s="1" t="str">
        <f t="shared" si="46"/>
        <v>18 - ((max(case when sed.horse_no = '16' then horse_performance_order else null end) - 1) * (18 / count(1))) as horse_performance_order_16_reversed,</v>
      </c>
    </row>
    <row r="299" spans="2:10" x14ac:dyDescent="0.7">
      <c r="B299" s="1">
        <f t="shared" si="44"/>
        <v>284</v>
      </c>
      <c r="C299" s="1" t="s">
        <v>194</v>
      </c>
      <c r="D299" s="1" t="str">
        <f t="shared" si="45"/>
        <v>horse_performance_order_17</v>
      </c>
      <c r="E299" s="1" t="s">
        <v>45</v>
      </c>
      <c r="F299" s="1" t="s">
        <v>44</v>
      </c>
      <c r="G299" s="1" t="s">
        <v>43</v>
      </c>
      <c r="H299" s="8" t="s">
        <v>346</v>
      </c>
      <c r="I299" s="1"/>
      <c r="J299" s="1" t="str">
        <f t="shared" si="46"/>
        <v>18 - ((max(case when sed.horse_no = '17' then horse_performance_order else null end) - 1) * (18 / count(1))) as horse_performance_order_17_reversed,</v>
      </c>
    </row>
    <row r="300" spans="2:10" x14ac:dyDescent="0.7">
      <c r="B300" s="1">
        <f t="shared" si="44"/>
        <v>285</v>
      </c>
      <c r="C300" s="1" t="s">
        <v>195</v>
      </c>
      <c r="D300" s="1" t="str">
        <f t="shared" si="45"/>
        <v>horse_performance_order_18</v>
      </c>
      <c r="E300" s="1" t="s">
        <v>45</v>
      </c>
      <c r="F300" s="1" t="s">
        <v>44</v>
      </c>
      <c r="G300" s="1" t="s">
        <v>43</v>
      </c>
      <c r="H300" s="8" t="s">
        <v>346</v>
      </c>
      <c r="I300" s="1"/>
      <c r="J300" s="1" t="str">
        <f t="shared" si="46"/>
        <v>18 - ((max(case when sed.horse_no = '18' then horse_performance_order else null end) - 1) * (18 / count(1))) as horse_performance_order_18_reversed,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A4745B9A-A6A9-40E5-AEF2-B9CB91ADCEAF}">
          <x14:formula1>
            <xm:f>[data_characteristics.xlsm]入力規則!#REF!</xm:f>
          </x14:formula1>
          <xm:sqref>E15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AC90-69CB-4912-9F0E-5BD355F7DF6D}">
  <dimension ref="A2:O623"/>
  <sheetViews>
    <sheetView topLeftCell="H15" workbookViewId="0">
      <selection activeCell="J28" sqref="J28"/>
    </sheetView>
  </sheetViews>
  <sheetFormatPr defaultRowHeight="17.649999999999999" x14ac:dyDescent="0.7"/>
  <cols>
    <col min="4" max="4" width="35.9375" bestFit="1" customWidth="1"/>
    <col min="6" max="6" width="11.625" bestFit="1" customWidth="1"/>
    <col min="7" max="8" width="32.9375" bestFit="1" customWidth="1"/>
    <col min="9" max="9" width="10.0625" customWidth="1"/>
    <col min="10" max="10" width="101.3125" customWidth="1"/>
  </cols>
  <sheetData>
    <row r="2" spans="2:15" x14ac:dyDescent="0.7">
      <c r="B2" t="s">
        <v>764</v>
      </c>
    </row>
    <row r="14" spans="2:15" x14ac:dyDescent="0.7">
      <c r="B14" s="2"/>
      <c r="C14" s="2"/>
      <c r="D14" s="3"/>
      <c r="E14" s="3"/>
      <c r="F14" s="4" t="s">
        <v>16</v>
      </c>
      <c r="G14" s="3"/>
      <c r="H14" s="3"/>
      <c r="I14" s="4" t="s">
        <v>150</v>
      </c>
      <c r="J14" s="3"/>
      <c r="K14" s="4" t="s">
        <v>347</v>
      </c>
      <c r="L14" s="3"/>
    </row>
    <row r="15" spans="2:15" x14ac:dyDescent="0.7">
      <c r="B15" s="5" t="s">
        <v>48</v>
      </c>
      <c r="C15" s="5" t="s">
        <v>41</v>
      </c>
      <c r="D15" s="6" t="s">
        <v>42</v>
      </c>
      <c r="E15" s="6" t="s">
        <v>5</v>
      </c>
      <c r="F15" s="7" t="s">
        <v>17</v>
      </c>
      <c r="G15" s="7" t="s">
        <v>18</v>
      </c>
      <c r="H15" s="6" t="s">
        <v>46</v>
      </c>
      <c r="I15" s="7" t="s">
        <v>41</v>
      </c>
      <c r="J15" s="7" t="s">
        <v>150</v>
      </c>
      <c r="K15" s="7" t="s">
        <v>348</v>
      </c>
      <c r="L15" s="7"/>
    </row>
    <row r="16" spans="2:15" x14ac:dyDescent="0.7">
      <c r="B16" s="1">
        <f t="shared" ref="B16:B47" si="0">IF(D16&lt;&gt;"",ROW()-15,"")</f>
        <v>1</v>
      </c>
      <c r="C16" s="8"/>
      <c r="D16" s="10" t="s">
        <v>162</v>
      </c>
      <c r="E16" s="1" t="s">
        <v>6</v>
      </c>
      <c r="F16" s="1" t="s">
        <v>235</v>
      </c>
      <c r="G16" s="10" t="s">
        <v>162</v>
      </c>
      <c r="H16" s="10"/>
      <c r="I16" s="8"/>
      <c r="J16" s="1" t="str">
        <f t="shared" ref="J16:J23" si="1">F16&amp;"."&amp;G16&amp;","</f>
        <v>rawdataset.primary_key,</v>
      </c>
      <c r="K16" s="1"/>
      <c r="L16" s="1"/>
      <c r="N16" t="s">
        <v>357</v>
      </c>
      <c r="O16" t="str">
        <f>"tf."&amp;N16&amp;","</f>
        <v>tf.string,</v>
      </c>
    </row>
    <row r="17" spans="2:15" x14ac:dyDescent="0.7">
      <c r="B17" s="1">
        <f t="shared" si="0"/>
        <v>2</v>
      </c>
      <c r="C17" s="1"/>
      <c r="D17" s="1" t="s">
        <v>0</v>
      </c>
      <c r="E17" s="1" t="s">
        <v>6</v>
      </c>
      <c r="F17" s="1" t="s">
        <v>235</v>
      </c>
      <c r="G17" s="1" t="s">
        <v>0</v>
      </c>
      <c r="H17" s="1"/>
      <c r="I17" s="1"/>
      <c r="J17" s="1" t="str">
        <f t="shared" si="1"/>
        <v>rawdataset.race_key_place_code,</v>
      </c>
      <c r="K17" s="1"/>
      <c r="L17" s="1"/>
      <c r="N17" t="s">
        <v>357</v>
      </c>
      <c r="O17" t="str">
        <f t="shared" ref="O17:O80" si="2">"tf."&amp;N17&amp;","</f>
        <v>tf.string,</v>
      </c>
    </row>
    <row r="18" spans="2:15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235</v>
      </c>
      <c r="G18" s="1" t="s">
        <v>1</v>
      </c>
      <c r="H18" s="1"/>
      <c r="I18" s="1"/>
      <c r="J18" s="1" t="str">
        <f t="shared" si="1"/>
        <v>rawdataset.race_key_year,</v>
      </c>
      <c r="K18" s="1"/>
      <c r="L18" s="1"/>
      <c r="N18" t="s">
        <v>357</v>
      </c>
      <c r="O18" t="str">
        <f t="shared" si="2"/>
        <v>tf.string,</v>
      </c>
    </row>
    <row r="19" spans="2:15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235</v>
      </c>
      <c r="G19" s="1" t="s">
        <v>2</v>
      </c>
      <c r="H19" s="1"/>
      <c r="I19" s="1"/>
      <c r="J19" s="1" t="str">
        <f t="shared" si="1"/>
        <v>rawdataset.race_key_no,</v>
      </c>
      <c r="K19" s="1"/>
      <c r="L19" s="1"/>
      <c r="N19" t="s">
        <v>357</v>
      </c>
      <c r="O19" t="str">
        <f t="shared" si="2"/>
        <v>tf.string,</v>
      </c>
    </row>
    <row r="20" spans="2:15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235</v>
      </c>
      <c r="G20" s="1" t="s">
        <v>3</v>
      </c>
      <c r="H20" s="1"/>
      <c r="I20" s="1"/>
      <c r="J20" s="1" t="str">
        <f t="shared" si="1"/>
        <v>rawdataset.race_key_day,</v>
      </c>
      <c r="K20" s="1"/>
      <c r="L20" s="1"/>
      <c r="N20" t="s">
        <v>357</v>
      </c>
      <c r="O20" t="str">
        <f t="shared" si="2"/>
        <v>tf.string,</v>
      </c>
    </row>
    <row r="21" spans="2:15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235</v>
      </c>
      <c r="G21" s="1" t="s">
        <v>4</v>
      </c>
      <c r="H21" s="1"/>
      <c r="I21" s="1"/>
      <c r="J21" s="1" t="str">
        <f t="shared" si="1"/>
        <v>rawdataset.race_key_round,</v>
      </c>
      <c r="K21" s="1"/>
      <c r="L21" s="1"/>
      <c r="N21" t="s">
        <v>357</v>
      </c>
      <c r="O21" t="str">
        <f t="shared" si="2"/>
        <v>tf.string,</v>
      </c>
    </row>
    <row r="22" spans="2:15" x14ac:dyDescent="0.7">
      <c r="B22" s="1">
        <f t="shared" si="0"/>
        <v>7</v>
      </c>
      <c r="C22" s="1"/>
      <c r="D22" s="1" t="s">
        <v>234</v>
      </c>
      <c r="E22" s="1" t="s">
        <v>174</v>
      </c>
      <c r="F22" s="1" t="s">
        <v>235</v>
      </c>
      <c r="G22" s="1" t="s">
        <v>234</v>
      </c>
      <c r="H22" s="1" t="s">
        <v>176</v>
      </c>
      <c r="I22" s="1"/>
      <c r="J22" s="1" t="str">
        <f t="shared" si="1"/>
        <v>rawdataset.place_name,</v>
      </c>
      <c r="K22" s="1"/>
      <c r="L22" s="1"/>
      <c r="N22" t="s">
        <v>357</v>
      </c>
      <c r="O22" t="str">
        <f t="shared" si="2"/>
        <v>tf.string,</v>
      </c>
    </row>
    <row r="23" spans="2:15" x14ac:dyDescent="0.7">
      <c r="B23" s="1">
        <f t="shared" si="0"/>
        <v>8</v>
      </c>
      <c r="C23" s="1"/>
      <c r="D23" s="1" t="s">
        <v>160</v>
      </c>
      <c r="E23" s="1" t="s">
        <v>161</v>
      </c>
      <c r="F23" s="1" t="s">
        <v>235</v>
      </c>
      <c r="G23" s="1" t="s">
        <v>160</v>
      </c>
      <c r="H23" s="1" t="s">
        <v>176</v>
      </c>
      <c r="I23" s="1"/>
      <c r="J23" s="1" t="str">
        <f t="shared" si="1"/>
        <v>rawdataset.date,</v>
      </c>
      <c r="K23" s="1"/>
      <c r="L23" s="1"/>
      <c r="N23" t="s">
        <v>357</v>
      </c>
      <c r="O23" t="str">
        <f t="shared" si="2"/>
        <v>tf.string,</v>
      </c>
    </row>
    <row r="24" spans="2:15" x14ac:dyDescent="0.7">
      <c r="B24" s="1">
        <f t="shared" si="0"/>
        <v>9</v>
      </c>
      <c r="C24" s="1"/>
      <c r="D24" s="1" t="s">
        <v>7</v>
      </c>
      <c r="E24" s="1" t="s">
        <v>9</v>
      </c>
      <c r="F24" s="1" t="s">
        <v>235</v>
      </c>
      <c r="G24" s="1" t="s">
        <v>7</v>
      </c>
      <c r="H24" s="1"/>
      <c r="I24" s="1"/>
      <c r="J24" s="1" t="str">
        <f>"safe_divide(("&amp;F24&amp;"."&amp;G24&amp;" - min("&amp;F24&amp;"."&amp;G24&amp;") over (partition by null)), (max("&amp;F24&amp;"."&amp;G24&amp;")  over (partition by null) - min("&amp;F24&amp;"."&amp;G24&amp;") over (partition by null))) as "&amp;D24&amp;","</f>
        <v>safe_divide((rawdataset.race_condition_distance - min(rawdataset.race_condition_distance) over (partition by null)), (max(rawdataset.race_condition_distance)  over (partition by null) - min(rawdataset.race_condition_distance) over (partition by null))) as race_condition_distance,</v>
      </c>
      <c r="K24" s="1" t="s">
        <v>349</v>
      </c>
      <c r="L24" s="1"/>
      <c r="N24" t="s">
        <v>358</v>
      </c>
      <c r="O24" t="str">
        <f t="shared" si="2"/>
        <v>tf.float32,</v>
      </c>
    </row>
    <row r="25" spans="2:15" x14ac:dyDescent="0.7">
      <c r="B25" s="1">
        <f t="shared" si="0"/>
        <v>10</v>
      </c>
      <c r="C25" s="1"/>
      <c r="D25" s="1" t="str">
        <f t="shared" ref="D25:D27" si="3">G25&amp;"_v"&amp;I25</f>
        <v>race_condition_track_grass_dart_etc_v1</v>
      </c>
      <c r="E25" s="1" t="s">
        <v>10</v>
      </c>
      <c r="F25" s="1" t="s">
        <v>235</v>
      </c>
      <c r="G25" s="1" t="s">
        <v>8</v>
      </c>
      <c r="H25" s="1"/>
      <c r="I25" s="1">
        <v>1</v>
      </c>
      <c r="J25" s="1" t="str">
        <f>"case when "&amp;G25&amp;" = '"&amp;I25&amp;"' then 1 else 0 end as "&amp;D25&amp;","</f>
        <v>case when race_condition_track_grass_dart_etc = '1' then 1 else 0 end as race_condition_track_grass_dart_etc_v1,</v>
      </c>
      <c r="K25" s="1" t="s">
        <v>349</v>
      </c>
      <c r="L25" s="1"/>
      <c r="N25" t="s">
        <v>358</v>
      </c>
      <c r="O25" t="str">
        <f t="shared" si="2"/>
        <v>tf.float32,</v>
      </c>
    </row>
    <row r="26" spans="2:15" x14ac:dyDescent="0.7">
      <c r="B26" s="1">
        <f t="shared" si="0"/>
        <v>11</v>
      </c>
      <c r="C26" s="1"/>
      <c r="D26" s="1" t="str">
        <f t="shared" si="3"/>
        <v>race_condition_track_grass_dart_etc_v2</v>
      </c>
      <c r="E26" s="1" t="s">
        <v>10</v>
      </c>
      <c r="F26" s="1" t="s">
        <v>235</v>
      </c>
      <c r="G26" s="1" t="s">
        <v>8</v>
      </c>
      <c r="H26" s="1"/>
      <c r="I26" s="1">
        <v>2</v>
      </c>
      <c r="J26" s="1" t="str">
        <f>"case when "&amp;G26&amp;" = '"&amp;I26&amp;"' then 1 else 0 end as "&amp;D26&amp;","</f>
        <v>case when race_condition_track_grass_dart_etc = '2' then 1 else 0 end as race_condition_track_grass_dart_etc_v2,</v>
      </c>
      <c r="K26" s="1" t="s">
        <v>349</v>
      </c>
      <c r="L26" s="1"/>
      <c r="N26" t="s">
        <v>358</v>
      </c>
      <c r="O26" t="str">
        <f t="shared" si="2"/>
        <v>tf.float32,</v>
      </c>
    </row>
    <row r="27" spans="2:15" x14ac:dyDescent="0.7">
      <c r="B27" s="1">
        <f t="shared" si="0"/>
        <v>12</v>
      </c>
      <c r="C27" s="1"/>
      <c r="D27" s="1" t="str">
        <f t="shared" si="3"/>
        <v>race_condition_track_grass_dart_etc_v3</v>
      </c>
      <c r="E27" s="1" t="s">
        <v>10</v>
      </c>
      <c r="F27" s="1" t="s">
        <v>235</v>
      </c>
      <c r="G27" s="1" t="s">
        <v>8</v>
      </c>
      <c r="H27" s="1"/>
      <c r="I27" s="1">
        <v>3</v>
      </c>
      <c r="J27" s="1" t="str">
        <f>"case when "&amp;G27&amp;" = '"&amp;I27&amp;"' then 1 else 0 end as "&amp;D27&amp;","</f>
        <v>case when race_condition_track_grass_dart_etc = '3' then 1 else 0 end as race_condition_track_grass_dart_etc_v3,</v>
      </c>
      <c r="K27" s="1" t="s">
        <v>349</v>
      </c>
      <c r="L27" s="1"/>
      <c r="N27" t="s">
        <v>358</v>
      </c>
      <c r="O27" t="str">
        <f t="shared" si="2"/>
        <v>tf.float32,</v>
      </c>
    </row>
    <row r="28" spans="2:15" x14ac:dyDescent="0.7">
      <c r="B28" s="1">
        <f t="shared" si="0"/>
        <v>13</v>
      </c>
      <c r="C28" s="1"/>
      <c r="D28" s="1" t="s">
        <v>11</v>
      </c>
      <c r="E28" s="1" t="s">
        <v>10</v>
      </c>
      <c r="F28" s="1" t="s">
        <v>237</v>
      </c>
      <c r="G28" s="1" t="s">
        <v>236</v>
      </c>
      <c r="H28" s="1" t="s">
        <v>165</v>
      </c>
      <c r="I28" s="1"/>
      <c r="J28" s="1" t="str">
        <f>F28&amp;"."&amp;G28&amp;" as race_condition_condition,"</f>
        <v>cat_condition.strength as race_condition_condition,</v>
      </c>
      <c r="K28" s="1" t="s">
        <v>349</v>
      </c>
      <c r="L28" s="1"/>
      <c r="N28" t="s">
        <v>358</v>
      </c>
      <c r="O28" t="str">
        <f t="shared" si="2"/>
        <v>tf.float32,</v>
      </c>
    </row>
    <row r="29" spans="2:15" x14ac:dyDescent="0.7">
      <c r="B29" s="1">
        <f t="shared" si="0"/>
        <v>14</v>
      </c>
      <c r="C29" s="1"/>
      <c r="D29" s="1" t="s">
        <v>19</v>
      </c>
      <c r="E29" s="1" t="s">
        <v>9</v>
      </c>
      <c r="F29" s="1" t="s">
        <v>235</v>
      </c>
      <c r="G29" s="1" t="s">
        <v>19</v>
      </c>
      <c r="H29" s="1"/>
      <c r="I29" s="1"/>
      <c r="J29" s="1" t="str">
        <f>"safe_divide(("&amp;F29&amp;"."&amp;G29&amp;" - min("&amp;F29&amp;"."&amp;G29&amp;") over (partition by null)), (max("&amp;F29&amp;"."&amp;G29&amp;")  over (partition by null) - min("&amp;F29&amp;"."&amp;G29&amp;") over (partition by null))) as "&amp;D29&amp;","</f>
        <v>safe_divide((rawdataset.horse_count - min(rawdataset.horse_count) over (partition by null)), (max(rawdataset.horse_count)  over (partition by null) - min(rawdataset.horse_count) over (partition by null))) as horse_count,</v>
      </c>
      <c r="K29" s="1" t="s">
        <v>349</v>
      </c>
      <c r="L29" s="1"/>
      <c r="N29" t="s">
        <v>358</v>
      </c>
      <c r="O29" t="str">
        <f t="shared" si="2"/>
        <v>tf.float32,</v>
      </c>
    </row>
    <row r="30" spans="2:15" x14ac:dyDescent="0.7">
      <c r="B30" s="1">
        <f t="shared" si="0"/>
        <v>15</v>
      </c>
      <c r="C30" s="1"/>
      <c r="D30" s="1" t="str">
        <f t="shared" ref="D30:D46" si="4">G30&amp;"_v"&amp;I30</f>
        <v>weather_code_v1</v>
      </c>
      <c r="E30" s="1" t="s">
        <v>10</v>
      </c>
      <c r="F30" s="1" t="s">
        <v>235</v>
      </c>
      <c r="G30" s="1" t="s">
        <v>27</v>
      </c>
      <c r="H30" s="1"/>
      <c r="I30" s="1">
        <v>1</v>
      </c>
      <c r="J30" s="1" t="str">
        <f t="shared" ref="J30:J37" si="5">"case when "&amp;G30&amp;" = '"&amp;I30&amp;"' then 1 else 0 end as "&amp;D30&amp;","</f>
        <v>case when weather_code = '1' then 1 else 0 end as weather_code_v1,</v>
      </c>
      <c r="K30" s="1" t="s">
        <v>349</v>
      </c>
      <c r="L30" s="1"/>
      <c r="N30" t="s">
        <v>358</v>
      </c>
      <c r="O30" t="str">
        <f t="shared" si="2"/>
        <v>tf.float32,</v>
      </c>
    </row>
    <row r="31" spans="2:15" x14ac:dyDescent="0.7">
      <c r="B31" s="1">
        <f t="shared" si="0"/>
        <v>16</v>
      </c>
      <c r="C31" s="1"/>
      <c r="D31" s="1" t="str">
        <f t="shared" si="4"/>
        <v>weather_code_v2</v>
      </c>
      <c r="E31" s="1" t="s">
        <v>10</v>
      </c>
      <c r="F31" s="1" t="s">
        <v>235</v>
      </c>
      <c r="G31" s="1" t="s">
        <v>27</v>
      </c>
      <c r="H31" s="1"/>
      <c r="I31" s="1">
        <v>2</v>
      </c>
      <c r="J31" s="1" t="str">
        <f t="shared" si="5"/>
        <v>case when weather_code = '2' then 1 else 0 end as weather_code_v2,</v>
      </c>
      <c r="K31" s="1" t="s">
        <v>349</v>
      </c>
      <c r="L31" s="1"/>
      <c r="N31" t="s">
        <v>358</v>
      </c>
      <c r="O31" t="str">
        <f t="shared" si="2"/>
        <v>tf.float32,</v>
      </c>
    </row>
    <row r="32" spans="2:15" x14ac:dyDescent="0.7">
      <c r="B32" s="1">
        <f t="shared" si="0"/>
        <v>17</v>
      </c>
      <c r="C32" s="1"/>
      <c r="D32" s="1" t="str">
        <f t="shared" si="4"/>
        <v>weather_code_v3</v>
      </c>
      <c r="E32" s="1" t="s">
        <v>10</v>
      </c>
      <c r="F32" s="1" t="s">
        <v>235</v>
      </c>
      <c r="G32" s="1" t="s">
        <v>27</v>
      </c>
      <c r="H32" s="1"/>
      <c r="I32" s="1">
        <v>3</v>
      </c>
      <c r="J32" s="1" t="str">
        <f t="shared" si="5"/>
        <v>case when weather_code = '3' then 1 else 0 end as weather_code_v3,</v>
      </c>
      <c r="K32" s="1" t="s">
        <v>349</v>
      </c>
      <c r="L32" s="1"/>
      <c r="N32" t="s">
        <v>358</v>
      </c>
      <c r="O32" t="str">
        <f t="shared" si="2"/>
        <v>tf.float32,</v>
      </c>
    </row>
    <row r="33" spans="2:15" x14ac:dyDescent="0.7">
      <c r="B33" s="1">
        <f t="shared" si="0"/>
        <v>18</v>
      </c>
      <c r="C33" s="1"/>
      <c r="D33" s="1" t="str">
        <f t="shared" si="4"/>
        <v>weather_code_v4</v>
      </c>
      <c r="E33" s="1" t="s">
        <v>10</v>
      </c>
      <c r="F33" s="1" t="s">
        <v>235</v>
      </c>
      <c r="G33" s="1" t="s">
        <v>27</v>
      </c>
      <c r="H33" s="1"/>
      <c r="I33" s="1">
        <v>4</v>
      </c>
      <c r="J33" s="1" t="str">
        <f t="shared" si="5"/>
        <v>case when weather_code = '4' then 1 else 0 end as weather_code_v4,</v>
      </c>
      <c r="K33" s="1" t="s">
        <v>349</v>
      </c>
      <c r="L33" s="1"/>
      <c r="N33" t="s">
        <v>358</v>
      </c>
      <c r="O33" t="str">
        <f t="shared" si="2"/>
        <v>tf.float32,</v>
      </c>
    </row>
    <row r="34" spans="2:15" x14ac:dyDescent="0.7">
      <c r="B34" s="1">
        <f t="shared" si="0"/>
        <v>19</v>
      </c>
      <c r="C34" s="1"/>
      <c r="D34" s="1" t="str">
        <f t="shared" si="4"/>
        <v>weather_code_v5</v>
      </c>
      <c r="E34" s="1" t="s">
        <v>10</v>
      </c>
      <c r="F34" s="1" t="s">
        <v>235</v>
      </c>
      <c r="G34" s="1" t="s">
        <v>27</v>
      </c>
      <c r="H34" s="1"/>
      <c r="I34" s="1">
        <v>5</v>
      </c>
      <c r="J34" s="1" t="str">
        <f t="shared" si="5"/>
        <v>case when weather_code = '5' then 1 else 0 end as weather_code_v5,</v>
      </c>
      <c r="K34" s="1" t="s">
        <v>349</v>
      </c>
      <c r="L34" s="1"/>
      <c r="N34" t="s">
        <v>358</v>
      </c>
      <c r="O34" t="str">
        <f t="shared" si="2"/>
        <v>tf.float32,</v>
      </c>
    </row>
    <row r="35" spans="2:15" x14ac:dyDescent="0.7">
      <c r="B35" s="1">
        <f t="shared" si="0"/>
        <v>20</v>
      </c>
      <c r="C35" s="1"/>
      <c r="D35" s="1" t="str">
        <f t="shared" si="4"/>
        <v>weather_code_v6</v>
      </c>
      <c r="E35" s="1" t="s">
        <v>10</v>
      </c>
      <c r="F35" s="1" t="s">
        <v>235</v>
      </c>
      <c r="G35" s="1" t="s">
        <v>27</v>
      </c>
      <c r="H35" s="1"/>
      <c r="I35" s="1">
        <v>6</v>
      </c>
      <c r="J35" s="1" t="str">
        <f t="shared" si="5"/>
        <v>case when weather_code = '6' then 1 else 0 end as weather_code_v6,</v>
      </c>
      <c r="K35" s="1" t="s">
        <v>349</v>
      </c>
      <c r="L35" s="1"/>
      <c r="N35" t="s">
        <v>358</v>
      </c>
      <c r="O35" t="str">
        <f t="shared" si="2"/>
        <v>tf.float32,</v>
      </c>
    </row>
    <row r="36" spans="2:15" x14ac:dyDescent="0.7">
      <c r="B36" s="1">
        <f t="shared" si="0"/>
        <v>21</v>
      </c>
      <c r="C36" s="1"/>
      <c r="D36" s="1" t="str">
        <f t="shared" si="4"/>
        <v>weather_code_v7</v>
      </c>
      <c r="E36" s="1" t="s">
        <v>10</v>
      </c>
      <c r="F36" s="1" t="s">
        <v>235</v>
      </c>
      <c r="G36" s="1" t="s">
        <v>27</v>
      </c>
      <c r="H36" s="1"/>
      <c r="I36" s="1">
        <v>7</v>
      </c>
      <c r="J36" s="1" t="str">
        <f t="shared" si="5"/>
        <v>case when weather_code = '7' then 1 else 0 end as weather_code_v7,</v>
      </c>
      <c r="K36" s="1" t="s">
        <v>349</v>
      </c>
      <c r="L36" s="1"/>
      <c r="N36" t="s">
        <v>358</v>
      </c>
      <c r="O36" t="str">
        <f t="shared" si="2"/>
        <v>tf.float32,</v>
      </c>
    </row>
    <row r="37" spans="2:15" x14ac:dyDescent="0.7">
      <c r="B37" s="1">
        <f t="shared" si="0"/>
        <v>22</v>
      </c>
      <c r="C37" s="1"/>
      <c r="D37" s="1" t="str">
        <f t="shared" si="4"/>
        <v>grass_field_status_code_v1</v>
      </c>
      <c r="E37" s="1" t="s">
        <v>10</v>
      </c>
      <c r="F37" s="1" t="s">
        <v>235</v>
      </c>
      <c r="G37" s="1" t="s">
        <v>29</v>
      </c>
      <c r="H37" s="1"/>
      <c r="I37" s="1">
        <v>1</v>
      </c>
      <c r="J37" s="1" t="str">
        <f t="shared" si="5"/>
        <v>case when grass_field_status_code = '1' then 1 else 0 end as grass_field_status_code_v1,</v>
      </c>
      <c r="K37" s="1" t="s">
        <v>349</v>
      </c>
      <c r="L37" s="1"/>
      <c r="N37" t="s">
        <v>358</v>
      </c>
      <c r="O37" t="str">
        <f t="shared" si="2"/>
        <v>tf.float32,</v>
      </c>
    </row>
    <row r="38" spans="2:15" x14ac:dyDescent="0.7">
      <c r="B38" s="1">
        <f t="shared" si="0"/>
        <v>23</v>
      </c>
      <c r="C38" s="1"/>
      <c r="D38" s="1" t="str">
        <f t="shared" si="4"/>
        <v>grass_field_status_code_v2</v>
      </c>
      <c r="E38" s="1" t="s">
        <v>10</v>
      </c>
      <c r="F38" s="1" t="s">
        <v>235</v>
      </c>
      <c r="G38" s="1" t="s">
        <v>29</v>
      </c>
      <c r="H38" s="1"/>
      <c r="I38" s="1">
        <v>2</v>
      </c>
      <c r="J38" s="1" t="str">
        <f t="shared" ref="J38:J41" si="6">"case when "&amp;G38&amp;" = '"&amp;I38&amp;"' then 1 else 0 end as "&amp;D38&amp;","</f>
        <v>case when grass_field_status_code = '2' then 1 else 0 end as grass_field_status_code_v2,</v>
      </c>
      <c r="K38" s="1" t="s">
        <v>349</v>
      </c>
      <c r="L38" s="1"/>
      <c r="N38" t="s">
        <v>358</v>
      </c>
      <c r="O38" t="str">
        <f t="shared" si="2"/>
        <v>tf.float32,</v>
      </c>
    </row>
    <row r="39" spans="2:15" x14ac:dyDescent="0.7">
      <c r="B39" s="1">
        <f t="shared" si="0"/>
        <v>24</v>
      </c>
      <c r="C39" s="1"/>
      <c r="D39" s="1" t="str">
        <f t="shared" si="4"/>
        <v>grass_field_status_code_v3</v>
      </c>
      <c r="E39" s="1" t="s">
        <v>10</v>
      </c>
      <c r="F39" s="1" t="s">
        <v>235</v>
      </c>
      <c r="G39" s="1" t="s">
        <v>29</v>
      </c>
      <c r="H39" s="1"/>
      <c r="I39" s="1">
        <v>3</v>
      </c>
      <c r="J39" s="1" t="str">
        <f t="shared" si="6"/>
        <v>case when grass_field_status_code = '3' then 1 else 0 end as grass_field_status_code_v3,</v>
      </c>
      <c r="K39" s="1" t="s">
        <v>349</v>
      </c>
      <c r="L39" s="1"/>
      <c r="N39" t="s">
        <v>358</v>
      </c>
      <c r="O39" t="str">
        <f t="shared" si="2"/>
        <v>tf.float32,</v>
      </c>
    </row>
    <row r="40" spans="2:15" x14ac:dyDescent="0.7">
      <c r="B40" s="1">
        <f t="shared" si="0"/>
        <v>25</v>
      </c>
      <c r="C40" s="1"/>
      <c r="D40" s="1" t="str">
        <f t="shared" si="4"/>
        <v>grass_field_status_code_v4</v>
      </c>
      <c r="E40" s="1" t="s">
        <v>10</v>
      </c>
      <c r="F40" s="1" t="s">
        <v>235</v>
      </c>
      <c r="G40" s="1" t="s">
        <v>29</v>
      </c>
      <c r="H40" s="1"/>
      <c r="I40" s="1">
        <v>4</v>
      </c>
      <c r="J40" s="1" t="str">
        <f t="shared" si="6"/>
        <v>case when grass_field_status_code = '4' then 1 else 0 end as grass_field_status_code_v4,</v>
      </c>
      <c r="K40" s="1" t="s">
        <v>349</v>
      </c>
      <c r="L40" s="1"/>
      <c r="N40" t="s">
        <v>358</v>
      </c>
      <c r="O40" t="str">
        <f t="shared" si="2"/>
        <v>tf.float32,</v>
      </c>
    </row>
    <row r="41" spans="2:15" x14ac:dyDescent="0.7">
      <c r="B41" s="1">
        <f t="shared" si="0"/>
        <v>26</v>
      </c>
      <c r="C41" s="1"/>
      <c r="D41" s="1" t="str">
        <f t="shared" si="4"/>
        <v>grass_field_status_code_v5</v>
      </c>
      <c r="E41" s="1" t="s">
        <v>10</v>
      </c>
      <c r="F41" s="1" t="s">
        <v>235</v>
      </c>
      <c r="G41" s="1" t="s">
        <v>29</v>
      </c>
      <c r="H41" s="1"/>
      <c r="I41" s="1">
        <v>5</v>
      </c>
      <c r="J41" s="1" t="str">
        <f t="shared" si="6"/>
        <v>case when grass_field_status_code = '5' then 1 else 0 end as grass_field_status_code_v5,</v>
      </c>
      <c r="K41" s="1" t="s">
        <v>349</v>
      </c>
      <c r="L41" s="1"/>
      <c r="N41" t="s">
        <v>358</v>
      </c>
      <c r="O41" t="str">
        <f t="shared" si="2"/>
        <v>tf.float32,</v>
      </c>
    </row>
    <row r="42" spans="2:15" x14ac:dyDescent="0.7">
      <c r="B42" s="1">
        <f t="shared" si="0"/>
        <v>27</v>
      </c>
      <c r="C42" s="1"/>
      <c r="D42" s="1" t="str">
        <f t="shared" si="4"/>
        <v>dart_field_status_code_v1</v>
      </c>
      <c r="E42" s="1" t="s">
        <v>10</v>
      </c>
      <c r="F42" s="1" t="s">
        <v>235</v>
      </c>
      <c r="G42" s="1" t="s">
        <v>30</v>
      </c>
      <c r="H42" s="1"/>
      <c r="I42" s="1">
        <v>1</v>
      </c>
      <c r="J42" s="1" t="str">
        <f>"case when "&amp;G42&amp;" = '"&amp;I42&amp;"' then 1 else 0 end as "&amp;D42&amp;","</f>
        <v>case when dart_field_status_code = '1' then 1 else 0 end as dart_field_status_code_v1,</v>
      </c>
      <c r="K42" s="1" t="s">
        <v>349</v>
      </c>
      <c r="L42" s="1"/>
      <c r="N42" t="s">
        <v>358</v>
      </c>
      <c r="O42" t="str">
        <f t="shared" si="2"/>
        <v>tf.float32,</v>
      </c>
    </row>
    <row r="43" spans="2:15" x14ac:dyDescent="0.7">
      <c r="B43" s="1">
        <f t="shared" si="0"/>
        <v>28</v>
      </c>
      <c r="C43" s="1"/>
      <c r="D43" s="1" t="str">
        <f t="shared" si="4"/>
        <v>dart_field_status_code_v2</v>
      </c>
      <c r="E43" s="1" t="s">
        <v>10</v>
      </c>
      <c r="F43" s="1" t="s">
        <v>235</v>
      </c>
      <c r="G43" s="1" t="s">
        <v>30</v>
      </c>
      <c r="H43" s="1"/>
      <c r="I43" s="8">
        <v>2</v>
      </c>
      <c r="J43" s="1" t="str">
        <f>"case when "&amp;G43&amp;" = '"&amp;I43&amp;"' then 1 else 0 end as "&amp;D43&amp;","</f>
        <v>case when dart_field_status_code = '2' then 1 else 0 end as dart_field_status_code_v2,</v>
      </c>
      <c r="K43" s="1" t="s">
        <v>349</v>
      </c>
      <c r="L43" s="1"/>
      <c r="N43" t="s">
        <v>358</v>
      </c>
      <c r="O43" t="str">
        <f t="shared" si="2"/>
        <v>tf.float32,</v>
      </c>
    </row>
    <row r="44" spans="2:15" x14ac:dyDescent="0.7">
      <c r="B44" s="1">
        <f t="shared" si="0"/>
        <v>29</v>
      </c>
      <c r="C44" s="1"/>
      <c r="D44" s="1" t="str">
        <f t="shared" si="4"/>
        <v>dart_field_status_code_v3</v>
      </c>
      <c r="E44" s="1" t="s">
        <v>10</v>
      </c>
      <c r="F44" s="1" t="s">
        <v>235</v>
      </c>
      <c r="G44" s="1" t="s">
        <v>30</v>
      </c>
      <c r="H44" s="1"/>
      <c r="I44" s="8">
        <v>3</v>
      </c>
      <c r="J44" s="1" t="str">
        <f>"case when "&amp;G44&amp;" = '"&amp;I44&amp;"' then 1 else 0 end as "&amp;D44&amp;","</f>
        <v>case when dart_field_status_code = '3' then 1 else 0 end as dart_field_status_code_v3,</v>
      </c>
      <c r="K44" s="1" t="s">
        <v>349</v>
      </c>
      <c r="L44" s="1"/>
      <c r="N44" t="s">
        <v>358</v>
      </c>
      <c r="O44" t="str">
        <f t="shared" si="2"/>
        <v>tf.float32,</v>
      </c>
    </row>
    <row r="45" spans="2:15" x14ac:dyDescent="0.7">
      <c r="B45" s="1">
        <f t="shared" si="0"/>
        <v>30</v>
      </c>
      <c r="C45" s="1"/>
      <c r="D45" s="1" t="str">
        <f t="shared" si="4"/>
        <v>dart_field_status_code_v4</v>
      </c>
      <c r="E45" s="1" t="s">
        <v>10</v>
      </c>
      <c r="F45" s="1" t="s">
        <v>235</v>
      </c>
      <c r="G45" s="1" t="s">
        <v>30</v>
      </c>
      <c r="H45" s="1"/>
      <c r="I45" s="8">
        <v>4</v>
      </c>
      <c r="J45" s="1" t="str">
        <f>"case when "&amp;G45&amp;" = '"&amp;I45&amp;"' then 1 else 0 end as "&amp;D45&amp;","</f>
        <v>case when dart_field_status_code = '4' then 1 else 0 end as dart_field_status_code_v4,</v>
      </c>
      <c r="K45" s="1" t="s">
        <v>349</v>
      </c>
      <c r="L45" s="1"/>
      <c r="N45" t="s">
        <v>358</v>
      </c>
      <c r="O45" t="str">
        <f t="shared" si="2"/>
        <v>tf.float32,</v>
      </c>
    </row>
    <row r="46" spans="2:15" x14ac:dyDescent="0.7">
      <c r="B46" s="1">
        <f t="shared" si="0"/>
        <v>31</v>
      </c>
      <c r="C46" s="1"/>
      <c r="D46" s="1" t="str">
        <f t="shared" si="4"/>
        <v>dart_field_status_code_v5</v>
      </c>
      <c r="E46" s="1" t="s">
        <v>10</v>
      </c>
      <c r="F46" s="1" t="s">
        <v>235</v>
      </c>
      <c r="G46" s="1" t="s">
        <v>30</v>
      </c>
      <c r="H46" s="1"/>
      <c r="I46" s="8">
        <v>5</v>
      </c>
      <c r="J46" s="1" t="str">
        <f>"case when "&amp;G46&amp;" = '"&amp;I46&amp;"' then 1 else 0 end as "&amp;D46&amp;","</f>
        <v>case when dart_field_status_code = '5' then 1 else 0 end as dart_field_status_code_v5,</v>
      </c>
      <c r="K46" s="1" t="s">
        <v>349</v>
      </c>
      <c r="L46" s="1"/>
      <c r="N46" t="s">
        <v>358</v>
      </c>
      <c r="O46" t="str">
        <f t="shared" si="2"/>
        <v>tf.float32,</v>
      </c>
    </row>
    <row r="47" spans="2:15" x14ac:dyDescent="0.7">
      <c r="B47" s="1">
        <f t="shared" si="0"/>
        <v>32</v>
      </c>
      <c r="C47" s="1"/>
      <c r="D47" s="1" t="str">
        <f>G47</f>
        <v>register_no_01</v>
      </c>
      <c r="E47" s="1" t="str">
        <f t="shared" ref="E47:E82" si="7">E46</f>
        <v>カテゴリ</v>
      </c>
      <c r="F47" s="1" t="s">
        <v>235</v>
      </c>
      <c r="G47" s="1" t="s">
        <v>196</v>
      </c>
      <c r="H47" s="1"/>
      <c r="I47" s="8"/>
      <c r="J47" s="1" t="str">
        <f>G47&amp;","</f>
        <v>register_no_01,</v>
      </c>
      <c r="K47" s="1"/>
      <c r="L47" s="1"/>
      <c r="N47" t="s">
        <v>357</v>
      </c>
      <c r="O47" t="str">
        <f t="shared" si="2"/>
        <v>tf.string,</v>
      </c>
    </row>
    <row r="48" spans="2:15" x14ac:dyDescent="0.7">
      <c r="B48" s="1">
        <f t="shared" ref="B48:B82" si="8">IF(D48&lt;&gt;"",ROW()-15,"")</f>
        <v>33</v>
      </c>
      <c r="C48" s="1"/>
      <c r="D48" s="1" t="str">
        <f t="shared" ref="D48:D82" si="9">G48</f>
        <v>register_no_02</v>
      </c>
      <c r="E48" s="1" t="str">
        <f t="shared" si="7"/>
        <v>カテゴリ</v>
      </c>
      <c r="F48" s="1" t="s">
        <v>235</v>
      </c>
      <c r="G48" s="1" t="s">
        <v>197</v>
      </c>
      <c r="H48" s="1"/>
      <c r="I48" s="8"/>
      <c r="J48" s="1" t="str">
        <f t="shared" ref="J48:J82" si="10">G48&amp;","</f>
        <v>register_no_02,</v>
      </c>
      <c r="K48" s="1"/>
      <c r="L48" s="1"/>
      <c r="N48" t="s">
        <v>357</v>
      </c>
      <c r="O48" t="str">
        <f t="shared" si="2"/>
        <v>tf.string,</v>
      </c>
    </row>
    <row r="49" spans="2:15" x14ac:dyDescent="0.7">
      <c r="B49" s="1">
        <f t="shared" si="8"/>
        <v>34</v>
      </c>
      <c r="C49" s="1"/>
      <c r="D49" s="1" t="str">
        <f t="shared" si="9"/>
        <v>register_no_03</v>
      </c>
      <c r="E49" s="1" t="str">
        <f t="shared" si="7"/>
        <v>カテゴリ</v>
      </c>
      <c r="F49" s="1" t="s">
        <v>235</v>
      </c>
      <c r="G49" s="1" t="s">
        <v>198</v>
      </c>
      <c r="H49" s="1"/>
      <c r="I49" s="8"/>
      <c r="J49" s="1" t="str">
        <f t="shared" si="10"/>
        <v>register_no_03,</v>
      </c>
      <c r="K49" s="1"/>
      <c r="L49" s="1"/>
      <c r="N49" t="s">
        <v>357</v>
      </c>
      <c r="O49" t="str">
        <f t="shared" si="2"/>
        <v>tf.string,</v>
      </c>
    </row>
    <row r="50" spans="2:15" x14ac:dyDescent="0.7">
      <c r="B50" s="1">
        <f t="shared" si="8"/>
        <v>35</v>
      </c>
      <c r="C50" s="1"/>
      <c r="D50" s="1" t="str">
        <f t="shared" si="9"/>
        <v>register_no_04</v>
      </c>
      <c r="E50" s="1" t="str">
        <f t="shared" si="7"/>
        <v>カテゴリ</v>
      </c>
      <c r="F50" s="1" t="s">
        <v>235</v>
      </c>
      <c r="G50" s="1" t="s">
        <v>199</v>
      </c>
      <c r="H50" s="1"/>
      <c r="I50" s="8"/>
      <c r="J50" s="1" t="str">
        <f t="shared" si="10"/>
        <v>register_no_04,</v>
      </c>
      <c r="K50" s="1"/>
      <c r="L50" s="1"/>
      <c r="N50" t="s">
        <v>357</v>
      </c>
      <c r="O50" t="str">
        <f t="shared" si="2"/>
        <v>tf.string,</v>
      </c>
    </row>
    <row r="51" spans="2:15" x14ac:dyDescent="0.7">
      <c r="B51" s="1">
        <f t="shared" si="8"/>
        <v>36</v>
      </c>
      <c r="C51" s="1"/>
      <c r="D51" s="1" t="str">
        <f t="shared" si="9"/>
        <v>register_no_05</v>
      </c>
      <c r="E51" s="1" t="str">
        <f t="shared" si="7"/>
        <v>カテゴリ</v>
      </c>
      <c r="F51" s="1" t="s">
        <v>235</v>
      </c>
      <c r="G51" s="1" t="s">
        <v>200</v>
      </c>
      <c r="H51" s="1"/>
      <c r="I51" s="8"/>
      <c r="J51" s="1" t="str">
        <f t="shared" si="10"/>
        <v>register_no_05,</v>
      </c>
      <c r="K51" s="1"/>
      <c r="L51" s="1"/>
      <c r="N51" t="s">
        <v>357</v>
      </c>
      <c r="O51" t="str">
        <f t="shared" si="2"/>
        <v>tf.string,</v>
      </c>
    </row>
    <row r="52" spans="2:15" x14ac:dyDescent="0.7">
      <c r="B52" s="1">
        <f t="shared" si="8"/>
        <v>37</v>
      </c>
      <c r="C52" s="1"/>
      <c r="D52" s="1" t="str">
        <f t="shared" si="9"/>
        <v>register_no_06</v>
      </c>
      <c r="E52" s="1" t="str">
        <f t="shared" si="7"/>
        <v>カテゴリ</v>
      </c>
      <c r="F52" s="1" t="s">
        <v>235</v>
      </c>
      <c r="G52" s="1" t="s">
        <v>201</v>
      </c>
      <c r="H52" s="1"/>
      <c r="I52" s="8"/>
      <c r="J52" s="1" t="str">
        <f t="shared" si="10"/>
        <v>register_no_06,</v>
      </c>
      <c r="K52" s="1"/>
      <c r="L52" s="1"/>
      <c r="N52" t="s">
        <v>357</v>
      </c>
      <c r="O52" t="str">
        <f t="shared" si="2"/>
        <v>tf.string,</v>
      </c>
    </row>
    <row r="53" spans="2:15" x14ac:dyDescent="0.7">
      <c r="B53" s="1">
        <f t="shared" si="8"/>
        <v>38</v>
      </c>
      <c r="C53" s="1"/>
      <c r="D53" s="1" t="str">
        <f t="shared" si="9"/>
        <v>register_no_07</v>
      </c>
      <c r="E53" s="1" t="str">
        <f t="shared" si="7"/>
        <v>カテゴリ</v>
      </c>
      <c r="F53" s="1" t="s">
        <v>235</v>
      </c>
      <c r="G53" s="1" t="s">
        <v>202</v>
      </c>
      <c r="H53" s="1"/>
      <c r="I53" s="8"/>
      <c r="J53" s="1" t="str">
        <f t="shared" si="10"/>
        <v>register_no_07,</v>
      </c>
      <c r="K53" s="1"/>
      <c r="L53" s="1"/>
      <c r="N53" t="s">
        <v>357</v>
      </c>
      <c r="O53" t="str">
        <f t="shared" si="2"/>
        <v>tf.string,</v>
      </c>
    </row>
    <row r="54" spans="2:15" x14ac:dyDescent="0.7">
      <c r="B54" s="1">
        <f t="shared" si="8"/>
        <v>39</v>
      </c>
      <c r="C54" s="1"/>
      <c r="D54" s="1" t="str">
        <f t="shared" si="9"/>
        <v>register_no_08</v>
      </c>
      <c r="E54" s="1" t="str">
        <f t="shared" si="7"/>
        <v>カテゴリ</v>
      </c>
      <c r="F54" s="1" t="s">
        <v>235</v>
      </c>
      <c r="G54" s="1" t="s">
        <v>203</v>
      </c>
      <c r="H54" s="1"/>
      <c r="I54" s="8"/>
      <c r="J54" s="1" t="str">
        <f t="shared" si="10"/>
        <v>register_no_08,</v>
      </c>
      <c r="K54" s="1"/>
      <c r="L54" s="1"/>
      <c r="N54" t="s">
        <v>357</v>
      </c>
      <c r="O54" t="str">
        <f t="shared" si="2"/>
        <v>tf.string,</v>
      </c>
    </row>
    <row r="55" spans="2:15" x14ac:dyDescent="0.7">
      <c r="B55" s="1">
        <f t="shared" si="8"/>
        <v>40</v>
      </c>
      <c r="C55" s="1"/>
      <c r="D55" s="1" t="str">
        <f t="shared" si="9"/>
        <v>register_no_09</v>
      </c>
      <c r="E55" s="1" t="str">
        <f t="shared" si="7"/>
        <v>カテゴリ</v>
      </c>
      <c r="F55" s="1" t="s">
        <v>235</v>
      </c>
      <c r="G55" s="1" t="s">
        <v>204</v>
      </c>
      <c r="H55" s="1"/>
      <c r="I55" s="8"/>
      <c r="J55" s="1" t="str">
        <f t="shared" si="10"/>
        <v>register_no_09,</v>
      </c>
      <c r="K55" s="1"/>
      <c r="L55" s="1"/>
      <c r="N55" t="s">
        <v>357</v>
      </c>
      <c r="O55" t="str">
        <f t="shared" si="2"/>
        <v>tf.string,</v>
      </c>
    </row>
    <row r="56" spans="2:15" x14ac:dyDescent="0.7">
      <c r="B56" s="1">
        <f t="shared" si="8"/>
        <v>41</v>
      </c>
      <c r="C56" s="1"/>
      <c r="D56" s="1" t="str">
        <f t="shared" si="9"/>
        <v>register_no_10</v>
      </c>
      <c r="E56" s="1" t="str">
        <f t="shared" si="7"/>
        <v>カテゴリ</v>
      </c>
      <c r="F56" s="1" t="s">
        <v>235</v>
      </c>
      <c r="G56" s="1" t="s">
        <v>205</v>
      </c>
      <c r="H56" s="1"/>
      <c r="I56" s="8"/>
      <c r="J56" s="1" t="str">
        <f t="shared" si="10"/>
        <v>register_no_10,</v>
      </c>
      <c r="K56" s="1"/>
      <c r="L56" s="1"/>
      <c r="N56" t="s">
        <v>357</v>
      </c>
      <c r="O56" t="str">
        <f t="shared" si="2"/>
        <v>tf.string,</v>
      </c>
    </row>
    <row r="57" spans="2:15" x14ac:dyDescent="0.7">
      <c r="B57" s="1">
        <f t="shared" si="8"/>
        <v>42</v>
      </c>
      <c r="C57" s="1"/>
      <c r="D57" s="1" t="str">
        <f t="shared" si="9"/>
        <v>register_no_11</v>
      </c>
      <c r="E57" s="1" t="str">
        <f t="shared" si="7"/>
        <v>カテゴリ</v>
      </c>
      <c r="F57" s="1" t="s">
        <v>235</v>
      </c>
      <c r="G57" s="1" t="s">
        <v>206</v>
      </c>
      <c r="H57" s="1"/>
      <c r="I57" s="8"/>
      <c r="J57" s="1" t="str">
        <f t="shared" si="10"/>
        <v>register_no_11,</v>
      </c>
      <c r="K57" s="1"/>
      <c r="L57" s="1"/>
      <c r="N57" t="s">
        <v>357</v>
      </c>
      <c r="O57" t="str">
        <f t="shared" si="2"/>
        <v>tf.string,</v>
      </c>
    </row>
    <row r="58" spans="2:15" x14ac:dyDescent="0.7">
      <c r="B58" s="1">
        <f t="shared" si="8"/>
        <v>43</v>
      </c>
      <c r="C58" s="1"/>
      <c r="D58" s="1" t="str">
        <f t="shared" si="9"/>
        <v>register_no_12</v>
      </c>
      <c r="E58" s="1" t="str">
        <f t="shared" si="7"/>
        <v>カテゴリ</v>
      </c>
      <c r="F58" s="1" t="s">
        <v>235</v>
      </c>
      <c r="G58" s="1" t="s">
        <v>207</v>
      </c>
      <c r="H58" s="1"/>
      <c r="I58" s="8"/>
      <c r="J58" s="1" t="str">
        <f t="shared" si="10"/>
        <v>register_no_12,</v>
      </c>
      <c r="K58" s="1"/>
      <c r="L58" s="1"/>
      <c r="N58" t="s">
        <v>357</v>
      </c>
      <c r="O58" t="str">
        <f t="shared" si="2"/>
        <v>tf.string,</v>
      </c>
    </row>
    <row r="59" spans="2:15" x14ac:dyDescent="0.7">
      <c r="B59" s="1">
        <f t="shared" si="8"/>
        <v>44</v>
      </c>
      <c r="C59" s="1"/>
      <c r="D59" s="1" t="str">
        <f t="shared" si="9"/>
        <v>register_no_13</v>
      </c>
      <c r="E59" s="1" t="str">
        <f t="shared" si="7"/>
        <v>カテゴリ</v>
      </c>
      <c r="F59" s="1" t="s">
        <v>235</v>
      </c>
      <c r="G59" s="1" t="s">
        <v>208</v>
      </c>
      <c r="H59" s="1"/>
      <c r="I59" s="8"/>
      <c r="J59" s="1" t="str">
        <f t="shared" si="10"/>
        <v>register_no_13,</v>
      </c>
      <c r="K59" s="1"/>
      <c r="L59" s="1"/>
      <c r="N59" t="s">
        <v>357</v>
      </c>
      <c r="O59" t="str">
        <f t="shared" si="2"/>
        <v>tf.string,</v>
      </c>
    </row>
    <row r="60" spans="2:15" x14ac:dyDescent="0.7">
      <c r="B60" s="1">
        <f t="shared" si="8"/>
        <v>45</v>
      </c>
      <c r="C60" s="1"/>
      <c r="D60" s="1" t="str">
        <f t="shared" si="9"/>
        <v>register_no_14</v>
      </c>
      <c r="E60" s="1" t="str">
        <f t="shared" si="7"/>
        <v>カテゴリ</v>
      </c>
      <c r="F60" s="1" t="s">
        <v>235</v>
      </c>
      <c r="G60" s="1" t="s">
        <v>209</v>
      </c>
      <c r="H60" s="1"/>
      <c r="I60" s="8"/>
      <c r="J60" s="1" t="str">
        <f t="shared" si="10"/>
        <v>register_no_14,</v>
      </c>
      <c r="K60" s="1"/>
      <c r="L60" s="1"/>
      <c r="N60" t="s">
        <v>357</v>
      </c>
      <c r="O60" t="str">
        <f t="shared" si="2"/>
        <v>tf.string,</v>
      </c>
    </row>
    <row r="61" spans="2:15" x14ac:dyDescent="0.7">
      <c r="B61" s="1">
        <f t="shared" si="8"/>
        <v>46</v>
      </c>
      <c r="C61" s="1"/>
      <c r="D61" s="1" t="str">
        <f t="shared" si="9"/>
        <v>register_no_15</v>
      </c>
      <c r="E61" s="1" t="str">
        <f t="shared" si="7"/>
        <v>カテゴリ</v>
      </c>
      <c r="F61" s="1" t="s">
        <v>235</v>
      </c>
      <c r="G61" s="1" t="s">
        <v>210</v>
      </c>
      <c r="H61" s="1"/>
      <c r="I61" s="8"/>
      <c r="J61" s="1" t="str">
        <f t="shared" si="10"/>
        <v>register_no_15,</v>
      </c>
      <c r="K61" s="1"/>
      <c r="L61" s="1"/>
      <c r="N61" t="s">
        <v>357</v>
      </c>
      <c r="O61" t="str">
        <f t="shared" si="2"/>
        <v>tf.string,</v>
      </c>
    </row>
    <row r="62" spans="2:15" x14ac:dyDescent="0.7">
      <c r="B62" s="1">
        <f t="shared" si="8"/>
        <v>47</v>
      </c>
      <c r="C62" s="1"/>
      <c r="D62" s="1" t="str">
        <f t="shared" si="9"/>
        <v>register_no_16</v>
      </c>
      <c r="E62" s="1" t="str">
        <f t="shared" si="7"/>
        <v>カテゴリ</v>
      </c>
      <c r="F62" s="1" t="s">
        <v>235</v>
      </c>
      <c r="G62" s="1" t="s">
        <v>211</v>
      </c>
      <c r="H62" s="1"/>
      <c r="I62" s="8"/>
      <c r="J62" s="1" t="str">
        <f t="shared" si="10"/>
        <v>register_no_16,</v>
      </c>
      <c r="K62" s="1"/>
      <c r="L62" s="1"/>
      <c r="N62" t="s">
        <v>357</v>
      </c>
      <c r="O62" t="str">
        <f t="shared" si="2"/>
        <v>tf.string,</v>
      </c>
    </row>
    <row r="63" spans="2:15" x14ac:dyDescent="0.7">
      <c r="B63" s="1">
        <f t="shared" si="8"/>
        <v>48</v>
      </c>
      <c r="C63" s="1"/>
      <c r="D63" s="1" t="str">
        <f t="shared" si="9"/>
        <v>register_no_17</v>
      </c>
      <c r="E63" s="1" t="str">
        <f t="shared" si="7"/>
        <v>カテゴリ</v>
      </c>
      <c r="F63" s="1" t="s">
        <v>235</v>
      </c>
      <c r="G63" s="1" t="s">
        <v>212</v>
      </c>
      <c r="H63" s="1"/>
      <c r="I63" s="8"/>
      <c r="J63" s="1" t="str">
        <f t="shared" si="10"/>
        <v>register_no_17,</v>
      </c>
      <c r="K63" s="1"/>
      <c r="L63" s="1"/>
      <c r="N63" t="s">
        <v>357</v>
      </c>
      <c r="O63" t="str">
        <f t="shared" si="2"/>
        <v>tf.string,</v>
      </c>
    </row>
    <row r="64" spans="2:15" x14ac:dyDescent="0.7">
      <c r="B64" s="1">
        <f t="shared" si="8"/>
        <v>49</v>
      </c>
      <c r="C64" s="1"/>
      <c r="D64" s="1" t="str">
        <f t="shared" si="9"/>
        <v>register_no_18</v>
      </c>
      <c r="E64" s="1" t="str">
        <f t="shared" si="7"/>
        <v>カテゴリ</v>
      </c>
      <c r="F64" s="1" t="s">
        <v>235</v>
      </c>
      <c r="G64" s="1" t="s">
        <v>213</v>
      </c>
      <c r="H64" s="1"/>
      <c r="I64" s="8"/>
      <c r="J64" s="1" t="str">
        <f t="shared" si="10"/>
        <v>register_no_18,</v>
      </c>
      <c r="K64" s="1"/>
      <c r="L64" s="1"/>
      <c r="N64" t="s">
        <v>357</v>
      </c>
      <c r="O64" t="str">
        <f t="shared" si="2"/>
        <v>tf.string,</v>
      </c>
    </row>
    <row r="65" spans="2:15" x14ac:dyDescent="0.7">
      <c r="B65" s="1">
        <f t="shared" si="8"/>
        <v>50</v>
      </c>
      <c r="C65" s="1"/>
      <c r="D65" s="1" t="str">
        <f t="shared" si="9"/>
        <v>horse_name_01</v>
      </c>
      <c r="E65" s="1" t="str">
        <f t="shared" si="7"/>
        <v>カテゴリ</v>
      </c>
      <c r="F65" s="1" t="s">
        <v>235</v>
      </c>
      <c r="G65" s="1" t="s">
        <v>214</v>
      </c>
      <c r="H65" s="1"/>
      <c r="I65" s="8"/>
      <c r="J65" s="1" t="str">
        <f t="shared" si="10"/>
        <v>horse_name_01,</v>
      </c>
      <c r="K65" s="1"/>
      <c r="L65" s="1"/>
      <c r="N65" t="s">
        <v>357</v>
      </c>
      <c r="O65" t="str">
        <f t="shared" si="2"/>
        <v>tf.string,</v>
      </c>
    </row>
    <row r="66" spans="2:15" x14ac:dyDescent="0.7">
      <c r="B66" s="1">
        <f t="shared" si="8"/>
        <v>51</v>
      </c>
      <c r="C66" s="1"/>
      <c r="D66" s="1" t="str">
        <f t="shared" si="9"/>
        <v>horse_name_02</v>
      </c>
      <c r="E66" s="1" t="str">
        <f t="shared" si="7"/>
        <v>カテゴリ</v>
      </c>
      <c r="F66" s="1" t="s">
        <v>235</v>
      </c>
      <c r="G66" s="1" t="s">
        <v>215</v>
      </c>
      <c r="H66" s="1"/>
      <c r="I66" s="8"/>
      <c r="J66" s="1" t="str">
        <f t="shared" si="10"/>
        <v>horse_name_02,</v>
      </c>
      <c r="K66" s="1"/>
      <c r="L66" s="1"/>
      <c r="N66" t="s">
        <v>357</v>
      </c>
      <c r="O66" t="str">
        <f t="shared" si="2"/>
        <v>tf.string,</v>
      </c>
    </row>
    <row r="67" spans="2:15" x14ac:dyDescent="0.7">
      <c r="B67" s="1">
        <f t="shared" si="8"/>
        <v>52</v>
      </c>
      <c r="C67" s="1"/>
      <c r="D67" s="1" t="str">
        <f t="shared" si="9"/>
        <v>horse_name_03</v>
      </c>
      <c r="E67" s="1" t="str">
        <f t="shared" si="7"/>
        <v>カテゴリ</v>
      </c>
      <c r="F67" s="1" t="s">
        <v>235</v>
      </c>
      <c r="G67" s="1" t="s">
        <v>216</v>
      </c>
      <c r="H67" s="1"/>
      <c r="I67" s="8"/>
      <c r="J67" s="1" t="str">
        <f t="shared" si="10"/>
        <v>horse_name_03,</v>
      </c>
      <c r="K67" s="1"/>
      <c r="L67" s="1"/>
      <c r="N67" t="s">
        <v>357</v>
      </c>
      <c r="O67" t="str">
        <f t="shared" si="2"/>
        <v>tf.string,</v>
      </c>
    </row>
    <row r="68" spans="2:15" x14ac:dyDescent="0.7">
      <c r="B68" s="1">
        <f t="shared" si="8"/>
        <v>53</v>
      </c>
      <c r="C68" s="1"/>
      <c r="D68" s="1" t="str">
        <f t="shared" si="9"/>
        <v>horse_name_04</v>
      </c>
      <c r="E68" s="1" t="str">
        <f t="shared" si="7"/>
        <v>カテゴリ</v>
      </c>
      <c r="F68" s="1" t="s">
        <v>235</v>
      </c>
      <c r="G68" s="1" t="s">
        <v>217</v>
      </c>
      <c r="H68" s="1"/>
      <c r="I68" s="8"/>
      <c r="J68" s="1" t="str">
        <f t="shared" si="10"/>
        <v>horse_name_04,</v>
      </c>
      <c r="K68" s="1"/>
      <c r="L68" s="1"/>
      <c r="N68" t="s">
        <v>357</v>
      </c>
      <c r="O68" t="str">
        <f t="shared" si="2"/>
        <v>tf.string,</v>
      </c>
    </row>
    <row r="69" spans="2:15" x14ac:dyDescent="0.7">
      <c r="B69" s="1">
        <f t="shared" si="8"/>
        <v>54</v>
      </c>
      <c r="C69" s="1"/>
      <c r="D69" s="1" t="str">
        <f t="shared" si="9"/>
        <v>horse_name_05</v>
      </c>
      <c r="E69" s="1" t="str">
        <f t="shared" si="7"/>
        <v>カテゴリ</v>
      </c>
      <c r="F69" s="1" t="s">
        <v>235</v>
      </c>
      <c r="G69" s="1" t="s">
        <v>218</v>
      </c>
      <c r="H69" s="1"/>
      <c r="I69" s="8"/>
      <c r="J69" s="1" t="str">
        <f t="shared" si="10"/>
        <v>horse_name_05,</v>
      </c>
      <c r="K69" s="1"/>
      <c r="L69" s="1"/>
      <c r="N69" t="s">
        <v>357</v>
      </c>
      <c r="O69" t="str">
        <f t="shared" si="2"/>
        <v>tf.string,</v>
      </c>
    </row>
    <row r="70" spans="2:15" x14ac:dyDescent="0.7">
      <c r="B70" s="1">
        <f t="shared" si="8"/>
        <v>55</v>
      </c>
      <c r="C70" s="1"/>
      <c r="D70" s="1" t="str">
        <f t="shared" si="9"/>
        <v>horse_name_06</v>
      </c>
      <c r="E70" s="1" t="str">
        <f t="shared" si="7"/>
        <v>カテゴリ</v>
      </c>
      <c r="F70" s="1" t="s">
        <v>235</v>
      </c>
      <c r="G70" s="1" t="s">
        <v>219</v>
      </c>
      <c r="H70" s="1"/>
      <c r="I70" s="8"/>
      <c r="J70" s="1" t="str">
        <f t="shared" si="10"/>
        <v>horse_name_06,</v>
      </c>
      <c r="K70" s="1"/>
      <c r="L70" s="1"/>
      <c r="N70" t="s">
        <v>357</v>
      </c>
      <c r="O70" t="str">
        <f t="shared" si="2"/>
        <v>tf.string,</v>
      </c>
    </row>
    <row r="71" spans="2:15" x14ac:dyDescent="0.7">
      <c r="B71" s="1">
        <f t="shared" si="8"/>
        <v>56</v>
      </c>
      <c r="C71" s="1"/>
      <c r="D71" s="1" t="str">
        <f t="shared" si="9"/>
        <v>horse_name_07</v>
      </c>
      <c r="E71" s="1" t="str">
        <f t="shared" si="7"/>
        <v>カテゴリ</v>
      </c>
      <c r="F71" s="1" t="s">
        <v>235</v>
      </c>
      <c r="G71" s="1" t="s">
        <v>220</v>
      </c>
      <c r="H71" s="1"/>
      <c r="I71" s="8"/>
      <c r="J71" s="1" t="str">
        <f t="shared" si="10"/>
        <v>horse_name_07,</v>
      </c>
      <c r="K71" s="1"/>
      <c r="L71" s="1"/>
      <c r="N71" t="s">
        <v>357</v>
      </c>
      <c r="O71" t="str">
        <f t="shared" si="2"/>
        <v>tf.string,</v>
      </c>
    </row>
    <row r="72" spans="2:15" x14ac:dyDescent="0.7">
      <c r="B72" s="1">
        <f t="shared" si="8"/>
        <v>57</v>
      </c>
      <c r="C72" s="1"/>
      <c r="D72" s="1" t="str">
        <f t="shared" si="9"/>
        <v>horse_name_08</v>
      </c>
      <c r="E72" s="1" t="str">
        <f t="shared" si="7"/>
        <v>カテゴリ</v>
      </c>
      <c r="F72" s="1" t="s">
        <v>235</v>
      </c>
      <c r="G72" s="1" t="s">
        <v>221</v>
      </c>
      <c r="H72" s="1"/>
      <c r="I72" s="8"/>
      <c r="J72" s="1" t="str">
        <f t="shared" si="10"/>
        <v>horse_name_08,</v>
      </c>
      <c r="K72" s="1"/>
      <c r="L72" s="1"/>
      <c r="N72" t="s">
        <v>357</v>
      </c>
      <c r="O72" t="str">
        <f t="shared" si="2"/>
        <v>tf.string,</v>
      </c>
    </row>
    <row r="73" spans="2:15" x14ac:dyDescent="0.7">
      <c r="B73" s="1">
        <f t="shared" si="8"/>
        <v>58</v>
      </c>
      <c r="C73" s="1"/>
      <c r="D73" s="1" t="str">
        <f t="shared" si="9"/>
        <v>horse_name_09</v>
      </c>
      <c r="E73" s="1" t="str">
        <f t="shared" si="7"/>
        <v>カテゴリ</v>
      </c>
      <c r="F73" s="1" t="s">
        <v>235</v>
      </c>
      <c r="G73" s="1" t="s">
        <v>222</v>
      </c>
      <c r="H73" s="1"/>
      <c r="I73" s="8"/>
      <c r="J73" s="1" t="str">
        <f t="shared" si="10"/>
        <v>horse_name_09,</v>
      </c>
      <c r="K73" s="1"/>
      <c r="L73" s="1"/>
      <c r="N73" t="s">
        <v>357</v>
      </c>
      <c r="O73" t="str">
        <f t="shared" si="2"/>
        <v>tf.string,</v>
      </c>
    </row>
    <row r="74" spans="2:15" x14ac:dyDescent="0.7">
      <c r="B74" s="1">
        <f t="shared" si="8"/>
        <v>59</v>
      </c>
      <c r="C74" s="1"/>
      <c r="D74" s="1" t="str">
        <f t="shared" si="9"/>
        <v>horse_name_10</v>
      </c>
      <c r="E74" s="1" t="str">
        <f t="shared" si="7"/>
        <v>カテゴリ</v>
      </c>
      <c r="F74" s="1" t="s">
        <v>235</v>
      </c>
      <c r="G74" s="1" t="s">
        <v>223</v>
      </c>
      <c r="H74" s="1"/>
      <c r="I74" s="8"/>
      <c r="J74" s="1" t="str">
        <f t="shared" si="10"/>
        <v>horse_name_10,</v>
      </c>
      <c r="K74" s="1"/>
      <c r="L74" s="1"/>
      <c r="N74" t="s">
        <v>357</v>
      </c>
      <c r="O74" t="str">
        <f t="shared" si="2"/>
        <v>tf.string,</v>
      </c>
    </row>
    <row r="75" spans="2:15" x14ac:dyDescent="0.7">
      <c r="B75" s="1">
        <f t="shared" si="8"/>
        <v>60</v>
      </c>
      <c r="C75" s="1"/>
      <c r="D75" s="1" t="str">
        <f t="shared" si="9"/>
        <v>horse_name_11</v>
      </c>
      <c r="E75" s="1" t="str">
        <f t="shared" si="7"/>
        <v>カテゴリ</v>
      </c>
      <c r="F75" s="1" t="s">
        <v>235</v>
      </c>
      <c r="G75" s="1" t="s">
        <v>224</v>
      </c>
      <c r="H75" s="1"/>
      <c r="I75" s="8"/>
      <c r="J75" s="1" t="str">
        <f t="shared" si="10"/>
        <v>horse_name_11,</v>
      </c>
      <c r="K75" s="1"/>
      <c r="L75" s="1"/>
      <c r="N75" t="s">
        <v>357</v>
      </c>
      <c r="O75" t="str">
        <f t="shared" si="2"/>
        <v>tf.string,</v>
      </c>
    </row>
    <row r="76" spans="2:15" x14ac:dyDescent="0.7">
      <c r="B76" s="1">
        <f t="shared" si="8"/>
        <v>61</v>
      </c>
      <c r="C76" s="1"/>
      <c r="D76" s="1" t="str">
        <f t="shared" si="9"/>
        <v>horse_name_12</v>
      </c>
      <c r="E76" s="1" t="str">
        <f t="shared" si="7"/>
        <v>カテゴリ</v>
      </c>
      <c r="F76" s="1" t="s">
        <v>235</v>
      </c>
      <c r="G76" s="1" t="s">
        <v>225</v>
      </c>
      <c r="H76" s="1"/>
      <c r="I76" s="8"/>
      <c r="J76" s="1" t="str">
        <f t="shared" si="10"/>
        <v>horse_name_12,</v>
      </c>
      <c r="K76" s="1"/>
      <c r="L76" s="1"/>
      <c r="N76" t="s">
        <v>357</v>
      </c>
      <c r="O76" t="str">
        <f t="shared" si="2"/>
        <v>tf.string,</v>
      </c>
    </row>
    <row r="77" spans="2:15" x14ac:dyDescent="0.7">
      <c r="B77" s="1">
        <f t="shared" si="8"/>
        <v>62</v>
      </c>
      <c r="C77" s="1"/>
      <c r="D77" s="1" t="str">
        <f t="shared" si="9"/>
        <v>horse_name_13</v>
      </c>
      <c r="E77" s="1" t="str">
        <f t="shared" si="7"/>
        <v>カテゴリ</v>
      </c>
      <c r="F77" s="1" t="s">
        <v>235</v>
      </c>
      <c r="G77" s="1" t="s">
        <v>226</v>
      </c>
      <c r="H77" s="1"/>
      <c r="I77" s="8"/>
      <c r="J77" s="1" t="str">
        <f t="shared" si="10"/>
        <v>horse_name_13,</v>
      </c>
      <c r="K77" s="1"/>
      <c r="L77" s="1"/>
      <c r="N77" t="s">
        <v>357</v>
      </c>
      <c r="O77" t="str">
        <f t="shared" si="2"/>
        <v>tf.string,</v>
      </c>
    </row>
    <row r="78" spans="2:15" x14ac:dyDescent="0.7">
      <c r="B78" s="1">
        <f t="shared" si="8"/>
        <v>63</v>
      </c>
      <c r="C78" s="1"/>
      <c r="D78" s="1" t="str">
        <f t="shared" si="9"/>
        <v>horse_name_14</v>
      </c>
      <c r="E78" s="1" t="str">
        <f t="shared" si="7"/>
        <v>カテゴリ</v>
      </c>
      <c r="F78" s="1" t="s">
        <v>235</v>
      </c>
      <c r="G78" s="1" t="s">
        <v>227</v>
      </c>
      <c r="H78" s="1"/>
      <c r="I78" s="8"/>
      <c r="J78" s="1" t="str">
        <f t="shared" si="10"/>
        <v>horse_name_14,</v>
      </c>
      <c r="K78" s="1"/>
      <c r="L78" s="1"/>
      <c r="N78" t="s">
        <v>357</v>
      </c>
      <c r="O78" t="str">
        <f t="shared" si="2"/>
        <v>tf.string,</v>
      </c>
    </row>
    <row r="79" spans="2:15" x14ac:dyDescent="0.7">
      <c r="B79" s="1">
        <f t="shared" si="8"/>
        <v>64</v>
      </c>
      <c r="C79" s="1"/>
      <c r="D79" s="1" t="str">
        <f t="shared" si="9"/>
        <v>horse_name_15</v>
      </c>
      <c r="E79" s="1" t="str">
        <f t="shared" si="7"/>
        <v>カテゴリ</v>
      </c>
      <c r="F79" s="1" t="s">
        <v>235</v>
      </c>
      <c r="G79" s="1" t="s">
        <v>228</v>
      </c>
      <c r="H79" s="1"/>
      <c r="I79" s="8"/>
      <c r="J79" s="1" t="str">
        <f t="shared" si="10"/>
        <v>horse_name_15,</v>
      </c>
      <c r="K79" s="1"/>
      <c r="L79" s="1"/>
      <c r="N79" t="s">
        <v>357</v>
      </c>
      <c r="O79" t="str">
        <f t="shared" si="2"/>
        <v>tf.string,</v>
      </c>
    </row>
    <row r="80" spans="2:15" x14ac:dyDescent="0.7">
      <c r="B80" s="1">
        <f t="shared" si="8"/>
        <v>65</v>
      </c>
      <c r="C80" s="1"/>
      <c r="D80" s="1" t="str">
        <f t="shared" si="9"/>
        <v>horse_name_16</v>
      </c>
      <c r="E80" s="1" t="str">
        <f t="shared" si="7"/>
        <v>カテゴリ</v>
      </c>
      <c r="F80" s="1" t="s">
        <v>235</v>
      </c>
      <c r="G80" s="1" t="s">
        <v>229</v>
      </c>
      <c r="H80" s="1"/>
      <c r="I80" s="8"/>
      <c r="J80" s="1" t="str">
        <f t="shared" si="10"/>
        <v>horse_name_16,</v>
      </c>
      <c r="K80" s="1"/>
      <c r="L80" s="1"/>
      <c r="N80" t="s">
        <v>357</v>
      </c>
      <c r="O80" t="str">
        <f t="shared" si="2"/>
        <v>tf.string,</v>
      </c>
    </row>
    <row r="81" spans="2:15" x14ac:dyDescent="0.7">
      <c r="B81" s="1">
        <f t="shared" si="8"/>
        <v>66</v>
      </c>
      <c r="C81" s="1"/>
      <c r="D81" s="1" t="str">
        <f t="shared" si="9"/>
        <v>horse_name_17</v>
      </c>
      <c r="E81" s="1" t="str">
        <f t="shared" si="7"/>
        <v>カテゴリ</v>
      </c>
      <c r="F81" s="1" t="s">
        <v>235</v>
      </c>
      <c r="G81" s="1" t="s">
        <v>230</v>
      </c>
      <c r="H81" s="1"/>
      <c r="I81" s="8"/>
      <c r="J81" s="1" t="str">
        <f t="shared" si="10"/>
        <v>horse_name_17,</v>
      </c>
      <c r="K81" s="1"/>
      <c r="L81" s="1"/>
      <c r="N81" t="s">
        <v>357</v>
      </c>
      <c r="O81" t="str">
        <f t="shared" ref="O81:O144" si="11">"tf."&amp;N81&amp;","</f>
        <v>tf.string,</v>
      </c>
    </row>
    <row r="82" spans="2:15" x14ac:dyDescent="0.7">
      <c r="B82" s="1">
        <f t="shared" si="8"/>
        <v>67</v>
      </c>
      <c r="C82" s="1"/>
      <c r="D82" s="1" t="str">
        <f t="shared" si="9"/>
        <v>horse_name_18</v>
      </c>
      <c r="E82" s="1" t="str">
        <f t="shared" si="7"/>
        <v>カテゴリ</v>
      </c>
      <c r="F82" s="1" t="s">
        <v>235</v>
      </c>
      <c r="G82" s="1" t="s">
        <v>231</v>
      </c>
      <c r="H82" s="1"/>
      <c r="I82" s="8"/>
      <c r="J82" s="1" t="str">
        <f t="shared" si="10"/>
        <v>horse_name_18,</v>
      </c>
      <c r="K82" s="1"/>
      <c r="L82" s="1"/>
      <c r="N82" t="s">
        <v>357</v>
      </c>
      <c r="O82" t="str">
        <f t="shared" si="11"/>
        <v>tf.string,</v>
      </c>
    </row>
    <row r="83" spans="2:15" x14ac:dyDescent="0.7">
      <c r="B83" s="1">
        <f t="shared" ref="B83:B146" si="12">IF(D83&lt;&gt;"",ROW()-15,"")</f>
        <v>68</v>
      </c>
      <c r="C83" s="1"/>
      <c r="D83" s="1" t="str">
        <f>G83</f>
        <v>IDM_01</v>
      </c>
      <c r="E83" s="1" t="s">
        <v>9</v>
      </c>
      <c r="F83" s="1" t="s">
        <v>235</v>
      </c>
      <c r="G83" s="1" t="s">
        <v>238</v>
      </c>
      <c r="H83" s="1"/>
      <c r="I83" s="1" t="str">
        <f>LEFT(G83,FIND("！", SUBSTITUTE(G83, "_", "！", LEN(G83)-LEN(SUBSTITUTE(G83,"_",""))))-1)</f>
        <v>IDM</v>
      </c>
      <c r="J83" s="1" t="str">
        <f>"safe_divide(("&amp;F83&amp;"."&amp;G83&amp;" - stdvec."&amp;I83&amp;"_min) , (stdvec."&amp;I83&amp;"_max - stdvec."&amp;I83&amp;"_min)) as "&amp;D83&amp;","</f>
        <v>safe_divide((rawdataset.IDM_01 - stdvec.IDM_min) , (stdvec.IDM_max - stdvec.IDM_min)) as IDM_01,</v>
      </c>
      <c r="K83" s="1" t="s">
        <v>349</v>
      </c>
      <c r="L83" s="1"/>
      <c r="N83" t="s">
        <v>358</v>
      </c>
      <c r="O83" t="str">
        <f t="shared" si="11"/>
        <v>tf.float32,</v>
      </c>
    </row>
    <row r="84" spans="2:15" x14ac:dyDescent="0.7">
      <c r="B84" s="1">
        <f t="shared" si="12"/>
        <v>69</v>
      </c>
      <c r="C84" s="1"/>
      <c r="D84" s="1" t="str">
        <f t="shared" ref="D84:D147" si="13">G84</f>
        <v>IDM_02</v>
      </c>
      <c r="E84" s="1" t="str">
        <f>E83</f>
        <v>実数</v>
      </c>
      <c r="F84" s="1" t="s">
        <v>235</v>
      </c>
      <c r="G84" s="1" t="s">
        <v>239</v>
      </c>
      <c r="H84" s="1"/>
      <c r="I84" s="1" t="str">
        <f t="shared" ref="I84:I147" si="14">LEFT(G84,FIND("！", SUBSTITUTE(G84, "_", "！", LEN(G84)-LEN(SUBSTITUTE(G84,"_",""))))-1)</f>
        <v>IDM</v>
      </c>
      <c r="J84" s="1" t="str">
        <f t="shared" ref="J84:J147" si="15">"safe_divide(("&amp;F84&amp;"."&amp;G84&amp;" - stdvec."&amp;I84&amp;"_min) , (stdvec."&amp;I84&amp;"_max - stdvec."&amp;I84&amp;"_min)) as "&amp;D84&amp;","</f>
        <v>safe_divide((rawdataset.IDM_02 - stdvec.IDM_min) , (stdvec.IDM_max - stdvec.IDM_min)) as IDM_02,</v>
      </c>
      <c r="K84" s="1" t="s">
        <v>349</v>
      </c>
      <c r="L84" s="1"/>
      <c r="N84" t="s">
        <v>358</v>
      </c>
      <c r="O84" t="str">
        <f t="shared" si="11"/>
        <v>tf.float32,</v>
      </c>
    </row>
    <row r="85" spans="2:15" x14ac:dyDescent="0.7">
      <c r="B85" s="1">
        <f t="shared" si="12"/>
        <v>70</v>
      </c>
      <c r="C85" s="1"/>
      <c r="D85" s="1" t="str">
        <f t="shared" si="13"/>
        <v>IDM_03</v>
      </c>
      <c r="E85" s="1" t="str">
        <f t="shared" ref="E85:E100" si="16">E84</f>
        <v>実数</v>
      </c>
      <c r="F85" s="1" t="s">
        <v>235</v>
      </c>
      <c r="G85" s="1" t="s">
        <v>240</v>
      </c>
      <c r="H85" s="1"/>
      <c r="I85" s="1" t="str">
        <f t="shared" si="14"/>
        <v>IDM</v>
      </c>
      <c r="J85" s="1" t="str">
        <f t="shared" si="15"/>
        <v>safe_divide((rawdataset.IDM_03 - stdvec.IDM_min) , (stdvec.IDM_max - stdvec.IDM_min)) as IDM_03,</v>
      </c>
      <c r="K85" s="1" t="s">
        <v>349</v>
      </c>
      <c r="L85" s="1"/>
      <c r="N85" t="s">
        <v>358</v>
      </c>
      <c r="O85" t="str">
        <f t="shared" si="11"/>
        <v>tf.float32,</v>
      </c>
    </row>
    <row r="86" spans="2:15" x14ac:dyDescent="0.7">
      <c r="B86" s="1">
        <f t="shared" si="12"/>
        <v>71</v>
      </c>
      <c r="C86" s="1"/>
      <c r="D86" s="1" t="str">
        <f t="shared" si="13"/>
        <v>IDM_04</v>
      </c>
      <c r="E86" s="1" t="str">
        <f t="shared" si="16"/>
        <v>実数</v>
      </c>
      <c r="F86" s="1" t="s">
        <v>235</v>
      </c>
      <c r="G86" s="1" t="s">
        <v>241</v>
      </c>
      <c r="H86" s="1"/>
      <c r="I86" s="1" t="str">
        <f t="shared" si="14"/>
        <v>IDM</v>
      </c>
      <c r="J86" s="1" t="str">
        <f t="shared" si="15"/>
        <v>safe_divide((rawdataset.IDM_04 - stdvec.IDM_min) , (stdvec.IDM_max - stdvec.IDM_min)) as IDM_04,</v>
      </c>
      <c r="K86" s="1" t="s">
        <v>349</v>
      </c>
      <c r="L86" s="1"/>
      <c r="N86" t="s">
        <v>358</v>
      </c>
      <c r="O86" t="str">
        <f t="shared" si="11"/>
        <v>tf.float32,</v>
      </c>
    </row>
    <row r="87" spans="2:15" x14ac:dyDescent="0.7">
      <c r="B87" s="1">
        <f t="shared" si="12"/>
        <v>72</v>
      </c>
      <c r="C87" s="1"/>
      <c r="D87" s="1" t="str">
        <f t="shared" si="13"/>
        <v>IDM_05</v>
      </c>
      <c r="E87" s="1" t="str">
        <f t="shared" si="16"/>
        <v>実数</v>
      </c>
      <c r="F87" s="1" t="s">
        <v>235</v>
      </c>
      <c r="G87" s="1" t="s">
        <v>242</v>
      </c>
      <c r="H87" s="1"/>
      <c r="I87" s="1" t="str">
        <f t="shared" si="14"/>
        <v>IDM</v>
      </c>
      <c r="J87" s="1" t="str">
        <f t="shared" si="15"/>
        <v>safe_divide((rawdataset.IDM_05 - stdvec.IDM_min) , (stdvec.IDM_max - stdvec.IDM_min)) as IDM_05,</v>
      </c>
      <c r="K87" s="1" t="s">
        <v>349</v>
      </c>
      <c r="L87" s="1"/>
      <c r="N87" t="s">
        <v>358</v>
      </c>
      <c r="O87" t="str">
        <f t="shared" si="11"/>
        <v>tf.float32,</v>
      </c>
    </row>
    <row r="88" spans="2:15" x14ac:dyDescent="0.7">
      <c r="B88" s="1">
        <f t="shared" si="12"/>
        <v>73</v>
      </c>
      <c r="C88" s="1"/>
      <c r="D88" s="1" t="str">
        <f t="shared" si="13"/>
        <v>IDM_06</v>
      </c>
      <c r="E88" s="1" t="str">
        <f t="shared" si="16"/>
        <v>実数</v>
      </c>
      <c r="F88" s="1" t="s">
        <v>235</v>
      </c>
      <c r="G88" s="1" t="s">
        <v>243</v>
      </c>
      <c r="H88" s="1"/>
      <c r="I88" s="1" t="str">
        <f t="shared" si="14"/>
        <v>IDM</v>
      </c>
      <c r="J88" s="1" t="str">
        <f t="shared" si="15"/>
        <v>safe_divide((rawdataset.IDM_06 - stdvec.IDM_min) , (stdvec.IDM_max - stdvec.IDM_min)) as IDM_06,</v>
      </c>
      <c r="K88" s="1" t="s">
        <v>349</v>
      </c>
      <c r="L88" s="1"/>
      <c r="N88" t="s">
        <v>358</v>
      </c>
      <c r="O88" t="str">
        <f t="shared" si="11"/>
        <v>tf.float32,</v>
      </c>
    </row>
    <row r="89" spans="2:15" x14ac:dyDescent="0.7">
      <c r="B89" s="1">
        <f t="shared" si="12"/>
        <v>74</v>
      </c>
      <c r="C89" s="1"/>
      <c r="D89" s="1" t="str">
        <f t="shared" si="13"/>
        <v>IDM_07</v>
      </c>
      <c r="E89" s="1" t="str">
        <f t="shared" si="16"/>
        <v>実数</v>
      </c>
      <c r="F89" s="1" t="s">
        <v>235</v>
      </c>
      <c r="G89" s="1" t="s">
        <v>244</v>
      </c>
      <c r="H89" s="1"/>
      <c r="I89" s="1" t="str">
        <f t="shared" si="14"/>
        <v>IDM</v>
      </c>
      <c r="J89" s="1" t="str">
        <f t="shared" si="15"/>
        <v>safe_divide((rawdataset.IDM_07 - stdvec.IDM_min) , (stdvec.IDM_max - stdvec.IDM_min)) as IDM_07,</v>
      </c>
      <c r="K89" s="1" t="s">
        <v>349</v>
      </c>
      <c r="L89" s="1"/>
      <c r="N89" t="s">
        <v>358</v>
      </c>
      <c r="O89" t="str">
        <f t="shared" si="11"/>
        <v>tf.float32,</v>
      </c>
    </row>
    <row r="90" spans="2:15" x14ac:dyDescent="0.7">
      <c r="B90" s="1">
        <f t="shared" si="12"/>
        <v>75</v>
      </c>
      <c r="C90" s="1"/>
      <c r="D90" s="1" t="str">
        <f t="shared" si="13"/>
        <v>IDM_08</v>
      </c>
      <c r="E90" s="1" t="str">
        <f t="shared" si="16"/>
        <v>実数</v>
      </c>
      <c r="F90" s="1" t="s">
        <v>235</v>
      </c>
      <c r="G90" s="1" t="s">
        <v>245</v>
      </c>
      <c r="H90" s="1"/>
      <c r="I90" s="1" t="str">
        <f t="shared" si="14"/>
        <v>IDM</v>
      </c>
      <c r="J90" s="1" t="str">
        <f t="shared" si="15"/>
        <v>safe_divide((rawdataset.IDM_08 - stdvec.IDM_min) , (stdvec.IDM_max - stdvec.IDM_min)) as IDM_08,</v>
      </c>
      <c r="K90" s="1" t="s">
        <v>349</v>
      </c>
      <c r="L90" s="1"/>
      <c r="N90" t="s">
        <v>358</v>
      </c>
      <c r="O90" t="str">
        <f t="shared" si="11"/>
        <v>tf.float32,</v>
      </c>
    </row>
    <row r="91" spans="2:15" x14ac:dyDescent="0.7">
      <c r="B91" s="1">
        <f t="shared" si="12"/>
        <v>76</v>
      </c>
      <c r="C91" s="1"/>
      <c r="D91" s="1" t="str">
        <f t="shared" si="13"/>
        <v>IDM_09</v>
      </c>
      <c r="E91" s="1" t="str">
        <f t="shared" si="16"/>
        <v>実数</v>
      </c>
      <c r="F91" s="1" t="s">
        <v>235</v>
      </c>
      <c r="G91" s="1" t="s">
        <v>246</v>
      </c>
      <c r="H91" s="1"/>
      <c r="I91" s="1" t="str">
        <f t="shared" si="14"/>
        <v>IDM</v>
      </c>
      <c r="J91" s="1" t="str">
        <f t="shared" si="15"/>
        <v>safe_divide((rawdataset.IDM_09 - stdvec.IDM_min) , (stdvec.IDM_max - stdvec.IDM_min)) as IDM_09,</v>
      </c>
      <c r="K91" s="1" t="s">
        <v>349</v>
      </c>
      <c r="L91" s="1"/>
      <c r="N91" t="s">
        <v>358</v>
      </c>
      <c r="O91" t="str">
        <f t="shared" si="11"/>
        <v>tf.float32,</v>
      </c>
    </row>
    <row r="92" spans="2:15" x14ac:dyDescent="0.7">
      <c r="B92" s="1">
        <f t="shared" si="12"/>
        <v>77</v>
      </c>
      <c r="C92" s="1"/>
      <c r="D92" s="1" t="str">
        <f t="shared" si="13"/>
        <v>IDM_10</v>
      </c>
      <c r="E92" s="1" t="str">
        <f t="shared" si="16"/>
        <v>実数</v>
      </c>
      <c r="F92" s="1" t="s">
        <v>235</v>
      </c>
      <c r="G92" s="1" t="s">
        <v>51</v>
      </c>
      <c r="H92" s="1"/>
      <c r="I92" s="1" t="str">
        <f t="shared" si="14"/>
        <v>IDM</v>
      </c>
      <c r="J92" s="1" t="str">
        <f t="shared" si="15"/>
        <v>safe_divide((rawdataset.IDM_10 - stdvec.IDM_min) , (stdvec.IDM_max - stdvec.IDM_min)) as IDM_10,</v>
      </c>
      <c r="K92" s="1" t="s">
        <v>349</v>
      </c>
      <c r="L92" s="1"/>
      <c r="N92" t="s">
        <v>358</v>
      </c>
      <c r="O92" t="str">
        <f t="shared" si="11"/>
        <v>tf.float32,</v>
      </c>
    </row>
    <row r="93" spans="2:15" x14ac:dyDescent="0.7">
      <c r="B93" s="1">
        <f t="shared" si="12"/>
        <v>78</v>
      </c>
      <c r="C93" s="1"/>
      <c r="D93" s="1" t="str">
        <f t="shared" si="13"/>
        <v>IDM_11</v>
      </c>
      <c r="E93" s="1" t="str">
        <f t="shared" si="16"/>
        <v>実数</v>
      </c>
      <c r="F93" s="1" t="s">
        <v>235</v>
      </c>
      <c r="G93" s="1" t="s">
        <v>52</v>
      </c>
      <c r="H93" s="1"/>
      <c r="I93" s="1" t="str">
        <f t="shared" si="14"/>
        <v>IDM</v>
      </c>
      <c r="J93" s="1" t="str">
        <f t="shared" si="15"/>
        <v>safe_divide((rawdataset.IDM_11 - stdvec.IDM_min) , (stdvec.IDM_max - stdvec.IDM_min)) as IDM_11,</v>
      </c>
      <c r="K93" s="1" t="s">
        <v>349</v>
      </c>
      <c r="L93" s="1"/>
      <c r="N93" t="s">
        <v>358</v>
      </c>
      <c r="O93" t="str">
        <f t="shared" si="11"/>
        <v>tf.float32,</v>
      </c>
    </row>
    <row r="94" spans="2:15" x14ac:dyDescent="0.7">
      <c r="B94" s="1">
        <f t="shared" si="12"/>
        <v>79</v>
      </c>
      <c r="C94" s="1"/>
      <c r="D94" s="1" t="str">
        <f t="shared" si="13"/>
        <v>IDM_12</v>
      </c>
      <c r="E94" s="1" t="str">
        <f t="shared" si="16"/>
        <v>実数</v>
      </c>
      <c r="F94" s="1" t="s">
        <v>235</v>
      </c>
      <c r="G94" s="1" t="s">
        <v>53</v>
      </c>
      <c r="H94" s="1"/>
      <c r="I94" s="1" t="str">
        <f t="shared" si="14"/>
        <v>IDM</v>
      </c>
      <c r="J94" s="1" t="str">
        <f t="shared" si="15"/>
        <v>safe_divide((rawdataset.IDM_12 - stdvec.IDM_min) , (stdvec.IDM_max - stdvec.IDM_min)) as IDM_12,</v>
      </c>
      <c r="K94" s="1" t="s">
        <v>349</v>
      </c>
      <c r="L94" s="1"/>
      <c r="N94" t="s">
        <v>358</v>
      </c>
      <c r="O94" t="str">
        <f t="shared" si="11"/>
        <v>tf.float32,</v>
      </c>
    </row>
    <row r="95" spans="2:15" x14ac:dyDescent="0.7">
      <c r="B95" s="1">
        <f t="shared" si="12"/>
        <v>80</v>
      </c>
      <c r="C95" s="1"/>
      <c r="D95" s="1" t="str">
        <f t="shared" si="13"/>
        <v>IDM_13</v>
      </c>
      <c r="E95" s="1" t="str">
        <f t="shared" si="16"/>
        <v>実数</v>
      </c>
      <c r="F95" s="1" t="s">
        <v>235</v>
      </c>
      <c r="G95" s="1" t="s">
        <v>54</v>
      </c>
      <c r="H95" s="1"/>
      <c r="I95" s="1" t="str">
        <f t="shared" si="14"/>
        <v>IDM</v>
      </c>
      <c r="J95" s="1" t="str">
        <f t="shared" si="15"/>
        <v>safe_divide((rawdataset.IDM_13 - stdvec.IDM_min) , (stdvec.IDM_max - stdvec.IDM_min)) as IDM_13,</v>
      </c>
      <c r="K95" s="1" t="s">
        <v>349</v>
      </c>
      <c r="L95" s="1"/>
      <c r="N95" t="s">
        <v>358</v>
      </c>
      <c r="O95" t="str">
        <f t="shared" si="11"/>
        <v>tf.float32,</v>
      </c>
    </row>
    <row r="96" spans="2:15" x14ac:dyDescent="0.7">
      <c r="B96" s="1">
        <f t="shared" si="12"/>
        <v>81</v>
      </c>
      <c r="C96" s="1"/>
      <c r="D96" s="1" t="str">
        <f t="shared" si="13"/>
        <v>IDM_14</v>
      </c>
      <c r="E96" s="1" t="str">
        <f t="shared" si="16"/>
        <v>実数</v>
      </c>
      <c r="F96" s="1" t="s">
        <v>235</v>
      </c>
      <c r="G96" s="1" t="s">
        <v>55</v>
      </c>
      <c r="H96" s="1"/>
      <c r="I96" s="1" t="str">
        <f t="shared" si="14"/>
        <v>IDM</v>
      </c>
      <c r="J96" s="1" t="str">
        <f t="shared" si="15"/>
        <v>safe_divide((rawdataset.IDM_14 - stdvec.IDM_min) , (stdvec.IDM_max - stdvec.IDM_min)) as IDM_14,</v>
      </c>
      <c r="K96" s="1" t="s">
        <v>349</v>
      </c>
      <c r="L96" s="1"/>
      <c r="N96" t="s">
        <v>358</v>
      </c>
      <c r="O96" t="str">
        <f t="shared" si="11"/>
        <v>tf.float32,</v>
      </c>
    </row>
    <row r="97" spans="2:15" x14ac:dyDescent="0.7">
      <c r="B97" s="1">
        <f t="shared" si="12"/>
        <v>82</v>
      </c>
      <c r="C97" s="1"/>
      <c r="D97" s="1" t="str">
        <f t="shared" si="13"/>
        <v>IDM_15</v>
      </c>
      <c r="E97" s="1" t="str">
        <f t="shared" si="16"/>
        <v>実数</v>
      </c>
      <c r="F97" s="1" t="s">
        <v>235</v>
      </c>
      <c r="G97" s="1" t="s">
        <v>56</v>
      </c>
      <c r="H97" s="1"/>
      <c r="I97" s="1" t="str">
        <f t="shared" si="14"/>
        <v>IDM</v>
      </c>
      <c r="J97" s="1" t="str">
        <f t="shared" si="15"/>
        <v>safe_divide((rawdataset.IDM_15 - stdvec.IDM_min) , (stdvec.IDM_max - stdvec.IDM_min)) as IDM_15,</v>
      </c>
      <c r="K97" s="1" t="s">
        <v>349</v>
      </c>
      <c r="L97" s="1"/>
      <c r="N97" t="s">
        <v>358</v>
      </c>
      <c r="O97" t="str">
        <f t="shared" si="11"/>
        <v>tf.float32,</v>
      </c>
    </row>
    <row r="98" spans="2:15" x14ac:dyDescent="0.7">
      <c r="B98" s="1">
        <f t="shared" si="12"/>
        <v>83</v>
      </c>
      <c r="C98" s="1"/>
      <c r="D98" s="1" t="str">
        <f t="shared" si="13"/>
        <v>IDM_16</v>
      </c>
      <c r="E98" s="1" t="str">
        <f t="shared" si="16"/>
        <v>実数</v>
      </c>
      <c r="F98" s="1" t="s">
        <v>235</v>
      </c>
      <c r="G98" s="1" t="s">
        <v>57</v>
      </c>
      <c r="H98" s="1"/>
      <c r="I98" s="1" t="str">
        <f t="shared" si="14"/>
        <v>IDM</v>
      </c>
      <c r="J98" s="1" t="str">
        <f t="shared" si="15"/>
        <v>safe_divide((rawdataset.IDM_16 - stdvec.IDM_min) , (stdvec.IDM_max - stdvec.IDM_min)) as IDM_16,</v>
      </c>
      <c r="K98" s="1" t="s">
        <v>349</v>
      </c>
      <c r="L98" s="1"/>
      <c r="N98" t="s">
        <v>358</v>
      </c>
      <c r="O98" t="str">
        <f t="shared" si="11"/>
        <v>tf.float32,</v>
      </c>
    </row>
    <row r="99" spans="2:15" x14ac:dyDescent="0.7">
      <c r="B99" s="1">
        <f t="shared" si="12"/>
        <v>84</v>
      </c>
      <c r="C99" s="1"/>
      <c r="D99" s="1" t="str">
        <f t="shared" si="13"/>
        <v>IDM_17</v>
      </c>
      <c r="E99" s="1" t="str">
        <f t="shared" si="16"/>
        <v>実数</v>
      </c>
      <c r="F99" s="1" t="s">
        <v>235</v>
      </c>
      <c r="G99" s="1" t="s">
        <v>58</v>
      </c>
      <c r="H99" s="1"/>
      <c r="I99" s="1" t="str">
        <f t="shared" si="14"/>
        <v>IDM</v>
      </c>
      <c r="J99" s="1" t="str">
        <f t="shared" si="15"/>
        <v>safe_divide((rawdataset.IDM_17 - stdvec.IDM_min) , (stdvec.IDM_max - stdvec.IDM_min)) as IDM_17,</v>
      </c>
      <c r="K99" s="1" t="s">
        <v>349</v>
      </c>
      <c r="L99" s="1"/>
      <c r="N99" t="s">
        <v>358</v>
      </c>
      <c r="O99" t="str">
        <f t="shared" si="11"/>
        <v>tf.float32,</v>
      </c>
    </row>
    <row r="100" spans="2:15" x14ac:dyDescent="0.7">
      <c r="B100" s="1">
        <f t="shared" si="12"/>
        <v>85</v>
      </c>
      <c r="C100" s="1"/>
      <c r="D100" s="1" t="str">
        <f t="shared" si="13"/>
        <v>IDM_18</v>
      </c>
      <c r="E100" s="1" t="str">
        <f t="shared" si="16"/>
        <v>実数</v>
      </c>
      <c r="F100" s="1" t="s">
        <v>235</v>
      </c>
      <c r="G100" s="1" t="s">
        <v>59</v>
      </c>
      <c r="H100" s="1"/>
      <c r="I100" s="1" t="str">
        <f t="shared" si="14"/>
        <v>IDM</v>
      </c>
      <c r="J100" s="1" t="str">
        <f t="shared" si="15"/>
        <v>safe_divide((rawdataset.IDM_18 - stdvec.IDM_min) , (stdvec.IDM_max - stdvec.IDM_min)) as IDM_18,</v>
      </c>
      <c r="K100" s="1" t="s">
        <v>349</v>
      </c>
      <c r="L100" s="1"/>
      <c r="N100" t="s">
        <v>358</v>
      </c>
      <c r="O100" t="str">
        <f t="shared" si="11"/>
        <v>tf.float32,</v>
      </c>
    </row>
    <row r="101" spans="2:15" x14ac:dyDescent="0.7">
      <c r="B101" s="1">
        <f t="shared" si="12"/>
        <v>86</v>
      </c>
      <c r="C101" s="1"/>
      <c r="D101" s="1" t="str">
        <f t="shared" si="13"/>
        <v>jockey_index_01</v>
      </c>
      <c r="E101" s="1" t="s">
        <v>9</v>
      </c>
      <c r="F101" s="1" t="s">
        <v>235</v>
      </c>
      <c r="G101" s="1" t="s">
        <v>247</v>
      </c>
      <c r="H101" s="1"/>
      <c r="I101" s="1" t="str">
        <f t="shared" si="14"/>
        <v>jockey_index</v>
      </c>
      <c r="J101" s="1" t="str">
        <f t="shared" si="15"/>
        <v>safe_divide((rawdataset.jockey_index_01 - stdvec.jockey_index_min) , (stdvec.jockey_index_max - stdvec.jockey_index_min)) as jockey_index_01,</v>
      </c>
      <c r="K101" s="1" t="s">
        <v>349</v>
      </c>
      <c r="L101" s="1"/>
      <c r="N101" t="s">
        <v>358</v>
      </c>
      <c r="O101" t="str">
        <f t="shared" si="11"/>
        <v>tf.float32,</v>
      </c>
    </row>
    <row r="102" spans="2:15" x14ac:dyDescent="0.7">
      <c r="B102" s="1">
        <f t="shared" si="12"/>
        <v>87</v>
      </c>
      <c r="C102" s="1"/>
      <c r="D102" s="1" t="str">
        <f t="shared" si="13"/>
        <v>jockey_index_02</v>
      </c>
      <c r="E102" s="1" t="str">
        <f t="shared" ref="E102:E118" si="17">E101</f>
        <v>実数</v>
      </c>
      <c r="F102" s="1" t="s">
        <v>235</v>
      </c>
      <c r="G102" s="1" t="s">
        <v>248</v>
      </c>
      <c r="H102" s="1"/>
      <c r="I102" s="1" t="str">
        <f t="shared" si="14"/>
        <v>jockey_index</v>
      </c>
      <c r="J102" s="1" t="str">
        <f t="shared" si="15"/>
        <v>safe_divide((rawdataset.jockey_index_02 - stdvec.jockey_index_min) , (stdvec.jockey_index_max - stdvec.jockey_index_min)) as jockey_index_02,</v>
      </c>
      <c r="K102" s="1" t="s">
        <v>349</v>
      </c>
      <c r="L102" s="1"/>
      <c r="N102" t="s">
        <v>358</v>
      </c>
      <c r="O102" t="str">
        <f t="shared" si="11"/>
        <v>tf.float32,</v>
      </c>
    </row>
    <row r="103" spans="2:15" x14ac:dyDescent="0.7">
      <c r="B103" s="1">
        <f t="shared" si="12"/>
        <v>88</v>
      </c>
      <c r="C103" s="1"/>
      <c r="D103" s="1" t="str">
        <f t="shared" si="13"/>
        <v>jockey_index_03</v>
      </c>
      <c r="E103" s="1" t="str">
        <f t="shared" si="17"/>
        <v>実数</v>
      </c>
      <c r="F103" s="1" t="s">
        <v>235</v>
      </c>
      <c r="G103" s="1" t="s">
        <v>249</v>
      </c>
      <c r="H103" s="1"/>
      <c r="I103" s="1" t="str">
        <f t="shared" si="14"/>
        <v>jockey_index</v>
      </c>
      <c r="J103" s="1" t="str">
        <f t="shared" si="15"/>
        <v>safe_divide((rawdataset.jockey_index_03 - stdvec.jockey_index_min) , (stdvec.jockey_index_max - stdvec.jockey_index_min)) as jockey_index_03,</v>
      </c>
      <c r="K103" s="1" t="s">
        <v>349</v>
      </c>
      <c r="L103" s="1"/>
      <c r="N103" t="s">
        <v>358</v>
      </c>
      <c r="O103" t="str">
        <f t="shared" si="11"/>
        <v>tf.float32,</v>
      </c>
    </row>
    <row r="104" spans="2:15" x14ac:dyDescent="0.7">
      <c r="B104" s="1">
        <f t="shared" si="12"/>
        <v>89</v>
      </c>
      <c r="C104" s="1"/>
      <c r="D104" s="1" t="str">
        <f t="shared" si="13"/>
        <v>jockey_index_04</v>
      </c>
      <c r="E104" s="1" t="str">
        <f t="shared" si="17"/>
        <v>実数</v>
      </c>
      <c r="F104" s="1" t="s">
        <v>235</v>
      </c>
      <c r="G104" s="1" t="s">
        <v>250</v>
      </c>
      <c r="H104" s="1"/>
      <c r="I104" s="1" t="str">
        <f t="shared" si="14"/>
        <v>jockey_index</v>
      </c>
      <c r="J104" s="1" t="str">
        <f t="shared" si="15"/>
        <v>safe_divide((rawdataset.jockey_index_04 - stdvec.jockey_index_min) , (stdvec.jockey_index_max - stdvec.jockey_index_min)) as jockey_index_04,</v>
      </c>
      <c r="K104" s="1" t="s">
        <v>349</v>
      </c>
      <c r="L104" s="1"/>
      <c r="N104" t="s">
        <v>358</v>
      </c>
      <c r="O104" t="str">
        <f t="shared" si="11"/>
        <v>tf.float32,</v>
      </c>
    </row>
    <row r="105" spans="2:15" x14ac:dyDescent="0.7">
      <c r="B105" s="1">
        <f t="shared" si="12"/>
        <v>90</v>
      </c>
      <c r="C105" s="1"/>
      <c r="D105" s="1" t="str">
        <f t="shared" si="13"/>
        <v>jockey_index_05</v>
      </c>
      <c r="E105" s="1" t="str">
        <f t="shared" si="17"/>
        <v>実数</v>
      </c>
      <c r="F105" s="1" t="s">
        <v>235</v>
      </c>
      <c r="G105" s="1" t="s">
        <v>251</v>
      </c>
      <c r="H105" s="1"/>
      <c r="I105" s="1" t="str">
        <f t="shared" si="14"/>
        <v>jockey_index</v>
      </c>
      <c r="J105" s="1" t="str">
        <f t="shared" si="15"/>
        <v>safe_divide((rawdataset.jockey_index_05 - stdvec.jockey_index_min) , (stdvec.jockey_index_max - stdvec.jockey_index_min)) as jockey_index_05,</v>
      </c>
      <c r="K105" s="1" t="s">
        <v>349</v>
      </c>
      <c r="L105" s="1"/>
      <c r="N105" t="s">
        <v>358</v>
      </c>
      <c r="O105" t="str">
        <f t="shared" si="11"/>
        <v>tf.float32,</v>
      </c>
    </row>
    <row r="106" spans="2:15" x14ac:dyDescent="0.7">
      <c r="B106" s="1">
        <f t="shared" si="12"/>
        <v>91</v>
      </c>
      <c r="C106" s="1"/>
      <c r="D106" s="1" t="str">
        <f t="shared" si="13"/>
        <v>jockey_index_06</v>
      </c>
      <c r="E106" s="1" t="str">
        <f t="shared" si="17"/>
        <v>実数</v>
      </c>
      <c r="F106" s="1" t="s">
        <v>235</v>
      </c>
      <c r="G106" s="1" t="s">
        <v>252</v>
      </c>
      <c r="H106" s="1"/>
      <c r="I106" s="1" t="str">
        <f t="shared" si="14"/>
        <v>jockey_index</v>
      </c>
      <c r="J106" s="1" t="str">
        <f t="shared" si="15"/>
        <v>safe_divide((rawdataset.jockey_index_06 - stdvec.jockey_index_min) , (stdvec.jockey_index_max - stdvec.jockey_index_min)) as jockey_index_06,</v>
      </c>
      <c r="K106" s="1" t="s">
        <v>349</v>
      </c>
      <c r="L106" s="1"/>
      <c r="N106" t="s">
        <v>358</v>
      </c>
      <c r="O106" t="str">
        <f t="shared" si="11"/>
        <v>tf.float32,</v>
      </c>
    </row>
    <row r="107" spans="2:15" x14ac:dyDescent="0.7">
      <c r="B107" s="1">
        <f t="shared" si="12"/>
        <v>92</v>
      </c>
      <c r="C107" s="1"/>
      <c r="D107" s="1" t="str">
        <f t="shared" si="13"/>
        <v>jockey_index_07</v>
      </c>
      <c r="E107" s="1" t="str">
        <f t="shared" si="17"/>
        <v>実数</v>
      </c>
      <c r="F107" s="1" t="s">
        <v>235</v>
      </c>
      <c r="G107" s="1" t="s">
        <v>253</v>
      </c>
      <c r="H107" s="1"/>
      <c r="I107" s="1" t="str">
        <f t="shared" si="14"/>
        <v>jockey_index</v>
      </c>
      <c r="J107" s="1" t="str">
        <f t="shared" si="15"/>
        <v>safe_divide((rawdataset.jockey_index_07 - stdvec.jockey_index_min) , (stdvec.jockey_index_max - stdvec.jockey_index_min)) as jockey_index_07,</v>
      </c>
      <c r="K107" s="1" t="s">
        <v>349</v>
      </c>
      <c r="L107" s="1"/>
      <c r="N107" t="s">
        <v>358</v>
      </c>
      <c r="O107" t="str">
        <f t="shared" si="11"/>
        <v>tf.float32,</v>
      </c>
    </row>
    <row r="108" spans="2:15" x14ac:dyDescent="0.7">
      <c r="B108" s="1">
        <f t="shared" si="12"/>
        <v>93</v>
      </c>
      <c r="C108" s="1"/>
      <c r="D108" s="1" t="str">
        <f t="shared" si="13"/>
        <v>jockey_index_08</v>
      </c>
      <c r="E108" s="1" t="str">
        <f t="shared" si="17"/>
        <v>実数</v>
      </c>
      <c r="F108" s="1" t="s">
        <v>235</v>
      </c>
      <c r="G108" s="1" t="s">
        <v>254</v>
      </c>
      <c r="H108" s="1"/>
      <c r="I108" s="1" t="str">
        <f t="shared" si="14"/>
        <v>jockey_index</v>
      </c>
      <c r="J108" s="1" t="str">
        <f t="shared" si="15"/>
        <v>safe_divide((rawdataset.jockey_index_08 - stdvec.jockey_index_min) , (stdvec.jockey_index_max - stdvec.jockey_index_min)) as jockey_index_08,</v>
      </c>
      <c r="K108" s="1" t="s">
        <v>349</v>
      </c>
      <c r="L108" s="1"/>
      <c r="N108" t="s">
        <v>358</v>
      </c>
      <c r="O108" t="str">
        <f t="shared" si="11"/>
        <v>tf.float32,</v>
      </c>
    </row>
    <row r="109" spans="2:15" x14ac:dyDescent="0.7">
      <c r="B109" s="1">
        <f t="shared" si="12"/>
        <v>94</v>
      </c>
      <c r="C109" s="1"/>
      <c r="D109" s="1" t="str">
        <f t="shared" si="13"/>
        <v>jockey_index_09</v>
      </c>
      <c r="E109" s="1" t="str">
        <f t="shared" si="17"/>
        <v>実数</v>
      </c>
      <c r="F109" s="1" t="s">
        <v>235</v>
      </c>
      <c r="G109" s="1" t="s">
        <v>255</v>
      </c>
      <c r="H109" s="1"/>
      <c r="I109" s="1" t="str">
        <f t="shared" si="14"/>
        <v>jockey_index</v>
      </c>
      <c r="J109" s="1" t="str">
        <f t="shared" si="15"/>
        <v>safe_divide((rawdataset.jockey_index_09 - stdvec.jockey_index_min) , (stdvec.jockey_index_max - stdvec.jockey_index_min)) as jockey_index_09,</v>
      </c>
      <c r="K109" s="1" t="s">
        <v>349</v>
      </c>
      <c r="L109" s="1"/>
      <c r="N109" t="s">
        <v>358</v>
      </c>
      <c r="O109" t="str">
        <f t="shared" si="11"/>
        <v>tf.float32,</v>
      </c>
    </row>
    <row r="110" spans="2:15" x14ac:dyDescent="0.7">
      <c r="B110" s="1">
        <f t="shared" si="12"/>
        <v>95</v>
      </c>
      <c r="C110" s="1"/>
      <c r="D110" s="1" t="str">
        <f t="shared" si="13"/>
        <v>jockey_index_10</v>
      </c>
      <c r="E110" s="1" t="str">
        <f t="shared" si="17"/>
        <v>実数</v>
      </c>
      <c r="F110" s="1" t="s">
        <v>235</v>
      </c>
      <c r="G110" s="1" t="s">
        <v>60</v>
      </c>
      <c r="H110" s="1"/>
      <c r="I110" s="1" t="str">
        <f t="shared" si="14"/>
        <v>jockey_index</v>
      </c>
      <c r="J110" s="1" t="str">
        <f t="shared" si="15"/>
        <v>safe_divide((rawdataset.jockey_index_10 - stdvec.jockey_index_min) , (stdvec.jockey_index_max - stdvec.jockey_index_min)) as jockey_index_10,</v>
      </c>
      <c r="K110" s="1" t="s">
        <v>349</v>
      </c>
      <c r="L110" s="1"/>
      <c r="N110" t="s">
        <v>358</v>
      </c>
      <c r="O110" t="str">
        <f t="shared" si="11"/>
        <v>tf.float32,</v>
      </c>
    </row>
    <row r="111" spans="2:15" x14ac:dyDescent="0.7">
      <c r="B111" s="1">
        <f t="shared" si="12"/>
        <v>96</v>
      </c>
      <c r="C111" s="1"/>
      <c r="D111" s="1" t="str">
        <f t="shared" si="13"/>
        <v>jockey_index_11</v>
      </c>
      <c r="E111" s="1" t="str">
        <f t="shared" si="17"/>
        <v>実数</v>
      </c>
      <c r="F111" s="1" t="s">
        <v>235</v>
      </c>
      <c r="G111" s="1" t="s">
        <v>61</v>
      </c>
      <c r="H111" s="1"/>
      <c r="I111" s="1" t="str">
        <f t="shared" si="14"/>
        <v>jockey_index</v>
      </c>
      <c r="J111" s="1" t="str">
        <f t="shared" si="15"/>
        <v>safe_divide((rawdataset.jockey_index_11 - stdvec.jockey_index_min) , (stdvec.jockey_index_max - stdvec.jockey_index_min)) as jockey_index_11,</v>
      </c>
      <c r="K111" s="1" t="s">
        <v>349</v>
      </c>
      <c r="L111" s="1"/>
      <c r="N111" t="s">
        <v>358</v>
      </c>
      <c r="O111" t="str">
        <f t="shared" si="11"/>
        <v>tf.float32,</v>
      </c>
    </row>
    <row r="112" spans="2:15" x14ac:dyDescent="0.7">
      <c r="B112" s="1">
        <f t="shared" si="12"/>
        <v>97</v>
      </c>
      <c r="C112" s="1"/>
      <c r="D112" s="1" t="str">
        <f t="shared" si="13"/>
        <v>jockey_index_12</v>
      </c>
      <c r="E112" s="1" t="str">
        <f t="shared" si="17"/>
        <v>実数</v>
      </c>
      <c r="F112" s="1" t="s">
        <v>235</v>
      </c>
      <c r="G112" s="1" t="s">
        <v>62</v>
      </c>
      <c r="H112" s="1"/>
      <c r="I112" s="1" t="str">
        <f t="shared" si="14"/>
        <v>jockey_index</v>
      </c>
      <c r="J112" s="1" t="str">
        <f t="shared" si="15"/>
        <v>safe_divide((rawdataset.jockey_index_12 - stdvec.jockey_index_min) , (stdvec.jockey_index_max - stdvec.jockey_index_min)) as jockey_index_12,</v>
      </c>
      <c r="K112" s="1" t="s">
        <v>349</v>
      </c>
      <c r="L112" s="1"/>
      <c r="N112" t="s">
        <v>358</v>
      </c>
      <c r="O112" t="str">
        <f t="shared" si="11"/>
        <v>tf.float32,</v>
      </c>
    </row>
    <row r="113" spans="2:15" x14ac:dyDescent="0.7">
      <c r="B113" s="1">
        <f t="shared" si="12"/>
        <v>98</v>
      </c>
      <c r="C113" s="1"/>
      <c r="D113" s="1" t="str">
        <f t="shared" si="13"/>
        <v>jockey_index_13</v>
      </c>
      <c r="E113" s="1" t="str">
        <f t="shared" si="17"/>
        <v>実数</v>
      </c>
      <c r="F113" s="1" t="s">
        <v>235</v>
      </c>
      <c r="G113" s="1" t="s">
        <v>63</v>
      </c>
      <c r="H113" s="1"/>
      <c r="I113" s="1" t="str">
        <f t="shared" si="14"/>
        <v>jockey_index</v>
      </c>
      <c r="J113" s="1" t="str">
        <f t="shared" si="15"/>
        <v>safe_divide((rawdataset.jockey_index_13 - stdvec.jockey_index_min) , (stdvec.jockey_index_max - stdvec.jockey_index_min)) as jockey_index_13,</v>
      </c>
      <c r="K113" s="1" t="s">
        <v>349</v>
      </c>
      <c r="L113" s="1"/>
      <c r="N113" t="s">
        <v>358</v>
      </c>
      <c r="O113" t="str">
        <f t="shared" si="11"/>
        <v>tf.float32,</v>
      </c>
    </row>
    <row r="114" spans="2:15" x14ac:dyDescent="0.7">
      <c r="B114" s="1">
        <f t="shared" si="12"/>
        <v>99</v>
      </c>
      <c r="C114" s="1"/>
      <c r="D114" s="1" t="str">
        <f t="shared" si="13"/>
        <v>jockey_index_14</v>
      </c>
      <c r="E114" s="1" t="str">
        <f t="shared" si="17"/>
        <v>実数</v>
      </c>
      <c r="F114" s="1" t="s">
        <v>235</v>
      </c>
      <c r="G114" s="1" t="s">
        <v>64</v>
      </c>
      <c r="H114" s="1"/>
      <c r="I114" s="1" t="str">
        <f t="shared" si="14"/>
        <v>jockey_index</v>
      </c>
      <c r="J114" s="1" t="str">
        <f t="shared" si="15"/>
        <v>safe_divide((rawdataset.jockey_index_14 - stdvec.jockey_index_min) , (stdvec.jockey_index_max - stdvec.jockey_index_min)) as jockey_index_14,</v>
      </c>
      <c r="K114" s="1" t="s">
        <v>349</v>
      </c>
      <c r="L114" s="1"/>
      <c r="N114" t="s">
        <v>358</v>
      </c>
      <c r="O114" t="str">
        <f t="shared" si="11"/>
        <v>tf.float32,</v>
      </c>
    </row>
    <row r="115" spans="2:15" x14ac:dyDescent="0.7">
      <c r="B115" s="1">
        <f t="shared" si="12"/>
        <v>100</v>
      </c>
      <c r="C115" s="1"/>
      <c r="D115" s="1" t="str">
        <f t="shared" si="13"/>
        <v>jockey_index_15</v>
      </c>
      <c r="E115" s="1" t="str">
        <f t="shared" si="17"/>
        <v>実数</v>
      </c>
      <c r="F115" s="1" t="s">
        <v>235</v>
      </c>
      <c r="G115" s="1" t="s">
        <v>65</v>
      </c>
      <c r="H115" s="1"/>
      <c r="I115" s="1" t="str">
        <f t="shared" si="14"/>
        <v>jockey_index</v>
      </c>
      <c r="J115" s="1" t="str">
        <f t="shared" si="15"/>
        <v>safe_divide((rawdataset.jockey_index_15 - stdvec.jockey_index_min) , (stdvec.jockey_index_max - stdvec.jockey_index_min)) as jockey_index_15,</v>
      </c>
      <c r="K115" s="1" t="s">
        <v>349</v>
      </c>
      <c r="L115" s="1"/>
      <c r="N115" t="s">
        <v>358</v>
      </c>
      <c r="O115" t="str">
        <f t="shared" si="11"/>
        <v>tf.float32,</v>
      </c>
    </row>
    <row r="116" spans="2:15" x14ac:dyDescent="0.7">
      <c r="B116" s="1">
        <f t="shared" si="12"/>
        <v>101</v>
      </c>
      <c r="C116" s="1"/>
      <c r="D116" s="1" t="str">
        <f t="shared" si="13"/>
        <v>jockey_index_16</v>
      </c>
      <c r="E116" s="1" t="str">
        <f t="shared" si="17"/>
        <v>実数</v>
      </c>
      <c r="F116" s="1" t="s">
        <v>235</v>
      </c>
      <c r="G116" s="1" t="s">
        <v>66</v>
      </c>
      <c r="H116" s="1"/>
      <c r="I116" s="1" t="str">
        <f t="shared" si="14"/>
        <v>jockey_index</v>
      </c>
      <c r="J116" s="1" t="str">
        <f t="shared" si="15"/>
        <v>safe_divide((rawdataset.jockey_index_16 - stdvec.jockey_index_min) , (stdvec.jockey_index_max - stdvec.jockey_index_min)) as jockey_index_16,</v>
      </c>
      <c r="K116" s="1" t="s">
        <v>349</v>
      </c>
      <c r="L116" s="1"/>
      <c r="N116" t="s">
        <v>358</v>
      </c>
      <c r="O116" t="str">
        <f t="shared" si="11"/>
        <v>tf.float32,</v>
      </c>
    </row>
    <row r="117" spans="2:15" x14ac:dyDescent="0.7">
      <c r="B117" s="1">
        <f t="shared" si="12"/>
        <v>102</v>
      </c>
      <c r="C117" s="1"/>
      <c r="D117" s="1" t="str">
        <f t="shared" si="13"/>
        <v>jockey_index_17</v>
      </c>
      <c r="E117" s="1" t="str">
        <f t="shared" si="17"/>
        <v>実数</v>
      </c>
      <c r="F117" s="1" t="s">
        <v>235</v>
      </c>
      <c r="G117" s="1" t="s">
        <v>67</v>
      </c>
      <c r="H117" s="1"/>
      <c r="I117" s="1" t="str">
        <f t="shared" si="14"/>
        <v>jockey_index</v>
      </c>
      <c r="J117" s="1" t="str">
        <f t="shared" si="15"/>
        <v>safe_divide((rawdataset.jockey_index_17 - stdvec.jockey_index_min) , (stdvec.jockey_index_max - stdvec.jockey_index_min)) as jockey_index_17,</v>
      </c>
      <c r="K117" s="1" t="s">
        <v>349</v>
      </c>
      <c r="L117" s="1"/>
      <c r="N117" t="s">
        <v>358</v>
      </c>
      <c r="O117" t="str">
        <f t="shared" si="11"/>
        <v>tf.float32,</v>
      </c>
    </row>
    <row r="118" spans="2:15" x14ac:dyDescent="0.7">
      <c r="B118" s="1">
        <f t="shared" si="12"/>
        <v>103</v>
      </c>
      <c r="C118" s="1"/>
      <c r="D118" s="1" t="str">
        <f t="shared" si="13"/>
        <v>jockey_index_18</v>
      </c>
      <c r="E118" s="1" t="str">
        <f t="shared" si="17"/>
        <v>実数</v>
      </c>
      <c r="F118" s="1" t="s">
        <v>235</v>
      </c>
      <c r="G118" s="1" t="s">
        <v>68</v>
      </c>
      <c r="H118" s="1"/>
      <c r="I118" s="1" t="str">
        <f t="shared" si="14"/>
        <v>jockey_index</v>
      </c>
      <c r="J118" s="1" t="str">
        <f t="shared" si="15"/>
        <v>safe_divide((rawdataset.jockey_index_18 - stdvec.jockey_index_min) , (stdvec.jockey_index_max - stdvec.jockey_index_min)) as jockey_index_18,</v>
      </c>
      <c r="K118" s="1" t="s">
        <v>349</v>
      </c>
      <c r="L118" s="1"/>
      <c r="N118" t="s">
        <v>358</v>
      </c>
      <c r="O118" t="str">
        <f t="shared" si="11"/>
        <v>tf.float32,</v>
      </c>
    </row>
    <row r="119" spans="2:15" x14ac:dyDescent="0.7">
      <c r="B119" s="1">
        <f t="shared" si="12"/>
        <v>104</v>
      </c>
      <c r="C119" s="1"/>
      <c r="D119" s="1" t="str">
        <f t="shared" si="13"/>
        <v>info_index_01</v>
      </c>
      <c r="E119" s="1" t="s">
        <v>9</v>
      </c>
      <c r="F119" s="1" t="s">
        <v>235</v>
      </c>
      <c r="G119" s="1" t="s">
        <v>256</v>
      </c>
      <c r="H119" s="1"/>
      <c r="I119" s="1" t="str">
        <f t="shared" si="14"/>
        <v>info_index</v>
      </c>
      <c r="J119" s="1" t="str">
        <f t="shared" si="15"/>
        <v>safe_divide((rawdataset.info_index_01 - stdvec.info_index_min) , (stdvec.info_index_max - stdvec.info_index_min)) as info_index_01,</v>
      </c>
      <c r="K119" s="1" t="s">
        <v>349</v>
      </c>
      <c r="L119" s="1"/>
      <c r="N119" t="s">
        <v>358</v>
      </c>
      <c r="O119" t="str">
        <f t="shared" si="11"/>
        <v>tf.float32,</v>
      </c>
    </row>
    <row r="120" spans="2:15" x14ac:dyDescent="0.7">
      <c r="B120" s="1">
        <f t="shared" si="12"/>
        <v>105</v>
      </c>
      <c r="C120" s="1"/>
      <c r="D120" s="1" t="str">
        <f t="shared" si="13"/>
        <v>info_index_02</v>
      </c>
      <c r="E120" s="1" t="str">
        <f t="shared" ref="E120:E136" si="18">E119</f>
        <v>実数</v>
      </c>
      <c r="F120" s="1" t="s">
        <v>235</v>
      </c>
      <c r="G120" s="1" t="s">
        <v>257</v>
      </c>
      <c r="H120" s="1"/>
      <c r="I120" s="1" t="str">
        <f t="shared" si="14"/>
        <v>info_index</v>
      </c>
      <c r="J120" s="1" t="str">
        <f t="shared" si="15"/>
        <v>safe_divide((rawdataset.info_index_02 - stdvec.info_index_min) , (stdvec.info_index_max - stdvec.info_index_min)) as info_index_02,</v>
      </c>
      <c r="K120" s="1" t="s">
        <v>349</v>
      </c>
      <c r="L120" s="1"/>
      <c r="N120" t="s">
        <v>358</v>
      </c>
      <c r="O120" t="str">
        <f t="shared" si="11"/>
        <v>tf.float32,</v>
      </c>
    </row>
    <row r="121" spans="2:15" x14ac:dyDescent="0.7">
      <c r="B121" s="1">
        <f t="shared" si="12"/>
        <v>106</v>
      </c>
      <c r="C121" s="1"/>
      <c r="D121" s="1" t="str">
        <f t="shared" si="13"/>
        <v>info_index_03</v>
      </c>
      <c r="E121" s="1" t="str">
        <f t="shared" si="18"/>
        <v>実数</v>
      </c>
      <c r="F121" s="1" t="s">
        <v>235</v>
      </c>
      <c r="G121" s="1" t="s">
        <v>258</v>
      </c>
      <c r="H121" s="1"/>
      <c r="I121" s="1" t="str">
        <f t="shared" si="14"/>
        <v>info_index</v>
      </c>
      <c r="J121" s="1" t="str">
        <f t="shared" si="15"/>
        <v>safe_divide((rawdataset.info_index_03 - stdvec.info_index_min) , (stdvec.info_index_max - stdvec.info_index_min)) as info_index_03,</v>
      </c>
      <c r="K121" s="1" t="s">
        <v>349</v>
      </c>
      <c r="L121" s="1"/>
      <c r="N121" t="s">
        <v>358</v>
      </c>
      <c r="O121" t="str">
        <f t="shared" si="11"/>
        <v>tf.float32,</v>
      </c>
    </row>
    <row r="122" spans="2:15" x14ac:dyDescent="0.7">
      <c r="B122" s="1">
        <f t="shared" si="12"/>
        <v>107</v>
      </c>
      <c r="C122" s="1"/>
      <c r="D122" s="1" t="str">
        <f t="shared" si="13"/>
        <v>info_index_04</v>
      </c>
      <c r="E122" s="1" t="str">
        <f t="shared" si="18"/>
        <v>実数</v>
      </c>
      <c r="F122" s="1" t="s">
        <v>235</v>
      </c>
      <c r="G122" s="1" t="s">
        <v>259</v>
      </c>
      <c r="H122" s="1"/>
      <c r="I122" s="1" t="str">
        <f t="shared" si="14"/>
        <v>info_index</v>
      </c>
      <c r="J122" s="1" t="str">
        <f t="shared" si="15"/>
        <v>safe_divide((rawdataset.info_index_04 - stdvec.info_index_min) , (stdvec.info_index_max - stdvec.info_index_min)) as info_index_04,</v>
      </c>
      <c r="K122" s="1" t="s">
        <v>349</v>
      </c>
      <c r="L122" s="1"/>
      <c r="N122" t="s">
        <v>358</v>
      </c>
      <c r="O122" t="str">
        <f t="shared" si="11"/>
        <v>tf.float32,</v>
      </c>
    </row>
    <row r="123" spans="2:15" x14ac:dyDescent="0.7">
      <c r="B123" s="1">
        <f t="shared" si="12"/>
        <v>108</v>
      </c>
      <c r="C123" s="1"/>
      <c r="D123" s="1" t="str">
        <f t="shared" si="13"/>
        <v>info_index_05</v>
      </c>
      <c r="E123" s="1" t="str">
        <f t="shared" si="18"/>
        <v>実数</v>
      </c>
      <c r="F123" s="1" t="s">
        <v>235</v>
      </c>
      <c r="G123" s="1" t="s">
        <v>260</v>
      </c>
      <c r="H123" s="1"/>
      <c r="I123" s="1" t="str">
        <f t="shared" si="14"/>
        <v>info_index</v>
      </c>
      <c r="J123" s="1" t="str">
        <f t="shared" si="15"/>
        <v>safe_divide((rawdataset.info_index_05 - stdvec.info_index_min) , (stdvec.info_index_max - stdvec.info_index_min)) as info_index_05,</v>
      </c>
      <c r="K123" s="1" t="s">
        <v>349</v>
      </c>
      <c r="L123" s="1"/>
      <c r="N123" t="s">
        <v>358</v>
      </c>
      <c r="O123" t="str">
        <f t="shared" si="11"/>
        <v>tf.float32,</v>
      </c>
    </row>
    <row r="124" spans="2:15" x14ac:dyDescent="0.7">
      <c r="B124" s="1">
        <f t="shared" si="12"/>
        <v>109</v>
      </c>
      <c r="C124" s="1"/>
      <c r="D124" s="1" t="str">
        <f t="shared" si="13"/>
        <v>info_index_06</v>
      </c>
      <c r="E124" s="1" t="str">
        <f t="shared" si="18"/>
        <v>実数</v>
      </c>
      <c r="F124" s="1" t="s">
        <v>235</v>
      </c>
      <c r="G124" s="1" t="s">
        <v>261</v>
      </c>
      <c r="H124" s="1"/>
      <c r="I124" s="1" t="str">
        <f t="shared" si="14"/>
        <v>info_index</v>
      </c>
      <c r="J124" s="1" t="str">
        <f t="shared" si="15"/>
        <v>safe_divide((rawdataset.info_index_06 - stdvec.info_index_min) , (stdvec.info_index_max - stdvec.info_index_min)) as info_index_06,</v>
      </c>
      <c r="K124" s="1" t="s">
        <v>349</v>
      </c>
      <c r="L124" s="1"/>
      <c r="N124" t="s">
        <v>358</v>
      </c>
      <c r="O124" t="str">
        <f t="shared" si="11"/>
        <v>tf.float32,</v>
      </c>
    </row>
    <row r="125" spans="2:15" x14ac:dyDescent="0.7">
      <c r="B125" s="1">
        <f t="shared" si="12"/>
        <v>110</v>
      </c>
      <c r="C125" s="1"/>
      <c r="D125" s="1" t="str">
        <f t="shared" si="13"/>
        <v>info_index_07</v>
      </c>
      <c r="E125" s="1" t="str">
        <f t="shared" si="18"/>
        <v>実数</v>
      </c>
      <c r="F125" s="1" t="s">
        <v>235</v>
      </c>
      <c r="G125" s="1" t="s">
        <v>262</v>
      </c>
      <c r="H125" s="1"/>
      <c r="I125" s="1" t="str">
        <f t="shared" si="14"/>
        <v>info_index</v>
      </c>
      <c r="J125" s="1" t="str">
        <f t="shared" si="15"/>
        <v>safe_divide((rawdataset.info_index_07 - stdvec.info_index_min) , (stdvec.info_index_max - stdvec.info_index_min)) as info_index_07,</v>
      </c>
      <c r="K125" s="1" t="s">
        <v>349</v>
      </c>
      <c r="L125" s="1"/>
      <c r="N125" t="s">
        <v>358</v>
      </c>
      <c r="O125" t="str">
        <f t="shared" si="11"/>
        <v>tf.float32,</v>
      </c>
    </row>
    <row r="126" spans="2:15" x14ac:dyDescent="0.7">
      <c r="B126" s="1">
        <f t="shared" si="12"/>
        <v>111</v>
      </c>
      <c r="C126" s="1"/>
      <c r="D126" s="1" t="str">
        <f t="shared" si="13"/>
        <v>info_index_08</v>
      </c>
      <c r="E126" s="1" t="str">
        <f t="shared" si="18"/>
        <v>実数</v>
      </c>
      <c r="F126" s="1" t="s">
        <v>235</v>
      </c>
      <c r="G126" s="1" t="s">
        <v>263</v>
      </c>
      <c r="H126" s="1"/>
      <c r="I126" s="1" t="str">
        <f t="shared" si="14"/>
        <v>info_index</v>
      </c>
      <c r="J126" s="1" t="str">
        <f t="shared" si="15"/>
        <v>safe_divide((rawdataset.info_index_08 - stdvec.info_index_min) , (stdvec.info_index_max - stdvec.info_index_min)) as info_index_08,</v>
      </c>
      <c r="K126" s="1" t="s">
        <v>349</v>
      </c>
      <c r="L126" s="1"/>
      <c r="N126" t="s">
        <v>358</v>
      </c>
      <c r="O126" t="str">
        <f t="shared" si="11"/>
        <v>tf.float32,</v>
      </c>
    </row>
    <row r="127" spans="2:15" x14ac:dyDescent="0.7">
      <c r="B127" s="1">
        <f t="shared" si="12"/>
        <v>112</v>
      </c>
      <c r="C127" s="1"/>
      <c r="D127" s="1" t="str">
        <f t="shared" si="13"/>
        <v>info_index_09</v>
      </c>
      <c r="E127" s="1" t="str">
        <f t="shared" si="18"/>
        <v>実数</v>
      </c>
      <c r="F127" s="1" t="s">
        <v>235</v>
      </c>
      <c r="G127" s="1" t="s">
        <v>264</v>
      </c>
      <c r="H127" s="1"/>
      <c r="I127" s="1" t="str">
        <f t="shared" si="14"/>
        <v>info_index</v>
      </c>
      <c r="J127" s="1" t="str">
        <f t="shared" si="15"/>
        <v>safe_divide((rawdataset.info_index_09 - stdvec.info_index_min) , (stdvec.info_index_max - stdvec.info_index_min)) as info_index_09,</v>
      </c>
      <c r="K127" s="1" t="s">
        <v>349</v>
      </c>
      <c r="L127" s="1"/>
      <c r="N127" t="s">
        <v>358</v>
      </c>
      <c r="O127" t="str">
        <f t="shared" si="11"/>
        <v>tf.float32,</v>
      </c>
    </row>
    <row r="128" spans="2:15" x14ac:dyDescent="0.7">
      <c r="B128" s="1">
        <f t="shared" si="12"/>
        <v>113</v>
      </c>
      <c r="C128" s="1"/>
      <c r="D128" s="1" t="str">
        <f t="shared" si="13"/>
        <v>info_index_10</v>
      </c>
      <c r="E128" s="1" t="str">
        <f t="shared" si="18"/>
        <v>実数</v>
      </c>
      <c r="F128" s="1" t="s">
        <v>235</v>
      </c>
      <c r="G128" s="1" t="s">
        <v>69</v>
      </c>
      <c r="H128" s="1"/>
      <c r="I128" s="1" t="str">
        <f t="shared" si="14"/>
        <v>info_index</v>
      </c>
      <c r="J128" s="1" t="str">
        <f t="shared" si="15"/>
        <v>safe_divide((rawdataset.info_index_10 - stdvec.info_index_min) , (stdvec.info_index_max - stdvec.info_index_min)) as info_index_10,</v>
      </c>
      <c r="K128" s="1" t="s">
        <v>349</v>
      </c>
      <c r="L128" s="1"/>
      <c r="N128" t="s">
        <v>358</v>
      </c>
      <c r="O128" t="str">
        <f t="shared" si="11"/>
        <v>tf.float32,</v>
      </c>
    </row>
    <row r="129" spans="2:15" x14ac:dyDescent="0.7">
      <c r="B129" s="1">
        <f t="shared" si="12"/>
        <v>114</v>
      </c>
      <c r="C129" s="1"/>
      <c r="D129" s="1" t="str">
        <f t="shared" si="13"/>
        <v>info_index_11</v>
      </c>
      <c r="E129" s="1" t="str">
        <f t="shared" si="18"/>
        <v>実数</v>
      </c>
      <c r="F129" s="1" t="s">
        <v>235</v>
      </c>
      <c r="G129" s="1" t="s">
        <v>70</v>
      </c>
      <c r="H129" s="1"/>
      <c r="I129" s="1" t="str">
        <f t="shared" si="14"/>
        <v>info_index</v>
      </c>
      <c r="J129" s="1" t="str">
        <f t="shared" si="15"/>
        <v>safe_divide((rawdataset.info_index_11 - stdvec.info_index_min) , (stdvec.info_index_max - stdvec.info_index_min)) as info_index_11,</v>
      </c>
      <c r="K129" s="1" t="s">
        <v>349</v>
      </c>
      <c r="L129" s="1"/>
      <c r="N129" t="s">
        <v>358</v>
      </c>
      <c r="O129" t="str">
        <f t="shared" si="11"/>
        <v>tf.float32,</v>
      </c>
    </row>
    <row r="130" spans="2:15" x14ac:dyDescent="0.7">
      <c r="B130" s="1">
        <f t="shared" si="12"/>
        <v>115</v>
      </c>
      <c r="C130" s="1"/>
      <c r="D130" s="1" t="str">
        <f t="shared" si="13"/>
        <v>info_index_12</v>
      </c>
      <c r="E130" s="1" t="str">
        <f t="shared" si="18"/>
        <v>実数</v>
      </c>
      <c r="F130" s="1" t="s">
        <v>235</v>
      </c>
      <c r="G130" s="1" t="s">
        <v>71</v>
      </c>
      <c r="H130" s="1"/>
      <c r="I130" s="1" t="str">
        <f t="shared" si="14"/>
        <v>info_index</v>
      </c>
      <c r="J130" s="1" t="str">
        <f t="shared" si="15"/>
        <v>safe_divide((rawdataset.info_index_12 - stdvec.info_index_min) , (stdvec.info_index_max - stdvec.info_index_min)) as info_index_12,</v>
      </c>
      <c r="K130" s="1" t="s">
        <v>349</v>
      </c>
      <c r="L130" s="1"/>
      <c r="N130" t="s">
        <v>358</v>
      </c>
      <c r="O130" t="str">
        <f t="shared" si="11"/>
        <v>tf.float32,</v>
      </c>
    </row>
    <row r="131" spans="2:15" x14ac:dyDescent="0.7">
      <c r="B131" s="1">
        <f t="shared" si="12"/>
        <v>116</v>
      </c>
      <c r="C131" s="1"/>
      <c r="D131" s="1" t="str">
        <f t="shared" si="13"/>
        <v>info_index_13</v>
      </c>
      <c r="E131" s="1" t="str">
        <f t="shared" si="18"/>
        <v>実数</v>
      </c>
      <c r="F131" s="1" t="s">
        <v>235</v>
      </c>
      <c r="G131" s="1" t="s">
        <v>72</v>
      </c>
      <c r="H131" s="1"/>
      <c r="I131" s="1" t="str">
        <f t="shared" si="14"/>
        <v>info_index</v>
      </c>
      <c r="J131" s="1" t="str">
        <f t="shared" si="15"/>
        <v>safe_divide((rawdataset.info_index_13 - stdvec.info_index_min) , (stdvec.info_index_max - stdvec.info_index_min)) as info_index_13,</v>
      </c>
      <c r="K131" s="1" t="s">
        <v>349</v>
      </c>
      <c r="L131" s="1"/>
      <c r="N131" t="s">
        <v>358</v>
      </c>
      <c r="O131" t="str">
        <f t="shared" si="11"/>
        <v>tf.float32,</v>
      </c>
    </row>
    <row r="132" spans="2:15" x14ac:dyDescent="0.7">
      <c r="B132" s="1">
        <f t="shared" si="12"/>
        <v>117</v>
      </c>
      <c r="C132" s="1"/>
      <c r="D132" s="1" t="str">
        <f t="shared" si="13"/>
        <v>info_index_14</v>
      </c>
      <c r="E132" s="1" t="str">
        <f t="shared" si="18"/>
        <v>実数</v>
      </c>
      <c r="F132" s="1" t="s">
        <v>235</v>
      </c>
      <c r="G132" s="1" t="s">
        <v>73</v>
      </c>
      <c r="H132" s="1"/>
      <c r="I132" s="1" t="str">
        <f t="shared" si="14"/>
        <v>info_index</v>
      </c>
      <c r="J132" s="1" t="str">
        <f t="shared" si="15"/>
        <v>safe_divide((rawdataset.info_index_14 - stdvec.info_index_min) , (stdvec.info_index_max - stdvec.info_index_min)) as info_index_14,</v>
      </c>
      <c r="K132" s="1" t="s">
        <v>349</v>
      </c>
      <c r="L132" s="1"/>
      <c r="N132" t="s">
        <v>358</v>
      </c>
      <c r="O132" t="str">
        <f t="shared" si="11"/>
        <v>tf.float32,</v>
      </c>
    </row>
    <row r="133" spans="2:15" x14ac:dyDescent="0.7">
      <c r="B133" s="1">
        <f t="shared" si="12"/>
        <v>118</v>
      </c>
      <c r="C133" s="1"/>
      <c r="D133" s="1" t="str">
        <f t="shared" si="13"/>
        <v>info_index_15</v>
      </c>
      <c r="E133" s="1" t="str">
        <f t="shared" si="18"/>
        <v>実数</v>
      </c>
      <c r="F133" s="1" t="s">
        <v>235</v>
      </c>
      <c r="G133" s="1" t="s">
        <v>74</v>
      </c>
      <c r="H133" s="1"/>
      <c r="I133" s="1" t="str">
        <f t="shared" si="14"/>
        <v>info_index</v>
      </c>
      <c r="J133" s="1" t="str">
        <f t="shared" si="15"/>
        <v>safe_divide((rawdataset.info_index_15 - stdvec.info_index_min) , (stdvec.info_index_max - stdvec.info_index_min)) as info_index_15,</v>
      </c>
      <c r="K133" s="1" t="s">
        <v>349</v>
      </c>
      <c r="L133" s="1"/>
      <c r="N133" t="s">
        <v>358</v>
      </c>
      <c r="O133" t="str">
        <f t="shared" si="11"/>
        <v>tf.float32,</v>
      </c>
    </row>
    <row r="134" spans="2:15" x14ac:dyDescent="0.7">
      <c r="B134" s="1">
        <f t="shared" si="12"/>
        <v>119</v>
      </c>
      <c r="C134" s="1"/>
      <c r="D134" s="1" t="str">
        <f t="shared" si="13"/>
        <v>info_index_16</v>
      </c>
      <c r="E134" s="1" t="str">
        <f t="shared" si="18"/>
        <v>実数</v>
      </c>
      <c r="F134" s="1" t="s">
        <v>235</v>
      </c>
      <c r="G134" s="1" t="s">
        <v>75</v>
      </c>
      <c r="H134" s="1"/>
      <c r="I134" s="1" t="str">
        <f t="shared" si="14"/>
        <v>info_index</v>
      </c>
      <c r="J134" s="1" t="str">
        <f t="shared" si="15"/>
        <v>safe_divide((rawdataset.info_index_16 - stdvec.info_index_min) , (stdvec.info_index_max - stdvec.info_index_min)) as info_index_16,</v>
      </c>
      <c r="K134" s="1" t="s">
        <v>349</v>
      </c>
      <c r="L134" s="1"/>
      <c r="N134" t="s">
        <v>358</v>
      </c>
      <c r="O134" t="str">
        <f t="shared" si="11"/>
        <v>tf.float32,</v>
      </c>
    </row>
    <row r="135" spans="2:15" x14ac:dyDescent="0.7">
      <c r="B135" s="1">
        <f t="shared" si="12"/>
        <v>120</v>
      </c>
      <c r="C135" s="1"/>
      <c r="D135" s="1" t="str">
        <f t="shared" si="13"/>
        <v>info_index_17</v>
      </c>
      <c r="E135" s="1" t="str">
        <f t="shared" si="18"/>
        <v>実数</v>
      </c>
      <c r="F135" s="1" t="s">
        <v>235</v>
      </c>
      <c r="G135" s="1" t="s">
        <v>76</v>
      </c>
      <c r="H135" s="1"/>
      <c r="I135" s="1" t="str">
        <f t="shared" si="14"/>
        <v>info_index</v>
      </c>
      <c r="J135" s="1" t="str">
        <f t="shared" si="15"/>
        <v>safe_divide((rawdataset.info_index_17 - stdvec.info_index_min) , (stdvec.info_index_max - stdvec.info_index_min)) as info_index_17,</v>
      </c>
      <c r="K135" s="1" t="s">
        <v>349</v>
      </c>
      <c r="L135" s="1"/>
      <c r="N135" t="s">
        <v>358</v>
      </c>
      <c r="O135" t="str">
        <f t="shared" si="11"/>
        <v>tf.float32,</v>
      </c>
    </row>
    <row r="136" spans="2:15" x14ac:dyDescent="0.7">
      <c r="B136" s="1">
        <f t="shared" si="12"/>
        <v>121</v>
      </c>
      <c r="C136" s="1"/>
      <c r="D136" s="1" t="str">
        <f t="shared" si="13"/>
        <v>info_index_18</v>
      </c>
      <c r="E136" s="1" t="str">
        <f t="shared" si="18"/>
        <v>実数</v>
      </c>
      <c r="F136" s="1" t="s">
        <v>235</v>
      </c>
      <c r="G136" s="1" t="s">
        <v>77</v>
      </c>
      <c r="H136" s="1"/>
      <c r="I136" s="1" t="str">
        <f t="shared" si="14"/>
        <v>info_index</v>
      </c>
      <c r="J136" s="1" t="str">
        <f t="shared" si="15"/>
        <v>safe_divide((rawdataset.info_index_18 - stdvec.info_index_min) , (stdvec.info_index_max - stdvec.info_index_min)) as info_index_18,</v>
      </c>
      <c r="K136" s="1" t="s">
        <v>349</v>
      </c>
      <c r="L136" s="1"/>
      <c r="N136" t="s">
        <v>358</v>
      </c>
      <c r="O136" t="str">
        <f t="shared" si="11"/>
        <v>tf.float32,</v>
      </c>
    </row>
    <row r="137" spans="2:15" x14ac:dyDescent="0.7">
      <c r="B137" s="1">
        <f t="shared" si="12"/>
        <v>122</v>
      </c>
      <c r="C137" s="1"/>
      <c r="D137" s="1" t="str">
        <f t="shared" si="13"/>
        <v>comprehension_index_01</v>
      </c>
      <c r="E137" s="1" t="s">
        <v>9</v>
      </c>
      <c r="F137" s="1" t="s">
        <v>235</v>
      </c>
      <c r="G137" s="1" t="s">
        <v>265</v>
      </c>
      <c r="H137" s="1"/>
      <c r="I137" s="1" t="str">
        <f t="shared" si="14"/>
        <v>comprehension_index</v>
      </c>
      <c r="J137" s="1" t="str">
        <f t="shared" si="15"/>
        <v>safe_divide((rawdataset.comprehension_index_01 - stdvec.comprehension_index_min) , (stdvec.comprehension_index_max - stdvec.comprehension_index_min)) as comprehension_index_01,</v>
      </c>
      <c r="K137" s="1" t="s">
        <v>349</v>
      </c>
      <c r="L137" s="1"/>
      <c r="N137" t="s">
        <v>358</v>
      </c>
      <c r="O137" t="str">
        <f t="shared" si="11"/>
        <v>tf.float32,</v>
      </c>
    </row>
    <row r="138" spans="2:15" x14ac:dyDescent="0.7">
      <c r="B138" s="1">
        <f t="shared" si="12"/>
        <v>123</v>
      </c>
      <c r="C138" s="1"/>
      <c r="D138" s="1" t="str">
        <f t="shared" si="13"/>
        <v>comprehension_index_02</v>
      </c>
      <c r="E138" s="1" t="str">
        <f t="shared" ref="E138:E154" si="19">E137</f>
        <v>実数</v>
      </c>
      <c r="F138" s="1" t="s">
        <v>235</v>
      </c>
      <c r="G138" s="1" t="s">
        <v>266</v>
      </c>
      <c r="H138" s="1"/>
      <c r="I138" s="1" t="str">
        <f t="shared" si="14"/>
        <v>comprehension_index</v>
      </c>
      <c r="J138" s="1" t="str">
        <f t="shared" si="15"/>
        <v>safe_divide((rawdataset.comprehension_index_02 - stdvec.comprehension_index_min) , (stdvec.comprehension_index_max - stdvec.comprehension_index_min)) as comprehension_index_02,</v>
      </c>
      <c r="K138" s="1" t="s">
        <v>349</v>
      </c>
      <c r="L138" s="1"/>
      <c r="N138" t="s">
        <v>358</v>
      </c>
      <c r="O138" t="str">
        <f t="shared" si="11"/>
        <v>tf.float32,</v>
      </c>
    </row>
    <row r="139" spans="2:15" x14ac:dyDescent="0.7">
      <c r="B139" s="1">
        <f t="shared" si="12"/>
        <v>124</v>
      </c>
      <c r="C139" s="1"/>
      <c r="D139" s="1" t="str">
        <f t="shared" si="13"/>
        <v>comprehension_index_03</v>
      </c>
      <c r="E139" s="1" t="str">
        <f t="shared" si="19"/>
        <v>実数</v>
      </c>
      <c r="F139" s="1" t="s">
        <v>235</v>
      </c>
      <c r="G139" s="1" t="s">
        <v>267</v>
      </c>
      <c r="H139" s="1"/>
      <c r="I139" s="1" t="str">
        <f t="shared" si="14"/>
        <v>comprehension_index</v>
      </c>
      <c r="J139" s="1" t="str">
        <f t="shared" si="15"/>
        <v>safe_divide((rawdataset.comprehension_index_03 - stdvec.comprehension_index_min) , (stdvec.comprehension_index_max - stdvec.comprehension_index_min)) as comprehension_index_03,</v>
      </c>
      <c r="K139" s="1" t="s">
        <v>349</v>
      </c>
      <c r="L139" s="1"/>
      <c r="N139" t="s">
        <v>358</v>
      </c>
      <c r="O139" t="str">
        <f t="shared" si="11"/>
        <v>tf.float32,</v>
      </c>
    </row>
    <row r="140" spans="2:15" x14ac:dyDescent="0.7">
      <c r="B140" s="1">
        <f t="shared" si="12"/>
        <v>125</v>
      </c>
      <c r="C140" s="1"/>
      <c r="D140" s="1" t="str">
        <f t="shared" si="13"/>
        <v>comprehension_index_04</v>
      </c>
      <c r="E140" s="1" t="str">
        <f t="shared" si="19"/>
        <v>実数</v>
      </c>
      <c r="F140" s="1" t="s">
        <v>235</v>
      </c>
      <c r="G140" s="1" t="s">
        <v>268</v>
      </c>
      <c r="H140" s="1"/>
      <c r="I140" s="1" t="str">
        <f t="shared" si="14"/>
        <v>comprehension_index</v>
      </c>
      <c r="J140" s="1" t="str">
        <f t="shared" si="15"/>
        <v>safe_divide((rawdataset.comprehension_index_04 - stdvec.comprehension_index_min) , (stdvec.comprehension_index_max - stdvec.comprehension_index_min)) as comprehension_index_04,</v>
      </c>
      <c r="K140" s="1" t="s">
        <v>349</v>
      </c>
      <c r="L140" s="1"/>
      <c r="N140" t="s">
        <v>358</v>
      </c>
      <c r="O140" t="str">
        <f t="shared" si="11"/>
        <v>tf.float32,</v>
      </c>
    </row>
    <row r="141" spans="2:15" x14ac:dyDescent="0.7">
      <c r="B141" s="1">
        <f t="shared" si="12"/>
        <v>126</v>
      </c>
      <c r="C141" s="1"/>
      <c r="D141" s="1" t="str">
        <f t="shared" si="13"/>
        <v>comprehension_index_05</v>
      </c>
      <c r="E141" s="1" t="str">
        <f t="shared" si="19"/>
        <v>実数</v>
      </c>
      <c r="F141" s="1" t="s">
        <v>235</v>
      </c>
      <c r="G141" s="1" t="s">
        <v>269</v>
      </c>
      <c r="H141" s="1"/>
      <c r="I141" s="1" t="str">
        <f t="shared" si="14"/>
        <v>comprehension_index</v>
      </c>
      <c r="J141" s="1" t="str">
        <f t="shared" si="15"/>
        <v>safe_divide((rawdataset.comprehension_index_05 - stdvec.comprehension_index_min) , (stdvec.comprehension_index_max - stdvec.comprehension_index_min)) as comprehension_index_05,</v>
      </c>
      <c r="K141" s="1" t="s">
        <v>349</v>
      </c>
      <c r="L141" s="1"/>
      <c r="N141" t="s">
        <v>358</v>
      </c>
      <c r="O141" t="str">
        <f t="shared" si="11"/>
        <v>tf.float32,</v>
      </c>
    </row>
    <row r="142" spans="2:15" x14ac:dyDescent="0.7">
      <c r="B142" s="1">
        <f t="shared" si="12"/>
        <v>127</v>
      </c>
      <c r="C142" s="1"/>
      <c r="D142" s="1" t="str">
        <f t="shared" si="13"/>
        <v>comprehension_index_06</v>
      </c>
      <c r="E142" s="1" t="str">
        <f t="shared" si="19"/>
        <v>実数</v>
      </c>
      <c r="F142" s="1" t="s">
        <v>235</v>
      </c>
      <c r="G142" s="1" t="s">
        <v>270</v>
      </c>
      <c r="H142" s="1"/>
      <c r="I142" s="1" t="str">
        <f t="shared" si="14"/>
        <v>comprehension_index</v>
      </c>
      <c r="J142" s="1" t="str">
        <f t="shared" si="15"/>
        <v>safe_divide((rawdataset.comprehension_index_06 - stdvec.comprehension_index_min) , (stdvec.comprehension_index_max - stdvec.comprehension_index_min)) as comprehension_index_06,</v>
      </c>
      <c r="K142" s="1" t="s">
        <v>349</v>
      </c>
      <c r="L142" s="1"/>
      <c r="N142" t="s">
        <v>358</v>
      </c>
      <c r="O142" t="str">
        <f t="shared" si="11"/>
        <v>tf.float32,</v>
      </c>
    </row>
    <row r="143" spans="2:15" x14ac:dyDescent="0.7">
      <c r="B143" s="1">
        <f t="shared" si="12"/>
        <v>128</v>
      </c>
      <c r="C143" s="1"/>
      <c r="D143" s="1" t="str">
        <f t="shared" si="13"/>
        <v>comprehension_index_07</v>
      </c>
      <c r="E143" s="1" t="str">
        <f t="shared" si="19"/>
        <v>実数</v>
      </c>
      <c r="F143" s="1" t="s">
        <v>235</v>
      </c>
      <c r="G143" s="1" t="s">
        <v>271</v>
      </c>
      <c r="H143" s="1"/>
      <c r="I143" s="1" t="str">
        <f t="shared" si="14"/>
        <v>comprehension_index</v>
      </c>
      <c r="J143" s="1" t="str">
        <f t="shared" si="15"/>
        <v>safe_divide((rawdataset.comprehension_index_07 - stdvec.comprehension_index_min) , (stdvec.comprehension_index_max - stdvec.comprehension_index_min)) as comprehension_index_07,</v>
      </c>
      <c r="K143" s="1" t="s">
        <v>349</v>
      </c>
      <c r="L143" s="1"/>
      <c r="N143" t="s">
        <v>358</v>
      </c>
      <c r="O143" t="str">
        <f t="shared" si="11"/>
        <v>tf.float32,</v>
      </c>
    </row>
    <row r="144" spans="2:15" x14ac:dyDescent="0.7">
      <c r="B144" s="1">
        <f t="shared" si="12"/>
        <v>129</v>
      </c>
      <c r="C144" s="1"/>
      <c r="D144" s="1" t="str">
        <f t="shared" si="13"/>
        <v>comprehension_index_08</v>
      </c>
      <c r="E144" s="1" t="str">
        <f t="shared" si="19"/>
        <v>実数</v>
      </c>
      <c r="F144" s="1" t="s">
        <v>235</v>
      </c>
      <c r="G144" s="1" t="s">
        <v>272</v>
      </c>
      <c r="H144" s="1"/>
      <c r="I144" s="1" t="str">
        <f t="shared" si="14"/>
        <v>comprehension_index</v>
      </c>
      <c r="J144" s="1" t="str">
        <f t="shared" si="15"/>
        <v>safe_divide((rawdataset.comprehension_index_08 - stdvec.comprehension_index_min) , (stdvec.comprehension_index_max - stdvec.comprehension_index_min)) as comprehension_index_08,</v>
      </c>
      <c r="K144" s="1" t="s">
        <v>349</v>
      </c>
      <c r="L144" s="1"/>
      <c r="N144" t="s">
        <v>358</v>
      </c>
      <c r="O144" t="str">
        <f t="shared" si="11"/>
        <v>tf.float32,</v>
      </c>
    </row>
    <row r="145" spans="2:15" x14ac:dyDescent="0.7">
      <c r="B145" s="1">
        <f t="shared" si="12"/>
        <v>130</v>
      </c>
      <c r="C145" s="1"/>
      <c r="D145" s="1" t="str">
        <f t="shared" si="13"/>
        <v>comprehension_index_09</v>
      </c>
      <c r="E145" s="1" t="str">
        <f t="shared" si="19"/>
        <v>実数</v>
      </c>
      <c r="F145" s="1" t="s">
        <v>235</v>
      </c>
      <c r="G145" s="1" t="s">
        <v>273</v>
      </c>
      <c r="H145" s="1"/>
      <c r="I145" s="1" t="str">
        <f t="shared" si="14"/>
        <v>comprehension_index</v>
      </c>
      <c r="J145" s="1" t="str">
        <f t="shared" si="15"/>
        <v>safe_divide((rawdataset.comprehension_index_09 - stdvec.comprehension_index_min) , (stdvec.comprehension_index_max - stdvec.comprehension_index_min)) as comprehension_index_09,</v>
      </c>
      <c r="K145" s="1" t="s">
        <v>349</v>
      </c>
      <c r="L145" s="1"/>
      <c r="N145" t="s">
        <v>358</v>
      </c>
      <c r="O145" t="str">
        <f t="shared" ref="O145:O208" si="20">"tf."&amp;N145&amp;","</f>
        <v>tf.float32,</v>
      </c>
    </row>
    <row r="146" spans="2:15" x14ac:dyDescent="0.7">
      <c r="B146" s="1">
        <f t="shared" si="12"/>
        <v>131</v>
      </c>
      <c r="C146" s="1"/>
      <c r="D146" s="1" t="str">
        <f t="shared" si="13"/>
        <v>comprehension_index_10</v>
      </c>
      <c r="E146" s="1" t="str">
        <f t="shared" si="19"/>
        <v>実数</v>
      </c>
      <c r="F146" s="1" t="s">
        <v>235</v>
      </c>
      <c r="G146" s="1" t="s">
        <v>78</v>
      </c>
      <c r="H146" s="1"/>
      <c r="I146" s="1" t="str">
        <f t="shared" si="14"/>
        <v>comprehension_index</v>
      </c>
      <c r="J146" s="1" t="str">
        <f t="shared" si="15"/>
        <v>safe_divide((rawdataset.comprehension_index_10 - stdvec.comprehension_index_min) , (stdvec.comprehension_index_max - stdvec.comprehension_index_min)) as comprehension_index_10,</v>
      </c>
      <c r="K146" s="1" t="s">
        <v>349</v>
      </c>
      <c r="L146" s="1"/>
      <c r="N146" t="s">
        <v>358</v>
      </c>
      <c r="O146" t="str">
        <f t="shared" si="20"/>
        <v>tf.float32,</v>
      </c>
    </row>
    <row r="147" spans="2:15" x14ac:dyDescent="0.7">
      <c r="B147" s="1">
        <f t="shared" ref="B147:B210" si="21">IF(D147&lt;&gt;"",ROW()-15,"")</f>
        <v>132</v>
      </c>
      <c r="C147" s="1"/>
      <c r="D147" s="1" t="str">
        <f t="shared" si="13"/>
        <v>comprehension_index_11</v>
      </c>
      <c r="E147" s="1" t="str">
        <f t="shared" si="19"/>
        <v>実数</v>
      </c>
      <c r="F147" s="1" t="s">
        <v>235</v>
      </c>
      <c r="G147" s="1" t="s">
        <v>79</v>
      </c>
      <c r="H147" s="1"/>
      <c r="I147" s="1" t="str">
        <f t="shared" si="14"/>
        <v>comprehension_index</v>
      </c>
      <c r="J147" s="1" t="str">
        <f t="shared" si="15"/>
        <v>safe_divide((rawdataset.comprehension_index_11 - stdvec.comprehension_index_min) , (stdvec.comprehension_index_max - stdvec.comprehension_index_min)) as comprehension_index_11,</v>
      </c>
      <c r="K147" s="1" t="s">
        <v>349</v>
      </c>
      <c r="L147" s="1"/>
      <c r="N147" t="s">
        <v>358</v>
      </c>
      <c r="O147" t="str">
        <f t="shared" si="20"/>
        <v>tf.float32,</v>
      </c>
    </row>
    <row r="148" spans="2:15" x14ac:dyDescent="0.7">
      <c r="B148" s="1">
        <f t="shared" si="21"/>
        <v>133</v>
      </c>
      <c r="C148" s="1"/>
      <c r="D148" s="1" t="str">
        <f t="shared" ref="D148:D154" si="22">G148</f>
        <v>comprehension_index_12</v>
      </c>
      <c r="E148" s="1" t="str">
        <f t="shared" si="19"/>
        <v>実数</v>
      </c>
      <c r="F148" s="1" t="s">
        <v>235</v>
      </c>
      <c r="G148" s="1" t="s">
        <v>80</v>
      </c>
      <c r="H148" s="1"/>
      <c r="I148" s="1" t="str">
        <f t="shared" ref="I148:I154" si="23">LEFT(G148,FIND("！", SUBSTITUTE(G148, "_", "！", LEN(G148)-LEN(SUBSTITUTE(G148,"_",""))))-1)</f>
        <v>comprehension_index</v>
      </c>
      <c r="J148" s="1" t="str">
        <f t="shared" ref="J148:J154" si="24">"safe_divide(("&amp;F148&amp;"."&amp;G148&amp;" - stdvec."&amp;I148&amp;"_min) , (stdvec."&amp;I148&amp;"_max - stdvec."&amp;I148&amp;"_min)) as "&amp;D148&amp;","</f>
        <v>safe_divide((rawdataset.comprehension_index_12 - stdvec.comprehension_index_min) , (stdvec.comprehension_index_max - stdvec.comprehension_index_min)) as comprehension_index_12,</v>
      </c>
      <c r="K148" s="1" t="s">
        <v>349</v>
      </c>
      <c r="L148" s="1"/>
      <c r="N148" t="s">
        <v>358</v>
      </c>
      <c r="O148" t="str">
        <f t="shared" si="20"/>
        <v>tf.float32,</v>
      </c>
    </row>
    <row r="149" spans="2:15" x14ac:dyDescent="0.7">
      <c r="B149" s="1">
        <f t="shared" si="21"/>
        <v>134</v>
      </c>
      <c r="C149" s="1"/>
      <c r="D149" s="1" t="str">
        <f t="shared" si="22"/>
        <v>comprehension_index_13</v>
      </c>
      <c r="E149" s="1" t="str">
        <f t="shared" si="19"/>
        <v>実数</v>
      </c>
      <c r="F149" s="1" t="s">
        <v>235</v>
      </c>
      <c r="G149" s="1" t="s">
        <v>81</v>
      </c>
      <c r="H149" s="1"/>
      <c r="I149" s="1" t="str">
        <f t="shared" si="23"/>
        <v>comprehension_index</v>
      </c>
      <c r="J149" s="1" t="str">
        <f t="shared" si="24"/>
        <v>safe_divide((rawdataset.comprehension_index_13 - stdvec.comprehension_index_min) , (stdvec.comprehension_index_max - stdvec.comprehension_index_min)) as comprehension_index_13,</v>
      </c>
      <c r="K149" s="1" t="s">
        <v>349</v>
      </c>
      <c r="L149" s="1"/>
      <c r="N149" t="s">
        <v>358</v>
      </c>
      <c r="O149" t="str">
        <f t="shared" si="20"/>
        <v>tf.float32,</v>
      </c>
    </row>
    <row r="150" spans="2:15" x14ac:dyDescent="0.7">
      <c r="B150" s="1">
        <f t="shared" si="21"/>
        <v>135</v>
      </c>
      <c r="C150" s="1"/>
      <c r="D150" s="1" t="str">
        <f t="shared" si="22"/>
        <v>comprehension_index_14</v>
      </c>
      <c r="E150" s="1" t="str">
        <f t="shared" si="19"/>
        <v>実数</v>
      </c>
      <c r="F150" s="1" t="s">
        <v>235</v>
      </c>
      <c r="G150" s="1" t="s">
        <v>82</v>
      </c>
      <c r="H150" s="1"/>
      <c r="I150" s="1" t="str">
        <f t="shared" si="23"/>
        <v>comprehension_index</v>
      </c>
      <c r="J150" s="1" t="str">
        <f t="shared" si="24"/>
        <v>safe_divide((rawdataset.comprehension_index_14 - stdvec.comprehension_index_min) , (stdvec.comprehension_index_max - stdvec.comprehension_index_min)) as comprehension_index_14,</v>
      </c>
      <c r="K150" s="1" t="s">
        <v>349</v>
      </c>
      <c r="L150" s="1"/>
      <c r="N150" t="s">
        <v>358</v>
      </c>
      <c r="O150" t="str">
        <f t="shared" si="20"/>
        <v>tf.float32,</v>
      </c>
    </row>
    <row r="151" spans="2:15" x14ac:dyDescent="0.7">
      <c r="B151" s="1">
        <f t="shared" si="21"/>
        <v>136</v>
      </c>
      <c r="C151" s="1"/>
      <c r="D151" s="1" t="str">
        <f t="shared" si="22"/>
        <v>comprehension_index_15</v>
      </c>
      <c r="E151" s="1" t="str">
        <f t="shared" si="19"/>
        <v>実数</v>
      </c>
      <c r="F151" s="1" t="s">
        <v>235</v>
      </c>
      <c r="G151" s="1" t="s">
        <v>83</v>
      </c>
      <c r="H151" s="1"/>
      <c r="I151" s="1" t="str">
        <f t="shared" si="23"/>
        <v>comprehension_index</v>
      </c>
      <c r="J151" s="1" t="str">
        <f t="shared" si="24"/>
        <v>safe_divide((rawdataset.comprehension_index_15 - stdvec.comprehension_index_min) , (stdvec.comprehension_index_max - stdvec.comprehension_index_min)) as comprehension_index_15,</v>
      </c>
      <c r="K151" s="1" t="s">
        <v>349</v>
      </c>
      <c r="L151" s="1"/>
      <c r="N151" t="s">
        <v>358</v>
      </c>
      <c r="O151" t="str">
        <f t="shared" si="20"/>
        <v>tf.float32,</v>
      </c>
    </row>
    <row r="152" spans="2:15" x14ac:dyDescent="0.7">
      <c r="B152" s="1">
        <f t="shared" si="21"/>
        <v>137</v>
      </c>
      <c r="C152" s="1"/>
      <c r="D152" s="1" t="str">
        <f t="shared" si="22"/>
        <v>comprehension_index_16</v>
      </c>
      <c r="E152" s="1" t="str">
        <f t="shared" si="19"/>
        <v>実数</v>
      </c>
      <c r="F152" s="1" t="s">
        <v>235</v>
      </c>
      <c r="G152" s="1" t="s">
        <v>84</v>
      </c>
      <c r="H152" s="1"/>
      <c r="I152" s="1" t="str">
        <f t="shared" si="23"/>
        <v>comprehension_index</v>
      </c>
      <c r="J152" s="1" t="str">
        <f t="shared" si="24"/>
        <v>safe_divide((rawdataset.comprehension_index_16 - stdvec.comprehension_index_min) , (stdvec.comprehension_index_max - stdvec.comprehension_index_min)) as comprehension_index_16,</v>
      </c>
      <c r="K152" s="1" t="s">
        <v>349</v>
      </c>
      <c r="L152" s="1"/>
      <c r="N152" t="s">
        <v>358</v>
      </c>
      <c r="O152" t="str">
        <f t="shared" si="20"/>
        <v>tf.float32,</v>
      </c>
    </row>
    <row r="153" spans="2:15" x14ac:dyDescent="0.7">
      <c r="B153" s="1">
        <f t="shared" si="21"/>
        <v>138</v>
      </c>
      <c r="C153" s="1"/>
      <c r="D153" s="1" t="str">
        <f t="shared" si="22"/>
        <v>comprehension_index_17</v>
      </c>
      <c r="E153" s="1" t="str">
        <f t="shared" si="19"/>
        <v>実数</v>
      </c>
      <c r="F153" s="1" t="s">
        <v>235</v>
      </c>
      <c r="G153" s="1" t="s">
        <v>85</v>
      </c>
      <c r="H153" s="1"/>
      <c r="I153" s="1" t="str">
        <f t="shared" si="23"/>
        <v>comprehension_index</v>
      </c>
      <c r="J153" s="1" t="str">
        <f t="shared" si="24"/>
        <v>safe_divide((rawdataset.comprehension_index_17 - stdvec.comprehension_index_min) , (stdvec.comprehension_index_max - stdvec.comprehension_index_min)) as comprehension_index_17,</v>
      </c>
      <c r="K153" s="1" t="s">
        <v>349</v>
      </c>
      <c r="L153" s="1"/>
      <c r="N153" t="s">
        <v>358</v>
      </c>
      <c r="O153" t="str">
        <f t="shared" si="20"/>
        <v>tf.float32,</v>
      </c>
    </row>
    <row r="154" spans="2:15" x14ac:dyDescent="0.7">
      <c r="B154" s="1">
        <f t="shared" si="21"/>
        <v>139</v>
      </c>
      <c r="C154" s="1"/>
      <c r="D154" s="1" t="str">
        <f t="shared" si="22"/>
        <v>comprehension_index_18</v>
      </c>
      <c r="E154" s="1" t="str">
        <f t="shared" si="19"/>
        <v>実数</v>
      </c>
      <c r="F154" s="1" t="s">
        <v>235</v>
      </c>
      <c r="G154" s="1" t="s">
        <v>86</v>
      </c>
      <c r="H154" s="1"/>
      <c r="I154" s="1" t="str">
        <f t="shared" si="23"/>
        <v>comprehension_index</v>
      </c>
      <c r="J154" s="1" t="str">
        <f t="shared" si="24"/>
        <v>safe_divide((rawdataset.comprehension_index_18 - stdvec.comprehension_index_min) , (stdvec.comprehension_index_max - stdvec.comprehension_index_min)) as comprehension_index_18,</v>
      </c>
      <c r="K154" s="1" t="s">
        <v>349</v>
      </c>
      <c r="L154" s="1"/>
      <c r="N154" t="s">
        <v>358</v>
      </c>
      <c r="O154" t="str">
        <f t="shared" si="20"/>
        <v>tf.float32,</v>
      </c>
    </row>
    <row r="155" spans="2:15" x14ac:dyDescent="0.7">
      <c r="B155" s="1">
        <f t="shared" si="21"/>
        <v>140</v>
      </c>
      <c r="C155" s="1"/>
      <c r="D155" s="1" t="str">
        <f>G155&amp;"_v"&amp;I155</f>
        <v>leg_status_01_v0</v>
      </c>
      <c r="E155" s="1" t="s">
        <v>10</v>
      </c>
      <c r="F155" s="1" t="s">
        <v>235</v>
      </c>
      <c r="G155" s="1" t="s">
        <v>274</v>
      </c>
      <c r="H155" s="1"/>
      <c r="I155" s="1">
        <v>0</v>
      </c>
      <c r="J155" s="1" t="str">
        <f>"case when "&amp;G155&amp;" = '"&amp;I155&amp;"' then 1 else 0 end as "&amp;D155&amp;","</f>
        <v>case when leg_status_01 = '0' then 1 else 0 end as leg_status_01_v0,</v>
      </c>
      <c r="K155" s="1" t="s">
        <v>349</v>
      </c>
      <c r="L155" s="1"/>
      <c r="N155" t="s">
        <v>358</v>
      </c>
      <c r="O155" t="str">
        <f t="shared" si="20"/>
        <v>tf.float32,</v>
      </c>
    </row>
    <row r="156" spans="2:15" x14ac:dyDescent="0.7">
      <c r="B156" s="1">
        <f t="shared" si="21"/>
        <v>141</v>
      </c>
      <c r="C156" s="1"/>
      <c r="D156" s="1" t="str">
        <f t="shared" ref="D156:D219" si="25">G156&amp;"_v"&amp;I156</f>
        <v>leg_status_02_v0</v>
      </c>
      <c r="E156" s="1" t="str">
        <f t="shared" ref="E156:E172" si="26">E155</f>
        <v>カテゴリ</v>
      </c>
      <c r="F156" s="1" t="s">
        <v>235</v>
      </c>
      <c r="G156" s="1" t="s">
        <v>275</v>
      </c>
      <c r="H156" s="1"/>
      <c r="I156" s="1">
        <f>I155</f>
        <v>0</v>
      </c>
      <c r="J156" s="1" t="str">
        <f>"case when "&amp;G156&amp;" = '"&amp;I156&amp;"' then 1 else 0 end as "&amp;D156&amp;","</f>
        <v>case when leg_status_02 = '0' then 1 else 0 end as leg_status_02_v0,</v>
      </c>
      <c r="K156" s="1" t="s">
        <v>349</v>
      </c>
      <c r="L156" s="1"/>
      <c r="N156" t="s">
        <v>358</v>
      </c>
      <c r="O156" t="str">
        <f t="shared" si="20"/>
        <v>tf.float32,</v>
      </c>
    </row>
    <row r="157" spans="2:15" x14ac:dyDescent="0.7">
      <c r="B157" s="1">
        <f t="shared" si="21"/>
        <v>142</v>
      </c>
      <c r="C157" s="1"/>
      <c r="D157" s="1" t="str">
        <f t="shared" si="25"/>
        <v>leg_status_03_v0</v>
      </c>
      <c r="E157" s="1" t="str">
        <f t="shared" si="26"/>
        <v>カテゴリ</v>
      </c>
      <c r="F157" s="1" t="s">
        <v>235</v>
      </c>
      <c r="G157" s="1" t="s">
        <v>276</v>
      </c>
      <c r="H157" s="1"/>
      <c r="I157" s="1">
        <f t="shared" ref="I157:I172" si="27">I156</f>
        <v>0</v>
      </c>
      <c r="J157" s="1" t="str">
        <f t="shared" ref="J157:J220" si="28">"case when "&amp;G157&amp;" = '"&amp;I157&amp;"' then 1 else 0 end as "&amp;D157&amp;","</f>
        <v>case when leg_status_03 = '0' then 1 else 0 end as leg_status_03_v0,</v>
      </c>
      <c r="K157" s="1" t="s">
        <v>349</v>
      </c>
      <c r="L157" s="1"/>
      <c r="N157" t="s">
        <v>358</v>
      </c>
      <c r="O157" t="str">
        <f t="shared" si="20"/>
        <v>tf.float32,</v>
      </c>
    </row>
    <row r="158" spans="2:15" x14ac:dyDescent="0.7">
      <c r="B158" s="1">
        <f t="shared" si="21"/>
        <v>143</v>
      </c>
      <c r="C158" s="1"/>
      <c r="D158" s="1" t="str">
        <f t="shared" si="25"/>
        <v>leg_status_04_v0</v>
      </c>
      <c r="E158" s="1" t="str">
        <f t="shared" si="26"/>
        <v>カテゴリ</v>
      </c>
      <c r="F158" s="1" t="s">
        <v>235</v>
      </c>
      <c r="G158" s="1" t="s">
        <v>277</v>
      </c>
      <c r="H158" s="1"/>
      <c r="I158" s="1">
        <f t="shared" si="27"/>
        <v>0</v>
      </c>
      <c r="J158" s="1" t="str">
        <f t="shared" si="28"/>
        <v>case when leg_status_04 = '0' then 1 else 0 end as leg_status_04_v0,</v>
      </c>
      <c r="K158" s="1" t="s">
        <v>349</v>
      </c>
      <c r="L158" s="1"/>
      <c r="N158" t="s">
        <v>358</v>
      </c>
      <c r="O158" t="str">
        <f t="shared" si="20"/>
        <v>tf.float32,</v>
      </c>
    </row>
    <row r="159" spans="2:15" x14ac:dyDescent="0.7">
      <c r="B159" s="1">
        <f t="shared" si="21"/>
        <v>144</v>
      </c>
      <c r="C159" s="1"/>
      <c r="D159" s="1" t="str">
        <f t="shared" si="25"/>
        <v>leg_status_05_v0</v>
      </c>
      <c r="E159" s="1" t="str">
        <f t="shared" si="26"/>
        <v>カテゴリ</v>
      </c>
      <c r="F159" s="1" t="s">
        <v>235</v>
      </c>
      <c r="G159" s="1" t="s">
        <v>278</v>
      </c>
      <c r="H159" s="1"/>
      <c r="I159" s="1">
        <f t="shared" si="27"/>
        <v>0</v>
      </c>
      <c r="J159" s="1" t="str">
        <f t="shared" si="28"/>
        <v>case when leg_status_05 = '0' then 1 else 0 end as leg_status_05_v0,</v>
      </c>
      <c r="K159" s="1" t="s">
        <v>349</v>
      </c>
      <c r="L159" s="1"/>
      <c r="N159" t="s">
        <v>358</v>
      </c>
      <c r="O159" t="str">
        <f t="shared" si="20"/>
        <v>tf.float32,</v>
      </c>
    </row>
    <row r="160" spans="2:15" x14ac:dyDescent="0.7">
      <c r="B160" s="1">
        <f t="shared" si="21"/>
        <v>145</v>
      </c>
      <c r="C160" s="1"/>
      <c r="D160" s="1" t="str">
        <f t="shared" si="25"/>
        <v>leg_status_06_v0</v>
      </c>
      <c r="E160" s="1" t="str">
        <f t="shared" si="26"/>
        <v>カテゴリ</v>
      </c>
      <c r="F160" s="1" t="s">
        <v>235</v>
      </c>
      <c r="G160" s="1" t="s">
        <v>279</v>
      </c>
      <c r="H160" s="1"/>
      <c r="I160" s="1">
        <f t="shared" si="27"/>
        <v>0</v>
      </c>
      <c r="J160" s="1" t="str">
        <f t="shared" si="28"/>
        <v>case when leg_status_06 = '0' then 1 else 0 end as leg_status_06_v0,</v>
      </c>
      <c r="K160" s="1" t="s">
        <v>349</v>
      </c>
      <c r="L160" s="1"/>
      <c r="N160" t="s">
        <v>358</v>
      </c>
      <c r="O160" t="str">
        <f t="shared" si="20"/>
        <v>tf.float32,</v>
      </c>
    </row>
    <row r="161" spans="2:15" x14ac:dyDescent="0.7">
      <c r="B161" s="1">
        <f t="shared" si="21"/>
        <v>146</v>
      </c>
      <c r="C161" s="1"/>
      <c r="D161" s="1" t="str">
        <f t="shared" si="25"/>
        <v>leg_status_07_v0</v>
      </c>
      <c r="E161" s="1" t="str">
        <f t="shared" si="26"/>
        <v>カテゴリ</v>
      </c>
      <c r="F161" s="1" t="s">
        <v>235</v>
      </c>
      <c r="G161" s="1" t="s">
        <v>280</v>
      </c>
      <c r="H161" s="1"/>
      <c r="I161" s="1">
        <f t="shared" si="27"/>
        <v>0</v>
      </c>
      <c r="J161" s="1" t="str">
        <f t="shared" si="28"/>
        <v>case when leg_status_07 = '0' then 1 else 0 end as leg_status_07_v0,</v>
      </c>
      <c r="K161" s="1" t="s">
        <v>349</v>
      </c>
      <c r="L161" s="1"/>
      <c r="N161" t="s">
        <v>358</v>
      </c>
      <c r="O161" t="str">
        <f t="shared" si="20"/>
        <v>tf.float32,</v>
      </c>
    </row>
    <row r="162" spans="2:15" x14ac:dyDescent="0.7">
      <c r="B162" s="1">
        <f t="shared" si="21"/>
        <v>147</v>
      </c>
      <c r="C162" s="1"/>
      <c r="D162" s="1" t="str">
        <f t="shared" si="25"/>
        <v>leg_status_08_v0</v>
      </c>
      <c r="E162" s="1" t="str">
        <f t="shared" si="26"/>
        <v>カテゴリ</v>
      </c>
      <c r="F162" s="1" t="s">
        <v>235</v>
      </c>
      <c r="G162" s="1" t="s">
        <v>281</v>
      </c>
      <c r="H162" s="1"/>
      <c r="I162" s="1">
        <f t="shared" si="27"/>
        <v>0</v>
      </c>
      <c r="J162" s="1" t="str">
        <f t="shared" si="28"/>
        <v>case when leg_status_08 = '0' then 1 else 0 end as leg_status_08_v0,</v>
      </c>
      <c r="K162" s="1" t="s">
        <v>349</v>
      </c>
      <c r="L162" s="1"/>
      <c r="N162" t="s">
        <v>358</v>
      </c>
      <c r="O162" t="str">
        <f t="shared" si="20"/>
        <v>tf.float32,</v>
      </c>
    </row>
    <row r="163" spans="2:15" x14ac:dyDescent="0.7">
      <c r="B163" s="1">
        <f t="shared" si="21"/>
        <v>148</v>
      </c>
      <c r="C163" s="1"/>
      <c r="D163" s="1" t="str">
        <f t="shared" si="25"/>
        <v>leg_status_09_v0</v>
      </c>
      <c r="E163" s="1" t="str">
        <f t="shared" si="26"/>
        <v>カテゴリ</v>
      </c>
      <c r="F163" s="1" t="s">
        <v>235</v>
      </c>
      <c r="G163" s="1" t="s">
        <v>282</v>
      </c>
      <c r="H163" s="1"/>
      <c r="I163" s="1">
        <f t="shared" si="27"/>
        <v>0</v>
      </c>
      <c r="J163" s="1" t="str">
        <f t="shared" si="28"/>
        <v>case when leg_status_09 = '0' then 1 else 0 end as leg_status_09_v0,</v>
      </c>
      <c r="K163" s="1" t="s">
        <v>349</v>
      </c>
      <c r="L163" s="1"/>
      <c r="N163" t="s">
        <v>358</v>
      </c>
      <c r="O163" t="str">
        <f t="shared" si="20"/>
        <v>tf.float32,</v>
      </c>
    </row>
    <row r="164" spans="2:15" x14ac:dyDescent="0.7">
      <c r="B164" s="1">
        <f t="shared" si="21"/>
        <v>149</v>
      </c>
      <c r="C164" s="1"/>
      <c r="D164" s="1" t="str">
        <f t="shared" si="25"/>
        <v>leg_status_10_v0</v>
      </c>
      <c r="E164" s="1" t="str">
        <f t="shared" si="26"/>
        <v>カテゴリ</v>
      </c>
      <c r="F164" s="1" t="s">
        <v>235</v>
      </c>
      <c r="G164" s="1" t="s">
        <v>87</v>
      </c>
      <c r="H164" s="1"/>
      <c r="I164" s="1">
        <f t="shared" si="27"/>
        <v>0</v>
      </c>
      <c r="J164" s="1" t="str">
        <f t="shared" si="28"/>
        <v>case when leg_status_10 = '0' then 1 else 0 end as leg_status_10_v0,</v>
      </c>
      <c r="K164" s="1" t="s">
        <v>349</v>
      </c>
      <c r="L164" s="1"/>
      <c r="N164" t="s">
        <v>358</v>
      </c>
      <c r="O164" t="str">
        <f t="shared" si="20"/>
        <v>tf.float32,</v>
      </c>
    </row>
    <row r="165" spans="2:15" x14ac:dyDescent="0.7">
      <c r="B165" s="1">
        <f t="shared" si="21"/>
        <v>150</v>
      </c>
      <c r="C165" s="1"/>
      <c r="D165" s="1" t="str">
        <f t="shared" si="25"/>
        <v>leg_status_11_v0</v>
      </c>
      <c r="E165" s="1" t="str">
        <f t="shared" si="26"/>
        <v>カテゴリ</v>
      </c>
      <c r="F165" s="1" t="s">
        <v>235</v>
      </c>
      <c r="G165" s="1" t="s">
        <v>88</v>
      </c>
      <c r="H165" s="1"/>
      <c r="I165" s="1">
        <f t="shared" si="27"/>
        <v>0</v>
      </c>
      <c r="J165" s="1" t="str">
        <f t="shared" si="28"/>
        <v>case when leg_status_11 = '0' then 1 else 0 end as leg_status_11_v0,</v>
      </c>
      <c r="K165" s="1" t="s">
        <v>349</v>
      </c>
      <c r="L165" s="1"/>
      <c r="N165" t="s">
        <v>358</v>
      </c>
      <c r="O165" t="str">
        <f t="shared" si="20"/>
        <v>tf.float32,</v>
      </c>
    </row>
    <row r="166" spans="2:15" x14ac:dyDescent="0.7">
      <c r="B166" s="1">
        <f t="shared" si="21"/>
        <v>151</v>
      </c>
      <c r="C166" s="1"/>
      <c r="D166" s="1" t="str">
        <f t="shared" si="25"/>
        <v>leg_status_12_v0</v>
      </c>
      <c r="E166" s="1" t="str">
        <f t="shared" si="26"/>
        <v>カテゴリ</v>
      </c>
      <c r="F166" s="1" t="s">
        <v>235</v>
      </c>
      <c r="G166" s="1" t="s">
        <v>89</v>
      </c>
      <c r="H166" s="1"/>
      <c r="I166" s="1">
        <f t="shared" si="27"/>
        <v>0</v>
      </c>
      <c r="J166" s="1" t="str">
        <f t="shared" si="28"/>
        <v>case when leg_status_12 = '0' then 1 else 0 end as leg_status_12_v0,</v>
      </c>
      <c r="K166" s="1" t="s">
        <v>349</v>
      </c>
      <c r="L166" s="1"/>
      <c r="N166" t="s">
        <v>358</v>
      </c>
      <c r="O166" t="str">
        <f t="shared" si="20"/>
        <v>tf.float32,</v>
      </c>
    </row>
    <row r="167" spans="2:15" x14ac:dyDescent="0.7">
      <c r="B167" s="1">
        <f t="shared" si="21"/>
        <v>152</v>
      </c>
      <c r="C167" s="1"/>
      <c r="D167" s="1" t="str">
        <f t="shared" si="25"/>
        <v>leg_status_13_v0</v>
      </c>
      <c r="E167" s="1" t="str">
        <f t="shared" si="26"/>
        <v>カテゴリ</v>
      </c>
      <c r="F167" s="1" t="s">
        <v>235</v>
      </c>
      <c r="G167" s="1" t="s">
        <v>90</v>
      </c>
      <c r="H167" s="1"/>
      <c r="I167" s="1">
        <f t="shared" si="27"/>
        <v>0</v>
      </c>
      <c r="J167" s="1" t="str">
        <f t="shared" si="28"/>
        <v>case when leg_status_13 = '0' then 1 else 0 end as leg_status_13_v0,</v>
      </c>
      <c r="K167" s="1" t="s">
        <v>349</v>
      </c>
      <c r="L167" s="1"/>
      <c r="N167" t="s">
        <v>358</v>
      </c>
      <c r="O167" t="str">
        <f t="shared" si="20"/>
        <v>tf.float32,</v>
      </c>
    </row>
    <row r="168" spans="2:15" x14ac:dyDescent="0.7">
      <c r="B168" s="1">
        <f t="shared" si="21"/>
        <v>153</v>
      </c>
      <c r="C168" s="1"/>
      <c r="D168" s="1" t="str">
        <f t="shared" si="25"/>
        <v>leg_status_14_v0</v>
      </c>
      <c r="E168" s="1" t="str">
        <f t="shared" si="26"/>
        <v>カテゴリ</v>
      </c>
      <c r="F168" s="1" t="s">
        <v>235</v>
      </c>
      <c r="G168" s="1" t="s">
        <v>91</v>
      </c>
      <c r="H168" s="1"/>
      <c r="I168" s="1">
        <f t="shared" si="27"/>
        <v>0</v>
      </c>
      <c r="J168" s="1" t="str">
        <f t="shared" si="28"/>
        <v>case when leg_status_14 = '0' then 1 else 0 end as leg_status_14_v0,</v>
      </c>
      <c r="K168" s="1" t="s">
        <v>349</v>
      </c>
      <c r="L168" s="1"/>
      <c r="N168" t="s">
        <v>358</v>
      </c>
      <c r="O168" t="str">
        <f t="shared" si="20"/>
        <v>tf.float32,</v>
      </c>
    </row>
    <row r="169" spans="2:15" x14ac:dyDescent="0.7">
      <c r="B169" s="1">
        <f t="shared" si="21"/>
        <v>154</v>
      </c>
      <c r="C169" s="1"/>
      <c r="D169" s="1" t="str">
        <f t="shared" si="25"/>
        <v>leg_status_15_v0</v>
      </c>
      <c r="E169" s="1" t="str">
        <f t="shared" si="26"/>
        <v>カテゴリ</v>
      </c>
      <c r="F169" s="1" t="s">
        <v>235</v>
      </c>
      <c r="G169" s="1" t="s">
        <v>92</v>
      </c>
      <c r="H169" s="1"/>
      <c r="I169" s="1">
        <f t="shared" si="27"/>
        <v>0</v>
      </c>
      <c r="J169" s="1" t="str">
        <f t="shared" si="28"/>
        <v>case when leg_status_15 = '0' then 1 else 0 end as leg_status_15_v0,</v>
      </c>
      <c r="K169" s="1" t="s">
        <v>349</v>
      </c>
      <c r="L169" s="1"/>
      <c r="N169" t="s">
        <v>358</v>
      </c>
      <c r="O169" t="str">
        <f t="shared" si="20"/>
        <v>tf.float32,</v>
      </c>
    </row>
    <row r="170" spans="2:15" x14ac:dyDescent="0.7">
      <c r="B170" s="1">
        <f t="shared" si="21"/>
        <v>155</v>
      </c>
      <c r="C170" s="1"/>
      <c r="D170" s="1" t="str">
        <f t="shared" si="25"/>
        <v>leg_status_16_v0</v>
      </c>
      <c r="E170" s="1" t="str">
        <f t="shared" si="26"/>
        <v>カテゴリ</v>
      </c>
      <c r="F170" s="1" t="s">
        <v>235</v>
      </c>
      <c r="G170" s="1" t="s">
        <v>93</v>
      </c>
      <c r="H170" s="1"/>
      <c r="I170" s="1">
        <f t="shared" si="27"/>
        <v>0</v>
      </c>
      <c r="J170" s="1" t="str">
        <f t="shared" si="28"/>
        <v>case when leg_status_16 = '0' then 1 else 0 end as leg_status_16_v0,</v>
      </c>
      <c r="K170" s="1" t="s">
        <v>349</v>
      </c>
      <c r="L170" s="1"/>
      <c r="N170" t="s">
        <v>358</v>
      </c>
      <c r="O170" t="str">
        <f t="shared" si="20"/>
        <v>tf.float32,</v>
      </c>
    </row>
    <row r="171" spans="2:15" x14ac:dyDescent="0.7">
      <c r="B171" s="1">
        <f t="shared" si="21"/>
        <v>156</v>
      </c>
      <c r="C171" s="1"/>
      <c r="D171" s="1" t="str">
        <f t="shared" si="25"/>
        <v>leg_status_17_v0</v>
      </c>
      <c r="E171" s="1" t="str">
        <f t="shared" si="26"/>
        <v>カテゴリ</v>
      </c>
      <c r="F171" s="1" t="s">
        <v>235</v>
      </c>
      <c r="G171" s="1" t="s">
        <v>94</v>
      </c>
      <c r="H171" s="1"/>
      <c r="I171" s="1">
        <f t="shared" si="27"/>
        <v>0</v>
      </c>
      <c r="J171" s="1" t="str">
        <f t="shared" si="28"/>
        <v>case when leg_status_17 = '0' then 1 else 0 end as leg_status_17_v0,</v>
      </c>
      <c r="K171" s="1" t="s">
        <v>349</v>
      </c>
      <c r="L171" s="1"/>
      <c r="N171" t="s">
        <v>358</v>
      </c>
      <c r="O171" t="str">
        <f t="shared" si="20"/>
        <v>tf.float32,</v>
      </c>
    </row>
    <row r="172" spans="2:15" x14ac:dyDescent="0.7">
      <c r="B172" s="1">
        <f t="shared" si="21"/>
        <v>157</v>
      </c>
      <c r="C172" s="1"/>
      <c r="D172" s="1" t="str">
        <f t="shared" si="25"/>
        <v>leg_status_18_v0</v>
      </c>
      <c r="E172" s="1" t="str">
        <f t="shared" si="26"/>
        <v>カテゴリ</v>
      </c>
      <c r="F172" s="1" t="s">
        <v>235</v>
      </c>
      <c r="G172" s="1" t="s">
        <v>95</v>
      </c>
      <c r="H172" s="1"/>
      <c r="I172" s="1">
        <f t="shared" si="27"/>
        <v>0</v>
      </c>
      <c r="J172" s="1" t="str">
        <f t="shared" si="28"/>
        <v>case when leg_status_18 = '0' then 1 else 0 end as leg_status_18_v0,</v>
      </c>
      <c r="K172" s="1" t="s">
        <v>349</v>
      </c>
      <c r="L172" s="1"/>
      <c r="N172" t="s">
        <v>358</v>
      </c>
      <c r="O172" t="str">
        <f t="shared" si="20"/>
        <v>tf.float32,</v>
      </c>
    </row>
    <row r="173" spans="2:15" x14ac:dyDescent="0.7">
      <c r="B173" s="1">
        <f t="shared" si="21"/>
        <v>158</v>
      </c>
      <c r="C173" s="1"/>
      <c r="D173" s="1" t="str">
        <f t="shared" si="25"/>
        <v>leg_status_01_v1</v>
      </c>
      <c r="E173" s="1" t="s">
        <v>10</v>
      </c>
      <c r="F173" s="1" t="s">
        <v>235</v>
      </c>
      <c r="G173" s="1" t="s">
        <v>274</v>
      </c>
      <c r="H173" s="1"/>
      <c r="I173" s="1">
        <f>I172+1</f>
        <v>1</v>
      </c>
      <c r="J173" s="1" t="str">
        <f t="shared" si="28"/>
        <v>case when leg_status_01 = '1' then 1 else 0 end as leg_status_01_v1,</v>
      </c>
      <c r="K173" s="1" t="s">
        <v>349</v>
      </c>
      <c r="L173" s="1"/>
      <c r="N173" t="s">
        <v>358</v>
      </c>
      <c r="O173" t="str">
        <f t="shared" si="20"/>
        <v>tf.float32,</v>
      </c>
    </row>
    <row r="174" spans="2:15" x14ac:dyDescent="0.7">
      <c r="B174" s="1">
        <f t="shared" si="21"/>
        <v>159</v>
      </c>
      <c r="C174" s="1"/>
      <c r="D174" s="1" t="str">
        <f t="shared" si="25"/>
        <v>leg_status_02_v1</v>
      </c>
      <c r="E174" s="1" t="str">
        <f t="shared" ref="E174:E190" si="29">E173</f>
        <v>カテゴリ</v>
      </c>
      <c r="F174" s="1" t="s">
        <v>235</v>
      </c>
      <c r="G174" s="1" t="s">
        <v>275</v>
      </c>
      <c r="H174" s="1"/>
      <c r="I174" s="1">
        <f>I173</f>
        <v>1</v>
      </c>
      <c r="J174" s="1" t="str">
        <f t="shared" si="28"/>
        <v>case when leg_status_02 = '1' then 1 else 0 end as leg_status_02_v1,</v>
      </c>
      <c r="K174" s="1" t="s">
        <v>349</v>
      </c>
      <c r="L174" s="1"/>
      <c r="N174" t="s">
        <v>358</v>
      </c>
      <c r="O174" t="str">
        <f t="shared" si="20"/>
        <v>tf.float32,</v>
      </c>
    </row>
    <row r="175" spans="2:15" x14ac:dyDescent="0.7">
      <c r="B175" s="1">
        <f t="shared" si="21"/>
        <v>160</v>
      </c>
      <c r="C175" s="1"/>
      <c r="D175" s="1" t="str">
        <f t="shared" si="25"/>
        <v>leg_status_03_v1</v>
      </c>
      <c r="E175" s="1" t="str">
        <f t="shared" si="29"/>
        <v>カテゴリ</v>
      </c>
      <c r="F175" s="1" t="s">
        <v>235</v>
      </c>
      <c r="G175" s="1" t="s">
        <v>276</v>
      </c>
      <c r="H175" s="1"/>
      <c r="I175" s="1">
        <f t="shared" ref="I175:I190" si="30">I174</f>
        <v>1</v>
      </c>
      <c r="J175" s="1" t="str">
        <f t="shared" si="28"/>
        <v>case when leg_status_03 = '1' then 1 else 0 end as leg_status_03_v1,</v>
      </c>
      <c r="K175" s="1" t="s">
        <v>349</v>
      </c>
      <c r="L175" s="1"/>
      <c r="N175" t="s">
        <v>358</v>
      </c>
      <c r="O175" t="str">
        <f t="shared" si="20"/>
        <v>tf.float32,</v>
      </c>
    </row>
    <row r="176" spans="2:15" x14ac:dyDescent="0.7">
      <c r="B176" s="1">
        <f t="shared" si="21"/>
        <v>161</v>
      </c>
      <c r="C176" s="1"/>
      <c r="D176" s="1" t="str">
        <f t="shared" si="25"/>
        <v>leg_status_04_v1</v>
      </c>
      <c r="E176" s="1" t="str">
        <f t="shared" si="29"/>
        <v>カテゴリ</v>
      </c>
      <c r="F176" s="1" t="s">
        <v>235</v>
      </c>
      <c r="G176" s="1" t="s">
        <v>277</v>
      </c>
      <c r="H176" s="1"/>
      <c r="I176" s="1">
        <f t="shared" si="30"/>
        <v>1</v>
      </c>
      <c r="J176" s="1" t="str">
        <f t="shared" si="28"/>
        <v>case when leg_status_04 = '1' then 1 else 0 end as leg_status_04_v1,</v>
      </c>
      <c r="K176" s="1" t="s">
        <v>349</v>
      </c>
      <c r="L176" s="1"/>
      <c r="N176" t="s">
        <v>358</v>
      </c>
      <c r="O176" t="str">
        <f t="shared" si="20"/>
        <v>tf.float32,</v>
      </c>
    </row>
    <row r="177" spans="2:15" x14ac:dyDescent="0.7">
      <c r="B177" s="1">
        <f t="shared" si="21"/>
        <v>162</v>
      </c>
      <c r="C177" s="1"/>
      <c r="D177" s="1" t="str">
        <f t="shared" si="25"/>
        <v>leg_status_05_v1</v>
      </c>
      <c r="E177" s="1" t="str">
        <f t="shared" si="29"/>
        <v>カテゴリ</v>
      </c>
      <c r="F177" s="1" t="s">
        <v>235</v>
      </c>
      <c r="G177" s="1" t="s">
        <v>278</v>
      </c>
      <c r="H177" s="1"/>
      <c r="I177" s="1">
        <f t="shared" si="30"/>
        <v>1</v>
      </c>
      <c r="J177" s="1" t="str">
        <f t="shared" si="28"/>
        <v>case when leg_status_05 = '1' then 1 else 0 end as leg_status_05_v1,</v>
      </c>
      <c r="K177" s="1" t="s">
        <v>349</v>
      </c>
      <c r="L177" s="1"/>
      <c r="N177" t="s">
        <v>358</v>
      </c>
      <c r="O177" t="str">
        <f t="shared" si="20"/>
        <v>tf.float32,</v>
      </c>
    </row>
    <row r="178" spans="2:15" x14ac:dyDescent="0.7">
      <c r="B178" s="1">
        <f t="shared" si="21"/>
        <v>163</v>
      </c>
      <c r="C178" s="1"/>
      <c r="D178" s="1" t="str">
        <f t="shared" si="25"/>
        <v>leg_status_06_v1</v>
      </c>
      <c r="E178" s="1" t="str">
        <f t="shared" si="29"/>
        <v>カテゴリ</v>
      </c>
      <c r="F178" s="1" t="s">
        <v>235</v>
      </c>
      <c r="G178" s="1" t="s">
        <v>279</v>
      </c>
      <c r="H178" s="1"/>
      <c r="I178" s="1">
        <f t="shared" si="30"/>
        <v>1</v>
      </c>
      <c r="J178" s="1" t="str">
        <f t="shared" si="28"/>
        <v>case when leg_status_06 = '1' then 1 else 0 end as leg_status_06_v1,</v>
      </c>
      <c r="K178" s="1" t="s">
        <v>349</v>
      </c>
      <c r="L178" s="1"/>
      <c r="N178" t="s">
        <v>358</v>
      </c>
      <c r="O178" t="str">
        <f t="shared" si="20"/>
        <v>tf.float32,</v>
      </c>
    </row>
    <row r="179" spans="2:15" x14ac:dyDescent="0.7">
      <c r="B179" s="1">
        <f t="shared" si="21"/>
        <v>164</v>
      </c>
      <c r="C179" s="1"/>
      <c r="D179" s="1" t="str">
        <f t="shared" si="25"/>
        <v>leg_status_07_v1</v>
      </c>
      <c r="E179" s="1" t="str">
        <f t="shared" si="29"/>
        <v>カテゴリ</v>
      </c>
      <c r="F179" s="1" t="s">
        <v>235</v>
      </c>
      <c r="G179" s="1" t="s">
        <v>280</v>
      </c>
      <c r="H179" s="1"/>
      <c r="I179" s="1">
        <f t="shared" si="30"/>
        <v>1</v>
      </c>
      <c r="J179" s="1" t="str">
        <f t="shared" si="28"/>
        <v>case when leg_status_07 = '1' then 1 else 0 end as leg_status_07_v1,</v>
      </c>
      <c r="K179" s="1" t="s">
        <v>349</v>
      </c>
      <c r="L179" s="1"/>
      <c r="N179" t="s">
        <v>358</v>
      </c>
      <c r="O179" t="str">
        <f t="shared" si="20"/>
        <v>tf.float32,</v>
      </c>
    </row>
    <row r="180" spans="2:15" x14ac:dyDescent="0.7">
      <c r="B180" s="1">
        <f t="shared" si="21"/>
        <v>165</v>
      </c>
      <c r="C180" s="1"/>
      <c r="D180" s="1" t="str">
        <f t="shared" si="25"/>
        <v>leg_status_08_v1</v>
      </c>
      <c r="E180" s="1" t="str">
        <f t="shared" si="29"/>
        <v>カテゴリ</v>
      </c>
      <c r="F180" s="1" t="s">
        <v>235</v>
      </c>
      <c r="G180" s="1" t="s">
        <v>281</v>
      </c>
      <c r="H180" s="1"/>
      <c r="I180" s="1">
        <f t="shared" si="30"/>
        <v>1</v>
      </c>
      <c r="J180" s="1" t="str">
        <f t="shared" si="28"/>
        <v>case when leg_status_08 = '1' then 1 else 0 end as leg_status_08_v1,</v>
      </c>
      <c r="K180" s="1" t="s">
        <v>349</v>
      </c>
      <c r="L180" s="1"/>
      <c r="N180" t="s">
        <v>358</v>
      </c>
      <c r="O180" t="str">
        <f t="shared" si="20"/>
        <v>tf.float32,</v>
      </c>
    </row>
    <row r="181" spans="2:15" x14ac:dyDescent="0.7">
      <c r="B181" s="1">
        <f t="shared" si="21"/>
        <v>166</v>
      </c>
      <c r="C181" s="1"/>
      <c r="D181" s="1" t="str">
        <f t="shared" si="25"/>
        <v>leg_status_09_v1</v>
      </c>
      <c r="E181" s="1" t="str">
        <f t="shared" si="29"/>
        <v>カテゴリ</v>
      </c>
      <c r="F181" s="1" t="s">
        <v>235</v>
      </c>
      <c r="G181" s="1" t="s">
        <v>282</v>
      </c>
      <c r="H181" s="1"/>
      <c r="I181" s="1">
        <f t="shared" si="30"/>
        <v>1</v>
      </c>
      <c r="J181" s="1" t="str">
        <f t="shared" si="28"/>
        <v>case when leg_status_09 = '1' then 1 else 0 end as leg_status_09_v1,</v>
      </c>
      <c r="K181" s="1" t="s">
        <v>349</v>
      </c>
      <c r="L181" s="1"/>
      <c r="N181" t="s">
        <v>358</v>
      </c>
      <c r="O181" t="str">
        <f t="shared" si="20"/>
        <v>tf.float32,</v>
      </c>
    </row>
    <row r="182" spans="2:15" x14ac:dyDescent="0.7">
      <c r="B182" s="1">
        <f t="shared" si="21"/>
        <v>167</v>
      </c>
      <c r="C182" s="1"/>
      <c r="D182" s="1" t="str">
        <f t="shared" si="25"/>
        <v>leg_status_10_v1</v>
      </c>
      <c r="E182" s="1" t="str">
        <f t="shared" si="29"/>
        <v>カテゴリ</v>
      </c>
      <c r="F182" s="1" t="s">
        <v>235</v>
      </c>
      <c r="G182" s="1" t="s">
        <v>87</v>
      </c>
      <c r="H182" s="1"/>
      <c r="I182" s="1">
        <f t="shared" si="30"/>
        <v>1</v>
      </c>
      <c r="J182" s="1" t="str">
        <f t="shared" si="28"/>
        <v>case when leg_status_10 = '1' then 1 else 0 end as leg_status_10_v1,</v>
      </c>
      <c r="K182" s="1" t="s">
        <v>349</v>
      </c>
      <c r="L182" s="1"/>
      <c r="N182" t="s">
        <v>358</v>
      </c>
      <c r="O182" t="str">
        <f t="shared" si="20"/>
        <v>tf.float32,</v>
      </c>
    </row>
    <row r="183" spans="2:15" x14ac:dyDescent="0.7">
      <c r="B183" s="1">
        <f t="shared" si="21"/>
        <v>168</v>
      </c>
      <c r="C183" s="1"/>
      <c r="D183" s="1" t="str">
        <f t="shared" si="25"/>
        <v>leg_status_11_v1</v>
      </c>
      <c r="E183" s="1" t="str">
        <f t="shared" si="29"/>
        <v>カテゴリ</v>
      </c>
      <c r="F183" s="1" t="s">
        <v>235</v>
      </c>
      <c r="G183" s="1" t="s">
        <v>88</v>
      </c>
      <c r="H183" s="1"/>
      <c r="I183" s="1">
        <f t="shared" si="30"/>
        <v>1</v>
      </c>
      <c r="J183" s="1" t="str">
        <f t="shared" si="28"/>
        <v>case when leg_status_11 = '1' then 1 else 0 end as leg_status_11_v1,</v>
      </c>
      <c r="K183" s="1" t="s">
        <v>349</v>
      </c>
      <c r="L183" s="1"/>
      <c r="N183" t="s">
        <v>358</v>
      </c>
      <c r="O183" t="str">
        <f t="shared" si="20"/>
        <v>tf.float32,</v>
      </c>
    </row>
    <row r="184" spans="2:15" x14ac:dyDescent="0.7">
      <c r="B184" s="1">
        <f t="shared" si="21"/>
        <v>169</v>
      </c>
      <c r="C184" s="1"/>
      <c r="D184" s="1" t="str">
        <f t="shared" si="25"/>
        <v>leg_status_12_v1</v>
      </c>
      <c r="E184" s="1" t="str">
        <f t="shared" si="29"/>
        <v>カテゴリ</v>
      </c>
      <c r="F184" s="1" t="s">
        <v>235</v>
      </c>
      <c r="G184" s="1" t="s">
        <v>89</v>
      </c>
      <c r="H184" s="1"/>
      <c r="I184" s="1">
        <f t="shared" si="30"/>
        <v>1</v>
      </c>
      <c r="J184" s="1" t="str">
        <f t="shared" si="28"/>
        <v>case when leg_status_12 = '1' then 1 else 0 end as leg_status_12_v1,</v>
      </c>
      <c r="K184" s="1" t="s">
        <v>349</v>
      </c>
      <c r="L184" s="1"/>
      <c r="N184" t="s">
        <v>358</v>
      </c>
      <c r="O184" t="str">
        <f t="shared" si="20"/>
        <v>tf.float32,</v>
      </c>
    </row>
    <row r="185" spans="2:15" x14ac:dyDescent="0.7">
      <c r="B185" s="1">
        <f t="shared" si="21"/>
        <v>170</v>
      </c>
      <c r="C185" s="1"/>
      <c r="D185" s="1" t="str">
        <f t="shared" si="25"/>
        <v>leg_status_13_v1</v>
      </c>
      <c r="E185" s="1" t="str">
        <f t="shared" si="29"/>
        <v>カテゴリ</v>
      </c>
      <c r="F185" s="1" t="s">
        <v>235</v>
      </c>
      <c r="G185" s="1" t="s">
        <v>90</v>
      </c>
      <c r="H185" s="1"/>
      <c r="I185" s="1">
        <f t="shared" si="30"/>
        <v>1</v>
      </c>
      <c r="J185" s="1" t="str">
        <f t="shared" si="28"/>
        <v>case when leg_status_13 = '1' then 1 else 0 end as leg_status_13_v1,</v>
      </c>
      <c r="K185" s="1" t="s">
        <v>349</v>
      </c>
      <c r="L185" s="1"/>
      <c r="N185" t="s">
        <v>358</v>
      </c>
      <c r="O185" t="str">
        <f t="shared" si="20"/>
        <v>tf.float32,</v>
      </c>
    </row>
    <row r="186" spans="2:15" x14ac:dyDescent="0.7">
      <c r="B186" s="1">
        <f t="shared" si="21"/>
        <v>171</v>
      </c>
      <c r="C186" s="1"/>
      <c r="D186" s="1" t="str">
        <f t="shared" si="25"/>
        <v>leg_status_14_v1</v>
      </c>
      <c r="E186" s="1" t="str">
        <f t="shared" si="29"/>
        <v>カテゴリ</v>
      </c>
      <c r="F186" s="1" t="s">
        <v>235</v>
      </c>
      <c r="G186" s="1" t="s">
        <v>91</v>
      </c>
      <c r="H186" s="1"/>
      <c r="I186" s="1">
        <f t="shared" si="30"/>
        <v>1</v>
      </c>
      <c r="J186" s="1" t="str">
        <f t="shared" si="28"/>
        <v>case when leg_status_14 = '1' then 1 else 0 end as leg_status_14_v1,</v>
      </c>
      <c r="K186" s="1" t="s">
        <v>349</v>
      </c>
      <c r="L186" s="1"/>
      <c r="N186" t="s">
        <v>358</v>
      </c>
      <c r="O186" t="str">
        <f t="shared" si="20"/>
        <v>tf.float32,</v>
      </c>
    </row>
    <row r="187" spans="2:15" x14ac:dyDescent="0.7">
      <c r="B187" s="1">
        <f t="shared" si="21"/>
        <v>172</v>
      </c>
      <c r="C187" s="1"/>
      <c r="D187" s="1" t="str">
        <f t="shared" si="25"/>
        <v>leg_status_15_v1</v>
      </c>
      <c r="E187" s="1" t="str">
        <f t="shared" si="29"/>
        <v>カテゴリ</v>
      </c>
      <c r="F187" s="1" t="s">
        <v>235</v>
      </c>
      <c r="G187" s="1" t="s">
        <v>92</v>
      </c>
      <c r="H187" s="1"/>
      <c r="I187" s="1">
        <f t="shared" si="30"/>
        <v>1</v>
      </c>
      <c r="J187" s="1" t="str">
        <f t="shared" si="28"/>
        <v>case when leg_status_15 = '1' then 1 else 0 end as leg_status_15_v1,</v>
      </c>
      <c r="K187" s="1" t="s">
        <v>349</v>
      </c>
      <c r="L187" s="1"/>
      <c r="N187" t="s">
        <v>358</v>
      </c>
      <c r="O187" t="str">
        <f t="shared" si="20"/>
        <v>tf.float32,</v>
      </c>
    </row>
    <row r="188" spans="2:15" x14ac:dyDescent="0.7">
      <c r="B188" s="1">
        <f t="shared" si="21"/>
        <v>173</v>
      </c>
      <c r="C188" s="1"/>
      <c r="D188" s="1" t="str">
        <f t="shared" si="25"/>
        <v>leg_status_16_v1</v>
      </c>
      <c r="E188" s="1" t="str">
        <f t="shared" si="29"/>
        <v>カテゴリ</v>
      </c>
      <c r="F188" s="1" t="s">
        <v>235</v>
      </c>
      <c r="G188" s="1" t="s">
        <v>93</v>
      </c>
      <c r="H188" s="1"/>
      <c r="I188" s="1">
        <f t="shared" si="30"/>
        <v>1</v>
      </c>
      <c r="J188" s="1" t="str">
        <f t="shared" si="28"/>
        <v>case when leg_status_16 = '1' then 1 else 0 end as leg_status_16_v1,</v>
      </c>
      <c r="K188" s="1" t="s">
        <v>349</v>
      </c>
      <c r="L188" s="1"/>
      <c r="N188" t="s">
        <v>358</v>
      </c>
      <c r="O188" t="str">
        <f t="shared" si="20"/>
        <v>tf.float32,</v>
      </c>
    </row>
    <row r="189" spans="2:15" x14ac:dyDescent="0.7">
      <c r="B189" s="1">
        <f t="shared" si="21"/>
        <v>174</v>
      </c>
      <c r="C189" s="1"/>
      <c r="D189" s="1" t="str">
        <f t="shared" si="25"/>
        <v>leg_status_17_v1</v>
      </c>
      <c r="E189" s="1" t="str">
        <f t="shared" si="29"/>
        <v>カテゴリ</v>
      </c>
      <c r="F189" s="1" t="s">
        <v>235</v>
      </c>
      <c r="G189" s="1" t="s">
        <v>94</v>
      </c>
      <c r="H189" s="1"/>
      <c r="I189" s="1">
        <f t="shared" si="30"/>
        <v>1</v>
      </c>
      <c r="J189" s="1" t="str">
        <f t="shared" si="28"/>
        <v>case when leg_status_17 = '1' then 1 else 0 end as leg_status_17_v1,</v>
      </c>
      <c r="K189" s="1" t="s">
        <v>349</v>
      </c>
      <c r="L189" s="1"/>
      <c r="N189" t="s">
        <v>358</v>
      </c>
      <c r="O189" t="str">
        <f t="shared" si="20"/>
        <v>tf.float32,</v>
      </c>
    </row>
    <row r="190" spans="2:15" x14ac:dyDescent="0.7">
      <c r="B190" s="1">
        <f t="shared" si="21"/>
        <v>175</v>
      </c>
      <c r="C190" s="1"/>
      <c r="D190" s="1" t="str">
        <f t="shared" si="25"/>
        <v>leg_status_18_v1</v>
      </c>
      <c r="E190" s="1" t="str">
        <f t="shared" si="29"/>
        <v>カテゴリ</v>
      </c>
      <c r="F190" s="1" t="s">
        <v>235</v>
      </c>
      <c r="G190" s="1" t="s">
        <v>95</v>
      </c>
      <c r="H190" s="1"/>
      <c r="I190" s="1">
        <f t="shared" si="30"/>
        <v>1</v>
      </c>
      <c r="J190" s="1" t="str">
        <f t="shared" si="28"/>
        <v>case when leg_status_18 = '1' then 1 else 0 end as leg_status_18_v1,</v>
      </c>
      <c r="K190" s="1" t="s">
        <v>349</v>
      </c>
      <c r="L190" s="1"/>
      <c r="N190" t="s">
        <v>358</v>
      </c>
      <c r="O190" t="str">
        <f t="shared" si="20"/>
        <v>tf.float32,</v>
      </c>
    </row>
    <row r="191" spans="2:15" x14ac:dyDescent="0.7">
      <c r="B191" s="1">
        <f t="shared" si="21"/>
        <v>176</v>
      </c>
      <c r="C191" s="1"/>
      <c r="D191" s="1" t="str">
        <f t="shared" si="25"/>
        <v>leg_status_01_v2</v>
      </c>
      <c r="E191" s="1" t="s">
        <v>10</v>
      </c>
      <c r="F191" s="1" t="s">
        <v>235</v>
      </c>
      <c r="G191" s="1" t="s">
        <v>274</v>
      </c>
      <c r="H191" s="1"/>
      <c r="I191" s="1">
        <f>I190+1</f>
        <v>2</v>
      </c>
      <c r="J191" s="1" t="str">
        <f t="shared" si="28"/>
        <v>case when leg_status_01 = '2' then 1 else 0 end as leg_status_01_v2,</v>
      </c>
      <c r="K191" s="1" t="s">
        <v>349</v>
      </c>
      <c r="L191" s="1"/>
      <c r="N191" t="s">
        <v>358</v>
      </c>
      <c r="O191" t="str">
        <f t="shared" si="20"/>
        <v>tf.float32,</v>
      </c>
    </row>
    <row r="192" spans="2:15" x14ac:dyDescent="0.7">
      <c r="B192" s="1">
        <f t="shared" si="21"/>
        <v>177</v>
      </c>
      <c r="C192" s="1"/>
      <c r="D192" s="1" t="str">
        <f t="shared" si="25"/>
        <v>leg_status_02_v2</v>
      </c>
      <c r="E192" s="1" t="str">
        <f t="shared" ref="E192:E208" si="31">E191</f>
        <v>カテゴリ</v>
      </c>
      <c r="F192" s="1" t="s">
        <v>235</v>
      </c>
      <c r="G192" s="1" t="s">
        <v>275</v>
      </c>
      <c r="H192" s="1"/>
      <c r="I192" s="1">
        <f>I191</f>
        <v>2</v>
      </c>
      <c r="J192" s="1" t="str">
        <f t="shared" si="28"/>
        <v>case when leg_status_02 = '2' then 1 else 0 end as leg_status_02_v2,</v>
      </c>
      <c r="K192" s="1" t="s">
        <v>349</v>
      </c>
      <c r="L192" s="1"/>
      <c r="N192" t="s">
        <v>358</v>
      </c>
      <c r="O192" t="str">
        <f t="shared" si="20"/>
        <v>tf.float32,</v>
      </c>
    </row>
    <row r="193" spans="2:15" x14ac:dyDescent="0.7">
      <c r="B193" s="1">
        <f t="shared" si="21"/>
        <v>178</v>
      </c>
      <c r="C193" s="1"/>
      <c r="D193" s="1" t="str">
        <f t="shared" si="25"/>
        <v>leg_status_03_v2</v>
      </c>
      <c r="E193" s="1" t="str">
        <f t="shared" si="31"/>
        <v>カテゴリ</v>
      </c>
      <c r="F193" s="1" t="s">
        <v>235</v>
      </c>
      <c r="G193" s="1" t="s">
        <v>276</v>
      </c>
      <c r="H193" s="1"/>
      <c r="I193" s="1">
        <f t="shared" ref="I193:I208" si="32">I192</f>
        <v>2</v>
      </c>
      <c r="J193" s="1" t="str">
        <f t="shared" si="28"/>
        <v>case when leg_status_03 = '2' then 1 else 0 end as leg_status_03_v2,</v>
      </c>
      <c r="K193" s="1" t="s">
        <v>349</v>
      </c>
      <c r="L193" s="1"/>
      <c r="N193" t="s">
        <v>358</v>
      </c>
      <c r="O193" t="str">
        <f t="shared" si="20"/>
        <v>tf.float32,</v>
      </c>
    </row>
    <row r="194" spans="2:15" x14ac:dyDescent="0.7">
      <c r="B194" s="1">
        <f t="shared" si="21"/>
        <v>179</v>
      </c>
      <c r="C194" s="1"/>
      <c r="D194" s="1" t="str">
        <f t="shared" si="25"/>
        <v>leg_status_04_v2</v>
      </c>
      <c r="E194" s="1" t="str">
        <f t="shared" si="31"/>
        <v>カテゴリ</v>
      </c>
      <c r="F194" s="1" t="s">
        <v>235</v>
      </c>
      <c r="G194" s="1" t="s">
        <v>277</v>
      </c>
      <c r="H194" s="1"/>
      <c r="I194" s="1">
        <f t="shared" si="32"/>
        <v>2</v>
      </c>
      <c r="J194" s="1" t="str">
        <f t="shared" si="28"/>
        <v>case when leg_status_04 = '2' then 1 else 0 end as leg_status_04_v2,</v>
      </c>
      <c r="K194" s="1" t="s">
        <v>349</v>
      </c>
      <c r="L194" s="1"/>
      <c r="N194" t="s">
        <v>358</v>
      </c>
      <c r="O194" t="str">
        <f t="shared" si="20"/>
        <v>tf.float32,</v>
      </c>
    </row>
    <row r="195" spans="2:15" x14ac:dyDescent="0.7">
      <c r="B195" s="1">
        <f t="shared" si="21"/>
        <v>180</v>
      </c>
      <c r="C195" s="1"/>
      <c r="D195" s="1" t="str">
        <f t="shared" si="25"/>
        <v>leg_status_05_v2</v>
      </c>
      <c r="E195" s="1" t="str">
        <f t="shared" si="31"/>
        <v>カテゴリ</v>
      </c>
      <c r="F195" s="1" t="s">
        <v>235</v>
      </c>
      <c r="G195" s="1" t="s">
        <v>278</v>
      </c>
      <c r="H195" s="1"/>
      <c r="I195" s="1">
        <f t="shared" si="32"/>
        <v>2</v>
      </c>
      <c r="J195" s="1" t="str">
        <f t="shared" si="28"/>
        <v>case when leg_status_05 = '2' then 1 else 0 end as leg_status_05_v2,</v>
      </c>
      <c r="K195" s="1" t="s">
        <v>349</v>
      </c>
      <c r="L195" s="1"/>
      <c r="N195" t="s">
        <v>358</v>
      </c>
      <c r="O195" t="str">
        <f t="shared" si="20"/>
        <v>tf.float32,</v>
      </c>
    </row>
    <row r="196" spans="2:15" x14ac:dyDescent="0.7">
      <c r="B196" s="1">
        <f t="shared" si="21"/>
        <v>181</v>
      </c>
      <c r="C196" s="1"/>
      <c r="D196" s="1" t="str">
        <f t="shared" si="25"/>
        <v>leg_status_06_v2</v>
      </c>
      <c r="E196" s="1" t="str">
        <f t="shared" si="31"/>
        <v>カテゴリ</v>
      </c>
      <c r="F196" s="1" t="s">
        <v>235</v>
      </c>
      <c r="G196" s="1" t="s">
        <v>279</v>
      </c>
      <c r="H196" s="1"/>
      <c r="I196" s="1">
        <f t="shared" si="32"/>
        <v>2</v>
      </c>
      <c r="J196" s="1" t="str">
        <f t="shared" si="28"/>
        <v>case when leg_status_06 = '2' then 1 else 0 end as leg_status_06_v2,</v>
      </c>
      <c r="K196" s="1" t="s">
        <v>349</v>
      </c>
      <c r="L196" s="1"/>
      <c r="N196" t="s">
        <v>358</v>
      </c>
      <c r="O196" t="str">
        <f t="shared" si="20"/>
        <v>tf.float32,</v>
      </c>
    </row>
    <row r="197" spans="2:15" x14ac:dyDescent="0.7">
      <c r="B197" s="1">
        <f t="shared" si="21"/>
        <v>182</v>
      </c>
      <c r="C197" s="1"/>
      <c r="D197" s="1" t="str">
        <f t="shared" si="25"/>
        <v>leg_status_07_v2</v>
      </c>
      <c r="E197" s="1" t="str">
        <f t="shared" si="31"/>
        <v>カテゴリ</v>
      </c>
      <c r="F197" s="1" t="s">
        <v>235</v>
      </c>
      <c r="G197" s="1" t="s">
        <v>280</v>
      </c>
      <c r="H197" s="1"/>
      <c r="I197" s="1">
        <f t="shared" si="32"/>
        <v>2</v>
      </c>
      <c r="J197" s="1" t="str">
        <f t="shared" si="28"/>
        <v>case when leg_status_07 = '2' then 1 else 0 end as leg_status_07_v2,</v>
      </c>
      <c r="K197" s="1" t="s">
        <v>349</v>
      </c>
      <c r="L197" s="1"/>
      <c r="N197" t="s">
        <v>358</v>
      </c>
      <c r="O197" t="str">
        <f t="shared" si="20"/>
        <v>tf.float32,</v>
      </c>
    </row>
    <row r="198" spans="2:15" x14ac:dyDescent="0.7">
      <c r="B198" s="1">
        <f t="shared" si="21"/>
        <v>183</v>
      </c>
      <c r="C198" s="1"/>
      <c r="D198" s="1" t="str">
        <f t="shared" si="25"/>
        <v>leg_status_08_v2</v>
      </c>
      <c r="E198" s="1" t="str">
        <f t="shared" si="31"/>
        <v>カテゴリ</v>
      </c>
      <c r="F198" s="1" t="s">
        <v>235</v>
      </c>
      <c r="G198" s="1" t="s">
        <v>281</v>
      </c>
      <c r="H198" s="1"/>
      <c r="I198" s="1">
        <f t="shared" si="32"/>
        <v>2</v>
      </c>
      <c r="J198" s="1" t="str">
        <f t="shared" si="28"/>
        <v>case when leg_status_08 = '2' then 1 else 0 end as leg_status_08_v2,</v>
      </c>
      <c r="K198" s="1" t="s">
        <v>349</v>
      </c>
      <c r="L198" s="1"/>
      <c r="N198" t="s">
        <v>358</v>
      </c>
      <c r="O198" t="str">
        <f t="shared" si="20"/>
        <v>tf.float32,</v>
      </c>
    </row>
    <row r="199" spans="2:15" x14ac:dyDescent="0.7">
      <c r="B199" s="1">
        <f t="shared" si="21"/>
        <v>184</v>
      </c>
      <c r="C199" s="1"/>
      <c r="D199" s="1" t="str">
        <f t="shared" si="25"/>
        <v>leg_status_09_v2</v>
      </c>
      <c r="E199" s="1" t="str">
        <f t="shared" si="31"/>
        <v>カテゴリ</v>
      </c>
      <c r="F199" s="1" t="s">
        <v>235</v>
      </c>
      <c r="G199" s="1" t="s">
        <v>282</v>
      </c>
      <c r="H199" s="1"/>
      <c r="I199" s="1">
        <f t="shared" si="32"/>
        <v>2</v>
      </c>
      <c r="J199" s="1" t="str">
        <f t="shared" si="28"/>
        <v>case when leg_status_09 = '2' then 1 else 0 end as leg_status_09_v2,</v>
      </c>
      <c r="K199" s="1" t="s">
        <v>349</v>
      </c>
      <c r="L199" s="1"/>
      <c r="N199" t="s">
        <v>358</v>
      </c>
      <c r="O199" t="str">
        <f t="shared" si="20"/>
        <v>tf.float32,</v>
      </c>
    </row>
    <row r="200" spans="2:15" x14ac:dyDescent="0.7">
      <c r="B200" s="1">
        <f t="shared" si="21"/>
        <v>185</v>
      </c>
      <c r="C200" s="1"/>
      <c r="D200" s="1" t="str">
        <f t="shared" si="25"/>
        <v>leg_status_10_v2</v>
      </c>
      <c r="E200" s="1" t="str">
        <f t="shared" si="31"/>
        <v>カテゴリ</v>
      </c>
      <c r="F200" s="1" t="s">
        <v>235</v>
      </c>
      <c r="G200" s="1" t="s">
        <v>87</v>
      </c>
      <c r="H200" s="1"/>
      <c r="I200" s="1">
        <f t="shared" si="32"/>
        <v>2</v>
      </c>
      <c r="J200" s="1" t="str">
        <f t="shared" si="28"/>
        <v>case when leg_status_10 = '2' then 1 else 0 end as leg_status_10_v2,</v>
      </c>
      <c r="K200" s="1" t="s">
        <v>349</v>
      </c>
      <c r="L200" s="1"/>
      <c r="N200" t="s">
        <v>358</v>
      </c>
      <c r="O200" t="str">
        <f t="shared" si="20"/>
        <v>tf.float32,</v>
      </c>
    </row>
    <row r="201" spans="2:15" x14ac:dyDescent="0.7">
      <c r="B201" s="1">
        <f t="shared" si="21"/>
        <v>186</v>
      </c>
      <c r="C201" s="1"/>
      <c r="D201" s="1" t="str">
        <f t="shared" si="25"/>
        <v>leg_status_11_v2</v>
      </c>
      <c r="E201" s="1" t="str">
        <f t="shared" si="31"/>
        <v>カテゴリ</v>
      </c>
      <c r="F201" s="1" t="s">
        <v>235</v>
      </c>
      <c r="G201" s="1" t="s">
        <v>88</v>
      </c>
      <c r="H201" s="1"/>
      <c r="I201" s="1">
        <f t="shared" si="32"/>
        <v>2</v>
      </c>
      <c r="J201" s="1" t="str">
        <f t="shared" si="28"/>
        <v>case when leg_status_11 = '2' then 1 else 0 end as leg_status_11_v2,</v>
      </c>
      <c r="K201" s="1" t="s">
        <v>349</v>
      </c>
      <c r="L201" s="1"/>
      <c r="N201" t="s">
        <v>358</v>
      </c>
      <c r="O201" t="str">
        <f t="shared" si="20"/>
        <v>tf.float32,</v>
      </c>
    </row>
    <row r="202" spans="2:15" x14ac:dyDescent="0.7">
      <c r="B202" s="1">
        <f t="shared" si="21"/>
        <v>187</v>
      </c>
      <c r="C202" s="1"/>
      <c r="D202" s="1" t="str">
        <f t="shared" si="25"/>
        <v>leg_status_12_v2</v>
      </c>
      <c r="E202" s="1" t="str">
        <f t="shared" si="31"/>
        <v>カテゴリ</v>
      </c>
      <c r="F202" s="1" t="s">
        <v>235</v>
      </c>
      <c r="G202" s="1" t="s">
        <v>89</v>
      </c>
      <c r="H202" s="1"/>
      <c r="I202" s="1">
        <f t="shared" si="32"/>
        <v>2</v>
      </c>
      <c r="J202" s="1" t="str">
        <f t="shared" si="28"/>
        <v>case when leg_status_12 = '2' then 1 else 0 end as leg_status_12_v2,</v>
      </c>
      <c r="K202" s="1" t="s">
        <v>349</v>
      </c>
      <c r="L202" s="1"/>
      <c r="N202" t="s">
        <v>358</v>
      </c>
      <c r="O202" t="str">
        <f t="shared" si="20"/>
        <v>tf.float32,</v>
      </c>
    </row>
    <row r="203" spans="2:15" x14ac:dyDescent="0.7">
      <c r="B203" s="1">
        <f t="shared" si="21"/>
        <v>188</v>
      </c>
      <c r="C203" s="1"/>
      <c r="D203" s="1" t="str">
        <f t="shared" si="25"/>
        <v>leg_status_13_v2</v>
      </c>
      <c r="E203" s="1" t="str">
        <f t="shared" si="31"/>
        <v>カテゴリ</v>
      </c>
      <c r="F203" s="1" t="s">
        <v>235</v>
      </c>
      <c r="G203" s="1" t="s">
        <v>90</v>
      </c>
      <c r="H203" s="1"/>
      <c r="I203" s="1">
        <f t="shared" si="32"/>
        <v>2</v>
      </c>
      <c r="J203" s="1" t="str">
        <f t="shared" si="28"/>
        <v>case when leg_status_13 = '2' then 1 else 0 end as leg_status_13_v2,</v>
      </c>
      <c r="K203" s="1" t="s">
        <v>349</v>
      </c>
      <c r="L203" s="1"/>
      <c r="N203" t="s">
        <v>358</v>
      </c>
      <c r="O203" t="str">
        <f t="shared" si="20"/>
        <v>tf.float32,</v>
      </c>
    </row>
    <row r="204" spans="2:15" x14ac:dyDescent="0.7">
      <c r="B204" s="1">
        <f t="shared" si="21"/>
        <v>189</v>
      </c>
      <c r="C204" s="1"/>
      <c r="D204" s="1" t="str">
        <f t="shared" si="25"/>
        <v>leg_status_14_v2</v>
      </c>
      <c r="E204" s="1" t="str">
        <f t="shared" si="31"/>
        <v>カテゴリ</v>
      </c>
      <c r="F204" s="1" t="s">
        <v>235</v>
      </c>
      <c r="G204" s="1" t="s">
        <v>91</v>
      </c>
      <c r="H204" s="1"/>
      <c r="I204" s="1">
        <f t="shared" si="32"/>
        <v>2</v>
      </c>
      <c r="J204" s="1" t="str">
        <f t="shared" si="28"/>
        <v>case when leg_status_14 = '2' then 1 else 0 end as leg_status_14_v2,</v>
      </c>
      <c r="K204" s="1" t="s">
        <v>349</v>
      </c>
      <c r="L204" s="1"/>
      <c r="N204" t="s">
        <v>358</v>
      </c>
      <c r="O204" t="str">
        <f t="shared" si="20"/>
        <v>tf.float32,</v>
      </c>
    </row>
    <row r="205" spans="2:15" x14ac:dyDescent="0.7">
      <c r="B205" s="1">
        <f t="shared" si="21"/>
        <v>190</v>
      </c>
      <c r="C205" s="1"/>
      <c r="D205" s="1" t="str">
        <f t="shared" si="25"/>
        <v>leg_status_15_v2</v>
      </c>
      <c r="E205" s="1" t="str">
        <f t="shared" si="31"/>
        <v>カテゴリ</v>
      </c>
      <c r="F205" s="1" t="s">
        <v>235</v>
      </c>
      <c r="G205" s="1" t="s">
        <v>92</v>
      </c>
      <c r="H205" s="1"/>
      <c r="I205" s="1">
        <f t="shared" si="32"/>
        <v>2</v>
      </c>
      <c r="J205" s="1" t="str">
        <f t="shared" si="28"/>
        <v>case when leg_status_15 = '2' then 1 else 0 end as leg_status_15_v2,</v>
      </c>
      <c r="K205" s="1" t="s">
        <v>349</v>
      </c>
      <c r="L205" s="1"/>
      <c r="N205" t="s">
        <v>358</v>
      </c>
      <c r="O205" t="str">
        <f t="shared" si="20"/>
        <v>tf.float32,</v>
      </c>
    </row>
    <row r="206" spans="2:15" x14ac:dyDescent="0.7">
      <c r="B206" s="1">
        <f t="shared" si="21"/>
        <v>191</v>
      </c>
      <c r="C206" s="1"/>
      <c r="D206" s="1" t="str">
        <f t="shared" si="25"/>
        <v>leg_status_16_v2</v>
      </c>
      <c r="E206" s="1" t="str">
        <f t="shared" si="31"/>
        <v>カテゴリ</v>
      </c>
      <c r="F206" s="1" t="s">
        <v>235</v>
      </c>
      <c r="G206" s="1" t="s">
        <v>93</v>
      </c>
      <c r="H206" s="1"/>
      <c r="I206" s="1">
        <f t="shared" si="32"/>
        <v>2</v>
      </c>
      <c r="J206" s="1" t="str">
        <f t="shared" si="28"/>
        <v>case when leg_status_16 = '2' then 1 else 0 end as leg_status_16_v2,</v>
      </c>
      <c r="K206" s="1" t="s">
        <v>349</v>
      </c>
      <c r="L206" s="1"/>
      <c r="N206" t="s">
        <v>358</v>
      </c>
      <c r="O206" t="str">
        <f t="shared" si="20"/>
        <v>tf.float32,</v>
      </c>
    </row>
    <row r="207" spans="2:15" x14ac:dyDescent="0.7">
      <c r="B207" s="1">
        <f t="shared" si="21"/>
        <v>192</v>
      </c>
      <c r="C207" s="1"/>
      <c r="D207" s="1" t="str">
        <f t="shared" si="25"/>
        <v>leg_status_17_v2</v>
      </c>
      <c r="E207" s="1" t="str">
        <f t="shared" si="31"/>
        <v>カテゴリ</v>
      </c>
      <c r="F207" s="1" t="s">
        <v>235</v>
      </c>
      <c r="G207" s="1" t="s">
        <v>94</v>
      </c>
      <c r="H207" s="1"/>
      <c r="I207" s="1">
        <f t="shared" si="32"/>
        <v>2</v>
      </c>
      <c r="J207" s="1" t="str">
        <f t="shared" si="28"/>
        <v>case when leg_status_17 = '2' then 1 else 0 end as leg_status_17_v2,</v>
      </c>
      <c r="K207" s="1" t="s">
        <v>349</v>
      </c>
      <c r="L207" s="1"/>
      <c r="N207" t="s">
        <v>358</v>
      </c>
      <c r="O207" t="str">
        <f t="shared" si="20"/>
        <v>tf.float32,</v>
      </c>
    </row>
    <row r="208" spans="2:15" x14ac:dyDescent="0.7">
      <c r="B208" s="1">
        <f t="shared" si="21"/>
        <v>193</v>
      </c>
      <c r="C208" s="1"/>
      <c r="D208" s="1" t="str">
        <f t="shared" si="25"/>
        <v>leg_status_18_v2</v>
      </c>
      <c r="E208" s="1" t="str">
        <f t="shared" si="31"/>
        <v>カテゴリ</v>
      </c>
      <c r="F208" s="1" t="s">
        <v>235</v>
      </c>
      <c r="G208" s="1" t="s">
        <v>95</v>
      </c>
      <c r="H208" s="1"/>
      <c r="I208" s="1">
        <f t="shared" si="32"/>
        <v>2</v>
      </c>
      <c r="J208" s="1" t="str">
        <f t="shared" si="28"/>
        <v>case when leg_status_18 = '2' then 1 else 0 end as leg_status_18_v2,</v>
      </c>
      <c r="K208" s="1" t="s">
        <v>349</v>
      </c>
      <c r="L208" s="1"/>
      <c r="N208" t="s">
        <v>358</v>
      </c>
      <c r="O208" t="str">
        <f t="shared" si="20"/>
        <v>tf.float32,</v>
      </c>
    </row>
    <row r="209" spans="2:15" x14ac:dyDescent="0.7">
      <c r="B209" s="1">
        <f t="shared" si="21"/>
        <v>194</v>
      </c>
      <c r="C209" s="1"/>
      <c r="D209" s="1" t="str">
        <f t="shared" si="25"/>
        <v>leg_status_01_v3</v>
      </c>
      <c r="E209" s="1" t="s">
        <v>10</v>
      </c>
      <c r="F209" s="1" t="s">
        <v>235</v>
      </c>
      <c r="G209" s="1" t="s">
        <v>274</v>
      </c>
      <c r="H209" s="1"/>
      <c r="I209" s="1">
        <f>I208+1</f>
        <v>3</v>
      </c>
      <c r="J209" s="1" t="str">
        <f t="shared" si="28"/>
        <v>case when leg_status_01 = '3' then 1 else 0 end as leg_status_01_v3,</v>
      </c>
      <c r="K209" s="1" t="s">
        <v>349</v>
      </c>
      <c r="L209" s="1"/>
      <c r="N209" t="s">
        <v>358</v>
      </c>
      <c r="O209" t="str">
        <f t="shared" ref="O209:O272" si="33">"tf."&amp;N209&amp;","</f>
        <v>tf.float32,</v>
      </c>
    </row>
    <row r="210" spans="2:15" x14ac:dyDescent="0.7">
      <c r="B210" s="1">
        <f t="shared" si="21"/>
        <v>195</v>
      </c>
      <c r="C210" s="1"/>
      <c r="D210" s="1" t="str">
        <f t="shared" si="25"/>
        <v>leg_status_02_v3</v>
      </c>
      <c r="E210" s="1" t="str">
        <f t="shared" ref="E210:E226" si="34">E209</f>
        <v>カテゴリ</v>
      </c>
      <c r="F210" s="1" t="s">
        <v>235</v>
      </c>
      <c r="G210" s="1" t="s">
        <v>275</v>
      </c>
      <c r="H210" s="1"/>
      <c r="I210" s="1">
        <f>I209</f>
        <v>3</v>
      </c>
      <c r="J210" s="1" t="str">
        <f t="shared" si="28"/>
        <v>case when leg_status_02 = '3' then 1 else 0 end as leg_status_02_v3,</v>
      </c>
      <c r="K210" s="1" t="s">
        <v>349</v>
      </c>
      <c r="L210" s="1"/>
      <c r="N210" t="s">
        <v>358</v>
      </c>
      <c r="O210" t="str">
        <f t="shared" si="33"/>
        <v>tf.float32,</v>
      </c>
    </row>
    <row r="211" spans="2:15" x14ac:dyDescent="0.7">
      <c r="B211" s="1">
        <f t="shared" ref="B211:B274" si="35">IF(D211&lt;&gt;"",ROW()-15,"")</f>
        <v>196</v>
      </c>
      <c r="C211" s="1"/>
      <c r="D211" s="1" t="str">
        <f t="shared" si="25"/>
        <v>leg_status_03_v3</v>
      </c>
      <c r="E211" s="1" t="str">
        <f t="shared" si="34"/>
        <v>カテゴリ</v>
      </c>
      <c r="F211" s="1" t="s">
        <v>235</v>
      </c>
      <c r="G211" s="1" t="s">
        <v>276</v>
      </c>
      <c r="H211" s="1"/>
      <c r="I211" s="1">
        <f t="shared" ref="I211:I226" si="36">I210</f>
        <v>3</v>
      </c>
      <c r="J211" s="1" t="str">
        <f t="shared" si="28"/>
        <v>case when leg_status_03 = '3' then 1 else 0 end as leg_status_03_v3,</v>
      </c>
      <c r="K211" s="1" t="s">
        <v>349</v>
      </c>
      <c r="L211" s="1"/>
      <c r="N211" t="s">
        <v>358</v>
      </c>
      <c r="O211" t="str">
        <f t="shared" si="33"/>
        <v>tf.float32,</v>
      </c>
    </row>
    <row r="212" spans="2:15" x14ac:dyDescent="0.7">
      <c r="B212" s="1">
        <f t="shared" si="35"/>
        <v>197</v>
      </c>
      <c r="C212" s="1"/>
      <c r="D212" s="1" t="str">
        <f t="shared" si="25"/>
        <v>leg_status_04_v3</v>
      </c>
      <c r="E212" s="1" t="str">
        <f t="shared" si="34"/>
        <v>カテゴリ</v>
      </c>
      <c r="F212" s="1" t="s">
        <v>235</v>
      </c>
      <c r="G212" s="1" t="s">
        <v>277</v>
      </c>
      <c r="H212" s="1"/>
      <c r="I212" s="1">
        <f t="shared" si="36"/>
        <v>3</v>
      </c>
      <c r="J212" s="1" t="str">
        <f t="shared" si="28"/>
        <v>case when leg_status_04 = '3' then 1 else 0 end as leg_status_04_v3,</v>
      </c>
      <c r="K212" s="1" t="s">
        <v>349</v>
      </c>
      <c r="L212" s="1"/>
      <c r="N212" t="s">
        <v>358</v>
      </c>
      <c r="O212" t="str">
        <f t="shared" si="33"/>
        <v>tf.float32,</v>
      </c>
    </row>
    <row r="213" spans="2:15" x14ac:dyDescent="0.7">
      <c r="B213" s="1">
        <f t="shared" si="35"/>
        <v>198</v>
      </c>
      <c r="C213" s="1"/>
      <c r="D213" s="1" t="str">
        <f t="shared" si="25"/>
        <v>leg_status_05_v3</v>
      </c>
      <c r="E213" s="1" t="str">
        <f t="shared" si="34"/>
        <v>カテゴリ</v>
      </c>
      <c r="F213" s="1" t="s">
        <v>235</v>
      </c>
      <c r="G213" s="1" t="s">
        <v>278</v>
      </c>
      <c r="H213" s="1"/>
      <c r="I213" s="1">
        <f t="shared" si="36"/>
        <v>3</v>
      </c>
      <c r="J213" s="1" t="str">
        <f t="shared" si="28"/>
        <v>case when leg_status_05 = '3' then 1 else 0 end as leg_status_05_v3,</v>
      </c>
      <c r="K213" s="1" t="s">
        <v>349</v>
      </c>
      <c r="L213" s="1"/>
      <c r="N213" t="s">
        <v>358</v>
      </c>
      <c r="O213" t="str">
        <f t="shared" si="33"/>
        <v>tf.float32,</v>
      </c>
    </row>
    <row r="214" spans="2:15" x14ac:dyDescent="0.7">
      <c r="B214" s="1">
        <f t="shared" si="35"/>
        <v>199</v>
      </c>
      <c r="C214" s="1"/>
      <c r="D214" s="1" t="str">
        <f t="shared" si="25"/>
        <v>leg_status_06_v3</v>
      </c>
      <c r="E214" s="1" t="str">
        <f t="shared" si="34"/>
        <v>カテゴリ</v>
      </c>
      <c r="F214" s="1" t="s">
        <v>235</v>
      </c>
      <c r="G214" s="1" t="s">
        <v>279</v>
      </c>
      <c r="H214" s="1"/>
      <c r="I214" s="1">
        <f t="shared" si="36"/>
        <v>3</v>
      </c>
      <c r="J214" s="1" t="str">
        <f t="shared" si="28"/>
        <v>case when leg_status_06 = '3' then 1 else 0 end as leg_status_06_v3,</v>
      </c>
      <c r="K214" s="1" t="s">
        <v>349</v>
      </c>
      <c r="L214" s="1"/>
      <c r="N214" t="s">
        <v>358</v>
      </c>
      <c r="O214" t="str">
        <f t="shared" si="33"/>
        <v>tf.float32,</v>
      </c>
    </row>
    <row r="215" spans="2:15" x14ac:dyDescent="0.7">
      <c r="B215" s="1">
        <f t="shared" si="35"/>
        <v>200</v>
      </c>
      <c r="C215" s="1"/>
      <c r="D215" s="1" t="str">
        <f t="shared" si="25"/>
        <v>leg_status_07_v3</v>
      </c>
      <c r="E215" s="1" t="str">
        <f t="shared" si="34"/>
        <v>カテゴリ</v>
      </c>
      <c r="F215" s="1" t="s">
        <v>235</v>
      </c>
      <c r="G215" s="1" t="s">
        <v>280</v>
      </c>
      <c r="H215" s="1"/>
      <c r="I215" s="1">
        <f t="shared" si="36"/>
        <v>3</v>
      </c>
      <c r="J215" s="1" t="str">
        <f t="shared" si="28"/>
        <v>case when leg_status_07 = '3' then 1 else 0 end as leg_status_07_v3,</v>
      </c>
      <c r="K215" s="1" t="s">
        <v>349</v>
      </c>
      <c r="L215" s="1"/>
      <c r="N215" t="s">
        <v>358</v>
      </c>
      <c r="O215" t="str">
        <f t="shared" si="33"/>
        <v>tf.float32,</v>
      </c>
    </row>
    <row r="216" spans="2:15" x14ac:dyDescent="0.7">
      <c r="B216" s="1">
        <f t="shared" si="35"/>
        <v>201</v>
      </c>
      <c r="C216" s="1"/>
      <c r="D216" s="1" t="str">
        <f t="shared" si="25"/>
        <v>leg_status_08_v3</v>
      </c>
      <c r="E216" s="1" t="str">
        <f t="shared" si="34"/>
        <v>カテゴリ</v>
      </c>
      <c r="F216" s="1" t="s">
        <v>235</v>
      </c>
      <c r="G216" s="1" t="s">
        <v>281</v>
      </c>
      <c r="H216" s="1"/>
      <c r="I216" s="1">
        <f t="shared" si="36"/>
        <v>3</v>
      </c>
      <c r="J216" s="1" t="str">
        <f t="shared" si="28"/>
        <v>case when leg_status_08 = '3' then 1 else 0 end as leg_status_08_v3,</v>
      </c>
      <c r="K216" s="1" t="s">
        <v>349</v>
      </c>
      <c r="L216" s="1"/>
      <c r="N216" t="s">
        <v>358</v>
      </c>
      <c r="O216" t="str">
        <f t="shared" si="33"/>
        <v>tf.float32,</v>
      </c>
    </row>
    <row r="217" spans="2:15" x14ac:dyDescent="0.7">
      <c r="B217" s="1">
        <f t="shared" si="35"/>
        <v>202</v>
      </c>
      <c r="C217" s="1"/>
      <c r="D217" s="1" t="str">
        <f t="shared" si="25"/>
        <v>leg_status_09_v3</v>
      </c>
      <c r="E217" s="1" t="str">
        <f t="shared" si="34"/>
        <v>カテゴリ</v>
      </c>
      <c r="F217" s="1" t="s">
        <v>235</v>
      </c>
      <c r="G217" s="1" t="s">
        <v>282</v>
      </c>
      <c r="H217" s="1"/>
      <c r="I217" s="1">
        <f t="shared" si="36"/>
        <v>3</v>
      </c>
      <c r="J217" s="1" t="str">
        <f t="shared" si="28"/>
        <v>case when leg_status_09 = '3' then 1 else 0 end as leg_status_09_v3,</v>
      </c>
      <c r="K217" s="1" t="s">
        <v>349</v>
      </c>
      <c r="L217" s="1"/>
      <c r="N217" t="s">
        <v>358</v>
      </c>
      <c r="O217" t="str">
        <f t="shared" si="33"/>
        <v>tf.float32,</v>
      </c>
    </row>
    <row r="218" spans="2:15" x14ac:dyDescent="0.7">
      <c r="B218" s="1">
        <f t="shared" si="35"/>
        <v>203</v>
      </c>
      <c r="C218" s="1"/>
      <c r="D218" s="1" t="str">
        <f t="shared" si="25"/>
        <v>leg_status_10_v3</v>
      </c>
      <c r="E218" s="1" t="str">
        <f t="shared" si="34"/>
        <v>カテゴリ</v>
      </c>
      <c r="F218" s="1" t="s">
        <v>235</v>
      </c>
      <c r="G218" s="1" t="s">
        <v>87</v>
      </c>
      <c r="H218" s="1"/>
      <c r="I218" s="1">
        <f t="shared" si="36"/>
        <v>3</v>
      </c>
      <c r="J218" s="1" t="str">
        <f t="shared" si="28"/>
        <v>case when leg_status_10 = '3' then 1 else 0 end as leg_status_10_v3,</v>
      </c>
      <c r="K218" s="1" t="s">
        <v>349</v>
      </c>
      <c r="L218" s="1"/>
      <c r="N218" t="s">
        <v>358</v>
      </c>
      <c r="O218" t="str">
        <f t="shared" si="33"/>
        <v>tf.float32,</v>
      </c>
    </row>
    <row r="219" spans="2:15" x14ac:dyDescent="0.7">
      <c r="B219" s="1">
        <f t="shared" si="35"/>
        <v>204</v>
      </c>
      <c r="C219" s="1"/>
      <c r="D219" s="1" t="str">
        <f t="shared" si="25"/>
        <v>leg_status_11_v3</v>
      </c>
      <c r="E219" s="1" t="str">
        <f t="shared" si="34"/>
        <v>カテゴリ</v>
      </c>
      <c r="F219" s="1" t="s">
        <v>235</v>
      </c>
      <c r="G219" s="1" t="s">
        <v>88</v>
      </c>
      <c r="H219" s="1"/>
      <c r="I219" s="1">
        <f t="shared" si="36"/>
        <v>3</v>
      </c>
      <c r="J219" s="1" t="str">
        <f t="shared" si="28"/>
        <v>case when leg_status_11 = '3' then 1 else 0 end as leg_status_11_v3,</v>
      </c>
      <c r="K219" s="1" t="s">
        <v>349</v>
      </c>
      <c r="L219" s="1"/>
      <c r="N219" t="s">
        <v>358</v>
      </c>
      <c r="O219" t="str">
        <f t="shared" si="33"/>
        <v>tf.float32,</v>
      </c>
    </row>
    <row r="220" spans="2:15" x14ac:dyDescent="0.7">
      <c r="B220" s="1">
        <f t="shared" si="35"/>
        <v>205</v>
      </c>
      <c r="C220" s="1"/>
      <c r="D220" s="1" t="str">
        <f t="shared" ref="D220:D283" si="37">G220&amp;"_v"&amp;I220</f>
        <v>leg_status_12_v3</v>
      </c>
      <c r="E220" s="1" t="str">
        <f t="shared" si="34"/>
        <v>カテゴリ</v>
      </c>
      <c r="F220" s="1" t="s">
        <v>235</v>
      </c>
      <c r="G220" s="1" t="s">
        <v>89</v>
      </c>
      <c r="H220" s="1"/>
      <c r="I220" s="1">
        <f t="shared" si="36"/>
        <v>3</v>
      </c>
      <c r="J220" s="1" t="str">
        <f t="shared" si="28"/>
        <v>case when leg_status_12 = '3' then 1 else 0 end as leg_status_12_v3,</v>
      </c>
      <c r="K220" s="1" t="s">
        <v>349</v>
      </c>
      <c r="L220" s="1"/>
      <c r="N220" t="s">
        <v>358</v>
      </c>
      <c r="O220" t="str">
        <f t="shared" si="33"/>
        <v>tf.float32,</v>
      </c>
    </row>
    <row r="221" spans="2:15" x14ac:dyDescent="0.7">
      <c r="B221" s="1">
        <f t="shared" si="35"/>
        <v>206</v>
      </c>
      <c r="C221" s="1"/>
      <c r="D221" s="1" t="str">
        <f t="shared" si="37"/>
        <v>leg_status_13_v3</v>
      </c>
      <c r="E221" s="1" t="str">
        <f t="shared" si="34"/>
        <v>カテゴリ</v>
      </c>
      <c r="F221" s="1" t="s">
        <v>235</v>
      </c>
      <c r="G221" s="1" t="s">
        <v>90</v>
      </c>
      <c r="H221" s="1"/>
      <c r="I221" s="1">
        <f t="shared" si="36"/>
        <v>3</v>
      </c>
      <c r="J221" s="1" t="str">
        <f t="shared" ref="J221:J284" si="38">"case when "&amp;G221&amp;" = '"&amp;I221&amp;"' then 1 else 0 end as "&amp;D221&amp;","</f>
        <v>case when leg_status_13 = '3' then 1 else 0 end as leg_status_13_v3,</v>
      </c>
      <c r="K221" s="1" t="s">
        <v>349</v>
      </c>
      <c r="L221" s="1"/>
      <c r="N221" t="s">
        <v>358</v>
      </c>
      <c r="O221" t="str">
        <f t="shared" si="33"/>
        <v>tf.float32,</v>
      </c>
    </row>
    <row r="222" spans="2:15" x14ac:dyDescent="0.7">
      <c r="B222" s="1">
        <f t="shared" si="35"/>
        <v>207</v>
      </c>
      <c r="C222" s="1"/>
      <c r="D222" s="1" t="str">
        <f t="shared" si="37"/>
        <v>leg_status_14_v3</v>
      </c>
      <c r="E222" s="1" t="str">
        <f t="shared" si="34"/>
        <v>カテゴリ</v>
      </c>
      <c r="F222" s="1" t="s">
        <v>235</v>
      </c>
      <c r="G222" s="1" t="s">
        <v>91</v>
      </c>
      <c r="H222" s="1"/>
      <c r="I222" s="1">
        <f t="shared" si="36"/>
        <v>3</v>
      </c>
      <c r="J222" s="1" t="str">
        <f t="shared" si="38"/>
        <v>case when leg_status_14 = '3' then 1 else 0 end as leg_status_14_v3,</v>
      </c>
      <c r="K222" s="1" t="s">
        <v>349</v>
      </c>
      <c r="L222" s="1"/>
      <c r="N222" t="s">
        <v>358</v>
      </c>
      <c r="O222" t="str">
        <f t="shared" si="33"/>
        <v>tf.float32,</v>
      </c>
    </row>
    <row r="223" spans="2:15" x14ac:dyDescent="0.7">
      <c r="B223" s="1">
        <f t="shared" si="35"/>
        <v>208</v>
      </c>
      <c r="C223" s="1"/>
      <c r="D223" s="1" t="str">
        <f t="shared" si="37"/>
        <v>leg_status_15_v3</v>
      </c>
      <c r="E223" s="1" t="str">
        <f t="shared" si="34"/>
        <v>カテゴリ</v>
      </c>
      <c r="F223" s="1" t="s">
        <v>235</v>
      </c>
      <c r="G223" s="1" t="s">
        <v>92</v>
      </c>
      <c r="H223" s="1"/>
      <c r="I223" s="1">
        <f t="shared" si="36"/>
        <v>3</v>
      </c>
      <c r="J223" s="1" t="str">
        <f t="shared" si="38"/>
        <v>case when leg_status_15 = '3' then 1 else 0 end as leg_status_15_v3,</v>
      </c>
      <c r="K223" s="1" t="s">
        <v>349</v>
      </c>
      <c r="L223" s="1"/>
      <c r="N223" t="s">
        <v>358</v>
      </c>
      <c r="O223" t="str">
        <f t="shared" si="33"/>
        <v>tf.float32,</v>
      </c>
    </row>
    <row r="224" spans="2:15" x14ac:dyDescent="0.7">
      <c r="B224" s="1">
        <f t="shared" si="35"/>
        <v>209</v>
      </c>
      <c r="C224" s="1"/>
      <c r="D224" s="1" t="str">
        <f t="shared" si="37"/>
        <v>leg_status_16_v3</v>
      </c>
      <c r="E224" s="1" t="str">
        <f t="shared" si="34"/>
        <v>カテゴリ</v>
      </c>
      <c r="F224" s="1" t="s">
        <v>235</v>
      </c>
      <c r="G224" s="1" t="s">
        <v>93</v>
      </c>
      <c r="H224" s="1"/>
      <c r="I224" s="1">
        <f t="shared" si="36"/>
        <v>3</v>
      </c>
      <c r="J224" s="1" t="str">
        <f t="shared" si="38"/>
        <v>case when leg_status_16 = '3' then 1 else 0 end as leg_status_16_v3,</v>
      </c>
      <c r="K224" s="1" t="s">
        <v>349</v>
      </c>
      <c r="L224" s="1"/>
      <c r="N224" t="s">
        <v>358</v>
      </c>
      <c r="O224" t="str">
        <f t="shared" si="33"/>
        <v>tf.float32,</v>
      </c>
    </row>
    <row r="225" spans="2:15" x14ac:dyDescent="0.7">
      <c r="B225" s="1">
        <f t="shared" si="35"/>
        <v>210</v>
      </c>
      <c r="C225" s="1"/>
      <c r="D225" s="1" t="str">
        <f t="shared" si="37"/>
        <v>leg_status_17_v3</v>
      </c>
      <c r="E225" s="1" t="str">
        <f t="shared" si="34"/>
        <v>カテゴリ</v>
      </c>
      <c r="F225" s="1" t="s">
        <v>235</v>
      </c>
      <c r="G225" s="1" t="s">
        <v>94</v>
      </c>
      <c r="H225" s="1"/>
      <c r="I225" s="1">
        <f t="shared" si="36"/>
        <v>3</v>
      </c>
      <c r="J225" s="1" t="str">
        <f t="shared" si="38"/>
        <v>case when leg_status_17 = '3' then 1 else 0 end as leg_status_17_v3,</v>
      </c>
      <c r="K225" s="1" t="s">
        <v>349</v>
      </c>
      <c r="L225" s="1"/>
      <c r="N225" t="s">
        <v>358</v>
      </c>
      <c r="O225" t="str">
        <f t="shared" si="33"/>
        <v>tf.float32,</v>
      </c>
    </row>
    <row r="226" spans="2:15" x14ac:dyDescent="0.7">
      <c r="B226" s="1">
        <f t="shared" si="35"/>
        <v>211</v>
      </c>
      <c r="C226" s="1"/>
      <c r="D226" s="1" t="str">
        <f t="shared" si="37"/>
        <v>leg_status_18_v3</v>
      </c>
      <c r="E226" s="1" t="str">
        <f t="shared" si="34"/>
        <v>カテゴリ</v>
      </c>
      <c r="F226" s="1" t="s">
        <v>235</v>
      </c>
      <c r="G226" s="1" t="s">
        <v>95</v>
      </c>
      <c r="H226" s="1"/>
      <c r="I226" s="1">
        <f t="shared" si="36"/>
        <v>3</v>
      </c>
      <c r="J226" s="1" t="str">
        <f t="shared" si="38"/>
        <v>case when leg_status_18 = '3' then 1 else 0 end as leg_status_18_v3,</v>
      </c>
      <c r="K226" s="1" t="s">
        <v>349</v>
      </c>
      <c r="L226" s="1"/>
      <c r="N226" t="s">
        <v>358</v>
      </c>
      <c r="O226" t="str">
        <f t="shared" si="33"/>
        <v>tf.float32,</v>
      </c>
    </row>
    <row r="227" spans="2:15" x14ac:dyDescent="0.7">
      <c r="B227" s="1">
        <f t="shared" si="35"/>
        <v>212</v>
      </c>
      <c r="C227" s="1"/>
      <c r="D227" s="1" t="str">
        <f t="shared" si="37"/>
        <v>leg_status_01_v4</v>
      </c>
      <c r="E227" s="1" t="s">
        <v>10</v>
      </c>
      <c r="F227" s="1" t="s">
        <v>235</v>
      </c>
      <c r="G227" s="1" t="s">
        <v>274</v>
      </c>
      <c r="H227" s="1"/>
      <c r="I227" s="1">
        <f>I226+1</f>
        <v>4</v>
      </c>
      <c r="J227" s="1" t="str">
        <f t="shared" si="38"/>
        <v>case when leg_status_01 = '4' then 1 else 0 end as leg_status_01_v4,</v>
      </c>
      <c r="K227" s="1" t="s">
        <v>349</v>
      </c>
      <c r="L227" s="1"/>
      <c r="N227" t="s">
        <v>358</v>
      </c>
      <c r="O227" t="str">
        <f t="shared" si="33"/>
        <v>tf.float32,</v>
      </c>
    </row>
    <row r="228" spans="2:15" x14ac:dyDescent="0.7">
      <c r="B228" s="1">
        <f t="shared" si="35"/>
        <v>213</v>
      </c>
      <c r="C228" s="1"/>
      <c r="D228" s="1" t="str">
        <f t="shared" si="37"/>
        <v>leg_status_02_v4</v>
      </c>
      <c r="E228" s="1" t="str">
        <f t="shared" ref="E228:E244" si="39">E227</f>
        <v>カテゴリ</v>
      </c>
      <c r="F228" s="1" t="s">
        <v>235</v>
      </c>
      <c r="G228" s="1" t="s">
        <v>275</v>
      </c>
      <c r="H228" s="1"/>
      <c r="I228" s="1">
        <f>I227</f>
        <v>4</v>
      </c>
      <c r="J228" s="1" t="str">
        <f t="shared" si="38"/>
        <v>case when leg_status_02 = '4' then 1 else 0 end as leg_status_02_v4,</v>
      </c>
      <c r="K228" s="1" t="s">
        <v>349</v>
      </c>
      <c r="L228" s="1"/>
      <c r="N228" t="s">
        <v>358</v>
      </c>
      <c r="O228" t="str">
        <f t="shared" si="33"/>
        <v>tf.float32,</v>
      </c>
    </row>
    <row r="229" spans="2:15" x14ac:dyDescent="0.7">
      <c r="B229" s="1">
        <f t="shared" si="35"/>
        <v>214</v>
      </c>
      <c r="C229" s="1"/>
      <c r="D229" s="1" t="str">
        <f t="shared" si="37"/>
        <v>leg_status_03_v4</v>
      </c>
      <c r="E229" s="1" t="str">
        <f t="shared" si="39"/>
        <v>カテゴリ</v>
      </c>
      <c r="F229" s="1" t="s">
        <v>235</v>
      </c>
      <c r="G229" s="1" t="s">
        <v>276</v>
      </c>
      <c r="H229" s="1"/>
      <c r="I229" s="1">
        <f t="shared" ref="I229:I244" si="40">I228</f>
        <v>4</v>
      </c>
      <c r="J229" s="1" t="str">
        <f t="shared" si="38"/>
        <v>case when leg_status_03 = '4' then 1 else 0 end as leg_status_03_v4,</v>
      </c>
      <c r="K229" s="1" t="s">
        <v>349</v>
      </c>
      <c r="L229" s="1"/>
      <c r="N229" t="s">
        <v>358</v>
      </c>
      <c r="O229" t="str">
        <f t="shared" si="33"/>
        <v>tf.float32,</v>
      </c>
    </row>
    <row r="230" spans="2:15" x14ac:dyDescent="0.7">
      <c r="B230" s="1">
        <f t="shared" si="35"/>
        <v>215</v>
      </c>
      <c r="C230" s="1"/>
      <c r="D230" s="1" t="str">
        <f t="shared" si="37"/>
        <v>leg_status_04_v4</v>
      </c>
      <c r="E230" s="1" t="str">
        <f t="shared" si="39"/>
        <v>カテゴリ</v>
      </c>
      <c r="F230" s="1" t="s">
        <v>235</v>
      </c>
      <c r="G230" s="1" t="s">
        <v>277</v>
      </c>
      <c r="H230" s="1"/>
      <c r="I230" s="1">
        <f t="shared" si="40"/>
        <v>4</v>
      </c>
      <c r="J230" s="1" t="str">
        <f t="shared" si="38"/>
        <v>case when leg_status_04 = '4' then 1 else 0 end as leg_status_04_v4,</v>
      </c>
      <c r="K230" s="1" t="s">
        <v>349</v>
      </c>
      <c r="L230" s="1"/>
      <c r="N230" t="s">
        <v>358</v>
      </c>
      <c r="O230" t="str">
        <f t="shared" si="33"/>
        <v>tf.float32,</v>
      </c>
    </row>
    <row r="231" spans="2:15" x14ac:dyDescent="0.7">
      <c r="B231" s="1">
        <f t="shared" si="35"/>
        <v>216</v>
      </c>
      <c r="C231" s="1"/>
      <c r="D231" s="1" t="str">
        <f t="shared" si="37"/>
        <v>leg_status_05_v4</v>
      </c>
      <c r="E231" s="1" t="str">
        <f t="shared" si="39"/>
        <v>カテゴリ</v>
      </c>
      <c r="F231" s="1" t="s">
        <v>235</v>
      </c>
      <c r="G231" s="1" t="s">
        <v>278</v>
      </c>
      <c r="H231" s="1"/>
      <c r="I231" s="1">
        <f t="shared" si="40"/>
        <v>4</v>
      </c>
      <c r="J231" s="1" t="str">
        <f t="shared" si="38"/>
        <v>case when leg_status_05 = '4' then 1 else 0 end as leg_status_05_v4,</v>
      </c>
      <c r="K231" s="1" t="s">
        <v>349</v>
      </c>
      <c r="L231" s="1"/>
      <c r="N231" t="s">
        <v>358</v>
      </c>
      <c r="O231" t="str">
        <f t="shared" si="33"/>
        <v>tf.float32,</v>
      </c>
    </row>
    <row r="232" spans="2:15" x14ac:dyDescent="0.7">
      <c r="B232" s="1">
        <f t="shared" si="35"/>
        <v>217</v>
      </c>
      <c r="C232" s="1"/>
      <c r="D232" s="1" t="str">
        <f t="shared" si="37"/>
        <v>leg_status_06_v4</v>
      </c>
      <c r="E232" s="1" t="str">
        <f t="shared" si="39"/>
        <v>カテゴリ</v>
      </c>
      <c r="F232" s="1" t="s">
        <v>235</v>
      </c>
      <c r="G232" s="1" t="s">
        <v>279</v>
      </c>
      <c r="H232" s="1"/>
      <c r="I232" s="1">
        <f t="shared" si="40"/>
        <v>4</v>
      </c>
      <c r="J232" s="1" t="str">
        <f t="shared" si="38"/>
        <v>case when leg_status_06 = '4' then 1 else 0 end as leg_status_06_v4,</v>
      </c>
      <c r="K232" s="1" t="s">
        <v>349</v>
      </c>
      <c r="L232" s="1"/>
      <c r="N232" t="s">
        <v>358</v>
      </c>
      <c r="O232" t="str">
        <f t="shared" si="33"/>
        <v>tf.float32,</v>
      </c>
    </row>
    <row r="233" spans="2:15" x14ac:dyDescent="0.7">
      <c r="B233" s="1">
        <f t="shared" si="35"/>
        <v>218</v>
      </c>
      <c r="C233" s="1"/>
      <c r="D233" s="1" t="str">
        <f t="shared" si="37"/>
        <v>leg_status_07_v4</v>
      </c>
      <c r="E233" s="1" t="str">
        <f t="shared" si="39"/>
        <v>カテゴリ</v>
      </c>
      <c r="F233" s="1" t="s">
        <v>235</v>
      </c>
      <c r="G233" s="1" t="s">
        <v>280</v>
      </c>
      <c r="H233" s="1"/>
      <c r="I233" s="1">
        <f t="shared" si="40"/>
        <v>4</v>
      </c>
      <c r="J233" s="1" t="str">
        <f t="shared" si="38"/>
        <v>case when leg_status_07 = '4' then 1 else 0 end as leg_status_07_v4,</v>
      </c>
      <c r="K233" s="1" t="s">
        <v>349</v>
      </c>
      <c r="L233" s="1"/>
      <c r="N233" t="s">
        <v>358</v>
      </c>
      <c r="O233" t="str">
        <f t="shared" si="33"/>
        <v>tf.float32,</v>
      </c>
    </row>
    <row r="234" spans="2:15" x14ac:dyDescent="0.7">
      <c r="B234" s="1">
        <f t="shared" si="35"/>
        <v>219</v>
      </c>
      <c r="C234" s="1"/>
      <c r="D234" s="1" t="str">
        <f t="shared" si="37"/>
        <v>leg_status_08_v4</v>
      </c>
      <c r="E234" s="1" t="str">
        <f t="shared" si="39"/>
        <v>カテゴリ</v>
      </c>
      <c r="F234" s="1" t="s">
        <v>235</v>
      </c>
      <c r="G234" s="1" t="s">
        <v>281</v>
      </c>
      <c r="H234" s="1"/>
      <c r="I234" s="1">
        <f t="shared" si="40"/>
        <v>4</v>
      </c>
      <c r="J234" s="1" t="str">
        <f t="shared" si="38"/>
        <v>case when leg_status_08 = '4' then 1 else 0 end as leg_status_08_v4,</v>
      </c>
      <c r="K234" s="1" t="s">
        <v>349</v>
      </c>
      <c r="L234" s="1"/>
      <c r="N234" t="s">
        <v>358</v>
      </c>
      <c r="O234" t="str">
        <f t="shared" si="33"/>
        <v>tf.float32,</v>
      </c>
    </row>
    <row r="235" spans="2:15" x14ac:dyDescent="0.7">
      <c r="B235" s="1">
        <f t="shared" si="35"/>
        <v>220</v>
      </c>
      <c r="C235" s="1"/>
      <c r="D235" s="1" t="str">
        <f t="shared" si="37"/>
        <v>leg_status_09_v4</v>
      </c>
      <c r="E235" s="1" t="str">
        <f t="shared" si="39"/>
        <v>カテゴリ</v>
      </c>
      <c r="F235" s="1" t="s">
        <v>235</v>
      </c>
      <c r="G235" s="1" t="s">
        <v>282</v>
      </c>
      <c r="H235" s="1"/>
      <c r="I235" s="1">
        <f t="shared" si="40"/>
        <v>4</v>
      </c>
      <c r="J235" s="1" t="str">
        <f t="shared" si="38"/>
        <v>case when leg_status_09 = '4' then 1 else 0 end as leg_status_09_v4,</v>
      </c>
      <c r="K235" s="1" t="s">
        <v>349</v>
      </c>
      <c r="L235" s="1"/>
      <c r="N235" t="s">
        <v>358</v>
      </c>
      <c r="O235" t="str">
        <f t="shared" si="33"/>
        <v>tf.float32,</v>
      </c>
    </row>
    <row r="236" spans="2:15" x14ac:dyDescent="0.7">
      <c r="B236" s="1">
        <f t="shared" si="35"/>
        <v>221</v>
      </c>
      <c r="C236" s="1"/>
      <c r="D236" s="1" t="str">
        <f t="shared" si="37"/>
        <v>leg_status_10_v4</v>
      </c>
      <c r="E236" s="1" t="str">
        <f t="shared" si="39"/>
        <v>カテゴリ</v>
      </c>
      <c r="F236" s="1" t="s">
        <v>235</v>
      </c>
      <c r="G236" s="1" t="s">
        <v>87</v>
      </c>
      <c r="H236" s="1"/>
      <c r="I236" s="1">
        <f t="shared" si="40"/>
        <v>4</v>
      </c>
      <c r="J236" s="1" t="str">
        <f t="shared" si="38"/>
        <v>case when leg_status_10 = '4' then 1 else 0 end as leg_status_10_v4,</v>
      </c>
      <c r="K236" s="1" t="s">
        <v>349</v>
      </c>
      <c r="L236" s="1"/>
      <c r="N236" t="s">
        <v>358</v>
      </c>
      <c r="O236" t="str">
        <f t="shared" si="33"/>
        <v>tf.float32,</v>
      </c>
    </row>
    <row r="237" spans="2:15" x14ac:dyDescent="0.7">
      <c r="B237" s="1">
        <f t="shared" si="35"/>
        <v>222</v>
      </c>
      <c r="C237" s="1"/>
      <c r="D237" s="1" t="str">
        <f t="shared" si="37"/>
        <v>leg_status_11_v4</v>
      </c>
      <c r="E237" s="1" t="str">
        <f t="shared" si="39"/>
        <v>カテゴリ</v>
      </c>
      <c r="F237" s="1" t="s">
        <v>235</v>
      </c>
      <c r="G237" s="1" t="s">
        <v>88</v>
      </c>
      <c r="H237" s="1"/>
      <c r="I237" s="1">
        <f t="shared" si="40"/>
        <v>4</v>
      </c>
      <c r="J237" s="1" t="str">
        <f t="shared" si="38"/>
        <v>case when leg_status_11 = '4' then 1 else 0 end as leg_status_11_v4,</v>
      </c>
      <c r="K237" s="1" t="s">
        <v>349</v>
      </c>
      <c r="L237" s="1"/>
      <c r="N237" t="s">
        <v>358</v>
      </c>
      <c r="O237" t="str">
        <f t="shared" si="33"/>
        <v>tf.float32,</v>
      </c>
    </row>
    <row r="238" spans="2:15" x14ac:dyDescent="0.7">
      <c r="B238" s="1">
        <f t="shared" si="35"/>
        <v>223</v>
      </c>
      <c r="C238" s="1"/>
      <c r="D238" s="1" t="str">
        <f t="shared" si="37"/>
        <v>leg_status_12_v4</v>
      </c>
      <c r="E238" s="1" t="str">
        <f t="shared" si="39"/>
        <v>カテゴリ</v>
      </c>
      <c r="F238" s="1" t="s">
        <v>235</v>
      </c>
      <c r="G238" s="1" t="s">
        <v>89</v>
      </c>
      <c r="H238" s="1"/>
      <c r="I238" s="1">
        <f t="shared" si="40"/>
        <v>4</v>
      </c>
      <c r="J238" s="1" t="str">
        <f t="shared" si="38"/>
        <v>case when leg_status_12 = '4' then 1 else 0 end as leg_status_12_v4,</v>
      </c>
      <c r="K238" s="1" t="s">
        <v>349</v>
      </c>
      <c r="L238" s="1"/>
      <c r="N238" t="s">
        <v>358</v>
      </c>
      <c r="O238" t="str">
        <f t="shared" si="33"/>
        <v>tf.float32,</v>
      </c>
    </row>
    <row r="239" spans="2:15" x14ac:dyDescent="0.7">
      <c r="B239" s="1">
        <f t="shared" si="35"/>
        <v>224</v>
      </c>
      <c r="C239" s="1"/>
      <c r="D239" s="1" t="str">
        <f t="shared" si="37"/>
        <v>leg_status_13_v4</v>
      </c>
      <c r="E239" s="1" t="str">
        <f t="shared" si="39"/>
        <v>カテゴリ</v>
      </c>
      <c r="F239" s="1" t="s">
        <v>235</v>
      </c>
      <c r="G239" s="1" t="s">
        <v>90</v>
      </c>
      <c r="H239" s="1"/>
      <c r="I239" s="1">
        <f t="shared" si="40"/>
        <v>4</v>
      </c>
      <c r="J239" s="1" t="str">
        <f t="shared" si="38"/>
        <v>case when leg_status_13 = '4' then 1 else 0 end as leg_status_13_v4,</v>
      </c>
      <c r="K239" s="1" t="s">
        <v>349</v>
      </c>
      <c r="L239" s="1"/>
      <c r="N239" t="s">
        <v>358</v>
      </c>
      <c r="O239" t="str">
        <f t="shared" si="33"/>
        <v>tf.float32,</v>
      </c>
    </row>
    <row r="240" spans="2:15" x14ac:dyDescent="0.7">
      <c r="B240" s="1">
        <f t="shared" si="35"/>
        <v>225</v>
      </c>
      <c r="C240" s="1"/>
      <c r="D240" s="1" t="str">
        <f t="shared" si="37"/>
        <v>leg_status_14_v4</v>
      </c>
      <c r="E240" s="1" t="str">
        <f t="shared" si="39"/>
        <v>カテゴリ</v>
      </c>
      <c r="F240" s="1" t="s">
        <v>235</v>
      </c>
      <c r="G240" s="1" t="s">
        <v>91</v>
      </c>
      <c r="H240" s="1"/>
      <c r="I240" s="1">
        <f t="shared" si="40"/>
        <v>4</v>
      </c>
      <c r="J240" s="1" t="str">
        <f t="shared" si="38"/>
        <v>case when leg_status_14 = '4' then 1 else 0 end as leg_status_14_v4,</v>
      </c>
      <c r="K240" s="1" t="s">
        <v>349</v>
      </c>
      <c r="L240" s="1"/>
      <c r="N240" t="s">
        <v>358</v>
      </c>
      <c r="O240" t="str">
        <f t="shared" si="33"/>
        <v>tf.float32,</v>
      </c>
    </row>
    <row r="241" spans="2:15" x14ac:dyDescent="0.7">
      <c r="B241" s="1">
        <f t="shared" si="35"/>
        <v>226</v>
      </c>
      <c r="C241" s="1"/>
      <c r="D241" s="1" t="str">
        <f t="shared" si="37"/>
        <v>leg_status_15_v4</v>
      </c>
      <c r="E241" s="1" t="str">
        <f t="shared" si="39"/>
        <v>カテゴリ</v>
      </c>
      <c r="F241" s="1" t="s">
        <v>235</v>
      </c>
      <c r="G241" s="1" t="s">
        <v>92</v>
      </c>
      <c r="H241" s="1"/>
      <c r="I241" s="1">
        <f t="shared" si="40"/>
        <v>4</v>
      </c>
      <c r="J241" s="1" t="str">
        <f t="shared" si="38"/>
        <v>case when leg_status_15 = '4' then 1 else 0 end as leg_status_15_v4,</v>
      </c>
      <c r="K241" s="1" t="s">
        <v>349</v>
      </c>
      <c r="L241" s="1"/>
      <c r="N241" t="s">
        <v>358</v>
      </c>
      <c r="O241" t="str">
        <f t="shared" si="33"/>
        <v>tf.float32,</v>
      </c>
    </row>
    <row r="242" spans="2:15" x14ac:dyDescent="0.7">
      <c r="B242" s="1">
        <f t="shared" si="35"/>
        <v>227</v>
      </c>
      <c r="C242" s="1"/>
      <c r="D242" s="1" t="str">
        <f t="shared" si="37"/>
        <v>leg_status_16_v4</v>
      </c>
      <c r="E242" s="1" t="str">
        <f t="shared" si="39"/>
        <v>カテゴリ</v>
      </c>
      <c r="F242" s="1" t="s">
        <v>235</v>
      </c>
      <c r="G242" s="1" t="s">
        <v>93</v>
      </c>
      <c r="H242" s="1"/>
      <c r="I242" s="1">
        <f t="shared" si="40"/>
        <v>4</v>
      </c>
      <c r="J242" s="1" t="str">
        <f t="shared" si="38"/>
        <v>case when leg_status_16 = '4' then 1 else 0 end as leg_status_16_v4,</v>
      </c>
      <c r="K242" s="1" t="s">
        <v>349</v>
      </c>
      <c r="L242" s="1"/>
      <c r="N242" t="s">
        <v>358</v>
      </c>
      <c r="O242" t="str">
        <f t="shared" si="33"/>
        <v>tf.float32,</v>
      </c>
    </row>
    <row r="243" spans="2:15" x14ac:dyDescent="0.7">
      <c r="B243" s="1">
        <f t="shared" si="35"/>
        <v>228</v>
      </c>
      <c r="C243" s="1"/>
      <c r="D243" s="1" t="str">
        <f t="shared" si="37"/>
        <v>leg_status_17_v4</v>
      </c>
      <c r="E243" s="1" t="str">
        <f t="shared" si="39"/>
        <v>カテゴリ</v>
      </c>
      <c r="F243" s="1" t="s">
        <v>235</v>
      </c>
      <c r="G243" s="1" t="s">
        <v>94</v>
      </c>
      <c r="H243" s="1"/>
      <c r="I243" s="1">
        <f t="shared" si="40"/>
        <v>4</v>
      </c>
      <c r="J243" s="1" t="str">
        <f t="shared" si="38"/>
        <v>case when leg_status_17 = '4' then 1 else 0 end as leg_status_17_v4,</v>
      </c>
      <c r="K243" s="1" t="s">
        <v>349</v>
      </c>
      <c r="L243" s="1"/>
      <c r="N243" t="s">
        <v>358</v>
      </c>
      <c r="O243" t="str">
        <f t="shared" si="33"/>
        <v>tf.float32,</v>
      </c>
    </row>
    <row r="244" spans="2:15" x14ac:dyDescent="0.7">
      <c r="B244" s="1">
        <f t="shared" si="35"/>
        <v>229</v>
      </c>
      <c r="C244" s="1"/>
      <c r="D244" s="1" t="str">
        <f t="shared" si="37"/>
        <v>leg_status_18_v4</v>
      </c>
      <c r="E244" s="1" t="str">
        <f t="shared" si="39"/>
        <v>カテゴリ</v>
      </c>
      <c r="F244" s="1" t="s">
        <v>235</v>
      </c>
      <c r="G244" s="1" t="s">
        <v>95</v>
      </c>
      <c r="H244" s="1"/>
      <c r="I244" s="1">
        <f t="shared" si="40"/>
        <v>4</v>
      </c>
      <c r="J244" s="1" t="str">
        <f t="shared" si="38"/>
        <v>case when leg_status_18 = '4' then 1 else 0 end as leg_status_18_v4,</v>
      </c>
      <c r="K244" s="1" t="s">
        <v>349</v>
      </c>
      <c r="L244" s="1"/>
      <c r="N244" t="s">
        <v>358</v>
      </c>
      <c r="O244" t="str">
        <f t="shared" si="33"/>
        <v>tf.float32,</v>
      </c>
    </row>
    <row r="245" spans="2:15" x14ac:dyDescent="0.7">
      <c r="B245" s="1">
        <f t="shared" si="35"/>
        <v>230</v>
      </c>
      <c r="C245" s="1"/>
      <c r="D245" s="1" t="str">
        <f t="shared" si="37"/>
        <v>leg_status_01_v5</v>
      </c>
      <c r="E245" s="1" t="s">
        <v>10</v>
      </c>
      <c r="F245" s="1" t="s">
        <v>235</v>
      </c>
      <c r="G245" s="1" t="s">
        <v>274</v>
      </c>
      <c r="H245" s="1"/>
      <c r="I245" s="1">
        <f>I244+1</f>
        <v>5</v>
      </c>
      <c r="J245" s="1" t="str">
        <f t="shared" si="38"/>
        <v>case when leg_status_01 = '5' then 1 else 0 end as leg_status_01_v5,</v>
      </c>
      <c r="K245" s="1" t="s">
        <v>349</v>
      </c>
      <c r="L245" s="1"/>
      <c r="N245" t="s">
        <v>358</v>
      </c>
      <c r="O245" t="str">
        <f t="shared" si="33"/>
        <v>tf.float32,</v>
      </c>
    </row>
    <row r="246" spans="2:15" x14ac:dyDescent="0.7">
      <c r="B246" s="1">
        <f t="shared" si="35"/>
        <v>231</v>
      </c>
      <c r="C246" s="1"/>
      <c r="D246" s="1" t="str">
        <f t="shared" si="37"/>
        <v>leg_status_02_v5</v>
      </c>
      <c r="E246" s="1" t="str">
        <f t="shared" ref="E246:E262" si="41">E245</f>
        <v>カテゴリ</v>
      </c>
      <c r="F246" s="1" t="s">
        <v>235</v>
      </c>
      <c r="G246" s="1" t="s">
        <v>275</v>
      </c>
      <c r="H246" s="1"/>
      <c r="I246" s="1">
        <f>I245</f>
        <v>5</v>
      </c>
      <c r="J246" s="1" t="str">
        <f t="shared" si="38"/>
        <v>case when leg_status_02 = '5' then 1 else 0 end as leg_status_02_v5,</v>
      </c>
      <c r="K246" s="1" t="s">
        <v>349</v>
      </c>
      <c r="L246" s="1"/>
      <c r="N246" t="s">
        <v>358</v>
      </c>
      <c r="O246" t="str">
        <f t="shared" si="33"/>
        <v>tf.float32,</v>
      </c>
    </row>
    <row r="247" spans="2:15" x14ac:dyDescent="0.7">
      <c r="B247" s="1">
        <f t="shared" si="35"/>
        <v>232</v>
      </c>
      <c r="C247" s="1"/>
      <c r="D247" s="1" t="str">
        <f t="shared" si="37"/>
        <v>leg_status_03_v5</v>
      </c>
      <c r="E247" s="1" t="str">
        <f t="shared" si="41"/>
        <v>カテゴリ</v>
      </c>
      <c r="F247" s="1" t="s">
        <v>235</v>
      </c>
      <c r="G247" s="1" t="s">
        <v>276</v>
      </c>
      <c r="H247" s="1"/>
      <c r="I247" s="1">
        <f t="shared" ref="I247:I262" si="42">I246</f>
        <v>5</v>
      </c>
      <c r="J247" s="1" t="str">
        <f t="shared" si="38"/>
        <v>case when leg_status_03 = '5' then 1 else 0 end as leg_status_03_v5,</v>
      </c>
      <c r="K247" s="1" t="s">
        <v>349</v>
      </c>
      <c r="L247" s="1"/>
      <c r="N247" t="s">
        <v>358</v>
      </c>
      <c r="O247" t="str">
        <f t="shared" si="33"/>
        <v>tf.float32,</v>
      </c>
    </row>
    <row r="248" spans="2:15" x14ac:dyDescent="0.7">
      <c r="B248" s="1">
        <f t="shared" si="35"/>
        <v>233</v>
      </c>
      <c r="C248" s="1"/>
      <c r="D248" s="1" t="str">
        <f t="shared" si="37"/>
        <v>leg_status_04_v5</v>
      </c>
      <c r="E248" s="1" t="str">
        <f t="shared" si="41"/>
        <v>カテゴリ</v>
      </c>
      <c r="F248" s="1" t="s">
        <v>235</v>
      </c>
      <c r="G248" s="1" t="s">
        <v>277</v>
      </c>
      <c r="H248" s="1"/>
      <c r="I248" s="1">
        <f t="shared" si="42"/>
        <v>5</v>
      </c>
      <c r="J248" s="1" t="str">
        <f t="shared" si="38"/>
        <v>case when leg_status_04 = '5' then 1 else 0 end as leg_status_04_v5,</v>
      </c>
      <c r="K248" s="1" t="s">
        <v>349</v>
      </c>
      <c r="L248" s="1"/>
      <c r="N248" t="s">
        <v>358</v>
      </c>
      <c r="O248" t="str">
        <f t="shared" si="33"/>
        <v>tf.float32,</v>
      </c>
    </row>
    <row r="249" spans="2:15" x14ac:dyDescent="0.7">
      <c r="B249" s="1">
        <f t="shared" si="35"/>
        <v>234</v>
      </c>
      <c r="C249" s="1"/>
      <c r="D249" s="1" t="str">
        <f t="shared" si="37"/>
        <v>leg_status_05_v5</v>
      </c>
      <c r="E249" s="1" t="str">
        <f t="shared" si="41"/>
        <v>カテゴリ</v>
      </c>
      <c r="F249" s="1" t="s">
        <v>235</v>
      </c>
      <c r="G249" s="1" t="s">
        <v>278</v>
      </c>
      <c r="H249" s="1"/>
      <c r="I249" s="1">
        <f t="shared" si="42"/>
        <v>5</v>
      </c>
      <c r="J249" s="1" t="str">
        <f t="shared" si="38"/>
        <v>case when leg_status_05 = '5' then 1 else 0 end as leg_status_05_v5,</v>
      </c>
      <c r="K249" s="1" t="s">
        <v>349</v>
      </c>
      <c r="L249" s="1"/>
      <c r="N249" t="s">
        <v>358</v>
      </c>
      <c r="O249" t="str">
        <f t="shared" si="33"/>
        <v>tf.float32,</v>
      </c>
    </row>
    <row r="250" spans="2:15" x14ac:dyDescent="0.7">
      <c r="B250" s="1">
        <f t="shared" si="35"/>
        <v>235</v>
      </c>
      <c r="C250" s="1"/>
      <c r="D250" s="1" t="str">
        <f t="shared" si="37"/>
        <v>leg_status_06_v5</v>
      </c>
      <c r="E250" s="1" t="str">
        <f t="shared" si="41"/>
        <v>カテゴリ</v>
      </c>
      <c r="F250" s="1" t="s">
        <v>235</v>
      </c>
      <c r="G250" s="1" t="s">
        <v>279</v>
      </c>
      <c r="H250" s="1"/>
      <c r="I250" s="1">
        <f t="shared" si="42"/>
        <v>5</v>
      </c>
      <c r="J250" s="1" t="str">
        <f t="shared" si="38"/>
        <v>case when leg_status_06 = '5' then 1 else 0 end as leg_status_06_v5,</v>
      </c>
      <c r="K250" s="1" t="s">
        <v>349</v>
      </c>
      <c r="L250" s="1"/>
      <c r="N250" t="s">
        <v>358</v>
      </c>
      <c r="O250" t="str">
        <f t="shared" si="33"/>
        <v>tf.float32,</v>
      </c>
    </row>
    <row r="251" spans="2:15" x14ac:dyDescent="0.7">
      <c r="B251" s="1">
        <f t="shared" si="35"/>
        <v>236</v>
      </c>
      <c r="C251" s="1"/>
      <c r="D251" s="1" t="str">
        <f t="shared" si="37"/>
        <v>leg_status_07_v5</v>
      </c>
      <c r="E251" s="1" t="str">
        <f t="shared" si="41"/>
        <v>カテゴリ</v>
      </c>
      <c r="F251" s="1" t="s">
        <v>235</v>
      </c>
      <c r="G251" s="1" t="s">
        <v>280</v>
      </c>
      <c r="H251" s="1"/>
      <c r="I251" s="1">
        <f t="shared" si="42"/>
        <v>5</v>
      </c>
      <c r="J251" s="1" t="str">
        <f t="shared" si="38"/>
        <v>case when leg_status_07 = '5' then 1 else 0 end as leg_status_07_v5,</v>
      </c>
      <c r="K251" s="1" t="s">
        <v>349</v>
      </c>
      <c r="L251" s="1"/>
      <c r="N251" t="s">
        <v>358</v>
      </c>
      <c r="O251" t="str">
        <f t="shared" si="33"/>
        <v>tf.float32,</v>
      </c>
    </row>
    <row r="252" spans="2:15" x14ac:dyDescent="0.7">
      <c r="B252" s="1">
        <f t="shared" si="35"/>
        <v>237</v>
      </c>
      <c r="C252" s="1"/>
      <c r="D252" s="1" t="str">
        <f t="shared" si="37"/>
        <v>leg_status_08_v5</v>
      </c>
      <c r="E252" s="1" t="str">
        <f t="shared" si="41"/>
        <v>カテゴリ</v>
      </c>
      <c r="F252" s="1" t="s">
        <v>235</v>
      </c>
      <c r="G252" s="1" t="s">
        <v>281</v>
      </c>
      <c r="H252" s="1"/>
      <c r="I252" s="1">
        <f t="shared" si="42"/>
        <v>5</v>
      </c>
      <c r="J252" s="1" t="str">
        <f t="shared" si="38"/>
        <v>case when leg_status_08 = '5' then 1 else 0 end as leg_status_08_v5,</v>
      </c>
      <c r="K252" s="1" t="s">
        <v>349</v>
      </c>
      <c r="L252" s="1"/>
      <c r="N252" t="s">
        <v>358</v>
      </c>
      <c r="O252" t="str">
        <f t="shared" si="33"/>
        <v>tf.float32,</v>
      </c>
    </row>
    <row r="253" spans="2:15" x14ac:dyDescent="0.7">
      <c r="B253" s="1">
        <f t="shared" si="35"/>
        <v>238</v>
      </c>
      <c r="C253" s="1"/>
      <c r="D253" s="1" t="str">
        <f t="shared" si="37"/>
        <v>leg_status_09_v5</v>
      </c>
      <c r="E253" s="1" t="str">
        <f t="shared" si="41"/>
        <v>カテゴリ</v>
      </c>
      <c r="F253" s="1" t="s">
        <v>235</v>
      </c>
      <c r="G253" s="1" t="s">
        <v>282</v>
      </c>
      <c r="H253" s="1"/>
      <c r="I253" s="1">
        <f t="shared" si="42"/>
        <v>5</v>
      </c>
      <c r="J253" s="1" t="str">
        <f t="shared" si="38"/>
        <v>case when leg_status_09 = '5' then 1 else 0 end as leg_status_09_v5,</v>
      </c>
      <c r="K253" s="1" t="s">
        <v>349</v>
      </c>
      <c r="L253" s="1"/>
      <c r="N253" t="s">
        <v>358</v>
      </c>
      <c r="O253" t="str">
        <f t="shared" si="33"/>
        <v>tf.float32,</v>
      </c>
    </row>
    <row r="254" spans="2:15" x14ac:dyDescent="0.7">
      <c r="B254" s="1">
        <f t="shared" si="35"/>
        <v>239</v>
      </c>
      <c r="C254" s="1"/>
      <c r="D254" s="1" t="str">
        <f t="shared" si="37"/>
        <v>leg_status_10_v5</v>
      </c>
      <c r="E254" s="1" t="str">
        <f t="shared" si="41"/>
        <v>カテゴリ</v>
      </c>
      <c r="F254" s="1" t="s">
        <v>235</v>
      </c>
      <c r="G254" s="1" t="s">
        <v>87</v>
      </c>
      <c r="H254" s="1"/>
      <c r="I254" s="1">
        <f t="shared" si="42"/>
        <v>5</v>
      </c>
      <c r="J254" s="1" t="str">
        <f t="shared" si="38"/>
        <v>case when leg_status_10 = '5' then 1 else 0 end as leg_status_10_v5,</v>
      </c>
      <c r="K254" s="1" t="s">
        <v>349</v>
      </c>
      <c r="L254" s="1"/>
      <c r="N254" t="s">
        <v>358</v>
      </c>
      <c r="O254" t="str">
        <f t="shared" si="33"/>
        <v>tf.float32,</v>
      </c>
    </row>
    <row r="255" spans="2:15" x14ac:dyDescent="0.7">
      <c r="B255" s="1">
        <f t="shared" si="35"/>
        <v>240</v>
      </c>
      <c r="C255" s="1"/>
      <c r="D255" s="1" t="str">
        <f t="shared" si="37"/>
        <v>leg_status_11_v5</v>
      </c>
      <c r="E255" s="1" t="str">
        <f t="shared" si="41"/>
        <v>カテゴリ</v>
      </c>
      <c r="F255" s="1" t="s">
        <v>235</v>
      </c>
      <c r="G255" s="1" t="s">
        <v>88</v>
      </c>
      <c r="H255" s="1"/>
      <c r="I255" s="1">
        <f t="shared" si="42"/>
        <v>5</v>
      </c>
      <c r="J255" s="1" t="str">
        <f t="shared" si="38"/>
        <v>case when leg_status_11 = '5' then 1 else 0 end as leg_status_11_v5,</v>
      </c>
      <c r="K255" s="1" t="s">
        <v>349</v>
      </c>
      <c r="L255" s="1"/>
      <c r="N255" t="s">
        <v>358</v>
      </c>
      <c r="O255" t="str">
        <f t="shared" si="33"/>
        <v>tf.float32,</v>
      </c>
    </row>
    <row r="256" spans="2:15" x14ac:dyDescent="0.7">
      <c r="B256" s="1">
        <f t="shared" si="35"/>
        <v>241</v>
      </c>
      <c r="C256" s="1"/>
      <c r="D256" s="1" t="str">
        <f t="shared" si="37"/>
        <v>leg_status_12_v5</v>
      </c>
      <c r="E256" s="1" t="str">
        <f t="shared" si="41"/>
        <v>カテゴリ</v>
      </c>
      <c r="F256" s="1" t="s">
        <v>235</v>
      </c>
      <c r="G256" s="1" t="s">
        <v>89</v>
      </c>
      <c r="H256" s="1"/>
      <c r="I256" s="1">
        <f t="shared" si="42"/>
        <v>5</v>
      </c>
      <c r="J256" s="1" t="str">
        <f t="shared" si="38"/>
        <v>case when leg_status_12 = '5' then 1 else 0 end as leg_status_12_v5,</v>
      </c>
      <c r="K256" s="1" t="s">
        <v>349</v>
      </c>
      <c r="L256" s="1"/>
      <c r="N256" t="s">
        <v>358</v>
      </c>
      <c r="O256" t="str">
        <f t="shared" si="33"/>
        <v>tf.float32,</v>
      </c>
    </row>
    <row r="257" spans="2:15" x14ac:dyDescent="0.7">
      <c r="B257" s="1">
        <f t="shared" si="35"/>
        <v>242</v>
      </c>
      <c r="C257" s="1"/>
      <c r="D257" s="1" t="str">
        <f t="shared" si="37"/>
        <v>leg_status_13_v5</v>
      </c>
      <c r="E257" s="1" t="str">
        <f t="shared" si="41"/>
        <v>カテゴリ</v>
      </c>
      <c r="F257" s="1" t="s">
        <v>235</v>
      </c>
      <c r="G257" s="1" t="s">
        <v>90</v>
      </c>
      <c r="H257" s="1"/>
      <c r="I257" s="1">
        <f t="shared" si="42"/>
        <v>5</v>
      </c>
      <c r="J257" s="1" t="str">
        <f t="shared" si="38"/>
        <v>case when leg_status_13 = '5' then 1 else 0 end as leg_status_13_v5,</v>
      </c>
      <c r="K257" s="1" t="s">
        <v>349</v>
      </c>
      <c r="L257" s="1"/>
      <c r="N257" t="s">
        <v>358</v>
      </c>
      <c r="O257" t="str">
        <f t="shared" si="33"/>
        <v>tf.float32,</v>
      </c>
    </row>
    <row r="258" spans="2:15" x14ac:dyDescent="0.7">
      <c r="B258" s="1">
        <f t="shared" si="35"/>
        <v>243</v>
      </c>
      <c r="C258" s="1"/>
      <c r="D258" s="1" t="str">
        <f t="shared" si="37"/>
        <v>leg_status_14_v5</v>
      </c>
      <c r="E258" s="1" t="str">
        <f t="shared" si="41"/>
        <v>カテゴリ</v>
      </c>
      <c r="F258" s="1" t="s">
        <v>235</v>
      </c>
      <c r="G258" s="1" t="s">
        <v>91</v>
      </c>
      <c r="H258" s="1"/>
      <c r="I258" s="1">
        <f t="shared" si="42"/>
        <v>5</v>
      </c>
      <c r="J258" s="1" t="str">
        <f t="shared" si="38"/>
        <v>case when leg_status_14 = '5' then 1 else 0 end as leg_status_14_v5,</v>
      </c>
      <c r="K258" s="1" t="s">
        <v>349</v>
      </c>
      <c r="L258" s="1"/>
      <c r="N258" t="s">
        <v>358</v>
      </c>
      <c r="O258" t="str">
        <f t="shared" si="33"/>
        <v>tf.float32,</v>
      </c>
    </row>
    <row r="259" spans="2:15" x14ac:dyDescent="0.7">
      <c r="B259" s="1">
        <f t="shared" si="35"/>
        <v>244</v>
      </c>
      <c r="C259" s="1"/>
      <c r="D259" s="1" t="str">
        <f t="shared" si="37"/>
        <v>leg_status_15_v5</v>
      </c>
      <c r="E259" s="1" t="str">
        <f t="shared" si="41"/>
        <v>カテゴリ</v>
      </c>
      <c r="F259" s="1" t="s">
        <v>235</v>
      </c>
      <c r="G259" s="1" t="s">
        <v>92</v>
      </c>
      <c r="H259" s="1"/>
      <c r="I259" s="1">
        <f t="shared" si="42"/>
        <v>5</v>
      </c>
      <c r="J259" s="1" t="str">
        <f t="shared" si="38"/>
        <v>case when leg_status_15 = '5' then 1 else 0 end as leg_status_15_v5,</v>
      </c>
      <c r="K259" s="1" t="s">
        <v>349</v>
      </c>
      <c r="L259" s="1"/>
      <c r="N259" t="s">
        <v>358</v>
      </c>
      <c r="O259" t="str">
        <f t="shared" si="33"/>
        <v>tf.float32,</v>
      </c>
    </row>
    <row r="260" spans="2:15" x14ac:dyDescent="0.7">
      <c r="B260" s="1">
        <f t="shared" si="35"/>
        <v>245</v>
      </c>
      <c r="C260" s="1"/>
      <c r="D260" s="1" t="str">
        <f t="shared" si="37"/>
        <v>leg_status_16_v5</v>
      </c>
      <c r="E260" s="1" t="str">
        <f t="shared" si="41"/>
        <v>カテゴリ</v>
      </c>
      <c r="F260" s="1" t="s">
        <v>235</v>
      </c>
      <c r="G260" s="1" t="s">
        <v>93</v>
      </c>
      <c r="H260" s="1"/>
      <c r="I260" s="1">
        <f t="shared" si="42"/>
        <v>5</v>
      </c>
      <c r="J260" s="1" t="str">
        <f t="shared" si="38"/>
        <v>case when leg_status_16 = '5' then 1 else 0 end as leg_status_16_v5,</v>
      </c>
      <c r="K260" s="1" t="s">
        <v>349</v>
      </c>
      <c r="L260" s="1"/>
      <c r="N260" t="s">
        <v>358</v>
      </c>
      <c r="O260" t="str">
        <f t="shared" si="33"/>
        <v>tf.float32,</v>
      </c>
    </row>
    <row r="261" spans="2:15" x14ac:dyDescent="0.7">
      <c r="B261" s="1">
        <f t="shared" si="35"/>
        <v>246</v>
      </c>
      <c r="C261" s="1"/>
      <c r="D261" s="1" t="str">
        <f t="shared" si="37"/>
        <v>leg_status_17_v5</v>
      </c>
      <c r="E261" s="1" t="str">
        <f t="shared" si="41"/>
        <v>カテゴリ</v>
      </c>
      <c r="F261" s="1" t="s">
        <v>235</v>
      </c>
      <c r="G261" s="1" t="s">
        <v>94</v>
      </c>
      <c r="H261" s="1"/>
      <c r="I261" s="1">
        <f t="shared" si="42"/>
        <v>5</v>
      </c>
      <c r="J261" s="1" t="str">
        <f t="shared" si="38"/>
        <v>case when leg_status_17 = '5' then 1 else 0 end as leg_status_17_v5,</v>
      </c>
      <c r="K261" s="1" t="s">
        <v>349</v>
      </c>
      <c r="L261" s="1"/>
      <c r="N261" t="s">
        <v>358</v>
      </c>
      <c r="O261" t="str">
        <f t="shared" si="33"/>
        <v>tf.float32,</v>
      </c>
    </row>
    <row r="262" spans="2:15" x14ac:dyDescent="0.7">
      <c r="B262" s="1">
        <f t="shared" si="35"/>
        <v>247</v>
      </c>
      <c r="C262" s="1"/>
      <c r="D262" s="1" t="str">
        <f t="shared" si="37"/>
        <v>leg_status_18_v5</v>
      </c>
      <c r="E262" s="1" t="str">
        <f t="shared" si="41"/>
        <v>カテゴリ</v>
      </c>
      <c r="F262" s="1" t="s">
        <v>235</v>
      </c>
      <c r="G262" s="1" t="s">
        <v>95</v>
      </c>
      <c r="H262" s="1"/>
      <c r="I262" s="1">
        <f t="shared" si="42"/>
        <v>5</v>
      </c>
      <c r="J262" s="1" t="str">
        <f t="shared" si="38"/>
        <v>case when leg_status_18 = '5' then 1 else 0 end as leg_status_18_v5,</v>
      </c>
      <c r="K262" s="1" t="s">
        <v>349</v>
      </c>
      <c r="L262" s="1"/>
      <c r="N262" t="s">
        <v>358</v>
      </c>
      <c r="O262" t="str">
        <f t="shared" si="33"/>
        <v>tf.float32,</v>
      </c>
    </row>
    <row r="263" spans="2:15" x14ac:dyDescent="0.7">
      <c r="B263" s="1">
        <f t="shared" si="35"/>
        <v>248</v>
      </c>
      <c r="C263" s="1"/>
      <c r="D263" s="1" t="str">
        <f t="shared" si="37"/>
        <v>leg_status_01_v6</v>
      </c>
      <c r="E263" s="1" t="s">
        <v>10</v>
      </c>
      <c r="F263" s="1" t="s">
        <v>235</v>
      </c>
      <c r="G263" s="1" t="s">
        <v>274</v>
      </c>
      <c r="H263" s="1"/>
      <c r="I263" s="1">
        <f>I262+1</f>
        <v>6</v>
      </c>
      <c r="J263" s="1" t="str">
        <f t="shared" si="38"/>
        <v>case when leg_status_01 = '6' then 1 else 0 end as leg_status_01_v6,</v>
      </c>
      <c r="K263" s="1" t="s">
        <v>349</v>
      </c>
      <c r="L263" s="1"/>
      <c r="N263" t="s">
        <v>358</v>
      </c>
      <c r="O263" t="str">
        <f t="shared" si="33"/>
        <v>tf.float32,</v>
      </c>
    </row>
    <row r="264" spans="2:15" x14ac:dyDescent="0.7">
      <c r="B264" s="1">
        <f t="shared" si="35"/>
        <v>249</v>
      </c>
      <c r="C264" s="1"/>
      <c r="D264" s="1" t="str">
        <f t="shared" si="37"/>
        <v>leg_status_02_v6</v>
      </c>
      <c r="E264" s="1" t="str">
        <f t="shared" ref="E264:E280" si="43">E263</f>
        <v>カテゴリ</v>
      </c>
      <c r="F264" s="1" t="s">
        <v>235</v>
      </c>
      <c r="G264" s="1" t="s">
        <v>275</v>
      </c>
      <c r="H264" s="1"/>
      <c r="I264" s="1">
        <f>I263</f>
        <v>6</v>
      </c>
      <c r="J264" s="1" t="str">
        <f t="shared" si="38"/>
        <v>case when leg_status_02 = '6' then 1 else 0 end as leg_status_02_v6,</v>
      </c>
      <c r="K264" s="1" t="s">
        <v>349</v>
      </c>
      <c r="L264" s="1"/>
      <c r="N264" t="s">
        <v>358</v>
      </c>
      <c r="O264" t="str">
        <f t="shared" si="33"/>
        <v>tf.float32,</v>
      </c>
    </row>
    <row r="265" spans="2:15" x14ac:dyDescent="0.7">
      <c r="B265" s="1">
        <f t="shared" si="35"/>
        <v>250</v>
      </c>
      <c r="C265" s="1"/>
      <c r="D265" s="1" t="str">
        <f t="shared" si="37"/>
        <v>leg_status_03_v6</v>
      </c>
      <c r="E265" s="1" t="str">
        <f t="shared" si="43"/>
        <v>カテゴリ</v>
      </c>
      <c r="F265" s="1" t="s">
        <v>235</v>
      </c>
      <c r="G265" s="1" t="s">
        <v>276</v>
      </c>
      <c r="H265" s="1"/>
      <c r="I265" s="1">
        <f t="shared" ref="I265:I280" si="44">I264</f>
        <v>6</v>
      </c>
      <c r="J265" s="1" t="str">
        <f t="shared" si="38"/>
        <v>case when leg_status_03 = '6' then 1 else 0 end as leg_status_03_v6,</v>
      </c>
      <c r="K265" s="1" t="s">
        <v>349</v>
      </c>
      <c r="L265" s="1"/>
      <c r="N265" t="s">
        <v>358</v>
      </c>
      <c r="O265" t="str">
        <f t="shared" si="33"/>
        <v>tf.float32,</v>
      </c>
    </row>
    <row r="266" spans="2:15" x14ac:dyDescent="0.7">
      <c r="B266" s="1">
        <f t="shared" si="35"/>
        <v>251</v>
      </c>
      <c r="C266" s="1"/>
      <c r="D266" s="1" t="str">
        <f t="shared" si="37"/>
        <v>leg_status_04_v6</v>
      </c>
      <c r="E266" s="1" t="str">
        <f t="shared" si="43"/>
        <v>カテゴリ</v>
      </c>
      <c r="F266" s="1" t="s">
        <v>235</v>
      </c>
      <c r="G266" s="1" t="s">
        <v>277</v>
      </c>
      <c r="H266" s="1"/>
      <c r="I266" s="1">
        <f t="shared" si="44"/>
        <v>6</v>
      </c>
      <c r="J266" s="1" t="str">
        <f t="shared" si="38"/>
        <v>case when leg_status_04 = '6' then 1 else 0 end as leg_status_04_v6,</v>
      </c>
      <c r="K266" s="1" t="s">
        <v>349</v>
      </c>
      <c r="L266" s="1"/>
      <c r="N266" t="s">
        <v>358</v>
      </c>
      <c r="O266" t="str">
        <f t="shared" si="33"/>
        <v>tf.float32,</v>
      </c>
    </row>
    <row r="267" spans="2:15" x14ac:dyDescent="0.7">
      <c r="B267" s="1">
        <f t="shared" si="35"/>
        <v>252</v>
      </c>
      <c r="C267" s="1"/>
      <c r="D267" s="1" t="str">
        <f t="shared" si="37"/>
        <v>leg_status_05_v6</v>
      </c>
      <c r="E267" s="1" t="str">
        <f t="shared" si="43"/>
        <v>カテゴリ</v>
      </c>
      <c r="F267" s="1" t="s">
        <v>235</v>
      </c>
      <c r="G267" s="1" t="s">
        <v>278</v>
      </c>
      <c r="H267" s="1"/>
      <c r="I267" s="1">
        <f t="shared" si="44"/>
        <v>6</v>
      </c>
      <c r="J267" s="1" t="str">
        <f t="shared" si="38"/>
        <v>case when leg_status_05 = '6' then 1 else 0 end as leg_status_05_v6,</v>
      </c>
      <c r="K267" s="1" t="s">
        <v>349</v>
      </c>
      <c r="L267" s="1"/>
      <c r="N267" t="s">
        <v>358</v>
      </c>
      <c r="O267" t="str">
        <f t="shared" si="33"/>
        <v>tf.float32,</v>
      </c>
    </row>
    <row r="268" spans="2:15" x14ac:dyDescent="0.7">
      <c r="B268" s="1">
        <f t="shared" si="35"/>
        <v>253</v>
      </c>
      <c r="C268" s="1"/>
      <c r="D268" s="1" t="str">
        <f t="shared" si="37"/>
        <v>leg_status_06_v6</v>
      </c>
      <c r="E268" s="1" t="str">
        <f t="shared" si="43"/>
        <v>カテゴリ</v>
      </c>
      <c r="F268" s="1" t="s">
        <v>235</v>
      </c>
      <c r="G268" s="1" t="s">
        <v>279</v>
      </c>
      <c r="H268" s="1"/>
      <c r="I268" s="1">
        <f t="shared" si="44"/>
        <v>6</v>
      </c>
      <c r="J268" s="1" t="str">
        <f t="shared" si="38"/>
        <v>case when leg_status_06 = '6' then 1 else 0 end as leg_status_06_v6,</v>
      </c>
      <c r="K268" s="1" t="s">
        <v>349</v>
      </c>
      <c r="L268" s="1"/>
      <c r="N268" t="s">
        <v>358</v>
      </c>
      <c r="O268" t="str">
        <f t="shared" si="33"/>
        <v>tf.float32,</v>
      </c>
    </row>
    <row r="269" spans="2:15" x14ac:dyDescent="0.7">
      <c r="B269" s="1">
        <f t="shared" si="35"/>
        <v>254</v>
      </c>
      <c r="C269" s="1"/>
      <c r="D269" s="1" t="str">
        <f t="shared" si="37"/>
        <v>leg_status_07_v6</v>
      </c>
      <c r="E269" s="1" t="str">
        <f t="shared" si="43"/>
        <v>カテゴリ</v>
      </c>
      <c r="F269" s="1" t="s">
        <v>235</v>
      </c>
      <c r="G269" s="1" t="s">
        <v>280</v>
      </c>
      <c r="H269" s="1"/>
      <c r="I269" s="1">
        <f t="shared" si="44"/>
        <v>6</v>
      </c>
      <c r="J269" s="1" t="str">
        <f t="shared" si="38"/>
        <v>case when leg_status_07 = '6' then 1 else 0 end as leg_status_07_v6,</v>
      </c>
      <c r="K269" s="1" t="s">
        <v>349</v>
      </c>
      <c r="L269" s="1"/>
      <c r="N269" t="s">
        <v>358</v>
      </c>
      <c r="O269" t="str">
        <f t="shared" si="33"/>
        <v>tf.float32,</v>
      </c>
    </row>
    <row r="270" spans="2:15" x14ac:dyDescent="0.7">
      <c r="B270" s="1">
        <f t="shared" si="35"/>
        <v>255</v>
      </c>
      <c r="C270" s="1"/>
      <c r="D270" s="1" t="str">
        <f t="shared" si="37"/>
        <v>leg_status_08_v6</v>
      </c>
      <c r="E270" s="1" t="str">
        <f t="shared" si="43"/>
        <v>カテゴリ</v>
      </c>
      <c r="F270" s="1" t="s">
        <v>235</v>
      </c>
      <c r="G270" s="1" t="s">
        <v>281</v>
      </c>
      <c r="H270" s="1"/>
      <c r="I270" s="1">
        <f t="shared" si="44"/>
        <v>6</v>
      </c>
      <c r="J270" s="1" t="str">
        <f t="shared" si="38"/>
        <v>case when leg_status_08 = '6' then 1 else 0 end as leg_status_08_v6,</v>
      </c>
      <c r="K270" s="1" t="s">
        <v>349</v>
      </c>
      <c r="L270" s="1"/>
      <c r="N270" t="s">
        <v>358</v>
      </c>
      <c r="O270" t="str">
        <f t="shared" si="33"/>
        <v>tf.float32,</v>
      </c>
    </row>
    <row r="271" spans="2:15" x14ac:dyDescent="0.7">
      <c r="B271" s="1">
        <f t="shared" si="35"/>
        <v>256</v>
      </c>
      <c r="C271" s="1"/>
      <c r="D271" s="1" t="str">
        <f t="shared" si="37"/>
        <v>leg_status_09_v6</v>
      </c>
      <c r="E271" s="1" t="str">
        <f t="shared" si="43"/>
        <v>カテゴリ</v>
      </c>
      <c r="F271" s="1" t="s">
        <v>235</v>
      </c>
      <c r="G271" s="1" t="s">
        <v>282</v>
      </c>
      <c r="H271" s="1"/>
      <c r="I271" s="1">
        <f t="shared" si="44"/>
        <v>6</v>
      </c>
      <c r="J271" s="1" t="str">
        <f t="shared" si="38"/>
        <v>case when leg_status_09 = '6' then 1 else 0 end as leg_status_09_v6,</v>
      </c>
      <c r="K271" s="1" t="s">
        <v>349</v>
      </c>
      <c r="L271" s="1"/>
      <c r="N271" t="s">
        <v>358</v>
      </c>
      <c r="O271" t="str">
        <f t="shared" si="33"/>
        <v>tf.float32,</v>
      </c>
    </row>
    <row r="272" spans="2:15" x14ac:dyDescent="0.7">
      <c r="B272" s="1">
        <f t="shared" si="35"/>
        <v>257</v>
      </c>
      <c r="C272" s="1"/>
      <c r="D272" s="1" t="str">
        <f t="shared" si="37"/>
        <v>leg_status_10_v6</v>
      </c>
      <c r="E272" s="1" t="str">
        <f t="shared" si="43"/>
        <v>カテゴリ</v>
      </c>
      <c r="F272" s="1" t="s">
        <v>235</v>
      </c>
      <c r="G272" s="1" t="s">
        <v>87</v>
      </c>
      <c r="H272" s="1"/>
      <c r="I272" s="1">
        <f t="shared" si="44"/>
        <v>6</v>
      </c>
      <c r="J272" s="1" t="str">
        <f t="shared" si="38"/>
        <v>case when leg_status_10 = '6' then 1 else 0 end as leg_status_10_v6,</v>
      </c>
      <c r="K272" s="1" t="s">
        <v>349</v>
      </c>
      <c r="L272" s="1"/>
      <c r="N272" t="s">
        <v>358</v>
      </c>
      <c r="O272" t="str">
        <f t="shared" si="33"/>
        <v>tf.float32,</v>
      </c>
    </row>
    <row r="273" spans="2:15" x14ac:dyDescent="0.7">
      <c r="B273" s="1">
        <f t="shared" si="35"/>
        <v>258</v>
      </c>
      <c r="C273" s="1"/>
      <c r="D273" s="1" t="str">
        <f t="shared" si="37"/>
        <v>leg_status_11_v6</v>
      </c>
      <c r="E273" s="1" t="str">
        <f t="shared" si="43"/>
        <v>カテゴリ</v>
      </c>
      <c r="F273" s="1" t="s">
        <v>235</v>
      </c>
      <c r="G273" s="1" t="s">
        <v>88</v>
      </c>
      <c r="H273" s="1"/>
      <c r="I273" s="1">
        <f t="shared" si="44"/>
        <v>6</v>
      </c>
      <c r="J273" s="1" t="str">
        <f t="shared" si="38"/>
        <v>case when leg_status_11 = '6' then 1 else 0 end as leg_status_11_v6,</v>
      </c>
      <c r="K273" s="1" t="s">
        <v>349</v>
      </c>
      <c r="L273" s="1"/>
      <c r="N273" t="s">
        <v>358</v>
      </c>
      <c r="O273" t="str">
        <f t="shared" ref="O273:O336" si="45">"tf."&amp;N273&amp;","</f>
        <v>tf.float32,</v>
      </c>
    </row>
    <row r="274" spans="2:15" x14ac:dyDescent="0.7">
      <c r="B274" s="1">
        <f t="shared" si="35"/>
        <v>259</v>
      </c>
      <c r="C274" s="1"/>
      <c r="D274" s="1" t="str">
        <f t="shared" si="37"/>
        <v>leg_status_12_v6</v>
      </c>
      <c r="E274" s="1" t="str">
        <f t="shared" si="43"/>
        <v>カテゴリ</v>
      </c>
      <c r="F274" s="1" t="s">
        <v>235</v>
      </c>
      <c r="G274" s="1" t="s">
        <v>89</v>
      </c>
      <c r="H274" s="1"/>
      <c r="I274" s="1">
        <f t="shared" si="44"/>
        <v>6</v>
      </c>
      <c r="J274" s="1" t="str">
        <f t="shared" si="38"/>
        <v>case when leg_status_12 = '6' then 1 else 0 end as leg_status_12_v6,</v>
      </c>
      <c r="K274" s="1" t="s">
        <v>349</v>
      </c>
      <c r="L274" s="1"/>
      <c r="N274" t="s">
        <v>358</v>
      </c>
      <c r="O274" t="str">
        <f t="shared" si="45"/>
        <v>tf.float32,</v>
      </c>
    </row>
    <row r="275" spans="2:15" x14ac:dyDescent="0.7">
      <c r="B275" s="1">
        <f t="shared" ref="B275:B338" si="46">IF(D275&lt;&gt;"",ROW()-15,"")</f>
        <v>260</v>
      </c>
      <c r="C275" s="1"/>
      <c r="D275" s="1" t="str">
        <f t="shared" si="37"/>
        <v>leg_status_13_v6</v>
      </c>
      <c r="E275" s="1" t="str">
        <f t="shared" si="43"/>
        <v>カテゴリ</v>
      </c>
      <c r="F275" s="1" t="s">
        <v>235</v>
      </c>
      <c r="G275" s="1" t="s">
        <v>90</v>
      </c>
      <c r="H275" s="1"/>
      <c r="I275" s="1">
        <f t="shared" si="44"/>
        <v>6</v>
      </c>
      <c r="J275" s="1" t="str">
        <f t="shared" si="38"/>
        <v>case when leg_status_13 = '6' then 1 else 0 end as leg_status_13_v6,</v>
      </c>
      <c r="K275" s="1" t="s">
        <v>349</v>
      </c>
      <c r="L275" s="1"/>
      <c r="N275" t="s">
        <v>358</v>
      </c>
      <c r="O275" t="str">
        <f t="shared" si="45"/>
        <v>tf.float32,</v>
      </c>
    </row>
    <row r="276" spans="2:15" x14ac:dyDescent="0.7">
      <c r="B276" s="1">
        <f t="shared" si="46"/>
        <v>261</v>
      </c>
      <c r="C276" s="1"/>
      <c r="D276" s="1" t="str">
        <f t="shared" si="37"/>
        <v>leg_status_14_v6</v>
      </c>
      <c r="E276" s="1" t="str">
        <f t="shared" si="43"/>
        <v>カテゴリ</v>
      </c>
      <c r="F276" s="1" t="s">
        <v>235</v>
      </c>
      <c r="G276" s="1" t="s">
        <v>91</v>
      </c>
      <c r="H276" s="1"/>
      <c r="I276" s="1">
        <f t="shared" si="44"/>
        <v>6</v>
      </c>
      <c r="J276" s="1" t="str">
        <f t="shared" si="38"/>
        <v>case when leg_status_14 = '6' then 1 else 0 end as leg_status_14_v6,</v>
      </c>
      <c r="K276" s="1" t="s">
        <v>349</v>
      </c>
      <c r="L276" s="1"/>
      <c r="N276" t="s">
        <v>358</v>
      </c>
      <c r="O276" t="str">
        <f t="shared" si="45"/>
        <v>tf.float32,</v>
      </c>
    </row>
    <row r="277" spans="2:15" x14ac:dyDescent="0.7">
      <c r="B277" s="1">
        <f t="shared" si="46"/>
        <v>262</v>
      </c>
      <c r="C277" s="1"/>
      <c r="D277" s="1" t="str">
        <f t="shared" si="37"/>
        <v>leg_status_15_v6</v>
      </c>
      <c r="E277" s="1" t="str">
        <f t="shared" si="43"/>
        <v>カテゴリ</v>
      </c>
      <c r="F277" s="1" t="s">
        <v>235</v>
      </c>
      <c r="G277" s="1" t="s">
        <v>92</v>
      </c>
      <c r="H277" s="1"/>
      <c r="I277" s="1">
        <f t="shared" si="44"/>
        <v>6</v>
      </c>
      <c r="J277" s="1" t="str">
        <f t="shared" si="38"/>
        <v>case when leg_status_15 = '6' then 1 else 0 end as leg_status_15_v6,</v>
      </c>
      <c r="K277" s="1" t="s">
        <v>349</v>
      </c>
      <c r="L277" s="1"/>
      <c r="N277" t="s">
        <v>358</v>
      </c>
      <c r="O277" t="str">
        <f t="shared" si="45"/>
        <v>tf.float32,</v>
      </c>
    </row>
    <row r="278" spans="2:15" x14ac:dyDescent="0.7">
      <c r="B278" s="1">
        <f t="shared" si="46"/>
        <v>263</v>
      </c>
      <c r="C278" s="1"/>
      <c r="D278" s="1" t="str">
        <f t="shared" si="37"/>
        <v>leg_status_16_v6</v>
      </c>
      <c r="E278" s="1" t="str">
        <f t="shared" si="43"/>
        <v>カテゴリ</v>
      </c>
      <c r="F278" s="1" t="s">
        <v>235</v>
      </c>
      <c r="G278" s="1" t="s">
        <v>93</v>
      </c>
      <c r="H278" s="1"/>
      <c r="I278" s="1">
        <f t="shared" si="44"/>
        <v>6</v>
      </c>
      <c r="J278" s="1" t="str">
        <f t="shared" si="38"/>
        <v>case when leg_status_16 = '6' then 1 else 0 end as leg_status_16_v6,</v>
      </c>
      <c r="K278" s="1" t="s">
        <v>349</v>
      </c>
      <c r="L278" s="1"/>
      <c r="N278" t="s">
        <v>358</v>
      </c>
      <c r="O278" t="str">
        <f t="shared" si="45"/>
        <v>tf.float32,</v>
      </c>
    </row>
    <row r="279" spans="2:15" x14ac:dyDescent="0.7">
      <c r="B279" s="1">
        <f t="shared" si="46"/>
        <v>264</v>
      </c>
      <c r="C279" s="1"/>
      <c r="D279" s="1" t="str">
        <f t="shared" si="37"/>
        <v>leg_status_17_v6</v>
      </c>
      <c r="E279" s="1" t="str">
        <f t="shared" si="43"/>
        <v>カテゴリ</v>
      </c>
      <c r="F279" s="1" t="s">
        <v>235</v>
      </c>
      <c r="G279" s="1" t="s">
        <v>94</v>
      </c>
      <c r="H279" s="1"/>
      <c r="I279" s="1">
        <f t="shared" si="44"/>
        <v>6</v>
      </c>
      <c r="J279" s="1" t="str">
        <f t="shared" si="38"/>
        <v>case when leg_status_17 = '6' then 1 else 0 end as leg_status_17_v6,</v>
      </c>
      <c r="K279" s="1" t="s">
        <v>349</v>
      </c>
      <c r="L279" s="1"/>
      <c r="N279" t="s">
        <v>358</v>
      </c>
      <c r="O279" t="str">
        <f t="shared" si="45"/>
        <v>tf.float32,</v>
      </c>
    </row>
    <row r="280" spans="2:15" x14ac:dyDescent="0.7">
      <c r="B280" s="1">
        <f t="shared" si="46"/>
        <v>265</v>
      </c>
      <c r="C280" s="1"/>
      <c r="D280" s="1" t="str">
        <f t="shared" si="37"/>
        <v>leg_status_18_v6</v>
      </c>
      <c r="E280" s="1" t="str">
        <f t="shared" si="43"/>
        <v>カテゴリ</v>
      </c>
      <c r="F280" s="1" t="s">
        <v>235</v>
      </c>
      <c r="G280" s="1" t="s">
        <v>95</v>
      </c>
      <c r="H280" s="1"/>
      <c r="I280" s="1">
        <f t="shared" si="44"/>
        <v>6</v>
      </c>
      <c r="J280" s="1" t="str">
        <f t="shared" si="38"/>
        <v>case when leg_status_18 = '6' then 1 else 0 end as leg_status_18_v6,</v>
      </c>
      <c r="K280" s="1" t="s">
        <v>349</v>
      </c>
      <c r="L280" s="1"/>
      <c r="N280" t="s">
        <v>358</v>
      </c>
      <c r="O280" t="str">
        <f t="shared" si="45"/>
        <v>tf.float32,</v>
      </c>
    </row>
    <row r="281" spans="2:15" x14ac:dyDescent="0.7">
      <c r="B281" s="1">
        <f t="shared" si="46"/>
        <v>266</v>
      </c>
      <c r="C281" s="1"/>
      <c r="D281" s="1" t="str">
        <f t="shared" si="37"/>
        <v>leg_status_01_v7</v>
      </c>
      <c r="E281" s="1" t="s">
        <v>10</v>
      </c>
      <c r="F281" s="1" t="s">
        <v>235</v>
      </c>
      <c r="G281" s="1" t="s">
        <v>274</v>
      </c>
      <c r="H281" s="1"/>
      <c r="I281" s="1">
        <f>I280+1</f>
        <v>7</v>
      </c>
      <c r="J281" s="1" t="str">
        <f t="shared" si="38"/>
        <v>case when leg_status_01 = '7' then 1 else 0 end as leg_status_01_v7,</v>
      </c>
      <c r="K281" s="1" t="s">
        <v>349</v>
      </c>
      <c r="L281" s="1"/>
      <c r="N281" t="s">
        <v>358</v>
      </c>
      <c r="O281" t="str">
        <f t="shared" si="45"/>
        <v>tf.float32,</v>
      </c>
    </row>
    <row r="282" spans="2:15" x14ac:dyDescent="0.7">
      <c r="B282" s="1">
        <f t="shared" si="46"/>
        <v>267</v>
      </c>
      <c r="C282" s="1"/>
      <c r="D282" s="1" t="str">
        <f t="shared" si="37"/>
        <v>leg_status_02_v7</v>
      </c>
      <c r="E282" s="1" t="str">
        <f t="shared" ref="E282:E298" si="47">E281</f>
        <v>カテゴリ</v>
      </c>
      <c r="F282" s="1" t="s">
        <v>235</v>
      </c>
      <c r="G282" s="1" t="s">
        <v>275</v>
      </c>
      <c r="H282" s="1"/>
      <c r="I282" s="1">
        <f>I281</f>
        <v>7</v>
      </c>
      <c r="J282" s="1" t="str">
        <f t="shared" si="38"/>
        <v>case when leg_status_02 = '7' then 1 else 0 end as leg_status_02_v7,</v>
      </c>
      <c r="K282" s="1" t="s">
        <v>349</v>
      </c>
      <c r="L282" s="1"/>
      <c r="N282" t="s">
        <v>358</v>
      </c>
      <c r="O282" t="str">
        <f t="shared" si="45"/>
        <v>tf.float32,</v>
      </c>
    </row>
    <row r="283" spans="2:15" x14ac:dyDescent="0.7">
      <c r="B283" s="1">
        <f t="shared" si="46"/>
        <v>268</v>
      </c>
      <c r="C283" s="1"/>
      <c r="D283" s="1" t="str">
        <f t="shared" si="37"/>
        <v>leg_status_03_v7</v>
      </c>
      <c r="E283" s="1" t="str">
        <f t="shared" si="47"/>
        <v>カテゴリ</v>
      </c>
      <c r="F283" s="1" t="s">
        <v>235</v>
      </c>
      <c r="G283" s="1" t="s">
        <v>276</v>
      </c>
      <c r="H283" s="1"/>
      <c r="I283" s="1">
        <f t="shared" ref="I283:I298" si="48">I282</f>
        <v>7</v>
      </c>
      <c r="J283" s="1" t="str">
        <f t="shared" si="38"/>
        <v>case when leg_status_03 = '7' then 1 else 0 end as leg_status_03_v7,</v>
      </c>
      <c r="K283" s="1" t="s">
        <v>349</v>
      </c>
      <c r="L283" s="1"/>
      <c r="N283" t="s">
        <v>358</v>
      </c>
      <c r="O283" t="str">
        <f t="shared" si="45"/>
        <v>tf.float32,</v>
      </c>
    </row>
    <row r="284" spans="2:15" x14ac:dyDescent="0.7">
      <c r="B284" s="1">
        <f t="shared" si="46"/>
        <v>269</v>
      </c>
      <c r="C284" s="1"/>
      <c r="D284" s="1" t="str">
        <f t="shared" ref="D284:D347" si="49">G284&amp;"_v"&amp;I284</f>
        <v>leg_status_04_v7</v>
      </c>
      <c r="E284" s="1" t="str">
        <f t="shared" si="47"/>
        <v>カテゴリ</v>
      </c>
      <c r="F284" s="1" t="s">
        <v>235</v>
      </c>
      <c r="G284" s="1" t="s">
        <v>277</v>
      </c>
      <c r="H284" s="1"/>
      <c r="I284" s="1">
        <f t="shared" si="48"/>
        <v>7</v>
      </c>
      <c r="J284" s="1" t="str">
        <f t="shared" si="38"/>
        <v>case when leg_status_04 = '7' then 1 else 0 end as leg_status_04_v7,</v>
      </c>
      <c r="K284" s="1" t="s">
        <v>349</v>
      </c>
      <c r="L284" s="1"/>
      <c r="N284" t="s">
        <v>358</v>
      </c>
      <c r="O284" t="str">
        <f t="shared" si="45"/>
        <v>tf.float32,</v>
      </c>
    </row>
    <row r="285" spans="2:15" x14ac:dyDescent="0.7">
      <c r="B285" s="1">
        <f t="shared" si="46"/>
        <v>270</v>
      </c>
      <c r="C285" s="1"/>
      <c r="D285" s="1" t="str">
        <f t="shared" si="49"/>
        <v>leg_status_05_v7</v>
      </c>
      <c r="E285" s="1" t="str">
        <f t="shared" si="47"/>
        <v>カテゴリ</v>
      </c>
      <c r="F285" s="1" t="s">
        <v>235</v>
      </c>
      <c r="G285" s="1" t="s">
        <v>278</v>
      </c>
      <c r="H285" s="1"/>
      <c r="I285" s="1">
        <f t="shared" si="48"/>
        <v>7</v>
      </c>
      <c r="J285" s="1" t="str">
        <f t="shared" ref="J285:J316" si="50">"case when "&amp;G285&amp;" = '"&amp;I285&amp;"' then 1 else 0 end as "&amp;D285&amp;","</f>
        <v>case when leg_status_05 = '7' then 1 else 0 end as leg_status_05_v7,</v>
      </c>
      <c r="K285" s="1" t="s">
        <v>349</v>
      </c>
      <c r="L285" s="1"/>
      <c r="N285" t="s">
        <v>358</v>
      </c>
      <c r="O285" t="str">
        <f t="shared" si="45"/>
        <v>tf.float32,</v>
      </c>
    </row>
    <row r="286" spans="2:15" x14ac:dyDescent="0.7">
      <c r="B286" s="1">
        <f t="shared" si="46"/>
        <v>271</v>
      </c>
      <c r="C286" s="1"/>
      <c r="D286" s="1" t="str">
        <f t="shared" si="49"/>
        <v>leg_status_06_v7</v>
      </c>
      <c r="E286" s="1" t="str">
        <f t="shared" si="47"/>
        <v>カテゴリ</v>
      </c>
      <c r="F286" s="1" t="s">
        <v>235</v>
      </c>
      <c r="G286" s="1" t="s">
        <v>279</v>
      </c>
      <c r="H286" s="1"/>
      <c r="I286" s="1">
        <f t="shared" si="48"/>
        <v>7</v>
      </c>
      <c r="J286" s="1" t="str">
        <f t="shared" si="50"/>
        <v>case when leg_status_06 = '7' then 1 else 0 end as leg_status_06_v7,</v>
      </c>
      <c r="K286" s="1" t="s">
        <v>349</v>
      </c>
      <c r="L286" s="1"/>
      <c r="N286" t="s">
        <v>358</v>
      </c>
      <c r="O286" t="str">
        <f t="shared" si="45"/>
        <v>tf.float32,</v>
      </c>
    </row>
    <row r="287" spans="2:15" x14ac:dyDescent="0.7">
      <c r="B287" s="1">
        <f t="shared" si="46"/>
        <v>272</v>
      </c>
      <c r="C287" s="1"/>
      <c r="D287" s="1" t="str">
        <f t="shared" si="49"/>
        <v>leg_status_07_v7</v>
      </c>
      <c r="E287" s="1" t="str">
        <f t="shared" si="47"/>
        <v>カテゴリ</v>
      </c>
      <c r="F287" s="1" t="s">
        <v>235</v>
      </c>
      <c r="G287" s="1" t="s">
        <v>280</v>
      </c>
      <c r="H287" s="1"/>
      <c r="I287" s="1">
        <f t="shared" si="48"/>
        <v>7</v>
      </c>
      <c r="J287" s="1" t="str">
        <f t="shared" si="50"/>
        <v>case when leg_status_07 = '7' then 1 else 0 end as leg_status_07_v7,</v>
      </c>
      <c r="K287" s="1" t="s">
        <v>349</v>
      </c>
      <c r="L287" s="1"/>
      <c r="N287" t="s">
        <v>358</v>
      </c>
      <c r="O287" t="str">
        <f t="shared" si="45"/>
        <v>tf.float32,</v>
      </c>
    </row>
    <row r="288" spans="2:15" x14ac:dyDescent="0.7">
      <c r="B288" s="1">
        <f t="shared" si="46"/>
        <v>273</v>
      </c>
      <c r="C288" s="1"/>
      <c r="D288" s="1" t="str">
        <f t="shared" si="49"/>
        <v>leg_status_08_v7</v>
      </c>
      <c r="E288" s="1" t="str">
        <f t="shared" si="47"/>
        <v>カテゴリ</v>
      </c>
      <c r="F288" s="1" t="s">
        <v>235</v>
      </c>
      <c r="G288" s="1" t="s">
        <v>281</v>
      </c>
      <c r="H288" s="1"/>
      <c r="I288" s="1">
        <f t="shared" si="48"/>
        <v>7</v>
      </c>
      <c r="J288" s="1" t="str">
        <f t="shared" si="50"/>
        <v>case when leg_status_08 = '7' then 1 else 0 end as leg_status_08_v7,</v>
      </c>
      <c r="K288" s="1" t="s">
        <v>349</v>
      </c>
      <c r="L288" s="1"/>
      <c r="N288" t="s">
        <v>358</v>
      </c>
      <c r="O288" t="str">
        <f t="shared" si="45"/>
        <v>tf.float32,</v>
      </c>
    </row>
    <row r="289" spans="2:15" x14ac:dyDescent="0.7">
      <c r="B289" s="1">
        <f t="shared" si="46"/>
        <v>274</v>
      </c>
      <c r="C289" s="1"/>
      <c r="D289" s="1" t="str">
        <f t="shared" si="49"/>
        <v>leg_status_09_v7</v>
      </c>
      <c r="E289" s="1" t="str">
        <f t="shared" si="47"/>
        <v>カテゴリ</v>
      </c>
      <c r="F289" s="1" t="s">
        <v>235</v>
      </c>
      <c r="G289" s="1" t="s">
        <v>282</v>
      </c>
      <c r="H289" s="1"/>
      <c r="I289" s="1">
        <f t="shared" si="48"/>
        <v>7</v>
      </c>
      <c r="J289" s="1" t="str">
        <f t="shared" si="50"/>
        <v>case when leg_status_09 = '7' then 1 else 0 end as leg_status_09_v7,</v>
      </c>
      <c r="K289" s="1" t="s">
        <v>349</v>
      </c>
      <c r="L289" s="1"/>
      <c r="N289" t="s">
        <v>358</v>
      </c>
      <c r="O289" t="str">
        <f t="shared" si="45"/>
        <v>tf.float32,</v>
      </c>
    </row>
    <row r="290" spans="2:15" x14ac:dyDescent="0.7">
      <c r="B290" s="1">
        <f t="shared" si="46"/>
        <v>275</v>
      </c>
      <c r="C290" s="1"/>
      <c r="D290" s="1" t="str">
        <f t="shared" si="49"/>
        <v>leg_status_10_v7</v>
      </c>
      <c r="E290" s="1" t="str">
        <f t="shared" si="47"/>
        <v>カテゴリ</v>
      </c>
      <c r="F290" s="1" t="s">
        <v>235</v>
      </c>
      <c r="G290" s="1" t="s">
        <v>87</v>
      </c>
      <c r="H290" s="1"/>
      <c r="I290" s="1">
        <f t="shared" si="48"/>
        <v>7</v>
      </c>
      <c r="J290" s="1" t="str">
        <f t="shared" si="50"/>
        <v>case when leg_status_10 = '7' then 1 else 0 end as leg_status_10_v7,</v>
      </c>
      <c r="K290" s="1" t="s">
        <v>349</v>
      </c>
      <c r="L290" s="1"/>
      <c r="N290" t="s">
        <v>358</v>
      </c>
      <c r="O290" t="str">
        <f t="shared" si="45"/>
        <v>tf.float32,</v>
      </c>
    </row>
    <row r="291" spans="2:15" x14ac:dyDescent="0.7">
      <c r="B291" s="1">
        <f t="shared" si="46"/>
        <v>276</v>
      </c>
      <c r="C291" s="1"/>
      <c r="D291" s="1" t="str">
        <f t="shared" si="49"/>
        <v>leg_status_11_v7</v>
      </c>
      <c r="E291" s="1" t="str">
        <f t="shared" si="47"/>
        <v>カテゴリ</v>
      </c>
      <c r="F291" s="1" t="s">
        <v>235</v>
      </c>
      <c r="G291" s="1" t="s">
        <v>88</v>
      </c>
      <c r="H291" s="1"/>
      <c r="I291" s="1">
        <f t="shared" si="48"/>
        <v>7</v>
      </c>
      <c r="J291" s="1" t="str">
        <f t="shared" si="50"/>
        <v>case when leg_status_11 = '7' then 1 else 0 end as leg_status_11_v7,</v>
      </c>
      <c r="K291" s="1" t="s">
        <v>349</v>
      </c>
      <c r="L291" s="1"/>
      <c r="N291" t="s">
        <v>358</v>
      </c>
      <c r="O291" t="str">
        <f t="shared" si="45"/>
        <v>tf.float32,</v>
      </c>
    </row>
    <row r="292" spans="2:15" x14ac:dyDescent="0.7">
      <c r="B292" s="1">
        <f t="shared" si="46"/>
        <v>277</v>
      </c>
      <c r="C292" s="1"/>
      <c r="D292" s="1" t="str">
        <f t="shared" si="49"/>
        <v>leg_status_12_v7</v>
      </c>
      <c r="E292" s="1" t="str">
        <f t="shared" si="47"/>
        <v>カテゴリ</v>
      </c>
      <c r="F292" s="1" t="s">
        <v>235</v>
      </c>
      <c r="G292" s="1" t="s">
        <v>89</v>
      </c>
      <c r="H292" s="1"/>
      <c r="I292" s="1">
        <f t="shared" si="48"/>
        <v>7</v>
      </c>
      <c r="J292" s="1" t="str">
        <f t="shared" si="50"/>
        <v>case when leg_status_12 = '7' then 1 else 0 end as leg_status_12_v7,</v>
      </c>
      <c r="K292" s="1" t="s">
        <v>349</v>
      </c>
      <c r="L292" s="1"/>
      <c r="N292" t="s">
        <v>358</v>
      </c>
      <c r="O292" t="str">
        <f t="shared" si="45"/>
        <v>tf.float32,</v>
      </c>
    </row>
    <row r="293" spans="2:15" x14ac:dyDescent="0.7">
      <c r="B293" s="1">
        <f t="shared" si="46"/>
        <v>278</v>
      </c>
      <c r="C293" s="1"/>
      <c r="D293" s="1" t="str">
        <f t="shared" si="49"/>
        <v>leg_status_13_v7</v>
      </c>
      <c r="E293" s="1" t="str">
        <f t="shared" si="47"/>
        <v>カテゴリ</v>
      </c>
      <c r="F293" s="1" t="s">
        <v>235</v>
      </c>
      <c r="G293" s="1" t="s">
        <v>90</v>
      </c>
      <c r="H293" s="1"/>
      <c r="I293" s="1">
        <f t="shared" si="48"/>
        <v>7</v>
      </c>
      <c r="J293" s="1" t="str">
        <f t="shared" si="50"/>
        <v>case when leg_status_13 = '7' then 1 else 0 end as leg_status_13_v7,</v>
      </c>
      <c r="K293" s="1" t="s">
        <v>349</v>
      </c>
      <c r="L293" s="1"/>
      <c r="N293" t="s">
        <v>358</v>
      </c>
      <c r="O293" t="str">
        <f t="shared" si="45"/>
        <v>tf.float32,</v>
      </c>
    </row>
    <row r="294" spans="2:15" x14ac:dyDescent="0.7">
      <c r="B294" s="1">
        <f t="shared" si="46"/>
        <v>279</v>
      </c>
      <c r="C294" s="1"/>
      <c r="D294" s="1" t="str">
        <f t="shared" si="49"/>
        <v>leg_status_14_v7</v>
      </c>
      <c r="E294" s="1" t="str">
        <f t="shared" si="47"/>
        <v>カテゴリ</v>
      </c>
      <c r="F294" s="1" t="s">
        <v>235</v>
      </c>
      <c r="G294" s="1" t="s">
        <v>91</v>
      </c>
      <c r="H294" s="1"/>
      <c r="I294" s="1">
        <f t="shared" si="48"/>
        <v>7</v>
      </c>
      <c r="J294" s="1" t="str">
        <f t="shared" si="50"/>
        <v>case when leg_status_14 = '7' then 1 else 0 end as leg_status_14_v7,</v>
      </c>
      <c r="K294" s="1" t="s">
        <v>349</v>
      </c>
      <c r="L294" s="1"/>
      <c r="N294" t="s">
        <v>358</v>
      </c>
      <c r="O294" t="str">
        <f t="shared" si="45"/>
        <v>tf.float32,</v>
      </c>
    </row>
    <row r="295" spans="2:15" x14ac:dyDescent="0.7">
      <c r="B295" s="1">
        <f t="shared" si="46"/>
        <v>280</v>
      </c>
      <c r="C295" s="1"/>
      <c r="D295" s="1" t="str">
        <f t="shared" si="49"/>
        <v>leg_status_15_v7</v>
      </c>
      <c r="E295" s="1" t="str">
        <f t="shared" si="47"/>
        <v>カテゴリ</v>
      </c>
      <c r="F295" s="1" t="s">
        <v>235</v>
      </c>
      <c r="G295" s="1" t="s">
        <v>92</v>
      </c>
      <c r="H295" s="1"/>
      <c r="I295" s="1">
        <f t="shared" si="48"/>
        <v>7</v>
      </c>
      <c r="J295" s="1" t="str">
        <f t="shared" si="50"/>
        <v>case when leg_status_15 = '7' then 1 else 0 end as leg_status_15_v7,</v>
      </c>
      <c r="K295" s="1" t="s">
        <v>349</v>
      </c>
      <c r="L295" s="1"/>
      <c r="N295" t="s">
        <v>358</v>
      </c>
      <c r="O295" t="str">
        <f t="shared" si="45"/>
        <v>tf.float32,</v>
      </c>
    </row>
    <row r="296" spans="2:15" x14ac:dyDescent="0.7">
      <c r="B296" s="1">
        <f t="shared" si="46"/>
        <v>281</v>
      </c>
      <c r="C296" s="1"/>
      <c r="D296" s="1" t="str">
        <f t="shared" si="49"/>
        <v>leg_status_16_v7</v>
      </c>
      <c r="E296" s="1" t="str">
        <f t="shared" si="47"/>
        <v>カテゴリ</v>
      </c>
      <c r="F296" s="1" t="s">
        <v>235</v>
      </c>
      <c r="G296" s="1" t="s">
        <v>93</v>
      </c>
      <c r="H296" s="1"/>
      <c r="I296" s="1">
        <f t="shared" si="48"/>
        <v>7</v>
      </c>
      <c r="J296" s="1" t="str">
        <f t="shared" si="50"/>
        <v>case when leg_status_16 = '7' then 1 else 0 end as leg_status_16_v7,</v>
      </c>
      <c r="K296" s="1" t="s">
        <v>349</v>
      </c>
      <c r="L296" s="1"/>
      <c r="N296" t="s">
        <v>358</v>
      </c>
      <c r="O296" t="str">
        <f t="shared" si="45"/>
        <v>tf.float32,</v>
      </c>
    </row>
    <row r="297" spans="2:15" x14ac:dyDescent="0.7">
      <c r="B297" s="1">
        <f t="shared" si="46"/>
        <v>282</v>
      </c>
      <c r="C297" s="1"/>
      <c r="D297" s="1" t="str">
        <f t="shared" si="49"/>
        <v>leg_status_17_v7</v>
      </c>
      <c r="E297" s="1" t="str">
        <f t="shared" si="47"/>
        <v>カテゴリ</v>
      </c>
      <c r="F297" s="1" t="s">
        <v>235</v>
      </c>
      <c r="G297" s="1" t="s">
        <v>94</v>
      </c>
      <c r="H297" s="1"/>
      <c r="I297" s="1">
        <f t="shared" si="48"/>
        <v>7</v>
      </c>
      <c r="J297" s="1" t="str">
        <f t="shared" si="50"/>
        <v>case when leg_status_17 = '7' then 1 else 0 end as leg_status_17_v7,</v>
      </c>
      <c r="K297" s="1" t="s">
        <v>349</v>
      </c>
      <c r="L297" s="1"/>
      <c r="N297" t="s">
        <v>358</v>
      </c>
      <c r="O297" t="str">
        <f t="shared" si="45"/>
        <v>tf.float32,</v>
      </c>
    </row>
    <row r="298" spans="2:15" x14ac:dyDescent="0.7">
      <c r="B298" s="1">
        <f t="shared" si="46"/>
        <v>283</v>
      </c>
      <c r="C298" s="1"/>
      <c r="D298" s="1" t="str">
        <f t="shared" si="49"/>
        <v>leg_status_18_v7</v>
      </c>
      <c r="E298" s="1" t="str">
        <f t="shared" si="47"/>
        <v>カテゴリ</v>
      </c>
      <c r="F298" s="1" t="s">
        <v>235</v>
      </c>
      <c r="G298" s="1" t="s">
        <v>95</v>
      </c>
      <c r="H298" s="1"/>
      <c r="I298" s="1">
        <f t="shared" si="48"/>
        <v>7</v>
      </c>
      <c r="J298" s="1" t="str">
        <f t="shared" si="50"/>
        <v>case when leg_status_18 = '7' then 1 else 0 end as leg_status_18_v7,</v>
      </c>
      <c r="K298" s="1" t="s">
        <v>349</v>
      </c>
      <c r="L298" s="1"/>
      <c r="N298" t="s">
        <v>358</v>
      </c>
      <c r="O298" t="str">
        <f t="shared" si="45"/>
        <v>tf.float32,</v>
      </c>
    </row>
    <row r="299" spans="2:15" x14ac:dyDescent="0.7">
      <c r="B299" s="1">
        <f t="shared" si="46"/>
        <v>284</v>
      </c>
      <c r="C299" s="1"/>
      <c r="D299" s="1" t="str">
        <f t="shared" si="49"/>
        <v>leg_status_01_v8</v>
      </c>
      <c r="E299" s="1" t="s">
        <v>10</v>
      </c>
      <c r="F299" s="1" t="s">
        <v>235</v>
      </c>
      <c r="G299" s="1" t="s">
        <v>274</v>
      </c>
      <c r="H299" s="1"/>
      <c r="I299" s="1">
        <f>I298+1</f>
        <v>8</v>
      </c>
      <c r="J299" s="1" t="str">
        <f t="shared" si="50"/>
        <v>case when leg_status_01 = '8' then 1 else 0 end as leg_status_01_v8,</v>
      </c>
      <c r="K299" s="1" t="s">
        <v>349</v>
      </c>
      <c r="L299" s="1"/>
      <c r="N299" t="s">
        <v>358</v>
      </c>
      <c r="O299" t="str">
        <f t="shared" si="45"/>
        <v>tf.float32,</v>
      </c>
    </row>
    <row r="300" spans="2:15" x14ac:dyDescent="0.7">
      <c r="B300" s="1">
        <f t="shared" si="46"/>
        <v>285</v>
      </c>
      <c r="C300" s="1"/>
      <c r="D300" s="1" t="str">
        <f t="shared" si="49"/>
        <v>leg_status_02_v8</v>
      </c>
      <c r="E300" s="1" t="str">
        <f t="shared" ref="E300:E316" si="51">E299</f>
        <v>カテゴリ</v>
      </c>
      <c r="F300" s="1" t="s">
        <v>235</v>
      </c>
      <c r="G300" s="1" t="s">
        <v>275</v>
      </c>
      <c r="H300" s="1"/>
      <c r="I300" s="1">
        <f>I299</f>
        <v>8</v>
      </c>
      <c r="J300" s="1" t="str">
        <f t="shared" si="50"/>
        <v>case when leg_status_02 = '8' then 1 else 0 end as leg_status_02_v8,</v>
      </c>
      <c r="K300" s="1" t="s">
        <v>349</v>
      </c>
      <c r="L300" s="1"/>
      <c r="N300" t="s">
        <v>358</v>
      </c>
      <c r="O300" t="str">
        <f t="shared" si="45"/>
        <v>tf.float32,</v>
      </c>
    </row>
    <row r="301" spans="2:15" x14ac:dyDescent="0.7">
      <c r="B301" s="1">
        <f t="shared" si="46"/>
        <v>286</v>
      </c>
      <c r="C301" s="1"/>
      <c r="D301" s="1" t="str">
        <f t="shared" si="49"/>
        <v>leg_status_03_v8</v>
      </c>
      <c r="E301" s="1" t="str">
        <f t="shared" si="51"/>
        <v>カテゴリ</v>
      </c>
      <c r="F301" s="1" t="s">
        <v>235</v>
      </c>
      <c r="G301" s="1" t="s">
        <v>276</v>
      </c>
      <c r="H301" s="1"/>
      <c r="I301" s="1">
        <f t="shared" ref="I301:I316" si="52">I300</f>
        <v>8</v>
      </c>
      <c r="J301" s="1" t="str">
        <f t="shared" si="50"/>
        <v>case when leg_status_03 = '8' then 1 else 0 end as leg_status_03_v8,</v>
      </c>
      <c r="K301" s="1" t="s">
        <v>349</v>
      </c>
      <c r="L301" s="1"/>
      <c r="N301" t="s">
        <v>358</v>
      </c>
      <c r="O301" t="str">
        <f t="shared" si="45"/>
        <v>tf.float32,</v>
      </c>
    </row>
    <row r="302" spans="2:15" x14ac:dyDescent="0.7">
      <c r="B302" s="1">
        <f t="shared" si="46"/>
        <v>287</v>
      </c>
      <c r="C302" s="1"/>
      <c r="D302" s="1" t="str">
        <f t="shared" si="49"/>
        <v>leg_status_04_v8</v>
      </c>
      <c r="E302" s="1" t="str">
        <f t="shared" si="51"/>
        <v>カテゴリ</v>
      </c>
      <c r="F302" s="1" t="s">
        <v>235</v>
      </c>
      <c r="G302" s="1" t="s">
        <v>277</v>
      </c>
      <c r="H302" s="1"/>
      <c r="I302" s="1">
        <f t="shared" si="52"/>
        <v>8</v>
      </c>
      <c r="J302" s="1" t="str">
        <f t="shared" si="50"/>
        <v>case when leg_status_04 = '8' then 1 else 0 end as leg_status_04_v8,</v>
      </c>
      <c r="K302" s="1" t="s">
        <v>349</v>
      </c>
      <c r="L302" s="1"/>
      <c r="N302" t="s">
        <v>358</v>
      </c>
      <c r="O302" t="str">
        <f t="shared" si="45"/>
        <v>tf.float32,</v>
      </c>
    </row>
    <row r="303" spans="2:15" x14ac:dyDescent="0.7">
      <c r="B303" s="1">
        <f t="shared" si="46"/>
        <v>288</v>
      </c>
      <c r="C303" s="1"/>
      <c r="D303" s="1" t="str">
        <f t="shared" si="49"/>
        <v>leg_status_05_v8</v>
      </c>
      <c r="E303" s="1" t="str">
        <f t="shared" si="51"/>
        <v>カテゴリ</v>
      </c>
      <c r="F303" s="1" t="s">
        <v>235</v>
      </c>
      <c r="G303" s="1" t="s">
        <v>278</v>
      </c>
      <c r="H303" s="1"/>
      <c r="I303" s="1">
        <f t="shared" si="52"/>
        <v>8</v>
      </c>
      <c r="J303" s="1" t="str">
        <f t="shared" si="50"/>
        <v>case when leg_status_05 = '8' then 1 else 0 end as leg_status_05_v8,</v>
      </c>
      <c r="K303" s="1" t="s">
        <v>349</v>
      </c>
      <c r="L303" s="1"/>
      <c r="N303" t="s">
        <v>358</v>
      </c>
      <c r="O303" t="str">
        <f t="shared" si="45"/>
        <v>tf.float32,</v>
      </c>
    </row>
    <row r="304" spans="2:15" x14ac:dyDescent="0.7">
      <c r="B304" s="1">
        <f t="shared" si="46"/>
        <v>289</v>
      </c>
      <c r="C304" s="1"/>
      <c r="D304" s="1" t="str">
        <f t="shared" si="49"/>
        <v>leg_status_06_v8</v>
      </c>
      <c r="E304" s="1" t="str">
        <f t="shared" si="51"/>
        <v>カテゴリ</v>
      </c>
      <c r="F304" s="1" t="s">
        <v>235</v>
      </c>
      <c r="G304" s="1" t="s">
        <v>279</v>
      </c>
      <c r="H304" s="1"/>
      <c r="I304" s="1">
        <f t="shared" si="52"/>
        <v>8</v>
      </c>
      <c r="J304" s="1" t="str">
        <f t="shared" si="50"/>
        <v>case when leg_status_06 = '8' then 1 else 0 end as leg_status_06_v8,</v>
      </c>
      <c r="K304" s="1" t="s">
        <v>349</v>
      </c>
      <c r="L304" s="1"/>
      <c r="N304" t="s">
        <v>358</v>
      </c>
      <c r="O304" t="str">
        <f t="shared" si="45"/>
        <v>tf.float32,</v>
      </c>
    </row>
    <row r="305" spans="2:15" x14ac:dyDescent="0.7">
      <c r="B305" s="1">
        <f t="shared" si="46"/>
        <v>290</v>
      </c>
      <c r="C305" s="1"/>
      <c r="D305" s="1" t="str">
        <f t="shared" si="49"/>
        <v>leg_status_07_v8</v>
      </c>
      <c r="E305" s="1" t="str">
        <f t="shared" si="51"/>
        <v>カテゴリ</v>
      </c>
      <c r="F305" s="1" t="s">
        <v>235</v>
      </c>
      <c r="G305" s="1" t="s">
        <v>280</v>
      </c>
      <c r="H305" s="1"/>
      <c r="I305" s="1">
        <f t="shared" si="52"/>
        <v>8</v>
      </c>
      <c r="J305" s="1" t="str">
        <f t="shared" si="50"/>
        <v>case when leg_status_07 = '8' then 1 else 0 end as leg_status_07_v8,</v>
      </c>
      <c r="K305" s="1" t="s">
        <v>349</v>
      </c>
      <c r="L305" s="1"/>
      <c r="N305" t="s">
        <v>358</v>
      </c>
      <c r="O305" t="str">
        <f t="shared" si="45"/>
        <v>tf.float32,</v>
      </c>
    </row>
    <row r="306" spans="2:15" x14ac:dyDescent="0.7">
      <c r="B306" s="1">
        <f t="shared" si="46"/>
        <v>291</v>
      </c>
      <c r="C306" s="1"/>
      <c r="D306" s="1" t="str">
        <f t="shared" si="49"/>
        <v>leg_status_08_v8</v>
      </c>
      <c r="E306" s="1" t="str">
        <f t="shared" si="51"/>
        <v>カテゴリ</v>
      </c>
      <c r="F306" s="1" t="s">
        <v>235</v>
      </c>
      <c r="G306" s="1" t="s">
        <v>281</v>
      </c>
      <c r="H306" s="1"/>
      <c r="I306" s="1">
        <f t="shared" si="52"/>
        <v>8</v>
      </c>
      <c r="J306" s="1" t="str">
        <f t="shared" si="50"/>
        <v>case when leg_status_08 = '8' then 1 else 0 end as leg_status_08_v8,</v>
      </c>
      <c r="K306" s="1" t="s">
        <v>349</v>
      </c>
      <c r="L306" s="1"/>
      <c r="N306" t="s">
        <v>358</v>
      </c>
      <c r="O306" t="str">
        <f t="shared" si="45"/>
        <v>tf.float32,</v>
      </c>
    </row>
    <row r="307" spans="2:15" x14ac:dyDescent="0.7">
      <c r="B307" s="1">
        <f t="shared" si="46"/>
        <v>292</v>
      </c>
      <c r="C307" s="1"/>
      <c r="D307" s="1" t="str">
        <f t="shared" si="49"/>
        <v>leg_status_09_v8</v>
      </c>
      <c r="E307" s="1" t="str">
        <f t="shared" si="51"/>
        <v>カテゴリ</v>
      </c>
      <c r="F307" s="1" t="s">
        <v>235</v>
      </c>
      <c r="G307" s="1" t="s">
        <v>282</v>
      </c>
      <c r="H307" s="1"/>
      <c r="I307" s="1">
        <f t="shared" si="52"/>
        <v>8</v>
      </c>
      <c r="J307" s="1" t="str">
        <f t="shared" si="50"/>
        <v>case when leg_status_09 = '8' then 1 else 0 end as leg_status_09_v8,</v>
      </c>
      <c r="K307" s="1" t="s">
        <v>349</v>
      </c>
      <c r="L307" s="1"/>
      <c r="N307" t="s">
        <v>358</v>
      </c>
      <c r="O307" t="str">
        <f t="shared" si="45"/>
        <v>tf.float32,</v>
      </c>
    </row>
    <row r="308" spans="2:15" x14ac:dyDescent="0.7">
      <c r="B308" s="1">
        <f t="shared" si="46"/>
        <v>293</v>
      </c>
      <c r="C308" s="1"/>
      <c r="D308" s="1" t="str">
        <f t="shared" si="49"/>
        <v>leg_status_10_v8</v>
      </c>
      <c r="E308" s="1" t="str">
        <f t="shared" si="51"/>
        <v>カテゴリ</v>
      </c>
      <c r="F308" s="1" t="s">
        <v>235</v>
      </c>
      <c r="G308" s="1" t="s">
        <v>87</v>
      </c>
      <c r="H308" s="1"/>
      <c r="I308" s="1">
        <f t="shared" si="52"/>
        <v>8</v>
      </c>
      <c r="J308" s="1" t="str">
        <f t="shared" si="50"/>
        <v>case when leg_status_10 = '8' then 1 else 0 end as leg_status_10_v8,</v>
      </c>
      <c r="K308" s="1" t="s">
        <v>349</v>
      </c>
      <c r="L308" s="1"/>
      <c r="N308" t="s">
        <v>358</v>
      </c>
      <c r="O308" t="str">
        <f t="shared" si="45"/>
        <v>tf.float32,</v>
      </c>
    </row>
    <row r="309" spans="2:15" x14ac:dyDescent="0.7">
      <c r="B309" s="1">
        <f t="shared" si="46"/>
        <v>294</v>
      </c>
      <c r="C309" s="1"/>
      <c r="D309" s="1" t="str">
        <f t="shared" si="49"/>
        <v>leg_status_11_v8</v>
      </c>
      <c r="E309" s="1" t="str">
        <f t="shared" si="51"/>
        <v>カテゴリ</v>
      </c>
      <c r="F309" s="1" t="s">
        <v>235</v>
      </c>
      <c r="G309" s="1" t="s">
        <v>88</v>
      </c>
      <c r="H309" s="1"/>
      <c r="I309" s="1">
        <f t="shared" si="52"/>
        <v>8</v>
      </c>
      <c r="J309" s="1" t="str">
        <f t="shared" si="50"/>
        <v>case when leg_status_11 = '8' then 1 else 0 end as leg_status_11_v8,</v>
      </c>
      <c r="K309" s="1" t="s">
        <v>349</v>
      </c>
      <c r="L309" s="1"/>
      <c r="N309" t="s">
        <v>358</v>
      </c>
      <c r="O309" t="str">
        <f t="shared" si="45"/>
        <v>tf.float32,</v>
      </c>
    </row>
    <row r="310" spans="2:15" x14ac:dyDescent="0.7">
      <c r="B310" s="1">
        <f t="shared" si="46"/>
        <v>295</v>
      </c>
      <c r="C310" s="1"/>
      <c r="D310" s="1" t="str">
        <f t="shared" si="49"/>
        <v>leg_status_12_v8</v>
      </c>
      <c r="E310" s="1" t="str">
        <f t="shared" si="51"/>
        <v>カテゴリ</v>
      </c>
      <c r="F310" s="1" t="s">
        <v>235</v>
      </c>
      <c r="G310" s="1" t="s">
        <v>89</v>
      </c>
      <c r="H310" s="1"/>
      <c r="I310" s="1">
        <f t="shared" si="52"/>
        <v>8</v>
      </c>
      <c r="J310" s="1" t="str">
        <f t="shared" si="50"/>
        <v>case when leg_status_12 = '8' then 1 else 0 end as leg_status_12_v8,</v>
      </c>
      <c r="K310" s="1" t="s">
        <v>349</v>
      </c>
      <c r="L310" s="1"/>
      <c r="N310" t="s">
        <v>358</v>
      </c>
      <c r="O310" t="str">
        <f t="shared" si="45"/>
        <v>tf.float32,</v>
      </c>
    </row>
    <row r="311" spans="2:15" x14ac:dyDescent="0.7">
      <c r="B311" s="1">
        <f t="shared" si="46"/>
        <v>296</v>
      </c>
      <c r="C311" s="1"/>
      <c r="D311" s="1" t="str">
        <f t="shared" si="49"/>
        <v>leg_status_13_v8</v>
      </c>
      <c r="E311" s="1" t="str">
        <f t="shared" si="51"/>
        <v>カテゴリ</v>
      </c>
      <c r="F311" s="1" t="s">
        <v>235</v>
      </c>
      <c r="G311" s="1" t="s">
        <v>90</v>
      </c>
      <c r="H311" s="1"/>
      <c r="I311" s="1">
        <f t="shared" si="52"/>
        <v>8</v>
      </c>
      <c r="J311" s="1" t="str">
        <f t="shared" si="50"/>
        <v>case when leg_status_13 = '8' then 1 else 0 end as leg_status_13_v8,</v>
      </c>
      <c r="K311" s="1" t="s">
        <v>349</v>
      </c>
      <c r="L311" s="1"/>
      <c r="N311" t="s">
        <v>358</v>
      </c>
      <c r="O311" t="str">
        <f t="shared" si="45"/>
        <v>tf.float32,</v>
      </c>
    </row>
    <row r="312" spans="2:15" x14ac:dyDescent="0.7">
      <c r="B312" s="1">
        <f t="shared" si="46"/>
        <v>297</v>
      </c>
      <c r="C312" s="1"/>
      <c r="D312" s="1" t="str">
        <f t="shared" si="49"/>
        <v>leg_status_14_v8</v>
      </c>
      <c r="E312" s="1" t="str">
        <f t="shared" si="51"/>
        <v>カテゴリ</v>
      </c>
      <c r="F312" s="1" t="s">
        <v>235</v>
      </c>
      <c r="G312" s="1" t="s">
        <v>91</v>
      </c>
      <c r="H312" s="1"/>
      <c r="I312" s="1">
        <f t="shared" si="52"/>
        <v>8</v>
      </c>
      <c r="J312" s="1" t="str">
        <f t="shared" si="50"/>
        <v>case when leg_status_14 = '8' then 1 else 0 end as leg_status_14_v8,</v>
      </c>
      <c r="K312" s="1" t="s">
        <v>349</v>
      </c>
      <c r="L312" s="1"/>
      <c r="N312" t="s">
        <v>358</v>
      </c>
      <c r="O312" t="str">
        <f t="shared" si="45"/>
        <v>tf.float32,</v>
      </c>
    </row>
    <row r="313" spans="2:15" x14ac:dyDescent="0.7">
      <c r="B313" s="1">
        <f t="shared" si="46"/>
        <v>298</v>
      </c>
      <c r="C313" s="1"/>
      <c r="D313" s="1" t="str">
        <f t="shared" si="49"/>
        <v>leg_status_15_v8</v>
      </c>
      <c r="E313" s="1" t="str">
        <f t="shared" si="51"/>
        <v>カテゴリ</v>
      </c>
      <c r="F313" s="1" t="s">
        <v>235</v>
      </c>
      <c r="G313" s="1" t="s">
        <v>92</v>
      </c>
      <c r="H313" s="1"/>
      <c r="I313" s="1">
        <f t="shared" si="52"/>
        <v>8</v>
      </c>
      <c r="J313" s="1" t="str">
        <f t="shared" si="50"/>
        <v>case when leg_status_15 = '8' then 1 else 0 end as leg_status_15_v8,</v>
      </c>
      <c r="K313" s="1" t="s">
        <v>349</v>
      </c>
      <c r="L313" s="1"/>
      <c r="N313" t="s">
        <v>358</v>
      </c>
      <c r="O313" t="str">
        <f t="shared" si="45"/>
        <v>tf.float32,</v>
      </c>
    </row>
    <row r="314" spans="2:15" x14ac:dyDescent="0.7">
      <c r="B314" s="1">
        <f t="shared" si="46"/>
        <v>299</v>
      </c>
      <c r="C314" s="1"/>
      <c r="D314" s="1" t="str">
        <f t="shared" si="49"/>
        <v>leg_status_16_v8</v>
      </c>
      <c r="E314" s="1" t="str">
        <f t="shared" si="51"/>
        <v>カテゴリ</v>
      </c>
      <c r="F314" s="1" t="s">
        <v>235</v>
      </c>
      <c r="G314" s="1" t="s">
        <v>93</v>
      </c>
      <c r="H314" s="1"/>
      <c r="I314" s="1">
        <f t="shared" si="52"/>
        <v>8</v>
      </c>
      <c r="J314" s="1" t="str">
        <f t="shared" si="50"/>
        <v>case when leg_status_16 = '8' then 1 else 0 end as leg_status_16_v8,</v>
      </c>
      <c r="K314" s="1" t="s">
        <v>349</v>
      </c>
      <c r="L314" s="1"/>
      <c r="N314" t="s">
        <v>358</v>
      </c>
      <c r="O314" t="str">
        <f t="shared" si="45"/>
        <v>tf.float32,</v>
      </c>
    </row>
    <row r="315" spans="2:15" x14ac:dyDescent="0.7">
      <c r="B315" s="1">
        <f t="shared" si="46"/>
        <v>300</v>
      </c>
      <c r="C315" s="1"/>
      <c r="D315" s="1" t="str">
        <f t="shared" si="49"/>
        <v>leg_status_17_v8</v>
      </c>
      <c r="E315" s="1" t="str">
        <f t="shared" si="51"/>
        <v>カテゴリ</v>
      </c>
      <c r="F315" s="1" t="s">
        <v>235</v>
      </c>
      <c r="G315" s="1" t="s">
        <v>94</v>
      </c>
      <c r="H315" s="1"/>
      <c r="I315" s="1">
        <f t="shared" si="52"/>
        <v>8</v>
      </c>
      <c r="J315" s="1" t="str">
        <f t="shared" si="50"/>
        <v>case when leg_status_17 = '8' then 1 else 0 end as leg_status_17_v8,</v>
      </c>
      <c r="K315" s="1" t="s">
        <v>349</v>
      </c>
      <c r="L315" s="1"/>
      <c r="N315" t="s">
        <v>358</v>
      </c>
      <c r="O315" t="str">
        <f t="shared" si="45"/>
        <v>tf.float32,</v>
      </c>
    </row>
    <row r="316" spans="2:15" x14ac:dyDescent="0.7">
      <c r="B316" s="1">
        <f t="shared" si="46"/>
        <v>301</v>
      </c>
      <c r="C316" s="1"/>
      <c r="D316" s="1" t="str">
        <f t="shared" si="49"/>
        <v>leg_status_18_v8</v>
      </c>
      <c r="E316" s="1" t="str">
        <f t="shared" si="51"/>
        <v>カテゴリ</v>
      </c>
      <c r="F316" s="1" t="s">
        <v>235</v>
      </c>
      <c r="G316" s="1" t="s">
        <v>95</v>
      </c>
      <c r="H316" s="1"/>
      <c r="I316" s="1">
        <f t="shared" si="52"/>
        <v>8</v>
      </c>
      <c r="J316" s="1" t="str">
        <f t="shared" si="50"/>
        <v>case when leg_status_18 = '8' then 1 else 0 end as leg_status_18_v8,</v>
      </c>
      <c r="K316" s="1" t="s">
        <v>349</v>
      </c>
      <c r="L316" s="1"/>
      <c r="N316" t="s">
        <v>358</v>
      </c>
      <c r="O316" t="str">
        <f t="shared" si="45"/>
        <v>tf.float32,</v>
      </c>
    </row>
    <row r="317" spans="2:15" x14ac:dyDescent="0.7">
      <c r="B317" s="1">
        <f t="shared" si="46"/>
        <v>302</v>
      </c>
      <c r="C317" s="1"/>
      <c r="D317" s="1" t="str">
        <f t="shared" si="49"/>
        <v>distance_apptitude_01_v0</v>
      </c>
      <c r="E317" s="1" t="s">
        <v>10</v>
      </c>
      <c r="F317" s="1" t="s">
        <v>235</v>
      </c>
      <c r="G317" s="1" t="s">
        <v>283</v>
      </c>
      <c r="H317" s="1"/>
      <c r="I317" s="1">
        <v>0</v>
      </c>
      <c r="J317" s="1" t="str">
        <f>"case when "&amp;G317&amp;" = '"&amp;I317&amp;"' then 1 else 0 end as "&amp;D317&amp;","</f>
        <v>case when distance_apptitude_01 = '0' then 1 else 0 end as distance_apptitude_01_v0,</v>
      </c>
      <c r="K317" s="1" t="s">
        <v>349</v>
      </c>
      <c r="L317" s="1"/>
      <c r="N317" t="s">
        <v>358</v>
      </c>
      <c r="O317" t="str">
        <f t="shared" si="45"/>
        <v>tf.float32,</v>
      </c>
    </row>
    <row r="318" spans="2:15" x14ac:dyDescent="0.7">
      <c r="B318" s="1">
        <f t="shared" si="46"/>
        <v>303</v>
      </c>
      <c r="C318" s="1"/>
      <c r="D318" s="1" t="str">
        <f t="shared" si="49"/>
        <v>distance_apptitude_02_v0</v>
      </c>
      <c r="E318" s="1" t="str">
        <f t="shared" ref="E318:E334" si="53">E317</f>
        <v>カテゴリ</v>
      </c>
      <c r="F318" s="1" t="s">
        <v>235</v>
      </c>
      <c r="G318" s="1" t="s">
        <v>284</v>
      </c>
      <c r="H318" s="1"/>
      <c r="I318" s="1">
        <f>I317</f>
        <v>0</v>
      </c>
      <c r="J318" s="1" t="str">
        <f t="shared" ref="J318:J381" si="54">"case when "&amp;G318&amp;" = '"&amp;I318&amp;"' then 1 else 0 end as "&amp;D318&amp;","</f>
        <v>case when distance_apptitude_02 = '0' then 1 else 0 end as distance_apptitude_02_v0,</v>
      </c>
      <c r="K318" s="1" t="s">
        <v>349</v>
      </c>
      <c r="L318" s="1"/>
      <c r="N318" t="s">
        <v>358</v>
      </c>
      <c r="O318" t="str">
        <f t="shared" si="45"/>
        <v>tf.float32,</v>
      </c>
    </row>
    <row r="319" spans="2:15" x14ac:dyDescent="0.7">
      <c r="B319" s="1">
        <f t="shared" si="46"/>
        <v>304</v>
      </c>
      <c r="C319" s="1"/>
      <c r="D319" s="1" t="str">
        <f t="shared" si="49"/>
        <v>distance_apptitude_03_v0</v>
      </c>
      <c r="E319" s="1" t="str">
        <f t="shared" si="53"/>
        <v>カテゴリ</v>
      </c>
      <c r="F319" s="1" t="s">
        <v>235</v>
      </c>
      <c r="G319" s="1" t="s">
        <v>285</v>
      </c>
      <c r="H319" s="1"/>
      <c r="I319" s="1">
        <f t="shared" ref="I319:I334" si="55">I318</f>
        <v>0</v>
      </c>
      <c r="J319" s="1" t="str">
        <f t="shared" si="54"/>
        <v>case when distance_apptitude_03 = '0' then 1 else 0 end as distance_apptitude_03_v0,</v>
      </c>
      <c r="K319" s="1" t="s">
        <v>349</v>
      </c>
      <c r="L319" s="1"/>
      <c r="N319" t="s">
        <v>358</v>
      </c>
      <c r="O319" t="str">
        <f t="shared" si="45"/>
        <v>tf.float32,</v>
      </c>
    </row>
    <row r="320" spans="2:15" x14ac:dyDescent="0.7">
      <c r="B320" s="1">
        <f t="shared" si="46"/>
        <v>305</v>
      </c>
      <c r="C320" s="1"/>
      <c r="D320" s="1" t="str">
        <f t="shared" si="49"/>
        <v>distance_apptitude_04_v0</v>
      </c>
      <c r="E320" s="1" t="str">
        <f t="shared" si="53"/>
        <v>カテゴリ</v>
      </c>
      <c r="F320" s="1" t="s">
        <v>235</v>
      </c>
      <c r="G320" s="1" t="s">
        <v>286</v>
      </c>
      <c r="H320" s="1"/>
      <c r="I320" s="1">
        <f t="shared" si="55"/>
        <v>0</v>
      </c>
      <c r="J320" s="1" t="str">
        <f t="shared" si="54"/>
        <v>case when distance_apptitude_04 = '0' then 1 else 0 end as distance_apptitude_04_v0,</v>
      </c>
      <c r="K320" s="1" t="s">
        <v>349</v>
      </c>
      <c r="L320" s="1"/>
      <c r="N320" t="s">
        <v>358</v>
      </c>
      <c r="O320" t="str">
        <f t="shared" si="45"/>
        <v>tf.float32,</v>
      </c>
    </row>
    <row r="321" spans="2:15" x14ac:dyDescent="0.7">
      <c r="B321" s="1">
        <f t="shared" si="46"/>
        <v>306</v>
      </c>
      <c r="C321" s="1"/>
      <c r="D321" s="1" t="str">
        <f t="shared" si="49"/>
        <v>distance_apptitude_05_v0</v>
      </c>
      <c r="E321" s="1" t="str">
        <f t="shared" si="53"/>
        <v>カテゴリ</v>
      </c>
      <c r="F321" s="1" t="s">
        <v>235</v>
      </c>
      <c r="G321" s="1" t="s">
        <v>287</v>
      </c>
      <c r="H321" s="1"/>
      <c r="I321" s="1">
        <f t="shared" si="55"/>
        <v>0</v>
      </c>
      <c r="J321" s="1" t="str">
        <f t="shared" si="54"/>
        <v>case when distance_apptitude_05 = '0' then 1 else 0 end as distance_apptitude_05_v0,</v>
      </c>
      <c r="K321" s="1" t="s">
        <v>349</v>
      </c>
      <c r="L321" s="1"/>
      <c r="N321" t="s">
        <v>358</v>
      </c>
      <c r="O321" t="str">
        <f t="shared" si="45"/>
        <v>tf.float32,</v>
      </c>
    </row>
    <row r="322" spans="2:15" x14ac:dyDescent="0.7">
      <c r="B322" s="1">
        <f t="shared" si="46"/>
        <v>307</v>
      </c>
      <c r="C322" s="1"/>
      <c r="D322" s="1" t="str">
        <f t="shared" si="49"/>
        <v>distance_apptitude_06_v0</v>
      </c>
      <c r="E322" s="1" t="str">
        <f t="shared" si="53"/>
        <v>カテゴリ</v>
      </c>
      <c r="F322" s="1" t="s">
        <v>235</v>
      </c>
      <c r="G322" s="1" t="s">
        <v>288</v>
      </c>
      <c r="H322" s="1"/>
      <c r="I322" s="1">
        <f t="shared" si="55"/>
        <v>0</v>
      </c>
      <c r="J322" s="1" t="str">
        <f t="shared" si="54"/>
        <v>case when distance_apptitude_06 = '0' then 1 else 0 end as distance_apptitude_06_v0,</v>
      </c>
      <c r="K322" s="1" t="s">
        <v>349</v>
      </c>
      <c r="L322" s="1"/>
      <c r="N322" t="s">
        <v>358</v>
      </c>
      <c r="O322" t="str">
        <f t="shared" si="45"/>
        <v>tf.float32,</v>
      </c>
    </row>
    <row r="323" spans="2:15" x14ac:dyDescent="0.7">
      <c r="B323" s="1">
        <f t="shared" si="46"/>
        <v>308</v>
      </c>
      <c r="C323" s="1"/>
      <c r="D323" s="1" t="str">
        <f t="shared" si="49"/>
        <v>distance_apptitude_07_v0</v>
      </c>
      <c r="E323" s="1" t="str">
        <f t="shared" si="53"/>
        <v>カテゴリ</v>
      </c>
      <c r="F323" s="1" t="s">
        <v>235</v>
      </c>
      <c r="G323" s="1" t="s">
        <v>289</v>
      </c>
      <c r="H323" s="1"/>
      <c r="I323" s="1">
        <f t="shared" si="55"/>
        <v>0</v>
      </c>
      <c r="J323" s="1" t="str">
        <f t="shared" si="54"/>
        <v>case when distance_apptitude_07 = '0' then 1 else 0 end as distance_apptitude_07_v0,</v>
      </c>
      <c r="K323" s="1" t="s">
        <v>349</v>
      </c>
      <c r="L323" s="1"/>
      <c r="N323" t="s">
        <v>358</v>
      </c>
      <c r="O323" t="str">
        <f t="shared" si="45"/>
        <v>tf.float32,</v>
      </c>
    </row>
    <row r="324" spans="2:15" x14ac:dyDescent="0.7">
      <c r="B324" s="1">
        <f t="shared" si="46"/>
        <v>309</v>
      </c>
      <c r="C324" s="1"/>
      <c r="D324" s="1" t="str">
        <f t="shared" si="49"/>
        <v>distance_apptitude_08_v0</v>
      </c>
      <c r="E324" s="1" t="str">
        <f t="shared" si="53"/>
        <v>カテゴリ</v>
      </c>
      <c r="F324" s="1" t="s">
        <v>235</v>
      </c>
      <c r="G324" s="1" t="s">
        <v>290</v>
      </c>
      <c r="H324" s="1"/>
      <c r="I324" s="1">
        <f t="shared" si="55"/>
        <v>0</v>
      </c>
      <c r="J324" s="1" t="str">
        <f t="shared" si="54"/>
        <v>case when distance_apptitude_08 = '0' then 1 else 0 end as distance_apptitude_08_v0,</v>
      </c>
      <c r="K324" s="1" t="s">
        <v>349</v>
      </c>
      <c r="L324" s="1"/>
      <c r="N324" t="s">
        <v>358</v>
      </c>
      <c r="O324" t="str">
        <f t="shared" si="45"/>
        <v>tf.float32,</v>
      </c>
    </row>
    <row r="325" spans="2:15" x14ac:dyDescent="0.7">
      <c r="B325" s="1">
        <f t="shared" si="46"/>
        <v>310</v>
      </c>
      <c r="C325" s="1"/>
      <c r="D325" s="1" t="str">
        <f t="shared" si="49"/>
        <v>distance_apptitude_09_v0</v>
      </c>
      <c r="E325" s="1" t="str">
        <f t="shared" si="53"/>
        <v>カテゴリ</v>
      </c>
      <c r="F325" s="1" t="s">
        <v>235</v>
      </c>
      <c r="G325" s="1" t="s">
        <v>291</v>
      </c>
      <c r="H325" s="1"/>
      <c r="I325" s="1">
        <f t="shared" si="55"/>
        <v>0</v>
      </c>
      <c r="J325" s="1" t="str">
        <f t="shared" si="54"/>
        <v>case when distance_apptitude_09 = '0' then 1 else 0 end as distance_apptitude_09_v0,</v>
      </c>
      <c r="K325" s="1" t="s">
        <v>349</v>
      </c>
      <c r="L325" s="1"/>
      <c r="N325" t="s">
        <v>358</v>
      </c>
      <c r="O325" t="str">
        <f t="shared" si="45"/>
        <v>tf.float32,</v>
      </c>
    </row>
    <row r="326" spans="2:15" x14ac:dyDescent="0.7">
      <c r="B326" s="1">
        <f t="shared" si="46"/>
        <v>311</v>
      </c>
      <c r="C326" s="1"/>
      <c r="D326" s="1" t="str">
        <f t="shared" si="49"/>
        <v>distance_apptitude_10_v0</v>
      </c>
      <c r="E326" s="1" t="str">
        <f t="shared" si="53"/>
        <v>カテゴリ</v>
      </c>
      <c r="F326" s="1" t="s">
        <v>235</v>
      </c>
      <c r="G326" s="1" t="s">
        <v>96</v>
      </c>
      <c r="H326" s="1"/>
      <c r="I326" s="1">
        <f t="shared" si="55"/>
        <v>0</v>
      </c>
      <c r="J326" s="1" t="str">
        <f t="shared" si="54"/>
        <v>case when distance_apptitude_10 = '0' then 1 else 0 end as distance_apptitude_10_v0,</v>
      </c>
      <c r="K326" s="1" t="s">
        <v>349</v>
      </c>
      <c r="L326" s="1"/>
      <c r="N326" t="s">
        <v>358</v>
      </c>
      <c r="O326" t="str">
        <f t="shared" si="45"/>
        <v>tf.float32,</v>
      </c>
    </row>
    <row r="327" spans="2:15" x14ac:dyDescent="0.7">
      <c r="B327" s="1">
        <f t="shared" si="46"/>
        <v>312</v>
      </c>
      <c r="C327" s="1"/>
      <c r="D327" s="1" t="str">
        <f t="shared" si="49"/>
        <v>distance_apptitude_11_v0</v>
      </c>
      <c r="E327" s="1" t="str">
        <f t="shared" si="53"/>
        <v>カテゴリ</v>
      </c>
      <c r="F327" s="1" t="s">
        <v>235</v>
      </c>
      <c r="G327" s="1" t="s">
        <v>97</v>
      </c>
      <c r="H327" s="1"/>
      <c r="I327" s="1">
        <f t="shared" si="55"/>
        <v>0</v>
      </c>
      <c r="J327" s="1" t="str">
        <f t="shared" si="54"/>
        <v>case when distance_apptitude_11 = '0' then 1 else 0 end as distance_apptitude_11_v0,</v>
      </c>
      <c r="K327" s="1" t="s">
        <v>349</v>
      </c>
      <c r="L327" s="1"/>
      <c r="N327" t="s">
        <v>358</v>
      </c>
      <c r="O327" t="str">
        <f t="shared" si="45"/>
        <v>tf.float32,</v>
      </c>
    </row>
    <row r="328" spans="2:15" x14ac:dyDescent="0.7">
      <c r="B328" s="1">
        <f t="shared" si="46"/>
        <v>313</v>
      </c>
      <c r="C328" s="1"/>
      <c r="D328" s="1" t="str">
        <f t="shared" si="49"/>
        <v>distance_apptitude_12_v0</v>
      </c>
      <c r="E328" s="1" t="str">
        <f t="shared" si="53"/>
        <v>カテゴリ</v>
      </c>
      <c r="F328" s="1" t="s">
        <v>235</v>
      </c>
      <c r="G328" s="1" t="s">
        <v>98</v>
      </c>
      <c r="H328" s="1"/>
      <c r="I328" s="1">
        <f t="shared" si="55"/>
        <v>0</v>
      </c>
      <c r="J328" s="1" t="str">
        <f t="shared" si="54"/>
        <v>case when distance_apptitude_12 = '0' then 1 else 0 end as distance_apptitude_12_v0,</v>
      </c>
      <c r="K328" s="1" t="s">
        <v>349</v>
      </c>
      <c r="L328" s="1"/>
      <c r="N328" t="s">
        <v>358</v>
      </c>
      <c r="O328" t="str">
        <f t="shared" si="45"/>
        <v>tf.float32,</v>
      </c>
    </row>
    <row r="329" spans="2:15" x14ac:dyDescent="0.7">
      <c r="B329" s="1">
        <f t="shared" si="46"/>
        <v>314</v>
      </c>
      <c r="C329" s="1"/>
      <c r="D329" s="1" t="str">
        <f t="shared" si="49"/>
        <v>distance_apptitude_13_v0</v>
      </c>
      <c r="E329" s="1" t="str">
        <f t="shared" si="53"/>
        <v>カテゴリ</v>
      </c>
      <c r="F329" s="1" t="s">
        <v>235</v>
      </c>
      <c r="G329" s="1" t="s">
        <v>99</v>
      </c>
      <c r="H329" s="1"/>
      <c r="I329" s="1">
        <f t="shared" si="55"/>
        <v>0</v>
      </c>
      <c r="J329" s="1" t="str">
        <f t="shared" si="54"/>
        <v>case when distance_apptitude_13 = '0' then 1 else 0 end as distance_apptitude_13_v0,</v>
      </c>
      <c r="K329" s="1" t="s">
        <v>349</v>
      </c>
      <c r="L329" s="1"/>
      <c r="N329" t="s">
        <v>358</v>
      </c>
      <c r="O329" t="str">
        <f t="shared" si="45"/>
        <v>tf.float32,</v>
      </c>
    </row>
    <row r="330" spans="2:15" x14ac:dyDescent="0.7">
      <c r="B330" s="1">
        <f t="shared" si="46"/>
        <v>315</v>
      </c>
      <c r="C330" s="1"/>
      <c r="D330" s="1" t="str">
        <f t="shared" si="49"/>
        <v>distance_apptitude_14_v0</v>
      </c>
      <c r="E330" s="1" t="str">
        <f t="shared" si="53"/>
        <v>カテゴリ</v>
      </c>
      <c r="F330" s="1" t="s">
        <v>235</v>
      </c>
      <c r="G330" s="1" t="s">
        <v>100</v>
      </c>
      <c r="H330" s="1"/>
      <c r="I330" s="1">
        <f t="shared" si="55"/>
        <v>0</v>
      </c>
      <c r="J330" s="1" t="str">
        <f t="shared" si="54"/>
        <v>case when distance_apptitude_14 = '0' then 1 else 0 end as distance_apptitude_14_v0,</v>
      </c>
      <c r="K330" s="1" t="s">
        <v>349</v>
      </c>
      <c r="L330" s="1"/>
      <c r="N330" t="s">
        <v>358</v>
      </c>
      <c r="O330" t="str">
        <f t="shared" si="45"/>
        <v>tf.float32,</v>
      </c>
    </row>
    <row r="331" spans="2:15" x14ac:dyDescent="0.7">
      <c r="B331" s="1">
        <f t="shared" si="46"/>
        <v>316</v>
      </c>
      <c r="C331" s="1"/>
      <c r="D331" s="1" t="str">
        <f t="shared" si="49"/>
        <v>distance_apptitude_15_v0</v>
      </c>
      <c r="E331" s="1" t="str">
        <f t="shared" si="53"/>
        <v>カテゴリ</v>
      </c>
      <c r="F331" s="1" t="s">
        <v>235</v>
      </c>
      <c r="G331" s="1" t="s">
        <v>101</v>
      </c>
      <c r="H331" s="1"/>
      <c r="I331" s="1">
        <f t="shared" si="55"/>
        <v>0</v>
      </c>
      <c r="J331" s="1" t="str">
        <f t="shared" si="54"/>
        <v>case when distance_apptitude_15 = '0' then 1 else 0 end as distance_apptitude_15_v0,</v>
      </c>
      <c r="K331" s="1" t="s">
        <v>349</v>
      </c>
      <c r="L331" s="1"/>
      <c r="N331" t="s">
        <v>358</v>
      </c>
      <c r="O331" t="str">
        <f t="shared" si="45"/>
        <v>tf.float32,</v>
      </c>
    </row>
    <row r="332" spans="2:15" x14ac:dyDescent="0.7">
      <c r="B332" s="1">
        <f t="shared" si="46"/>
        <v>317</v>
      </c>
      <c r="C332" s="1"/>
      <c r="D332" s="1" t="str">
        <f t="shared" si="49"/>
        <v>distance_apptitude_16_v0</v>
      </c>
      <c r="E332" s="1" t="str">
        <f t="shared" si="53"/>
        <v>カテゴリ</v>
      </c>
      <c r="F332" s="1" t="s">
        <v>235</v>
      </c>
      <c r="G332" s="1" t="s">
        <v>102</v>
      </c>
      <c r="H332" s="1"/>
      <c r="I332" s="1">
        <f t="shared" si="55"/>
        <v>0</v>
      </c>
      <c r="J332" s="1" t="str">
        <f t="shared" si="54"/>
        <v>case when distance_apptitude_16 = '0' then 1 else 0 end as distance_apptitude_16_v0,</v>
      </c>
      <c r="K332" s="1" t="s">
        <v>349</v>
      </c>
      <c r="L332" s="1"/>
      <c r="N332" t="s">
        <v>358</v>
      </c>
      <c r="O332" t="str">
        <f t="shared" si="45"/>
        <v>tf.float32,</v>
      </c>
    </row>
    <row r="333" spans="2:15" x14ac:dyDescent="0.7">
      <c r="B333" s="1">
        <f t="shared" si="46"/>
        <v>318</v>
      </c>
      <c r="C333" s="1"/>
      <c r="D333" s="1" t="str">
        <f t="shared" si="49"/>
        <v>distance_apptitude_17_v0</v>
      </c>
      <c r="E333" s="1" t="str">
        <f t="shared" si="53"/>
        <v>カテゴリ</v>
      </c>
      <c r="F333" s="1" t="s">
        <v>235</v>
      </c>
      <c r="G333" s="1" t="s">
        <v>103</v>
      </c>
      <c r="H333" s="1"/>
      <c r="I333" s="1">
        <f t="shared" si="55"/>
        <v>0</v>
      </c>
      <c r="J333" s="1" t="str">
        <f t="shared" si="54"/>
        <v>case when distance_apptitude_17 = '0' then 1 else 0 end as distance_apptitude_17_v0,</v>
      </c>
      <c r="K333" s="1" t="s">
        <v>349</v>
      </c>
      <c r="L333" s="1"/>
      <c r="N333" t="s">
        <v>358</v>
      </c>
      <c r="O333" t="str">
        <f t="shared" si="45"/>
        <v>tf.float32,</v>
      </c>
    </row>
    <row r="334" spans="2:15" x14ac:dyDescent="0.7">
      <c r="B334" s="1">
        <f t="shared" si="46"/>
        <v>319</v>
      </c>
      <c r="C334" s="1"/>
      <c r="D334" s="1" t="str">
        <f t="shared" si="49"/>
        <v>distance_apptitude_18_v0</v>
      </c>
      <c r="E334" s="1" t="str">
        <f t="shared" si="53"/>
        <v>カテゴリ</v>
      </c>
      <c r="F334" s="1" t="s">
        <v>235</v>
      </c>
      <c r="G334" s="1" t="s">
        <v>104</v>
      </c>
      <c r="H334" s="1"/>
      <c r="I334" s="1">
        <f t="shared" si="55"/>
        <v>0</v>
      </c>
      <c r="J334" s="1" t="str">
        <f t="shared" si="54"/>
        <v>case when distance_apptitude_18 = '0' then 1 else 0 end as distance_apptitude_18_v0,</v>
      </c>
      <c r="K334" s="1" t="s">
        <v>349</v>
      </c>
      <c r="L334" s="1"/>
      <c r="N334" t="s">
        <v>358</v>
      </c>
      <c r="O334" t="str">
        <f t="shared" si="45"/>
        <v>tf.float32,</v>
      </c>
    </row>
    <row r="335" spans="2:15" x14ac:dyDescent="0.7">
      <c r="B335" s="1">
        <f t="shared" si="46"/>
        <v>320</v>
      </c>
      <c r="C335" s="1"/>
      <c r="D335" s="1" t="str">
        <f t="shared" si="49"/>
        <v>distance_apptitude_01_v1</v>
      </c>
      <c r="E335" s="1" t="s">
        <v>10</v>
      </c>
      <c r="F335" s="1" t="s">
        <v>235</v>
      </c>
      <c r="G335" s="1" t="s">
        <v>283</v>
      </c>
      <c r="H335" s="1"/>
      <c r="I335" s="1">
        <f>I334+1</f>
        <v>1</v>
      </c>
      <c r="J335" s="1" t="str">
        <f t="shared" si="54"/>
        <v>case when distance_apptitude_01 = '1' then 1 else 0 end as distance_apptitude_01_v1,</v>
      </c>
      <c r="K335" s="1" t="s">
        <v>349</v>
      </c>
      <c r="L335" s="1"/>
      <c r="N335" t="s">
        <v>358</v>
      </c>
      <c r="O335" t="str">
        <f t="shared" si="45"/>
        <v>tf.float32,</v>
      </c>
    </row>
    <row r="336" spans="2:15" x14ac:dyDescent="0.7">
      <c r="B336" s="1">
        <f t="shared" si="46"/>
        <v>321</v>
      </c>
      <c r="C336" s="1"/>
      <c r="D336" s="1" t="str">
        <f t="shared" si="49"/>
        <v>distance_apptitude_02_v1</v>
      </c>
      <c r="E336" s="1" t="str">
        <f t="shared" ref="E336:E352" si="56">E335</f>
        <v>カテゴリ</v>
      </c>
      <c r="F336" s="1" t="s">
        <v>235</v>
      </c>
      <c r="G336" s="1" t="s">
        <v>284</v>
      </c>
      <c r="H336" s="1"/>
      <c r="I336" s="1">
        <f>I335</f>
        <v>1</v>
      </c>
      <c r="J336" s="1" t="str">
        <f t="shared" si="54"/>
        <v>case when distance_apptitude_02 = '1' then 1 else 0 end as distance_apptitude_02_v1,</v>
      </c>
      <c r="K336" s="1" t="s">
        <v>349</v>
      </c>
      <c r="L336" s="1"/>
      <c r="N336" t="s">
        <v>358</v>
      </c>
      <c r="O336" t="str">
        <f t="shared" si="45"/>
        <v>tf.float32,</v>
      </c>
    </row>
    <row r="337" spans="2:15" x14ac:dyDescent="0.7">
      <c r="B337" s="1">
        <f t="shared" si="46"/>
        <v>322</v>
      </c>
      <c r="C337" s="1"/>
      <c r="D337" s="1" t="str">
        <f t="shared" si="49"/>
        <v>distance_apptitude_03_v1</v>
      </c>
      <c r="E337" s="1" t="str">
        <f t="shared" si="56"/>
        <v>カテゴリ</v>
      </c>
      <c r="F337" s="1" t="s">
        <v>235</v>
      </c>
      <c r="G337" s="1" t="s">
        <v>285</v>
      </c>
      <c r="H337" s="1"/>
      <c r="I337" s="1">
        <f t="shared" ref="I337:I352" si="57">I336</f>
        <v>1</v>
      </c>
      <c r="J337" s="1" t="str">
        <f t="shared" si="54"/>
        <v>case when distance_apptitude_03 = '1' then 1 else 0 end as distance_apptitude_03_v1,</v>
      </c>
      <c r="K337" s="1" t="s">
        <v>349</v>
      </c>
      <c r="L337" s="1"/>
      <c r="N337" t="s">
        <v>358</v>
      </c>
      <c r="O337" t="str">
        <f t="shared" ref="O337:O400" si="58">"tf."&amp;N337&amp;","</f>
        <v>tf.float32,</v>
      </c>
    </row>
    <row r="338" spans="2:15" x14ac:dyDescent="0.7">
      <c r="B338" s="1">
        <f t="shared" si="46"/>
        <v>323</v>
      </c>
      <c r="C338" s="1"/>
      <c r="D338" s="1" t="str">
        <f t="shared" si="49"/>
        <v>distance_apptitude_04_v1</v>
      </c>
      <c r="E338" s="1" t="str">
        <f t="shared" si="56"/>
        <v>カテゴリ</v>
      </c>
      <c r="F338" s="1" t="s">
        <v>235</v>
      </c>
      <c r="G338" s="1" t="s">
        <v>286</v>
      </c>
      <c r="H338" s="1"/>
      <c r="I338" s="1">
        <f t="shared" si="57"/>
        <v>1</v>
      </c>
      <c r="J338" s="1" t="str">
        <f t="shared" si="54"/>
        <v>case when distance_apptitude_04 = '1' then 1 else 0 end as distance_apptitude_04_v1,</v>
      </c>
      <c r="K338" s="1" t="s">
        <v>349</v>
      </c>
      <c r="L338" s="1"/>
      <c r="N338" t="s">
        <v>358</v>
      </c>
      <c r="O338" t="str">
        <f t="shared" si="58"/>
        <v>tf.float32,</v>
      </c>
    </row>
    <row r="339" spans="2:15" x14ac:dyDescent="0.7">
      <c r="B339" s="1">
        <f t="shared" ref="B339:B402" si="59">IF(D339&lt;&gt;"",ROW()-15,"")</f>
        <v>324</v>
      </c>
      <c r="C339" s="1"/>
      <c r="D339" s="1" t="str">
        <f t="shared" si="49"/>
        <v>distance_apptitude_05_v1</v>
      </c>
      <c r="E339" s="1" t="str">
        <f t="shared" si="56"/>
        <v>カテゴリ</v>
      </c>
      <c r="F339" s="1" t="s">
        <v>235</v>
      </c>
      <c r="G339" s="1" t="s">
        <v>287</v>
      </c>
      <c r="H339" s="1"/>
      <c r="I339" s="1">
        <f t="shared" si="57"/>
        <v>1</v>
      </c>
      <c r="J339" s="1" t="str">
        <f t="shared" si="54"/>
        <v>case when distance_apptitude_05 = '1' then 1 else 0 end as distance_apptitude_05_v1,</v>
      </c>
      <c r="K339" s="1" t="s">
        <v>349</v>
      </c>
      <c r="L339" s="1"/>
      <c r="N339" t="s">
        <v>358</v>
      </c>
      <c r="O339" t="str">
        <f t="shared" si="58"/>
        <v>tf.float32,</v>
      </c>
    </row>
    <row r="340" spans="2:15" x14ac:dyDescent="0.7">
      <c r="B340" s="1">
        <f t="shared" si="59"/>
        <v>325</v>
      </c>
      <c r="C340" s="1"/>
      <c r="D340" s="1" t="str">
        <f t="shared" si="49"/>
        <v>distance_apptitude_06_v1</v>
      </c>
      <c r="E340" s="1" t="str">
        <f t="shared" si="56"/>
        <v>カテゴリ</v>
      </c>
      <c r="F340" s="1" t="s">
        <v>235</v>
      </c>
      <c r="G340" s="1" t="s">
        <v>288</v>
      </c>
      <c r="H340" s="1"/>
      <c r="I340" s="1">
        <f t="shared" si="57"/>
        <v>1</v>
      </c>
      <c r="J340" s="1" t="str">
        <f t="shared" si="54"/>
        <v>case when distance_apptitude_06 = '1' then 1 else 0 end as distance_apptitude_06_v1,</v>
      </c>
      <c r="K340" s="1" t="s">
        <v>349</v>
      </c>
      <c r="L340" s="1"/>
      <c r="N340" t="s">
        <v>358</v>
      </c>
      <c r="O340" t="str">
        <f t="shared" si="58"/>
        <v>tf.float32,</v>
      </c>
    </row>
    <row r="341" spans="2:15" x14ac:dyDescent="0.7">
      <c r="B341" s="1">
        <f t="shared" si="59"/>
        <v>326</v>
      </c>
      <c r="C341" s="1"/>
      <c r="D341" s="1" t="str">
        <f t="shared" si="49"/>
        <v>distance_apptitude_07_v1</v>
      </c>
      <c r="E341" s="1" t="str">
        <f t="shared" si="56"/>
        <v>カテゴリ</v>
      </c>
      <c r="F341" s="1" t="s">
        <v>235</v>
      </c>
      <c r="G341" s="1" t="s">
        <v>289</v>
      </c>
      <c r="H341" s="1"/>
      <c r="I341" s="1">
        <f t="shared" si="57"/>
        <v>1</v>
      </c>
      <c r="J341" s="1" t="str">
        <f t="shared" si="54"/>
        <v>case when distance_apptitude_07 = '1' then 1 else 0 end as distance_apptitude_07_v1,</v>
      </c>
      <c r="K341" s="1" t="s">
        <v>349</v>
      </c>
      <c r="L341" s="1"/>
      <c r="N341" t="s">
        <v>358</v>
      </c>
      <c r="O341" t="str">
        <f t="shared" si="58"/>
        <v>tf.float32,</v>
      </c>
    </row>
    <row r="342" spans="2:15" x14ac:dyDescent="0.7">
      <c r="B342" s="1">
        <f t="shared" si="59"/>
        <v>327</v>
      </c>
      <c r="C342" s="1"/>
      <c r="D342" s="1" t="str">
        <f t="shared" si="49"/>
        <v>distance_apptitude_08_v1</v>
      </c>
      <c r="E342" s="1" t="str">
        <f t="shared" si="56"/>
        <v>カテゴリ</v>
      </c>
      <c r="F342" s="1" t="s">
        <v>235</v>
      </c>
      <c r="G342" s="1" t="s">
        <v>290</v>
      </c>
      <c r="H342" s="1"/>
      <c r="I342" s="1">
        <f t="shared" si="57"/>
        <v>1</v>
      </c>
      <c r="J342" s="1" t="str">
        <f t="shared" si="54"/>
        <v>case when distance_apptitude_08 = '1' then 1 else 0 end as distance_apptitude_08_v1,</v>
      </c>
      <c r="K342" s="1" t="s">
        <v>349</v>
      </c>
      <c r="L342" s="1"/>
      <c r="N342" t="s">
        <v>358</v>
      </c>
      <c r="O342" t="str">
        <f t="shared" si="58"/>
        <v>tf.float32,</v>
      </c>
    </row>
    <row r="343" spans="2:15" x14ac:dyDescent="0.7">
      <c r="B343" s="1">
        <f t="shared" si="59"/>
        <v>328</v>
      </c>
      <c r="C343" s="1"/>
      <c r="D343" s="1" t="str">
        <f t="shared" si="49"/>
        <v>distance_apptitude_09_v1</v>
      </c>
      <c r="E343" s="1" t="str">
        <f t="shared" si="56"/>
        <v>カテゴリ</v>
      </c>
      <c r="F343" s="1" t="s">
        <v>235</v>
      </c>
      <c r="G343" s="1" t="s">
        <v>291</v>
      </c>
      <c r="H343" s="1"/>
      <c r="I343" s="1">
        <f t="shared" si="57"/>
        <v>1</v>
      </c>
      <c r="J343" s="1" t="str">
        <f t="shared" si="54"/>
        <v>case when distance_apptitude_09 = '1' then 1 else 0 end as distance_apptitude_09_v1,</v>
      </c>
      <c r="K343" s="1" t="s">
        <v>349</v>
      </c>
      <c r="L343" s="1"/>
      <c r="N343" t="s">
        <v>358</v>
      </c>
      <c r="O343" t="str">
        <f t="shared" si="58"/>
        <v>tf.float32,</v>
      </c>
    </row>
    <row r="344" spans="2:15" x14ac:dyDescent="0.7">
      <c r="B344" s="1">
        <f t="shared" si="59"/>
        <v>329</v>
      </c>
      <c r="C344" s="1"/>
      <c r="D344" s="1" t="str">
        <f t="shared" si="49"/>
        <v>distance_apptitude_10_v1</v>
      </c>
      <c r="E344" s="1" t="str">
        <f t="shared" si="56"/>
        <v>カテゴリ</v>
      </c>
      <c r="F344" s="1" t="s">
        <v>235</v>
      </c>
      <c r="G344" s="1" t="s">
        <v>96</v>
      </c>
      <c r="H344" s="1"/>
      <c r="I344" s="1">
        <f t="shared" si="57"/>
        <v>1</v>
      </c>
      <c r="J344" s="1" t="str">
        <f t="shared" si="54"/>
        <v>case when distance_apptitude_10 = '1' then 1 else 0 end as distance_apptitude_10_v1,</v>
      </c>
      <c r="K344" s="1" t="s">
        <v>349</v>
      </c>
      <c r="L344" s="1"/>
      <c r="N344" t="s">
        <v>358</v>
      </c>
      <c r="O344" t="str">
        <f t="shared" si="58"/>
        <v>tf.float32,</v>
      </c>
    </row>
    <row r="345" spans="2:15" x14ac:dyDescent="0.7">
      <c r="B345" s="1">
        <f t="shared" si="59"/>
        <v>330</v>
      </c>
      <c r="C345" s="1"/>
      <c r="D345" s="1" t="str">
        <f t="shared" si="49"/>
        <v>distance_apptitude_11_v1</v>
      </c>
      <c r="E345" s="1" t="str">
        <f t="shared" si="56"/>
        <v>カテゴリ</v>
      </c>
      <c r="F345" s="1" t="s">
        <v>235</v>
      </c>
      <c r="G345" s="1" t="s">
        <v>97</v>
      </c>
      <c r="H345" s="1"/>
      <c r="I345" s="1">
        <f t="shared" si="57"/>
        <v>1</v>
      </c>
      <c r="J345" s="1" t="str">
        <f t="shared" si="54"/>
        <v>case when distance_apptitude_11 = '1' then 1 else 0 end as distance_apptitude_11_v1,</v>
      </c>
      <c r="K345" s="1" t="s">
        <v>349</v>
      </c>
      <c r="L345" s="1"/>
      <c r="N345" t="s">
        <v>358</v>
      </c>
      <c r="O345" t="str">
        <f t="shared" si="58"/>
        <v>tf.float32,</v>
      </c>
    </row>
    <row r="346" spans="2:15" x14ac:dyDescent="0.7">
      <c r="B346" s="1">
        <f t="shared" si="59"/>
        <v>331</v>
      </c>
      <c r="C346" s="1"/>
      <c r="D346" s="1" t="str">
        <f t="shared" si="49"/>
        <v>distance_apptitude_12_v1</v>
      </c>
      <c r="E346" s="1" t="str">
        <f t="shared" si="56"/>
        <v>カテゴリ</v>
      </c>
      <c r="F346" s="1" t="s">
        <v>235</v>
      </c>
      <c r="G346" s="1" t="s">
        <v>98</v>
      </c>
      <c r="H346" s="1"/>
      <c r="I346" s="1">
        <f t="shared" si="57"/>
        <v>1</v>
      </c>
      <c r="J346" s="1" t="str">
        <f t="shared" si="54"/>
        <v>case when distance_apptitude_12 = '1' then 1 else 0 end as distance_apptitude_12_v1,</v>
      </c>
      <c r="K346" s="1" t="s">
        <v>349</v>
      </c>
      <c r="L346" s="1"/>
      <c r="N346" t="s">
        <v>358</v>
      </c>
      <c r="O346" t="str">
        <f t="shared" si="58"/>
        <v>tf.float32,</v>
      </c>
    </row>
    <row r="347" spans="2:15" x14ac:dyDescent="0.7">
      <c r="B347" s="1">
        <f t="shared" si="59"/>
        <v>332</v>
      </c>
      <c r="C347" s="1"/>
      <c r="D347" s="1" t="str">
        <f t="shared" si="49"/>
        <v>distance_apptitude_13_v1</v>
      </c>
      <c r="E347" s="1" t="str">
        <f t="shared" si="56"/>
        <v>カテゴリ</v>
      </c>
      <c r="F347" s="1" t="s">
        <v>235</v>
      </c>
      <c r="G347" s="1" t="s">
        <v>99</v>
      </c>
      <c r="H347" s="1"/>
      <c r="I347" s="1">
        <f t="shared" si="57"/>
        <v>1</v>
      </c>
      <c r="J347" s="1" t="str">
        <f t="shared" si="54"/>
        <v>case when distance_apptitude_13 = '1' then 1 else 0 end as distance_apptitude_13_v1,</v>
      </c>
      <c r="K347" s="1" t="s">
        <v>349</v>
      </c>
      <c r="L347" s="1"/>
      <c r="N347" t="s">
        <v>358</v>
      </c>
      <c r="O347" t="str">
        <f t="shared" si="58"/>
        <v>tf.float32,</v>
      </c>
    </row>
    <row r="348" spans="2:15" x14ac:dyDescent="0.7">
      <c r="B348" s="1">
        <f t="shared" si="59"/>
        <v>333</v>
      </c>
      <c r="C348" s="1"/>
      <c r="D348" s="1" t="str">
        <f t="shared" ref="D348:D411" si="60">G348&amp;"_v"&amp;I348</f>
        <v>distance_apptitude_14_v1</v>
      </c>
      <c r="E348" s="1" t="str">
        <f t="shared" si="56"/>
        <v>カテゴリ</v>
      </c>
      <c r="F348" s="1" t="s">
        <v>235</v>
      </c>
      <c r="G348" s="1" t="s">
        <v>100</v>
      </c>
      <c r="H348" s="1"/>
      <c r="I348" s="1">
        <f t="shared" si="57"/>
        <v>1</v>
      </c>
      <c r="J348" s="1" t="str">
        <f t="shared" si="54"/>
        <v>case when distance_apptitude_14 = '1' then 1 else 0 end as distance_apptitude_14_v1,</v>
      </c>
      <c r="K348" s="1" t="s">
        <v>349</v>
      </c>
      <c r="L348" s="1"/>
      <c r="N348" t="s">
        <v>358</v>
      </c>
      <c r="O348" t="str">
        <f t="shared" si="58"/>
        <v>tf.float32,</v>
      </c>
    </row>
    <row r="349" spans="2:15" x14ac:dyDescent="0.7">
      <c r="B349" s="1">
        <f t="shared" si="59"/>
        <v>334</v>
      </c>
      <c r="C349" s="1"/>
      <c r="D349" s="1" t="str">
        <f t="shared" si="60"/>
        <v>distance_apptitude_15_v1</v>
      </c>
      <c r="E349" s="1" t="str">
        <f t="shared" si="56"/>
        <v>カテゴリ</v>
      </c>
      <c r="F349" s="1" t="s">
        <v>235</v>
      </c>
      <c r="G349" s="1" t="s">
        <v>101</v>
      </c>
      <c r="H349" s="1"/>
      <c r="I349" s="1">
        <f t="shared" si="57"/>
        <v>1</v>
      </c>
      <c r="J349" s="1" t="str">
        <f t="shared" si="54"/>
        <v>case when distance_apptitude_15 = '1' then 1 else 0 end as distance_apptitude_15_v1,</v>
      </c>
      <c r="K349" s="1" t="s">
        <v>349</v>
      </c>
      <c r="L349" s="1"/>
      <c r="N349" t="s">
        <v>358</v>
      </c>
      <c r="O349" t="str">
        <f t="shared" si="58"/>
        <v>tf.float32,</v>
      </c>
    </row>
    <row r="350" spans="2:15" x14ac:dyDescent="0.7">
      <c r="B350" s="1">
        <f t="shared" si="59"/>
        <v>335</v>
      </c>
      <c r="C350" s="1"/>
      <c r="D350" s="1" t="str">
        <f t="shared" si="60"/>
        <v>distance_apptitude_16_v1</v>
      </c>
      <c r="E350" s="1" t="str">
        <f t="shared" si="56"/>
        <v>カテゴリ</v>
      </c>
      <c r="F350" s="1" t="s">
        <v>235</v>
      </c>
      <c r="G350" s="1" t="s">
        <v>102</v>
      </c>
      <c r="H350" s="1"/>
      <c r="I350" s="1">
        <f t="shared" si="57"/>
        <v>1</v>
      </c>
      <c r="J350" s="1" t="str">
        <f t="shared" si="54"/>
        <v>case when distance_apptitude_16 = '1' then 1 else 0 end as distance_apptitude_16_v1,</v>
      </c>
      <c r="K350" s="1" t="s">
        <v>349</v>
      </c>
      <c r="L350" s="1"/>
      <c r="N350" t="s">
        <v>358</v>
      </c>
      <c r="O350" t="str">
        <f t="shared" si="58"/>
        <v>tf.float32,</v>
      </c>
    </row>
    <row r="351" spans="2:15" x14ac:dyDescent="0.7">
      <c r="B351" s="1">
        <f t="shared" si="59"/>
        <v>336</v>
      </c>
      <c r="C351" s="1"/>
      <c r="D351" s="1" t="str">
        <f t="shared" si="60"/>
        <v>distance_apptitude_17_v1</v>
      </c>
      <c r="E351" s="1" t="str">
        <f t="shared" si="56"/>
        <v>カテゴリ</v>
      </c>
      <c r="F351" s="1" t="s">
        <v>235</v>
      </c>
      <c r="G351" s="1" t="s">
        <v>103</v>
      </c>
      <c r="H351" s="1"/>
      <c r="I351" s="1">
        <f t="shared" si="57"/>
        <v>1</v>
      </c>
      <c r="J351" s="1" t="str">
        <f t="shared" si="54"/>
        <v>case when distance_apptitude_17 = '1' then 1 else 0 end as distance_apptitude_17_v1,</v>
      </c>
      <c r="K351" s="1" t="s">
        <v>349</v>
      </c>
      <c r="L351" s="1"/>
      <c r="N351" t="s">
        <v>358</v>
      </c>
      <c r="O351" t="str">
        <f t="shared" si="58"/>
        <v>tf.float32,</v>
      </c>
    </row>
    <row r="352" spans="2:15" x14ac:dyDescent="0.7">
      <c r="B352" s="1">
        <f t="shared" si="59"/>
        <v>337</v>
      </c>
      <c r="C352" s="1"/>
      <c r="D352" s="1" t="str">
        <f t="shared" si="60"/>
        <v>distance_apptitude_18_v1</v>
      </c>
      <c r="E352" s="1" t="str">
        <f t="shared" si="56"/>
        <v>カテゴリ</v>
      </c>
      <c r="F352" s="1" t="s">
        <v>235</v>
      </c>
      <c r="G352" s="1" t="s">
        <v>104</v>
      </c>
      <c r="H352" s="1"/>
      <c r="I352" s="1">
        <f t="shared" si="57"/>
        <v>1</v>
      </c>
      <c r="J352" s="1" t="str">
        <f t="shared" si="54"/>
        <v>case when distance_apptitude_18 = '1' then 1 else 0 end as distance_apptitude_18_v1,</v>
      </c>
      <c r="K352" s="1" t="s">
        <v>349</v>
      </c>
      <c r="L352" s="1"/>
      <c r="N352" t="s">
        <v>358</v>
      </c>
      <c r="O352" t="str">
        <f t="shared" si="58"/>
        <v>tf.float32,</v>
      </c>
    </row>
    <row r="353" spans="2:15" x14ac:dyDescent="0.7">
      <c r="B353" s="1">
        <f t="shared" si="59"/>
        <v>338</v>
      </c>
      <c r="C353" s="1"/>
      <c r="D353" s="1" t="str">
        <f t="shared" si="60"/>
        <v>distance_apptitude_01_v2</v>
      </c>
      <c r="E353" s="1" t="s">
        <v>10</v>
      </c>
      <c r="F353" s="1" t="s">
        <v>235</v>
      </c>
      <c r="G353" s="1" t="s">
        <v>283</v>
      </c>
      <c r="H353" s="1"/>
      <c r="I353" s="1">
        <f>I352+1</f>
        <v>2</v>
      </c>
      <c r="J353" s="1" t="str">
        <f t="shared" si="54"/>
        <v>case when distance_apptitude_01 = '2' then 1 else 0 end as distance_apptitude_01_v2,</v>
      </c>
      <c r="K353" s="1" t="s">
        <v>349</v>
      </c>
      <c r="L353" s="1"/>
      <c r="N353" t="s">
        <v>358</v>
      </c>
      <c r="O353" t="str">
        <f t="shared" si="58"/>
        <v>tf.float32,</v>
      </c>
    </row>
    <row r="354" spans="2:15" x14ac:dyDescent="0.7">
      <c r="B354" s="1">
        <f t="shared" si="59"/>
        <v>339</v>
      </c>
      <c r="C354" s="1"/>
      <c r="D354" s="1" t="str">
        <f t="shared" si="60"/>
        <v>distance_apptitude_02_v2</v>
      </c>
      <c r="E354" s="1" t="str">
        <f t="shared" ref="E354:E370" si="61">E353</f>
        <v>カテゴリ</v>
      </c>
      <c r="F354" s="1" t="s">
        <v>235</v>
      </c>
      <c r="G354" s="1" t="s">
        <v>284</v>
      </c>
      <c r="H354" s="1"/>
      <c r="I354" s="1">
        <f>I353</f>
        <v>2</v>
      </c>
      <c r="J354" s="1" t="str">
        <f t="shared" si="54"/>
        <v>case when distance_apptitude_02 = '2' then 1 else 0 end as distance_apptitude_02_v2,</v>
      </c>
      <c r="K354" s="1" t="s">
        <v>349</v>
      </c>
      <c r="L354" s="1"/>
      <c r="N354" t="s">
        <v>358</v>
      </c>
      <c r="O354" t="str">
        <f t="shared" si="58"/>
        <v>tf.float32,</v>
      </c>
    </row>
    <row r="355" spans="2:15" x14ac:dyDescent="0.7">
      <c r="B355" s="1">
        <f t="shared" si="59"/>
        <v>340</v>
      </c>
      <c r="C355" s="1"/>
      <c r="D355" s="1" t="str">
        <f t="shared" si="60"/>
        <v>distance_apptitude_03_v2</v>
      </c>
      <c r="E355" s="1" t="str">
        <f t="shared" si="61"/>
        <v>カテゴリ</v>
      </c>
      <c r="F355" s="1" t="s">
        <v>235</v>
      </c>
      <c r="G355" s="1" t="s">
        <v>285</v>
      </c>
      <c r="H355" s="1"/>
      <c r="I355" s="1">
        <f t="shared" ref="I355:I370" si="62">I354</f>
        <v>2</v>
      </c>
      <c r="J355" s="1" t="str">
        <f t="shared" si="54"/>
        <v>case when distance_apptitude_03 = '2' then 1 else 0 end as distance_apptitude_03_v2,</v>
      </c>
      <c r="K355" s="1" t="s">
        <v>349</v>
      </c>
      <c r="L355" s="1"/>
      <c r="N355" t="s">
        <v>358</v>
      </c>
      <c r="O355" t="str">
        <f t="shared" si="58"/>
        <v>tf.float32,</v>
      </c>
    </row>
    <row r="356" spans="2:15" x14ac:dyDescent="0.7">
      <c r="B356" s="1">
        <f t="shared" si="59"/>
        <v>341</v>
      </c>
      <c r="C356" s="1"/>
      <c r="D356" s="1" t="str">
        <f t="shared" si="60"/>
        <v>distance_apptitude_04_v2</v>
      </c>
      <c r="E356" s="1" t="str">
        <f t="shared" si="61"/>
        <v>カテゴリ</v>
      </c>
      <c r="F356" s="1" t="s">
        <v>235</v>
      </c>
      <c r="G356" s="1" t="s">
        <v>286</v>
      </c>
      <c r="H356" s="1"/>
      <c r="I356" s="1">
        <f t="shared" si="62"/>
        <v>2</v>
      </c>
      <c r="J356" s="1" t="str">
        <f t="shared" si="54"/>
        <v>case when distance_apptitude_04 = '2' then 1 else 0 end as distance_apptitude_04_v2,</v>
      </c>
      <c r="K356" s="1" t="s">
        <v>349</v>
      </c>
      <c r="L356" s="1"/>
      <c r="N356" t="s">
        <v>358</v>
      </c>
      <c r="O356" t="str">
        <f t="shared" si="58"/>
        <v>tf.float32,</v>
      </c>
    </row>
    <row r="357" spans="2:15" x14ac:dyDescent="0.7">
      <c r="B357" s="1">
        <f t="shared" si="59"/>
        <v>342</v>
      </c>
      <c r="C357" s="1"/>
      <c r="D357" s="1" t="str">
        <f t="shared" si="60"/>
        <v>distance_apptitude_05_v2</v>
      </c>
      <c r="E357" s="1" t="str">
        <f t="shared" si="61"/>
        <v>カテゴリ</v>
      </c>
      <c r="F357" s="1" t="s">
        <v>235</v>
      </c>
      <c r="G357" s="1" t="s">
        <v>287</v>
      </c>
      <c r="H357" s="1"/>
      <c r="I357" s="1">
        <f t="shared" si="62"/>
        <v>2</v>
      </c>
      <c r="J357" s="1" t="str">
        <f t="shared" si="54"/>
        <v>case when distance_apptitude_05 = '2' then 1 else 0 end as distance_apptitude_05_v2,</v>
      </c>
      <c r="K357" s="1" t="s">
        <v>349</v>
      </c>
      <c r="L357" s="1"/>
      <c r="N357" t="s">
        <v>358</v>
      </c>
      <c r="O357" t="str">
        <f t="shared" si="58"/>
        <v>tf.float32,</v>
      </c>
    </row>
    <row r="358" spans="2:15" x14ac:dyDescent="0.7">
      <c r="B358" s="1">
        <f t="shared" si="59"/>
        <v>343</v>
      </c>
      <c r="C358" s="1"/>
      <c r="D358" s="1" t="str">
        <f t="shared" si="60"/>
        <v>distance_apptitude_06_v2</v>
      </c>
      <c r="E358" s="1" t="str">
        <f t="shared" si="61"/>
        <v>カテゴリ</v>
      </c>
      <c r="F358" s="1" t="s">
        <v>235</v>
      </c>
      <c r="G358" s="1" t="s">
        <v>288</v>
      </c>
      <c r="H358" s="1"/>
      <c r="I358" s="1">
        <f t="shared" si="62"/>
        <v>2</v>
      </c>
      <c r="J358" s="1" t="str">
        <f t="shared" si="54"/>
        <v>case when distance_apptitude_06 = '2' then 1 else 0 end as distance_apptitude_06_v2,</v>
      </c>
      <c r="K358" s="1" t="s">
        <v>349</v>
      </c>
      <c r="L358" s="1"/>
      <c r="N358" t="s">
        <v>358</v>
      </c>
      <c r="O358" t="str">
        <f t="shared" si="58"/>
        <v>tf.float32,</v>
      </c>
    </row>
    <row r="359" spans="2:15" x14ac:dyDescent="0.7">
      <c r="B359" s="1">
        <f t="shared" si="59"/>
        <v>344</v>
      </c>
      <c r="C359" s="1"/>
      <c r="D359" s="1" t="str">
        <f t="shared" si="60"/>
        <v>distance_apptitude_07_v2</v>
      </c>
      <c r="E359" s="1" t="str">
        <f t="shared" si="61"/>
        <v>カテゴリ</v>
      </c>
      <c r="F359" s="1" t="s">
        <v>235</v>
      </c>
      <c r="G359" s="1" t="s">
        <v>289</v>
      </c>
      <c r="H359" s="1"/>
      <c r="I359" s="1">
        <f t="shared" si="62"/>
        <v>2</v>
      </c>
      <c r="J359" s="1" t="str">
        <f t="shared" si="54"/>
        <v>case when distance_apptitude_07 = '2' then 1 else 0 end as distance_apptitude_07_v2,</v>
      </c>
      <c r="K359" s="1" t="s">
        <v>349</v>
      </c>
      <c r="L359" s="1"/>
      <c r="N359" t="s">
        <v>358</v>
      </c>
      <c r="O359" t="str">
        <f t="shared" si="58"/>
        <v>tf.float32,</v>
      </c>
    </row>
    <row r="360" spans="2:15" x14ac:dyDescent="0.7">
      <c r="B360" s="1">
        <f t="shared" si="59"/>
        <v>345</v>
      </c>
      <c r="C360" s="1"/>
      <c r="D360" s="1" t="str">
        <f t="shared" si="60"/>
        <v>distance_apptitude_08_v2</v>
      </c>
      <c r="E360" s="1" t="str">
        <f t="shared" si="61"/>
        <v>カテゴリ</v>
      </c>
      <c r="F360" s="1" t="s">
        <v>235</v>
      </c>
      <c r="G360" s="1" t="s">
        <v>290</v>
      </c>
      <c r="H360" s="1"/>
      <c r="I360" s="1">
        <f t="shared" si="62"/>
        <v>2</v>
      </c>
      <c r="J360" s="1" t="str">
        <f t="shared" si="54"/>
        <v>case when distance_apptitude_08 = '2' then 1 else 0 end as distance_apptitude_08_v2,</v>
      </c>
      <c r="K360" s="1" t="s">
        <v>349</v>
      </c>
      <c r="L360" s="1"/>
      <c r="N360" t="s">
        <v>358</v>
      </c>
      <c r="O360" t="str">
        <f t="shared" si="58"/>
        <v>tf.float32,</v>
      </c>
    </row>
    <row r="361" spans="2:15" x14ac:dyDescent="0.7">
      <c r="B361" s="1">
        <f t="shared" si="59"/>
        <v>346</v>
      </c>
      <c r="C361" s="1"/>
      <c r="D361" s="1" t="str">
        <f t="shared" si="60"/>
        <v>distance_apptitude_09_v2</v>
      </c>
      <c r="E361" s="1" t="str">
        <f t="shared" si="61"/>
        <v>カテゴリ</v>
      </c>
      <c r="F361" s="1" t="s">
        <v>235</v>
      </c>
      <c r="G361" s="1" t="s">
        <v>291</v>
      </c>
      <c r="H361" s="1"/>
      <c r="I361" s="1">
        <f t="shared" si="62"/>
        <v>2</v>
      </c>
      <c r="J361" s="1" t="str">
        <f t="shared" si="54"/>
        <v>case when distance_apptitude_09 = '2' then 1 else 0 end as distance_apptitude_09_v2,</v>
      </c>
      <c r="K361" s="1" t="s">
        <v>349</v>
      </c>
      <c r="L361" s="1"/>
      <c r="N361" t="s">
        <v>358</v>
      </c>
      <c r="O361" t="str">
        <f t="shared" si="58"/>
        <v>tf.float32,</v>
      </c>
    </row>
    <row r="362" spans="2:15" x14ac:dyDescent="0.7">
      <c r="B362" s="1">
        <f t="shared" si="59"/>
        <v>347</v>
      </c>
      <c r="C362" s="1"/>
      <c r="D362" s="1" t="str">
        <f t="shared" si="60"/>
        <v>distance_apptitude_10_v2</v>
      </c>
      <c r="E362" s="1" t="str">
        <f t="shared" si="61"/>
        <v>カテゴリ</v>
      </c>
      <c r="F362" s="1" t="s">
        <v>235</v>
      </c>
      <c r="G362" s="1" t="s">
        <v>96</v>
      </c>
      <c r="H362" s="1"/>
      <c r="I362" s="1">
        <f t="shared" si="62"/>
        <v>2</v>
      </c>
      <c r="J362" s="1" t="str">
        <f t="shared" si="54"/>
        <v>case when distance_apptitude_10 = '2' then 1 else 0 end as distance_apptitude_10_v2,</v>
      </c>
      <c r="K362" s="1" t="s">
        <v>349</v>
      </c>
      <c r="L362" s="1"/>
      <c r="N362" t="s">
        <v>358</v>
      </c>
      <c r="O362" t="str">
        <f t="shared" si="58"/>
        <v>tf.float32,</v>
      </c>
    </row>
    <row r="363" spans="2:15" x14ac:dyDescent="0.7">
      <c r="B363" s="1">
        <f t="shared" si="59"/>
        <v>348</v>
      </c>
      <c r="C363" s="1"/>
      <c r="D363" s="1" t="str">
        <f t="shared" si="60"/>
        <v>distance_apptitude_11_v2</v>
      </c>
      <c r="E363" s="1" t="str">
        <f t="shared" si="61"/>
        <v>カテゴリ</v>
      </c>
      <c r="F363" s="1" t="s">
        <v>235</v>
      </c>
      <c r="G363" s="1" t="s">
        <v>97</v>
      </c>
      <c r="H363" s="1"/>
      <c r="I363" s="1">
        <f t="shared" si="62"/>
        <v>2</v>
      </c>
      <c r="J363" s="1" t="str">
        <f t="shared" si="54"/>
        <v>case when distance_apptitude_11 = '2' then 1 else 0 end as distance_apptitude_11_v2,</v>
      </c>
      <c r="K363" s="1" t="s">
        <v>349</v>
      </c>
      <c r="L363" s="1"/>
      <c r="N363" t="s">
        <v>358</v>
      </c>
      <c r="O363" t="str">
        <f t="shared" si="58"/>
        <v>tf.float32,</v>
      </c>
    </row>
    <row r="364" spans="2:15" x14ac:dyDescent="0.7">
      <c r="B364" s="1">
        <f t="shared" si="59"/>
        <v>349</v>
      </c>
      <c r="C364" s="1"/>
      <c r="D364" s="1" t="str">
        <f t="shared" si="60"/>
        <v>distance_apptitude_12_v2</v>
      </c>
      <c r="E364" s="1" t="str">
        <f t="shared" si="61"/>
        <v>カテゴリ</v>
      </c>
      <c r="F364" s="1" t="s">
        <v>235</v>
      </c>
      <c r="G364" s="1" t="s">
        <v>98</v>
      </c>
      <c r="H364" s="1"/>
      <c r="I364" s="1">
        <f t="shared" si="62"/>
        <v>2</v>
      </c>
      <c r="J364" s="1" t="str">
        <f t="shared" si="54"/>
        <v>case when distance_apptitude_12 = '2' then 1 else 0 end as distance_apptitude_12_v2,</v>
      </c>
      <c r="K364" s="1" t="s">
        <v>349</v>
      </c>
      <c r="L364" s="1"/>
      <c r="N364" t="s">
        <v>358</v>
      </c>
      <c r="O364" t="str">
        <f t="shared" si="58"/>
        <v>tf.float32,</v>
      </c>
    </row>
    <row r="365" spans="2:15" x14ac:dyDescent="0.7">
      <c r="B365" s="1">
        <f t="shared" si="59"/>
        <v>350</v>
      </c>
      <c r="C365" s="1"/>
      <c r="D365" s="1" t="str">
        <f t="shared" si="60"/>
        <v>distance_apptitude_13_v2</v>
      </c>
      <c r="E365" s="1" t="str">
        <f t="shared" si="61"/>
        <v>カテゴリ</v>
      </c>
      <c r="F365" s="1" t="s">
        <v>235</v>
      </c>
      <c r="G365" s="1" t="s">
        <v>99</v>
      </c>
      <c r="H365" s="1"/>
      <c r="I365" s="1">
        <f t="shared" si="62"/>
        <v>2</v>
      </c>
      <c r="J365" s="1" t="str">
        <f t="shared" si="54"/>
        <v>case when distance_apptitude_13 = '2' then 1 else 0 end as distance_apptitude_13_v2,</v>
      </c>
      <c r="K365" s="1" t="s">
        <v>349</v>
      </c>
      <c r="L365" s="1"/>
      <c r="N365" t="s">
        <v>358</v>
      </c>
      <c r="O365" t="str">
        <f t="shared" si="58"/>
        <v>tf.float32,</v>
      </c>
    </row>
    <row r="366" spans="2:15" x14ac:dyDescent="0.7">
      <c r="B366" s="1">
        <f t="shared" si="59"/>
        <v>351</v>
      </c>
      <c r="C366" s="1"/>
      <c r="D366" s="1" t="str">
        <f t="shared" si="60"/>
        <v>distance_apptitude_14_v2</v>
      </c>
      <c r="E366" s="1" t="str">
        <f t="shared" si="61"/>
        <v>カテゴリ</v>
      </c>
      <c r="F366" s="1" t="s">
        <v>235</v>
      </c>
      <c r="G366" s="1" t="s">
        <v>100</v>
      </c>
      <c r="H366" s="1"/>
      <c r="I366" s="1">
        <f t="shared" si="62"/>
        <v>2</v>
      </c>
      <c r="J366" s="1" t="str">
        <f t="shared" si="54"/>
        <v>case when distance_apptitude_14 = '2' then 1 else 0 end as distance_apptitude_14_v2,</v>
      </c>
      <c r="K366" s="1" t="s">
        <v>349</v>
      </c>
      <c r="L366" s="1"/>
      <c r="N366" t="s">
        <v>358</v>
      </c>
      <c r="O366" t="str">
        <f t="shared" si="58"/>
        <v>tf.float32,</v>
      </c>
    </row>
    <row r="367" spans="2:15" x14ac:dyDescent="0.7">
      <c r="B367" s="1">
        <f t="shared" si="59"/>
        <v>352</v>
      </c>
      <c r="C367" s="1"/>
      <c r="D367" s="1" t="str">
        <f t="shared" si="60"/>
        <v>distance_apptitude_15_v2</v>
      </c>
      <c r="E367" s="1" t="str">
        <f t="shared" si="61"/>
        <v>カテゴリ</v>
      </c>
      <c r="F367" s="1" t="s">
        <v>235</v>
      </c>
      <c r="G367" s="1" t="s">
        <v>101</v>
      </c>
      <c r="H367" s="1"/>
      <c r="I367" s="1">
        <f t="shared" si="62"/>
        <v>2</v>
      </c>
      <c r="J367" s="1" t="str">
        <f t="shared" si="54"/>
        <v>case when distance_apptitude_15 = '2' then 1 else 0 end as distance_apptitude_15_v2,</v>
      </c>
      <c r="K367" s="1" t="s">
        <v>349</v>
      </c>
      <c r="L367" s="1"/>
      <c r="N367" t="s">
        <v>358</v>
      </c>
      <c r="O367" t="str">
        <f t="shared" si="58"/>
        <v>tf.float32,</v>
      </c>
    </row>
    <row r="368" spans="2:15" x14ac:dyDescent="0.7">
      <c r="B368" s="1">
        <f t="shared" si="59"/>
        <v>353</v>
      </c>
      <c r="C368" s="1"/>
      <c r="D368" s="1" t="str">
        <f t="shared" si="60"/>
        <v>distance_apptitude_16_v2</v>
      </c>
      <c r="E368" s="1" t="str">
        <f t="shared" si="61"/>
        <v>カテゴリ</v>
      </c>
      <c r="F368" s="1" t="s">
        <v>235</v>
      </c>
      <c r="G368" s="1" t="s">
        <v>102</v>
      </c>
      <c r="H368" s="1"/>
      <c r="I368" s="1">
        <f t="shared" si="62"/>
        <v>2</v>
      </c>
      <c r="J368" s="1" t="str">
        <f t="shared" si="54"/>
        <v>case when distance_apptitude_16 = '2' then 1 else 0 end as distance_apptitude_16_v2,</v>
      </c>
      <c r="K368" s="1" t="s">
        <v>349</v>
      </c>
      <c r="L368" s="1"/>
      <c r="N368" t="s">
        <v>358</v>
      </c>
      <c r="O368" t="str">
        <f t="shared" si="58"/>
        <v>tf.float32,</v>
      </c>
    </row>
    <row r="369" spans="2:15" x14ac:dyDescent="0.7">
      <c r="B369" s="1">
        <f t="shared" si="59"/>
        <v>354</v>
      </c>
      <c r="C369" s="1"/>
      <c r="D369" s="1" t="str">
        <f t="shared" si="60"/>
        <v>distance_apptitude_17_v2</v>
      </c>
      <c r="E369" s="1" t="str">
        <f t="shared" si="61"/>
        <v>カテゴリ</v>
      </c>
      <c r="F369" s="1" t="s">
        <v>235</v>
      </c>
      <c r="G369" s="1" t="s">
        <v>103</v>
      </c>
      <c r="H369" s="1"/>
      <c r="I369" s="1">
        <f t="shared" si="62"/>
        <v>2</v>
      </c>
      <c r="J369" s="1" t="str">
        <f t="shared" si="54"/>
        <v>case when distance_apptitude_17 = '2' then 1 else 0 end as distance_apptitude_17_v2,</v>
      </c>
      <c r="K369" s="1" t="s">
        <v>349</v>
      </c>
      <c r="L369" s="1"/>
      <c r="N369" t="s">
        <v>358</v>
      </c>
      <c r="O369" t="str">
        <f t="shared" si="58"/>
        <v>tf.float32,</v>
      </c>
    </row>
    <row r="370" spans="2:15" x14ac:dyDescent="0.7">
      <c r="B370" s="1">
        <f t="shared" si="59"/>
        <v>355</v>
      </c>
      <c r="C370" s="1"/>
      <c r="D370" s="1" t="str">
        <f t="shared" si="60"/>
        <v>distance_apptitude_18_v2</v>
      </c>
      <c r="E370" s="1" t="str">
        <f t="shared" si="61"/>
        <v>カテゴリ</v>
      </c>
      <c r="F370" s="1" t="s">
        <v>235</v>
      </c>
      <c r="G370" s="1" t="s">
        <v>104</v>
      </c>
      <c r="H370" s="1"/>
      <c r="I370" s="1">
        <f t="shared" si="62"/>
        <v>2</v>
      </c>
      <c r="J370" s="1" t="str">
        <f t="shared" si="54"/>
        <v>case when distance_apptitude_18 = '2' then 1 else 0 end as distance_apptitude_18_v2,</v>
      </c>
      <c r="K370" s="1" t="s">
        <v>349</v>
      </c>
      <c r="L370" s="1"/>
      <c r="N370" t="s">
        <v>358</v>
      </c>
      <c r="O370" t="str">
        <f t="shared" si="58"/>
        <v>tf.float32,</v>
      </c>
    </row>
    <row r="371" spans="2:15" x14ac:dyDescent="0.7">
      <c r="B371" s="1">
        <f t="shared" si="59"/>
        <v>356</v>
      </c>
      <c r="C371" s="1"/>
      <c r="D371" s="1" t="str">
        <f t="shared" si="60"/>
        <v>distance_apptitude_01_v3</v>
      </c>
      <c r="E371" s="1" t="s">
        <v>10</v>
      </c>
      <c r="F371" s="1" t="s">
        <v>235</v>
      </c>
      <c r="G371" s="1" t="s">
        <v>283</v>
      </c>
      <c r="H371" s="1"/>
      <c r="I371" s="1">
        <f>I370+1</f>
        <v>3</v>
      </c>
      <c r="J371" s="1" t="str">
        <f t="shared" si="54"/>
        <v>case when distance_apptitude_01 = '3' then 1 else 0 end as distance_apptitude_01_v3,</v>
      </c>
      <c r="K371" s="1" t="s">
        <v>349</v>
      </c>
      <c r="L371" s="1"/>
      <c r="N371" t="s">
        <v>358</v>
      </c>
      <c r="O371" t="str">
        <f t="shared" si="58"/>
        <v>tf.float32,</v>
      </c>
    </row>
    <row r="372" spans="2:15" x14ac:dyDescent="0.7">
      <c r="B372" s="1">
        <f t="shared" si="59"/>
        <v>357</v>
      </c>
      <c r="C372" s="1"/>
      <c r="D372" s="1" t="str">
        <f t="shared" si="60"/>
        <v>distance_apptitude_02_v3</v>
      </c>
      <c r="E372" s="1" t="str">
        <f t="shared" ref="E372:E388" si="63">E371</f>
        <v>カテゴリ</v>
      </c>
      <c r="F372" s="1" t="s">
        <v>235</v>
      </c>
      <c r="G372" s="1" t="s">
        <v>284</v>
      </c>
      <c r="H372" s="1"/>
      <c r="I372" s="1">
        <f>I371</f>
        <v>3</v>
      </c>
      <c r="J372" s="1" t="str">
        <f t="shared" si="54"/>
        <v>case when distance_apptitude_02 = '3' then 1 else 0 end as distance_apptitude_02_v3,</v>
      </c>
      <c r="K372" s="1" t="s">
        <v>349</v>
      </c>
      <c r="L372" s="1"/>
      <c r="N372" t="s">
        <v>358</v>
      </c>
      <c r="O372" t="str">
        <f t="shared" si="58"/>
        <v>tf.float32,</v>
      </c>
    </row>
    <row r="373" spans="2:15" x14ac:dyDescent="0.7">
      <c r="B373" s="1">
        <f t="shared" si="59"/>
        <v>358</v>
      </c>
      <c r="C373" s="1"/>
      <c r="D373" s="1" t="str">
        <f t="shared" si="60"/>
        <v>distance_apptitude_03_v3</v>
      </c>
      <c r="E373" s="1" t="str">
        <f t="shared" si="63"/>
        <v>カテゴリ</v>
      </c>
      <c r="F373" s="1" t="s">
        <v>235</v>
      </c>
      <c r="G373" s="1" t="s">
        <v>285</v>
      </c>
      <c r="H373" s="1"/>
      <c r="I373" s="1">
        <f t="shared" ref="I373:I388" si="64">I372</f>
        <v>3</v>
      </c>
      <c r="J373" s="1" t="str">
        <f t="shared" si="54"/>
        <v>case when distance_apptitude_03 = '3' then 1 else 0 end as distance_apptitude_03_v3,</v>
      </c>
      <c r="K373" s="1" t="s">
        <v>349</v>
      </c>
      <c r="L373" s="1"/>
      <c r="N373" t="s">
        <v>358</v>
      </c>
      <c r="O373" t="str">
        <f t="shared" si="58"/>
        <v>tf.float32,</v>
      </c>
    </row>
    <row r="374" spans="2:15" x14ac:dyDescent="0.7">
      <c r="B374" s="1">
        <f t="shared" si="59"/>
        <v>359</v>
      </c>
      <c r="C374" s="1"/>
      <c r="D374" s="1" t="str">
        <f t="shared" si="60"/>
        <v>distance_apptitude_04_v3</v>
      </c>
      <c r="E374" s="1" t="str">
        <f t="shared" si="63"/>
        <v>カテゴリ</v>
      </c>
      <c r="F374" s="1" t="s">
        <v>235</v>
      </c>
      <c r="G374" s="1" t="s">
        <v>286</v>
      </c>
      <c r="H374" s="1"/>
      <c r="I374" s="1">
        <f t="shared" si="64"/>
        <v>3</v>
      </c>
      <c r="J374" s="1" t="str">
        <f t="shared" si="54"/>
        <v>case when distance_apptitude_04 = '3' then 1 else 0 end as distance_apptitude_04_v3,</v>
      </c>
      <c r="K374" s="1" t="s">
        <v>349</v>
      </c>
      <c r="L374" s="1"/>
      <c r="N374" t="s">
        <v>358</v>
      </c>
      <c r="O374" t="str">
        <f t="shared" si="58"/>
        <v>tf.float32,</v>
      </c>
    </row>
    <row r="375" spans="2:15" x14ac:dyDescent="0.7">
      <c r="B375" s="1">
        <f t="shared" si="59"/>
        <v>360</v>
      </c>
      <c r="C375" s="1"/>
      <c r="D375" s="1" t="str">
        <f t="shared" si="60"/>
        <v>distance_apptitude_05_v3</v>
      </c>
      <c r="E375" s="1" t="str">
        <f t="shared" si="63"/>
        <v>カテゴリ</v>
      </c>
      <c r="F375" s="1" t="s">
        <v>235</v>
      </c>
      <c r="G375" s="1" t="s">
        <v>287</v>
      </c>
      <c r="H375" s="1"/>
      <c r="I375" s="1">
        <f t="shared" si="64"/>
        <v>3</v>
      </c>
      <c r="J375" s="1" t="str">
        <f t="shared" si="54"/>
        <v>case when distance_apptitude_05 = '3' then 1 else 0 end as distance_apptitude_05_v3,</v>
      </c>
      <c r="K375" s="1" t="s">
        <v>349</v>
      </c>
      <c r="L375" s="1"/>
      <c r="N375" t="s">
        <v>358</v>
      </c>
      <c r="O375" t="str">
        <f t="shared" si="58"/>
        <v>tf.float32,</v>
      </c>
    </row>
    <row r="376" spans="2:15" x14ac:dyDescent="0.7">
      <c r="B376" s="1">
        <f t="shared" si="59"/>
        <v>361</v>
      </c>
      <c r="C376" s="1"/>
      <c r="D376" s="1" t="str">
        <f t="shared" si="60"/>
        <v>distance_apptitude_06_v3</v>
      </c>
      <c r="E376" s="1" t="str">
        <f t="shared" si="63"/>
        <v>カテゴリ</v>
      </c>
      <c r="F376" s="1" t="s">
        <v>235</v>
      </c>
      <c r="G376" s="1" t="s">
        <v>288</v>
      </c>
      <c r="H376" s="1"/>
      <c r="I376" s="1">
        <f t="shared" si="64"/>
        <v>3</v>
      </c>
      <c r="J376" s="1" t="str">
        <f t="shared" si="54"/>
        <v>case when distance_apptitude_06 = '3' then 1 else 0 end as distance_apptitude_06_v3,</v>
      </c>
      <c r="K376" s="1" t="s">
        <v>349</v>
      </c>
      <c r="L376" s="1"/>
      <c r="N376" t="s">
        <v>358</v>
      </c>
      <c r="O376" t="str">
        <f t="shared" si="58"/>
        <v>tf.float32,</v>
      </c>
    </row>
    <row r="377" spans="2:15" x14ac:dyDescent="0.7">
      <c r="B377" s="1">
        <f t="shared" si="59"/>
        <v>362</v>
      </c>
      <c r="C377" s="1"/>
      <c r="D377" s="1" t="str">
        <f t="shared" si="60"/>
        <v>distance_apptitude_07_v3</v>
      </c>
      <c r="E377" s="1" t="str">
        <f t="shared" si="63"/>
        <v>カテゴリ</v>
      </c>
      <c r="F377" s="1" t="s">
        <v>235</v>
      </c>
      <c r="G377" s="1" t="s">
        <v>289</v>
      </c>
      <c r="H377" s="1"/>
      <c r="I377" s="1">
        <f t="shared" si="64"/>
        <v>3</v>
      </c>
      <c r="J377" s="1" t="str">
        <f t="shared" si="54"/>
        <v>case when distance_apptitude_07 = '3' then 1 else 0 end as distance_apptitude_07_v3,</v>
      </c>
      <c r="K377" s="1" t="s">
        <v>349</v>
      </c>
      <c r="L377" s="1"/>
      <c r="N377" t="s">
        <v>358</v>
      </c>
      <c r="O377" t="str">
        <f t="shared" si="58"/>
        <v>tf.float32,</v>
      </c>
    </row>
    <row r="378" spans="2:15" x14ac:dyDescent="0.7">
      <c r="B378" s="1">
        <f t="shared" si="59"/>
        <v>363</v>
      </c>
      <c r="C378" s="1"/>
      <c r="D378" s="1" t="str">
        <f t="shared" si="60"/>
        <v>distance_apptitude_08_v3</v>
      </c>
      <c r="E378" s="1" t="str">
        <f t="shared" si="63"/>
        <v>カテゴリ</v>
      </c>
      <c r="F378" s="1" t="s">
        <v>235</v>
      </c>
      <c r="G378" s="1" t="s">
        <v>290</v>
      </c>
      <c r="H378" s="1"/>
      <c r="I378" s="1">
        <f t="shared" si="64"/>
        <v>3</v>
      </c>
      <c r="J378" s="1" t="str">
        <f t="shared" si="54"/>
        <v>case when distance_apptitude_08 = '3' then 1 else 0 end as distance_apptitude_08_v3,</v>
      </c>
      <c r="K378" s="1" t="s">
        <v>349</v>
      </c>
      <c r="L378" s="1"/>
      <c r="N378" t="s">
        <v>358</v>
      </c>
      <c r="O378" t="str">
        <f t="shared" si="58"/>
        <v>tf.float32,</v>
      </c>
    </row>
    <row r="379" spans="2:15" x14ac:dyDescent="0.7">
      <c r="B379" s="1">
        <f t="shared" si="59"/>
        <v>364</v>
      </c>
      <c r="C379" s="1"/>
      <c r="D379" s="1" t="str">
        <f t="shared" si="60"/>
        <v>distance_apptitude_09_v3</v>
      </c>
      <c r="E379" s="1" t="str">
        <f t="shared" si="63"/>
        <v>カテゴリ</v>
      </c>
      <c r="F379" s="1" t="s">
        <v>235</v>
      </c>
      <c r="G379" s="1" t="s">
        <v>291</v>
      </c>
      <c r="H379" s="1"/>
      <c r="I379" s="1">
        <f t="shared" si="64"/>
        <v>3</v>
      </c>
      <c r="J379" s="1" t="str">
        <f t="shared" si="54"/>
        <v>case when distance_apptitude_09 = '3' then 1 else 0 end as distance_apptitude_09_v3,</v>
      </c>
      <c r="K379" s="1" t="s">
        <v>349</v>
      </c>
      <c r="L379" s="1"/>
      <c r="N379" t="s">
        <v>358</v>
      </c>
      <c r="O379" t="str">
        <f t="shared" si="58"/>
        <v>tf.float32,</v>
      </c>
    </row>
    <row r="380" spans="2:15" x14ac:dyDescent="0.7">
      <c r="B380" s="1">
        <f t="shared" si="59"/>
        <v>365</v>
      </c>
      <c r="C380" s="1"/>
      <c r="D380" s="1" t="str">
        <f t="shared" si="60"/>
        <v>distance_apptitude_10_v3</v>
      </c>
      <c r="E380" s="1" t="str">
        <f t="shared" si="63"/>
        <v>カテゴリ</v>
      </c>
      <c r="F380" s="1" t="s">
        <v>235</v>
      </c>
      <c r="G380" s="1" t="s">
        <v>96</v>
      </c>
      <c r="H380" s="1"/>
      <c r="I380" s="1">
        <f t="shared" si="64"/>
        <v>3</v>
      </c>
      <c r="J380" s="1" t="str">
        <f t="shared" si="54"/>
        <v>case when distance_apptitude_10 = '3' then 1 else 0 end as distance_apptitude_10_v3,</v>
      </c>
      <c r="K380" s="1" t="s">
        <v>349</v>
      </c>
      <c r="L380" s="1"/>
      <c r="N380" t="s">
        <v>358</v>
      </c>
      <c r="O380" t="str">
        <f t="shared" si="58"/>
        <v>tf.float32,</v>
      </c>
    </row>
    <row r="381" spans="2:15" x14ac:dyDescent="0.7">
      <c r="B381" s="1">
        <f t="shared" si="59"/>
        <v>366</v>
      </c>
      <c r="C381" s="1"/>
      <c r="D381" s="1" t="str">
        <f t="shared" si="60"/>
        <v>distance_apptitude_11_v3</v>
      </c>
      <c r="E381" s="1" t="str">
        <f t="shared" si="63"/>
        <v>カテゴリ</v>
      </c>
      <c r="F381" s="1" t="s">
        <v>235</v>
      </c>
      <c r="G381" s="1" t="s">
        <v>97</v>
      </c>
      <c r="H381" s="1"/>
      <c r="I381" s="1">
        <f t="shared" si="64"/>
        <v>3</v>
      </c>
      <c r="J381" s="1" t="str">
        <f t="shared" si="54"/>
        <v>case when distance_apptitude_11 = '3' then 1 else 0 end as distance_apptitude_11_v3,</v>
      </c>
      <c r="K381" s="1" t="s">
        <v>349</v>
      </c>
      <c r="L381" s="1"/>
      <c r="N381" t="s">
        <v>358</v>
      </c>
      <c r="O381" t="str">
        <f t="shared" si="58"/>
        <v>tf.float32,</v>
      </c>
    </row>
    <row r="382" spans="2:15" x14ac:dyDescent="0.7">
      <c r="B382" s="1">
        <f t="shared" si="59"/>
        <v>367</v>
      </c>
      <c r="C382" s="1"/>
      <c r="D382" s="1" t="str">
        <f t="shared" si="60"/>
        <v>distance_apptitude_12_v3</v>
      </c>
      <c r="E382" s="1" t="str">
        <f t="shared" si="63"/>
        <v>カテゴリ</v>
      </c>
      <c r="F382" s="1" t="s">
        <v>235</v>
      </c>
      <c r="G382" s="1" t="s">
        <v>98</v>
      </c>
      <c r="H382" s="1"/>
      <c r="I382" s="1">
        <f t="shared" si="64"/>
        <v>3</v>
      </c>
      <c r="J382" s="1" t="str">
        <f t="shared" ref="J382:J445" si="65">"case when "&amp;G382&amp;" = '"&amp;I382&amp;"' then 1 else 0 end as "&amp;D382&amp;","</f>
        <v>case when distance_apptitude_12 = '3' then 1 else 0 end as distance_apptitude_12_v3,</v>
      </c>
      <c r="K382" s="1" t="s">
        <v>349</v>
      </c>
      <c r="L382" s="1"/>
      <c r="N382" t="s">
        <v>358</v>
      </c>
      <c r="O382" t="str">
        <f t="shared" si="58"/>
        <v>tf.float32,</v>
      </c>
    </row>
    <row r="383" spans="2:15" x14ac:dyDescent="0.7">
      <c r="B383" s="1">
        <f t="shared" si="59"/>
        <v>368</v>
      </c>
      <c r="C383" s="1"/>
      <c r="D383" s="1" t="str">
        <f t="shared" si="60"/>
        <v>distance_apptitude_13_v3</v>
      </c>
      <c r="E383" s="1" t="str">
        <f t="shared" si="63"/>
        <v>カテゴリ</v>
      </c>
      <c r="F383" s="1" t="s">
        <v>235</v>
      </c>
      <c r="G383" s="1" t="s">
        <v>99</v>
      </c>
      <c r="H383" s="1"/>
      <c r="I383" s="1">
        <f t="shared" si="64"/>
        <v>3</v>
      </c>
      <c r="J383" s="1" t="str">
        <f t="shared" si="65"/>
        <v>case when distance_apptitude_13 = '3' then 1 else 0 end as distance_apptitude_13_v3,</v>
      </c>
      <c r="K383" s="1" t="s">
        <v>349</v>
      </c>
      <c r="L383" s="1"/>
      <c r="N383" t="s">
        <v>358</v>
      </c>
      <c r="O383" t="str">
        <f t="shared" si="58"/>
        <v>tf.float32,</v>
      </c>
    </row>
    <row r="384" spans="2:15" x14ac:dyDescent="0.7">
      <c r="B384" s="1">
        <f t="shared" si="59"/>
        <v>369</v>
      </c>
      <c r="C384" s="1"/>
      <c r="D384" s="1" t="str">
        <f t="shared" si="60"/>
        <v>distance_apptitude_14_v3</v>
      </c>
      <c r="E384" s="1" t="str">
        <f t="shared" si="63"/>
        <v>カテゴリ</v>
      </c>
      <c r="F384" s="1" t="s">
        <v>235</v>
      </c>
      <c r="G384" s="1" t="s">
        <v>100</v>
      </c>
      <c r="H384" s="1"/>
      <c r="I384" s="1">
        <f t="shared" si="64"/>
        <v>3</v>
      </c>
      <c r="J384" s="1" t="str">
        <f t="shared" si="65"/>
        <v>case when distance_apptitude_14 = '3' then 1 else 0 end as distance_apptitude_14_v3,</v>
      </c>
      <c r="K384" s="1" t="s">
        <v>349</v>
      </c>
      <c r="L384" s="1"/>
      <c r="N384" t="s">
        <v>358</v>
      </c>
      <c r="O384" t="str">
        <f t="shared" si="58"/>
        <v>tf.float32,</v>
      </c>
    </row>
    <row r="385" spans="2:15" x14ac:dyDescent="0.7">
      <c r="B385" s="1">
        <f t="shared" si="59"/>
        <v>370</v>
      </c>
      <c r="C385" s="1"/>
      <c r="D385" s="1" t="str">
        <f t="shared" si="60"/>
        <v>distance_apptitude_15_v3</v>
      </c>
      <c r="E385" s="1" t="str">
        <f t="shared" si="63"/>
        <v>カテゴリ</v>
      </c>
      <c r="F385" s="1" t="s">
        <v>235</v>
      </c>
      <c r="G385" s="1" t="s">
        <v>101</v>
      </c>
      <c r="H385" s="1"/>
      <c r="I385" s="1">
        <f t="shared" si="64"/>
        <v>3</v>
      </c>
      <c r="J385" s="1" t="str">
        <f t="shared" si="65"/>
        <v>case when distance_apptitude_15 = '3' then 1 else 0 end as distance_apptitude_15_v3,</v>
      </c>
      <c r="K385" s="1" t="s">
        <v>349</v>
      </c>
      <c r="L385" s="1"/>
      <c r="N385" t="s">
        <v>358</v>
      </c>
      <c r="O385" t="str">
        <f t="shared" si="58"/>
        <v>tf.float32,</v>
      </c>
    </row>
    <row r="386" spans="2:15" x14ac:dyDescent="0.7">
      <c r="B386" s="1">
        <f t="shared" si="59"/>
        <v>371</v>
      </c>
      <c r="C386" s="1"/>
      <c r="D386" s="1" t="str">
        <f t="shared" si="60"/>
        <v>distance_apptitude_16_v3</v>
      </c>
      <c r="E386" s="1" t="str">
        <f t="shared" si="63"/>
        <v>カテゴリ</v>
      </c>
      <c r="F386" s="1" t="s">
        <v>235</v>
      </c>
      <c r="G386" s="1" t="s">
        <v>102</v>
      </c>
      <c r="H386" s="1"/>
      <c r="I386" s="1">
        <f t="shared" si="64"/>
        <v>3</v>
      </c>
      <c r="J386" s="1" t="str">
        <f t="shared" si="65"/>
        <v>case when distance_apptitude_16 = '3' then 1 else 0 end as distance_apptitude_16_v3,</v>
      </c>
      <c r="K386" s="1" t="s">
        <v>349</v>
      </c>
      <c r="L386" s="1"/>
      <c r="N386" t="s">
        <v>358</v>
      </c>
      <c r="O386" t="str">
        <f t="shared" si="58"/>
        <v>tf.float32,</v>
      </c>
    </row>
    <row r="387" spans="2:15" x14ac:dyDescent="0.7">
      <c r="B387" s="1">
        <f t="shared" si="59"/>
        <v>372</v>
      </c>
      <c r="C387" s="1"/>
      <c r="D387" s="1" t="str">
        <f t="shared" si="60"/>
        <v>distance_apptitude_17_v3</v>
      </c>
      <c r="E387" s="1" t="str">
        <f t="shared" si="63"/>
        <v>カテゴリ</v>
      </c>
      <c r="F387" s="1" t="s">
        <v>235</v>
      </c>
      <c r="G387" s="1" t="s">
        <v>103</v>
      </c>
      <c r="H387" s="1"/>
      <c r="I387" s="1">
        <f t="shared" si="64"/>
        <v>3</v>
      </c>
      <c r="J387" s="1" t="str">
        <f t="shared" si="65"/>
        <v>case when distance_apptitude_17 = '3' then 1 else 0 end as distance_apptitude_17_v3,</v>
      </c>
      <c r="K387" s="1" t="s">
        <v>349</v>
      </c>
      <c r="L387" s="1"/>
      <c r="N387" t="s">
        <v>358</v>
      </c>
      <c r="O387" t="str">
        <f t="shared" si="58"/>
        <v>tf.float32,</v>
      </c>
    </row>
    <row r="388" spans="2:15" x14ac:dyDescent="0.7">
      <c r="B388" s="1">
        <f t="shared" si="59"/>
        <v>373</v>
      </c>
      <c r="C388" s="1"/>
      <c r="D388" s="1" t="str">
        <f t="shared" si="60"/>
        <v>distance_apptitude_18_v3</v>
      </c>
      <c r="E388" s="1" t="str">
        <f t="shared" si="63"/>
        <v>カテゴリ</v>
      </c>
      <c r="F388" s="1" t="s">
        <v>235</v>
      </c>
      <c r="G388" s="1" t="s">
        <v>104</v>
      </c>
      <c r="H388" s="1"/>
      <c r="I388" s="1">
        <f t="shared" si="64"/>
        <v>3</v>
      </c>
      <c r="J388" s="1" t="str">
        <f t="shared" si="65"/>
        <v>case when distance_apptitude_18 = '3' then 1 else 0 end as distance_apptitude_18_v3,</v>
      </c>
      <c r="K388" s="1" t="s">
        <v>349</v>
      </c>
      <c r="L388" s="1"/>
      <c r="N388" t="s">
        <v>358</v>
      </c>
      <c r="O388" t="str">
        <f t="shared" si="58"/>
        <v>tf.float32,</v>
      </c>
    </row>
    <row r="389" spans="2:15" x14ac:dyDescent="0.7">
      <c r="B389" s="1">
        <f t="shared" si="59"/>
        <v>374</v>
      </c>
      <c r="C389" s="1"/>
      <c r="D389" s="1" t="str">
        <f t="shared" si="60"/>
        <v>distance_apptitude_01_v4</v>
      </c>
      <c r="E389" s="1" t="s">
        <v>10</v>
      </c>
      <c r="F389" s="1" t="s">
        <v>235</v>
      </c>
      <c r="G389" s="1" t="s">
        <v>283</v>
      </c>
      <c r="H389" s="1"/>
      <c r="I389" s="1">
        <f>I388+1</f>
        <v>4</v>
      </c>
      <c r="J389" s="1" t="str">
        <f t="shared" si="65"/>
        <v>case when distance_apptitude_01 = '4' then 1 else 0 end as distance_apptitude_01_v4,</v>
      </c>
      <c r="K389" s="1" t="s">
        <v>349</v>
      </c>
      <c r="L389" s="1"/>
      <c r="N389" t="s">
        <v>358</v>
      </c>
      <c r="O389" t="str">
        <f t="shared" si="58"/>
        <v>tf.float32,</v>
      </c>
    </row>
    <row r="390" spans="2:15" x14ac:dyDescent="0.7">
      <c r="B390" s="1">
        <f t="shared" si="59"/>
        <v>375</v>
      </c>
      <c r="C390" s="1"/>
      <c r="D390" s="1" t="str">
        <f t="shared" si="60"/>
        <v>distance_apptitude_02_v4</v>
      </c>
      <c r="E390" s="1" t="str">
        <f t="shared" ref="E390:E406" si="66">E389</f>
        <v>カテゴリ</v>
      </c>
      <c r="F390" s="1" t="s">
        <v>235</v>
      </c>
      <c r="G390" s="1" t="s">
        <v>284</v>
      </c>
      <c r="H390" s="1"/>
      <c r="I390" s="1">
        <f>I389</f>
        <v>4</v>
      </c>
      <c r="J390" s="1" t="str">
        <f t="shared" si="65"/>
        <v>case when distance_apptitude_02 = '4' then 1 else 0 end as distance_apptitude_02_v4,</v>
      </c>
      <c r="K390" s="1" t="s">
        <v>349</v>
      </c>
      <c r="L390" s="1"/>
      <c r="N390" t="s">
        <v>358</v>
      </c>
      <c r="O390" t="str">
        <f t="shared" si="58"/>
        <v>tf.float32,</v>
      </c>
    </row>
    <row r="391" spans="2:15" x14ac:dyDescent="0.7">
      <c r="B391" s="1">
        <f t="shared" si="59"/>
        <v>376</v>
      </c>
      <c r="C391" s="1"/>
      <c r="D391" s="1" t="str">
        <f t="shared" si="60"/>
        <v>distance_apptitude_03_v4</v>
      </c>
      <c r="E391" s="1" t="str">
        <f t="shared" si="66"/>
        <v>カテゴリ</v>
      </c>
      <c r="F391" s="1" t="s">
        <v>235</v>
      </c>
      <c r="G391" s="1" t="s">
        <v>285</v>
      </c>
      <c r="H391" s="1"/>
      <c r="I391" s="1">
        <f t="shared" ref="I391:I406" si="67">I390</f>
        <v>4</v>
      </c>
      <c r="J391" s="1" t="str">
        <f t="shared" si="65"/>
        <v>case when distance_apptitude_03 = '4' then 1 else 0 end as distance_apptitude_03_v4,</v>
      </c>
      <c r="K391" s="1" t="s">
        <v>349</v>
      </c>
      <c r="L391" s="1"/>
      <c r="N391" t="s">
        <v>358</v>
      </c>
      <c r="O391" t="str">
        <f t="shared" si="58"/>
        <v>tf.float32,</v>
      </c>
    </row>
    <row r="392" spans="2:15" x14ac:dyDescent="0.7">
      <c r="B392" s="1">
        <f t="shared" si="59"/>
        <v>377</v>
      </c>
      <c r="C392" s="1"/>
      <c r="D392" s="1" t="str">
        <f t="shared" si="60"/>
        <v>distance_apptitude_04_v4</v>
      </c>
      <c r="E392" s="1" t="str">
        <f t="shared" si="66"/>
        <v>カテゴリ</v>
      </c>
      <c r="F392" s="1" t="s">
        <v>235</v>
      </c>
      <c r="G392" s="1" t="s">
        <v>286</v>
      </c>
      <c r="H392" s="1"/>
      <c r="I392" s="1">
        <f t="shared" si="67"/>
        <v>4</v>
      </c>
      <c r="J392" s="1" t="str">
        <f t="shared" si="65"/>
        <v>case when distance_apptitude_04 = '4' then 1 else 0 end as distance_apptitude_04_v4,</v>
      </c>
      <c r="K392" s="1" t="s">
        <v>349</v>
      </c>
      <c r="L392" s="1"/>
      <c r="N392" t="s">
        <v>358</v>
      </c>
      <c r="O392" t="str">
        <f t="shared" si="58"/>
        <v>tf.float32,</v>
      </c>
    </row>
    <row r="393" spans="2:15" x14ac:dyDescent="0.7">
      <c r="B393" s="1">
        <f t="shared" si="59"/>
        <v>378</v>
      </c>
      <c r="C393" s="1"/>
      <c r="D393" s="1" t="str">
        <f t="shared" si="60"/>
        <v>distance_apptitude_05_v4</v>
      </c>
      <c r="E393" s="1" t="str">
        <f t="shared" si="66"/>
        <v>カテゴリ</v>
      </c>
      <c r="F393" s="1" t="s">
        <v>235</v>
      </c>
      <c r="G393" s="1" t="s">
        <v>287</v>
      </c>
      <c r="H393" s="1"/>
      <c r="I393" s="1">
        <f t="shared" si="67"/>
        <v>4</v>
      </c>
      <c r="J393" s="1" t="str">
        <f t="shared" si="65"/>
        <v>case when distance_apptitude_05 = '4' then 1 else 0 end as distance_apptitude_05_v4,</v>
      </c>
      <c r="K393" s="1" t="s">
        <v>349</v>
      </c>
      <c r="L393" s="1"/>
      <c r="N393" t="s">
        <v>358</v>
      </c>
      <c r="O393" t="str">
        <f t="shared" si="58"/>
        <v>tf.float32,</v>
      </c>
    </row>
    <row r="394" spans="2:15" x14ac:dyDescent="0.7">
      <c r="B394" s="1">
        <f t="shared" si="59"/>
        <v>379</v>
      </c>
      <c r="C394" s="1"/>
      <c r="D394" s="1" t="str">
        <f t="shared" si="60"/>
        <v>distance_apptitude_06_v4</v>
      </c>
      <c r="E394" s="1" t="str">
        <f t="shared" si="66"/>
        <v>カテゴリ</v>
      </c>
      <c r="F394" s="1" t="s">
        <v>235</v>
      </c>
      <c r="G394" s="1" t="s">
        <v>288</v>
      </c>
      <c r="H394" s="1"/>
      <c r="I394" s="1">
        <f t="shared" si="67"/>
        <v>4</v>
      </c>
      <c r="J394" s="1" t="str">
        <f t="shared" si="65"/>
        <v>case when distance_apptitude_06 = '4' then 1 else 0 end as distance_apptitude_06_v4,</v>
      </c>
      <c r="K394" s="1" t="s">
        <v>349</v>
      </c>
      <c r="L394" s="1"/>
      <c r="N394" t="s">
        <v>358</v>
      </c>
      <c r="O394" t="str">
        <f t="shared" si="58"/>
        <v>tf.float32,</v>
      </c>
    </row>
    <row r="395" spans="2:15" x14ac:dyDescent="0.7">
      <c r="B395" s="1">
        <f t="shared" si="59"/>
        <v>380</v>
      </c>
      <c r="C395" s="1"/>
      <c r="D395" s="1" t="str">
        <f t="shared" si="60"/>
        <v>distance_apptitude_07_v4</v>
      </c>
      <c r="E395" s="1" t="str">
        <f t="shared" si="66"/>
        <v>カテゴリ</v>
      </c>
      <c r="F395" s="1" t="s">
        <v>235</v>
      </c>
      <c r="G395" s="1" t="s">
        <v>289</v>
      </c>
      <c r="H395" s="1"/>
      <c r="I395" s="1">
        <f t="shared" si="67"/>
        <v>4</v>
      </c>
      <c r="J395" s="1" t="str">
        <f t="shared" si="65"/>
        <v>case when distance_apptitude_07 = '4' then 1 else 0 end as distance_apptitude_07_v4,</v>
      </c>
      <c r="K395" s="1" t="s">
        <v>349</v>
      </c>
      <c r="L395" s="1"/>
      <c r="N395" t="s">
        <v>358</v>
      </c>
      <c r="O395" t="str">
        <f t="shared" si="58"/>
        <v>tf.float32,</v>
      </c>
    </row>
    <row r="396" spans="2:15" x14ac:dyDescent="0.7">
      <c r="B396" s="1">
        <f t="shared" si="59"/>
        <v>381</v>
      </c>
      <c r="C396" s="1"/>
      <c r="D396" s="1" t="str">
        <f t="shared" si="60"/>
        <v>distance_apptitude_08_v4</v>
      </c>
      <c r="E396" s="1" t="str">
        <f t="shared" si="66"/>
        <v>カテゴリ</v>
      </c>
      <c r="F396" s="1" t="s">
        <v>235</v>
      </c>
      <c r="G396" s="1" t="s">
        <v>290</v>
      </c>
      <c r="H396" s="1"/>
      <c r="I396" s="1">
        <f t="shared" si="67"/>
        <v>4</v>
      </c>
      <c r="J396" s="1" t="str">
        <f t="shared" si="65"/>
        <v>case when distance_apptitude_08 = '4' then 1 else 0 end as distance_apptitude_08_v4,</v>
      </c>
      <c r="K396" s="1" t="s">
        <v>349</v>
      </c>
      <c r="L396" s="1"/>
      <c r="N396" t="s">
        <v>358</v>
      </c>
      <c r="O396" t="str">
        <f t="shared" si="58"/>
        <v>tf.float32,</v>
      </c>
    </row>
    <row r="397" spans="2:15" x14ac:dyDescent="0.7">
      <c r="B397" s="1">
        <f t="shared" si="59"/>
        <v>382</v>
      </c>
      <c r="C397" s="1"/>
      <c r="D397" s="1" t="str">
        <f t="shared" si="60"/>
        <v>distance_apptitude_09_v4</v>
      </c>
      <c r="E397" s="1" t="str">
        <f t="shared" si="66"/>
        <v>カテゴリ</v>
      </c>
      <c r="F397" s="1" t="s">
        <v>235</v>
      </c>
      <c r="G397" s="1" t="s">
        <v>291</v>
      </c>
      <c r="H397" s="1"/>
      <c r="I397" s="1">
        <f t="shared" si="67"/>
        <v>4</v>
      </c>
      <c r="J397" s="1" t="str">
        <f t="shared" si="65"/>
        <v>case when distance_apptitude_09 = '4' then 1 else 0 end as distance_apptitude_09_v4,</v>
      </c>
      <c r="K397" s="1" t="s">
        <v>349</v>
      </c>
      <c r="L397" s="1"/>
      <c r="N397" t="s">
        <v>358</v>
      </c>
      <c r="O397" t="str">
        <f t="shared" si="58"/>
        <v>tf.float32,</v>
      </c>
    </row>
    <row r="398" spans="2:15" x14ac:dyDescent="0.7">
      <c r="B398" s="1">
        <f t="shared" si="59"/>
        <v>383</v>
      </c>
      <c r="C398" s="1"/>
      <c r="D398" s="1" t="str">
        <f t="shared" si="60"/>
        <v>distance_apptitude_10_v4</v>
      </c>
      <c r="E398" s="1" t="str">
        <f t="shared" si="66"/>
        <v>カテゴリ</v>
      </c>
      <c r="F398" s="1" t="s">
        <v>235</v>
      </c>
      <c r="G398" s="1" t="s">
        <v>96</v>
      </c>
      <c r="H398" s="1"/>
      <c r="I398" s="1">
        <f t="shared" si="67"/>
        <v>4</v>
      </c>
      <c r="J398" s="1" t="str">
        <f t="shared" si="65"/>
        <v>case when distance_apptitude_10 = '4' then 1 else 0 end as distance_apptitude_10_v4,</v>
      </c>
      <c r="K398" s="1" t="s">
        <v>349</v>
      </c>
      <c r="L398" s="1"/>
      <c r="N398" t="s">
        <v>358</v>
      </c>
      <c r="O398" t="str">
        <f t="shared" si="58"/>
        <v>tf.float32,</v>
      </c>
    </row>
    <row r="399" spans="2:15" x14ac:dyDescent="0.7">
      <c r="B399" s="1">
        <f t="shared" si="59"/>
        <v>384</v>
      </c>
      <c r="C399" s="1"/>
      <c r="D399" s="1" t="str">
        <f t="shared" si="60"/>
        <v>distance_apptitude_11_v4</v>
      </c>
      <c r="E399" s="1" t="str">
        <f t="shared" si="66"/>
        <v>カテゴリ</v>
      </c>
      <c r="F399" s="1" t="s">
        <v>235</v>
      </c>
      <c r="G399" s="1" t="s">
        <v>97</v>
      </c>
      <c r="H399" s="1"/>
      <c r="I399" s="1">
        <f t="shared" si="67"/>
        <v>4</v>
      </c>
      <c r="J399" s="1" t="str">
        <f t="shared" si="65"/>
        <v>case when distance_apptitude_11 = '4' then 1 else 0 end as distance_apptitude_11_v4,</v>
      </c>
      <c r="K399" s="1" t="s">
        <v>349</v>
      </c>
      <c r="L399" s="1"/>
      <c r="N399" t="s">
        <v>358</v>
      </c>
      <c r="O399" t="str">
        <f t="shared" si="58"/>
        <v>tf.float32,</v>
      </c>
    </row>
    <row r="400" spans="2:15" x14ac:dyDescent="0.7">
      <c r="B400" s="1">
        <f t="shared" si="59"/>
        <v>385</v>
      </c>
      <c r="C400" s="1"/>
      <c r="D400" s="1" t="str">
        <f t="shared" si="60"/>
        <v>distance_apptitude_12_v4</v>
      </c>
      <c r="E400" s="1" t="str">
        <f t="shared" si="66"/>
        <v>カテゴリ</v>
      </c>
      <c r="F400" s="1" t="s">
        <v>235</v>
      </c>
      <c r="G400" s="1" t="s">
        <v>98</v>
      </c>
      <c r="H400" s="1"/>
      <c r="I400" s="1">
        <f t="shared" si="67"/>
        <v>4</v>
      </c>
      <c r="J400" s="1" t="str">
        <f t="shared" si="65"/>
        <v>case when distance_apptitude_12 = '4' then 1 else 0 end as distance_apptitude_12_v4,</v>
      </c>
      <c r="K400" s="1" t="s">
        <v>349</v>
      </c>
      <c r="L400" s="1"/>
      <c r="N400" t="s">
        <v>358</v>
      </c>
      <c r="O400" t="str">
        <f t="shared" si="58"/>
        <v>tf.float32,</v>
      </c>
    </row>
    <row r="401" spans="2:15" x14ac:dyDescent="0.7">
      <c r="B401" s="1">
        <f t="shared" si="59"/>
        <v>386</v>
      </c>
      <c r="C401" s="1"/>
      <c r="D401" s="1" t="str">
        <f t="shared" si="60"/>
        <v>distance_apptitude_13_v4</v>
      </c>
      <c r="E401" s="1" t="str">
        <f t="shared" si="66"/>
        <v>カテゴリ</v>
      </c>
      <c r="F401" s="1" t="s">
        <v>235</v>
      </c>
      <c r="G401" s="1" t="s">
        <v>99</v>
      </c>
      <c r="H401" s="1"/>
      <c r="I401" s="1">
        <f t="shared" si="67"/>
        <v>4</v>
      </c>
      <c r="J401" s="1" t="str">
        <f t="shared" si="65"/>
        <v>case when distance_apptitude_13 = '4' then 1 else 0 end as distance_apptitude_13_v4,</v>
      </c>
      <c r="K401" s="1" t="s">
        <v>349</v>
      </c>
      <c r="L401" s="1"/>
      <c r="N401" t="s">
        <v>358</v>
      </c>
      <c r="O401" t="str">
        <f t="shared" ref="O401:O464" si="68">"tf."&amp;N401&amp;","</f>
        <v>tf.float32,</v>
      </c>
    </row>
    <row r="402" spans="2:15" x14ac:dyDescent="0.7">
      <c r="B402" s="1">
        <f t="shared" si="59"/>
        <v>387</v>
      </c>
      <c r="C402" s="1"/>
      <c r="D402" s="1" t="str">
        <f t="shared" si="60"/>
        <v>distance_apptitude_14_v4</v>
      </c>
      <c r="E402" s="1" t="str">
        <f t="shared" si="66"/>
        <v>カテゴリ</v>
      </c>
      <c r="F402" s="1" t="s">
        <v>235</v>
      </c>
      <c r="G402" s="1" t="s">
        <v>100</v>
      </c>
      <c r="H402" s="1"/>
      <c r="I402" s="1">
        <f t="shared" si="67"/>
        <v>4</v>
      </c>
      <c r="J402" s="1" t="str">
        <f t="shared" si="65"/>
        <v>case when distance_apptitude_14 = '4' then 1 else 0 end as distance_apptitude_14_v4,</v>
      </c>
      <c r="K402" s="1" t="s">
        <v>349</v>
      </c>
      <c r="L402" s="1"/>
      <c r="N402" t="s">
        <v>358</v>
      </c>
      <c r="O402" t="str">
        <f t="shared" si="68"/>
        <v>tf.float32,</v>
      </c>
    </row>
    <row r="403" spans="2:15" x14ac:dyDescent="0.7">
      <c r="B403" s="1">
        <f t="shared" ref="B403:B466" si="69">IF(D403&lt;&gt;"",ROW()-15,"")</f>
        <v>388</v>
      </c>
      <c r="C403" s="1"/>
      <c r="D403" s="1" t="str">
        <f t="shared" si="60"/>
        <v>distance_apptitude_15_v4</v>
      </c>
      <c r="E403" s="1" t="str">
        <f t="shared" si="66"/>
        <v>カテゴリ</v>
      </c>
      <c r="F403" s="1" t="s">
        <v>235</v>
      </c>
      <c r="G403" s="1" t="s">
        <v>101</v>
      </c>
      <c r="H403" s="1"/>
      <c r="I403" s="1">
        <f t="shared" si="67"/>
        <v>4</v>
      </c>
      <c r="J403" s="1" t="str">
        <f t="shared" si="65"/>
        <v>case when distance_apptitude_15 = '4' then 1 else 0 end as distance_apptitude_15_v4,</v>
      </c>
      <c r="K403" s="1" t="s">
        <v>349</v>
      </c>
      <c r="L403" s="1"/>
      <c r="N403" t="s">
        <v>358</v>
      </c>
      <c r="O403" t="str">
        <f t="shared" si="68"/>
        <v>tf.float32,</v>
      </c>
    </row>
    <row r="404" spans="2:15" x14ac:dyDescent="0.7">
      <c r="B404" s="1">
        <f t="shared" si="69"/>
        <v>389</v>
      </c>
      <c r="C404" s="1"/>
      <c r="D404" s="1" t="str">
        <f t="shared" si="60"/>
        <v>distance_apptitude_16_v4</v>
      </c>
      <c r="E404" s="1" t="str">
        <f t="shared" si="66"/>
        <v>カテゴリ</v>
      </c>
      <c r="F404" s="1" t="s">
        <v>235</v>
      </c>
      <c r="G404" s="1" t="s">
        <v>102</v>
      </c>
      <c r="H404" s="1"/>
      <c r="I404" s="1">
        <f t="shared" si="67"/>
        <v>4</v>
      </c>
      <c r="J404" s="1" t="str">
        <f t="shared" si="65"/>
        <v>case when distance_apptitude_16 = '4' then 1 else 0 end as distance_apptitude_16_v4,</v>
      </c>
      <c r="K404" s="1" t="s">
        <v>349</v>
      </c>
      <c r="L404" s="1"/>
      <c r="N404" t="s">
        <v>358</v>
      </c>
      <c r="O404" t="str">
        <f t="shared" si="68"/>
        <v>tf.float32,</v>
      </c>
    </row>
    <row r="405" spans="2:15" x14ac:dyDescent="0.7">
      <c r="B405" s="1">
        <f t="shared" si="69"/>
        <v>390</v>
      </c>
      <c r="C405" s="1"/>
      <c r="D405" s="1" t="str">
        <f t="shared" si="60"/>
        <v>distance_apptitude_17_v4</v>
      </c>
      <c r="E405" s="1" t="str">
        <f t="shared" si="66"/>
        <v>カテゴリ</v>
      </c>
      <c r="F405" s="1" t="s">
        <v>235</v>
      </c>
      <c r="G405" s="1" t="s">
        <v>103</v>
      </c>
      <c r="H405" s="1"/>
      <c r="I405" s="1">
        <f t="shared" si="67"/>
        <v>4</v>
      </c>
      <c r="J405" s="1" t="str">
        <f t="shared" si="65"/>
        <v>case when distance_apptitude_17 = '4' then 1 else 0 end as distance_apptitude_17_v4,</v>
      </c>
      <c r="K405" s="1" t="s">
        <v>349</v>
      </c>
      <c r="L405" s="1"/>
      <c r="N405" t="s">
        <v>358</v>
      </c>
      <c r="O405" t="str">
        <f t="shared" si="68"/>
        <v>tf.float32,</v>
      </c>
    </row>
    <row r="406" spans="2:15" x14ac:dyDescent="0.7">
      <c r="B406" s="1">
        <f t="shared" si="69"/>
        <v>391</v>
      </c>
      <c r="C406" s="1"/>
      <c r="D406" s="1" t="str">
        <f t="shared" si="60"/>
        <v>distance_apptitude_18_v4</v>
      </c>
      <c r="E406" s="1" t="str">
        <f t="shared" si="66"/>
        <v>カテゴリ</v>
      </c>
      <c r="F406" s="1" t="s">
        <v>235</v>
      </c>
      <c r="G406" s="1" t="s">
        <v>104</v>
      </c>
      <c r="H406" s="1"/>
      <c r="I406" s="1">
        <f t="shared" si="67"/>
        <v>4</v>
      </c>
      <c r="J406" s="1" t="str">
        <f t="shared" si="65"/>
        <v>case when distance_apptitude_18 = '4' then 1 else 0 end as distance_apptitude_18_v4,</v>
      </c>
      <c r="K406" s="1" t="s">
        <v>349</v>
      </c>
      <c r="L406" s="1"/>
      <c r="N406" t="s">
        <v>358</v>
      </c>
      <c r="O406" t="str">
        <f t="shared" si="68"/>
        <v>tf.float32,</v>
      </c>
    </row>
    <row r="407" spans="2:15" x14ac:dyDescent="0.7">
      <c r="B407" s="1">
        <f t="shared" si="69"/>
        <v>392</v>
      </c>
      <c r="C407" s="1"/>
      <c r="D407" s="1" t="str">
        <f t="shared" si="60"/>
        <v>distance_apptitude_01_v5</v>
      </c>
      <c r="E407" s="1" t="s">
        <v>10</v>
      </c>
      <c r="F407" s="1" t="s">
        <v>235</v>
      </c>
      <c r="G407" s="1" t="s">
        <v>283</v>
      </c>
      <c r="H407" s="1"/>
      <c r="I407" s="1">
        <f>I406+1</f>
        <v>5</v>
      </c>
      <c r="J407" s="1" t="str">
        <f t="shared" si="65"/>
        <v>case when distance_apptitude_01 = '5' then 1 else 0 end as distance_apptitude_01_v5,</v>
      </c>
      <c r="K407" s="1" t="s">
        <v>349</v>
      </c>
      <c r="L407" s="1"/>
      <c r="N407" t="s">
        <v>358</v>
      </c>
      <c r="O407" t="str">
        <f t="shared" si="68"/>
        <v>tf.float32,</v>
      </c>
    </row>
    <row r="408" spans="2:15" x14ac:dyDescent="0.7">
      <c r="B408" s="1">
        <f t="shared" si="69"/>
        <v>393</v>
      </c>
      <c r="C408" s="1"/>
      <c r="D408" s="1" t="str">
        <f t="shared" si="60"/>
        <v>distance_apptitude_02_v5</v>
      </c>
      <c r="E408" s="1" t="str">
        <f t="shared" ref="E408:E424" si="70">E407</f>
        <v>カテゴリ</v>
      </c>
      <c r="F408" s="1" t="s">
        <v>235</v>
      </c>
      <c r="G408" s="1" t="s">
        <v>284</v>
      </c>
      <c r="H408" s="1"/>
      <c r="I408" s="1">
        <f>I407</f>
        <v>5</v>
      </c>
      <c r="J408" s="1" t="str">
        <f t="shared" si="65"/>
        <v>case when distance_apptitude_02 = '5' then 1 else 0 end as distance_apptitude_02_v5,</v>
      </c>
      <c r="K408" s="1" t="s">
        <v>349</v>
      </c>
      <c r="L408" s="1"/>
      <c r="N408" t="s">
        <v>358</v>
      </c>
      <c r="O408" t="str">
        <f t="shared" si="68"/>
        <v>tf.float32,</v>
      </c>
    </row>
    <row r="409" spans="2:15" x14ac:dyDescent="0.7">
      <c r="B409" s="1">
        <f t="shared" si="69"/>
        <v>394</v>
      </c>
      <c r="C409" s="1"/>
      <c r="D409" s="1" t="str">
        <f t="shared" si="60"/>
        <v>distance_apptitude_03_v5</v>
      </c>
      <c r="E409" s="1" t="str">
        <f t="shared" si="70"/>
        <v>カテゴリ</v>
      </c>
      <c r="F409" s="1" t="s">
        <v>235</v>
      </c>
      <c r="G409" s="1" t="s">
        <v>285</v>
      </c>
      <c r="H409" s="1"/>
      <c r="I409" s="1">
        <f t="shared" ref="I409:I424" si="71">I408</f>
        <v>5</v>
      </c>
      <c r="J409" s="1" t="str">
        <f t="shared" si="65"/>
        <v>case when distance_apptitude_03 = '5' then 1 else 0 end as distance_apptitude_03_v5,</v>
      </c>
      <c r="K409" s="1" t="s">
        <v>349</v>
      </c>
      <c r="L409" s="1"/>
      <c r="N409" t="s">
        <v>358</v>
      </c>
      <c r="O409" t="str">
        <f t="shared" si="68"/>
        <v>tf.float32,</v>
      </c>
    </row>
    <row r="410" spans="2:15" x14ac:dyDescent="0.7">
      <c r="B410" s="1">
        <f t="shared" si="69"/>
        <v>395</v>
      </c>
      <c r="C410" s="1"/>
      <c r="D410" s="1" t="str">
        <f t="shared" si="60"/>
        <v>distance_apptitude_04_v5</v>
      </c>
      <c r="E410" s="1" t="str">
        <f t="shared" si="70"/>
        <v>カテゴリ</v>
      </c>
      <c r="F410" s="1" t="s">
        <v>235</v>
      </c>
      <c r="G410" s="1" t="s">
        <v>286</v>
      </c>
      <c r="H410" s="1"/>
      <c r="I410" s="1">
        <f t="shared" si="71"/>
        <v>5</v>
      </c>
      <c r="J410" s="1" t="str">
        <f t="shared" si="65"/>
        <v>case when distance_apptitude_04 = '5' then 1 else 0 end as distance_apptitude_04_v5,</v>
      </c>
      <c r="K410" s="1" t="s">
        <v>349</v>
      </c>
      <c r="L410" s="1"/>
      <c r="N410" t="s">
        <v>358</v>
      </c>
      <c r="O410" t="str">
        <f t="shared" si="68"/>
        <v>tf.float32,</v>
      </c>
    </row>
    <row r="411" spans="2:15" x14ac:dyDescent="0.7">
      <c r="B411" s="1">
        <f t="shared" si="69"/>
        <v>396</v>
      </c>
      <c r="C411" s="1"/>
      <c r="D411" s="1" t="str">
        <f t="shared" si="60"/>
        <v>distance_apptitude_05_v5</v>
      </c>
      <c r="E411" s="1" t="str">
        <f t="shared" si="70"/>
        <v>カテゴリ</v>
      </c>
      <c r="F411" s="1" t="s">
        <v>235</v>
      </c>
      <c r="G411" s="1" t="s">
        <v>287</v>
      </c>
      <c r="H411" s="1"/>
      <c r="I411" s="1">
        <f t="shared" si="71"/>
        <v>5</v>
      </c>
      <c r="J411" s="1" t="str">
        <f t="shared" si="65"/>
        <v>case when distance_apptitude_05 = '5' then 1 else 0 end as distance_apptitude_05_v5,</v>
      </c>
      <c r="K411" s="1" t="s">
        <v>349</v>
      </c>
      <c r="L411" s="1"/>
      <c r="N411" t="s">
        <v>358</v>
      </c>
      <c r="O411" t="str">
        <f t="shared" si="68"/>
        <v>tf.float32,</v>
      </c>
    </row>
    <row r="412" spans="2:15" x14ac:dyDescent="0.7">
      <c r="B412" s="1">
        <f t="shared" si="69"/>
        <v>397</v>
      </c>
      <c r="C412" s="1"/>
      <c r="D412" s="1" t="str">
        <f t="shared" ref="D412:D475" si="72">G412&amp;"_v"&amp;I412</f>
        <v>distance_apptitude_06_v5</v>
      </c>
      <c r="E412" s="1" t="str">
        <f t="shared" si="70"/>
        <v>カテゴリ</v>
      </c>
      <c r="F412" s="1" t="s">
        <v>235</v>
      </c>
      <c r="G412" s="1" t="s">
        <v>288</v>
      </c>
      <c r="H412" s="1"/>
      <c r="I412" s="1">
        <f t="shared" si="71"/>
        <v>5</v>
      </c>
      <c r="J412" s="1" t="str">
        <f t="shared" si="65"/>
        <v>case when distance_apptitude_06 = '5' then 1 else 0 end as distance_apptitude_06_v5,</v>
      </c>
      <c r="K412" s="1" t="s">
        <v>349</v>
      </c>
      <c r="L412" s="1"/>
      <c r="N412" t="s">
        <v>358</v>
      </c>
      <c r="O412" t="str">
        <f t="shared" si="68"/>
        <v>tf.float32,</v>
      </c>
    </row>
    <row r="413" spans="2:15" x14ac:dyDescent="0.7">
      <c r="B413" s="1">
        <f t="shared" si="69"/>
        <v>398</v>
      </c>
      <c r="C413" s="1"/>
      <c r="D413" s="1" t="str">
        <f t="shared" si="72"/>
        <v>distance_apptitude_07_v5</v>
      </c>
      <c r="E413" s="1" t="str">
        <f t="shared" si="70"/>
        <v>カテゴリ</v>
      </c>
      <c r="F413" s="1" t="s">
        <v>235</v>
      </c>
      <c r="G413" s="1" t="s">
        <v>289</v>
      </c>
      <c r="H413" s="1"/>
      <c r="I413" s="1">
        <f t="shared" si="71"/>
        <v>5</v>
      </c>
      <c r="J413" s="1" t="str">
        <f t="shared" si="65"/>
        <v>case when distance_apptitude_07 = '5' then 1 else 0 end as distance_apptitude_07_v5,</v>
      </c>
      <c r="K413" s="1" t="s">
        <v>349</v>
      </c>
      <c r="L413" s="1"/>
      <c r="N413" t="s">
        <v>358</v>
      </c>
      <c r="O413" t="str">
        <f t="shared" si="68"/>
        <v>tf.float32,</v>
      </c>
    </row>
    <row r="414" spans="2:15" x14ac:dyDescent="0.7">
      <c r="B414" s="1">
        <f t="shared" si="69"/>
        <v>399</v>
      </c>
      <c r="C414" s="1"/>
      <c r="D414" s="1" t="str">
        <f t="shared" si="72"/>
        <v>distance_apptitude_08_v5</v>
      </c>
      <c r="E414" s="1" t="str">
        <f t="shared" si="70"/>
        <v>カテゴリ</v>
      </c>
      <c r="F414" s="1" t="s">
        <v>235</v>
      </c>
      <c r="G414" s="1" t="s">
        <v>290</v>
      </c>
      <c r="H414" s="1"/>
      <c r="I414" s="1">
        <f t="shared" si="71"/>
        <v>5</v>
      </c>
      <c r="J414" s="1" t="str">
        <f t="shared" si="65"/>
        <v>case when distance_apptitude_08 = '5' then 1 else 0 end as distance_apptitude_08_v5,</v>
      </c>
      <c r="K414" s="1" t="s">
        <v>349</v>
      </c>
      <c r="L414" s="1"/>
      <c r="N414" t="s">
        <v>358</v>
      </c>
      <c r="O414" t="str">
        <f t="shared" si="68"/>
        <v>tf.float32,</v>
      </c>
    </row>
    <row r="415" spans="2:15" x14ac:dyDescent="0.7">
      <c r="B415" s="1">
        <f t="shared" si="69"/>
        <v>400</v>
      </c>
      <c r="C415" s="1"/>
      <c r="D415" s="1" t="str">
        <f t="shared" si="72"/>
        <v>distance_apptitude_09_v5</v>
      </c>
      <c r="E415" s="1" t="str">
        <f t="shared" si="70"/>
        <v>カテゴリ</v>
      </c>
      <c r="F415" s="1" t="s">
        <v>235</v>
      </c>
      <c r="G415" s="1" t="s">
        <v>291</v>
      </c>
      <c r="H415" s="1"/>
      <c r="I415" s="1">
        <f t="shared" si="71"/>
        <v>5</v>
      </c>
      <c r="J415" s="1" t="str">
        <f t="shared" si="65"/>
        <v>case when distance_apptitude_09 = '5' then 1 else 0 end as distance_apptitude_09_v5,</v>
      </c>
      <c r="K415" s="1" t="s">
        <v>349</v>
      </c>
      <c r="L415" s="1"/>
      <c r="N415" t="s">
        <v>358</v>
      </c>
      <c r="O415" t="str">
        <f t="shared" si="68"/>
        <v>tf.float32,</v>
      </c>
    </row>
    <row r="416" spans="2:15" x14ac:dyDescent="0.7">
      <c r="B416" s="1">
        <f t="shared" si="69"/>
        <v>401</v>
      </c>
      <c r="C416" s="1"/>
      <c r="D416" s="1" t="str">
        <f t="shared" si="72"/>
        <v>distance_apptitude_10_v5</v>
      </c>
      <c r="E416" s="1" t="str">
        <f t="shared" si="70"/>
        <v>カテゴリ</v>
      </c>
      <c r="F416" s="1" t="s">
        <v>235</v>
      </c>
      <c r="G416" s="1" t="s">
        <v>96</v>
      </c>
      <c r="H416" s="1"/>
      <c r="I416" s="1">
        <f t="shared" si="71"/>
        <v>5</v>
      </c>
      <c r="J416" s="1" t="str">
        <f t="shared" si="65"/>
        <v>case when distance_apptitude_10 = '5' then 1 else 0 end as distance_apptitude_10_v5,</v>
      </c>
      <c r="K416" s="1" t="s">
        <v>349</v>
      </c>
      <c r="L416" s="1"/>
      <c r="N416" t="s">
        <v>358</v>
      </c>
      <c r="O416" t="str">
        <f t="shared" si="68"/>
        <v>tf.float32,</v>
      </c>
    </row>
    <row r="417" spans="2:15" x14ac:dyDescent="0.7">
      <c r="B417" s="1">
        <f t="shared" si="69"/>
        <v>402</v>
      </c>
      <c r="C417" s="1"/>
      <c r="D417" s="1" t="str">
        <f t="shared" si="72"/>
        <v>distance_apptitude_11_v5</v>
      </c>
      <c r="E417" s="1" t="str">
        <f t="shared" si="70"/>
        <v>カテゴリ</v>
      </c>
      <c r="F417" s="1" t="s">
        <v>235</v>
      </c>
      <c r="G417" s="1" t="s">
        <v>97</v>
      </c>
      <c r="H417" s="1"/>
      <c r="I417" s="1">
        <f t="shared" si="71"/>
        <v>5</v>
      </c>
      <c r="J417" s="1" t="str">
        <f t="shared" si="65"/>
        <v>case when distance_apptitude_11 = '5' then 1 else 0 end as distance_apptitude_11_v5,</v>
      </c>
      <c r="K417" s="1" t="s">
        <v>349</v>
      </c>
      <c r="L417" s="1"/>
      <c r="N417" t="s">
        <v>358</v>
      </c>
      <c r="O417" t="str">
        <f t="shared" si="68"/>
        <v>tf.float32,</v>
      </c>
    </row>
    <row r="418" spans="2:15" x14ac:dyDescent="0.7">
      <c r="B418" s="1">
        <f t="shared" si="69"/>
        <v>403</v>
      </c>
      <c r="C418" s="1"/>
      <c r="D418" s="1" t="str">
        <f t="shared" si="72"/>
        <v>distance_apptitude_12_v5</v>
      </c>
      <c r="E418" s="1" t="str">
        <f t="shared" si="70"/>
        <v>カテゴリ</v>
      </c>
      <c r="F418" s="1" t="s">
        <v>235</v>
      </c>
      <c r="G418" s="1" t="s">
        <v>98</v>
      </c>
      <c r="H418" s="1"/>
      <c r="I418" s="1">
        <f t="shared" si="71"/>
        <v>5</v>
      </c>
      <c r="J418" s="1" t="str">
        <f t="shared" si="65"/>
        <v>case when distance_apptitude_12 = '5' then 1 else 0 end as distance_apptitude_12_v5,</v>
      </c>
      <c r="K418" s="1" t="s">
        <v>349</v>
      </c>
      <c r="L418" s="1"/>
      <c r="N418" t="s">
        <v>358</v>
      </c>
      <c r="O418" t="str">
        <f t="shared" si="68"/>
        <v>tf.float32,</v>
      </c>
    </row>
    <row r="419" spans="2:15" x14ac:dyDescent="0.7">
      <c r="B419" s="1">
        <f t="shared" si="69"/>
        <v>404</v>
      </c>
      <c r="C419" s="1"/>
      <c r="D419" s="1" t="str">
        <f t="shared" si="72"/>
        <v>distance_apptitude_13_v5</v>
      </c>
      <c r="E419" s="1" t="str">
        <f t="shared" si="70"/>
        <v>カテゴリ</v>
      </c>
      <c r="F419" s="1" t="s">
        <v>235</v>
      </c>
      <c r="G419" s="1" t="s">
        <v>99</v>
      </c>
      <c r="H419" s="1"/>
      <c r="I419" s="1">
        <f t="shared" si="71"/>
        <v>5</v>
      </c>
      <c r="J419" s="1" t="str">
        <f t="shared" si="65"/>
        <v>case when distance_apptitude_13 = '5' then 1 else 0 end as distance_apptitude_13_v5,</v>
      </c>
      <c r="K419" s="1" t="s">
        <v>349</v>
      </c>
      <c r="L419" s="1"/>
      <c r="N419" t="s">
        <v>358</v>
      </c>
      <c r="O419" t="str">
        <f t="shared" si="68"/>
        <v>tf.float32,</v>
      </c>
    </row>
    <row r="420" spans="2:15" x14ac:dyDescent="0.7">
      <c r="B420" s="1">
        <f t="shared" si="69"/>
        <v>405</v>
      </c>
      <c r="C420" s="1"/>
      <c r="D420" s="1" t="str">
        <f t="shared" si="72"/>
        <v>distance_apptitude_14_v5</v>
      </c>
      <c r="E420" s="1" t="str">
        <f t="shared" si="70"/>
        <v>カテゴリ</v>
      </c>
      <c r="F420" s="1" t="s">
        <v>235</v>
      </c>
      <c r="G420" s="1" t="s">
        <v>100</v>
      </c>
      <c r="H420" s="1"/>
      <c r="I420" s="1">
        <f t="shared" si="71"/>
        <v>5</v>
      </c>
      <c r="J420" s="1" t="str">
        <f t="shared" si="65"/>
        <v>case when distance_apptitude_14 = '5' then 1 else 0 end as distance_apptitude_14_v5,</v>
      </c>
      <c r="K420" s="1" t="s">
        <v>349</v>
      </c>
      <c r="L420" s="1"/>
      <c r="N420" t="s">
        <v>358</v>
      </c>
      <c r="O420" t="str">
        <f t="shared" si="68"/>
        <v>tf.float32,</v>
      </c>
    </row>
    <row r="421" spans="2:15" x14ac:dyDescent="0.7">
      <c r="B421" s="1">
        <f t="shared" si="69"/>
        <v>406</v>
      </c>
      <c r="C421" s="1"/>
      <c r="D421" s="1" t="str">
        <f t="shared" si="72"/>
        <v>distance_apptitude_15_v5</v>
      </c>
      <c r="E421" s="1" t="str">
        <f t="shared" si="70"/>
        <v>カテゴリ</v>
      </c>
      <c r="F421" s="1" t="s">
        <v>235</v>
      </c>
      <c r="G421" s="1" t="s">
        <v>101</v>
      </c>
      <c r="H421" s="1"/>
      <c r="I421" s="1">
        <f t="shared" si="71"/>
        <v>5</v>
      </c>
      <c r="J421" s="1" t="str">
        <f t="shared" si="65"/>
        <v>case when distance_apptitude_15 = '5' then 1 else 0 end as distance_apptitude_15_v5,</v>
      </c>
      <c r="K421" s="1" t="s">
        <v>349</v>
      </c>
      <c r="L421" s="1"/>
      <c r="N421" t="s">
        <v>358</v>
      </c>
      <c r="O421" t="str">
        <f t="shared" si="68"/>
        <v>tf.float32,</v>
      </c>
    </row>
    <row r="422" spans="2:15" x14ac:dyDescent="0.7">
      <c r="B422" s="1">
        <f t="shared" si="69"/>
        <v>407</v>
      </c>
      <c r="C422" s="1"/>
      <c r="D422" s="1" t="str">
        <f t="shared" si="72"/>
        <v>distance_apptitude_16_v5</v>
      </c>
      <c r="E422" s="1" t="str">
        <f t="shared" si="70"/>
        <v>カテゴリ</v>
      </c>
      <c r="F422" s="1" t="s">
        <v>235</v>
      </c>
      <c r="G422" s="1" t="s">
        <v>102</v>
      </c>
      <c r="H422" s="1"/>
      <c r="I422" s="1">
        <f t="shared" si="71"/>
        <v>5</v>
      </c>
      <c r="J422" s="1" t="str">
        <f t="shared" si="65"/>
        <v>case when distance_apptitude_16 = '5' then 1 else 0 end as distance_apptitude_16_v5,</v>
      </c>
      <c r="K422" s="1" t="s">
        <v>349</v>
      </c>
      <c r="L422" s="1"/>
      <c r="N422" t="s">
        <v>358</v>
      </c>
      <c r="O422" t="str">
        <f t="shared" si="68"/>
        <v>tf.float32,</v>
      </c>
    </row>
    <row r="423" spans="2:15" x14ac:dyDescent="0.7">
      <c r="B423" s="1">
        <f t="shared" si="69"/>
        <v>408</v>
      </c>
      <c r="C423" s="1"/>
      <c r="D423" s="1" t="str">
        <f t="shared" si="72"/>
        <v>distance_apptitude_17_v5</v>
      </c>
      <c r="E423" s="1" t="str">
        <f t="shared" si="70"/>
        <v>カテゴリ</v>
      </c>
      <c r="F423" s="1" t="s">
        <v>235</v>
      </c>
      <c r="G423" s="1" t="s">
        <v>103</v>
      </c>
      <c r="H423" s="1"/>
      <c r="I423" s="1">
        <f t="shared" si="71"/>
        <v>5</v>
      </c>
      <c r="J423" s="1" t="str">
        <f t="shared" si="65"/>
        <v>case when distance_apptitude_17 = '5' then 1 else 0 end as distance_apptitude_17_v5,</v>
      </c>
      <c r="K423" s="1" t="s">
        <v>349</v>
      </c>
      <c r="L423" s="1"/>
      <c r="N423" t="s">
        <v>358</v>
      </c>
      <c r="O423" t="str">
        <f t="shared" si="68"/>
        <v>tf.float32,</v>
      </c>
    </row>
    <row r="424" spans="2:15" x14ac:dyDescent="0.7">
      <c r="B424" s="1">
        <f t="shared" si="69"/>
        <v>409</v>
      </c>
      <c r="C424" s="1"/>
      <c r="D424" s="1" t="str">
        <f t="shared" si="72"/>
        <v>distance_apptitude_18_v5</v>
      </c>
      <c r="E424" s="1" t="str">
        <f t="shared" si="70"/>
        <v>カテゴリ</v>
      </c>
      <c r="F424" s="1" t="s">
        <v>235</v>
      </c>
      <c r="G424" s="1" t="s">
        <v>104</v>
      </c>
      <c r="H424" s="1"/>
      <c r="I424" s="1">
        <f t="shared" si="71"/>
        <v>5</v>
      </c>
      <c r="J424" s="1" t="str">
        <f t="shared" si="65"/>
        <v>case when distance_apptitude_18 = '5' then 1 else 0 end as distance_apptitude_18_v5,</v>
      </c>
      <c r="K424" s="1" t="s">
        <v>349</v>
      </c>
      <c r="L424" s="1"/>
      <c r="N424" t="s">
        <v>358</v>
      </c>
      <c r="O424" t="str">
        <f t="shared" si="68"/>
        <v>tf.float32,</v>
      </c>
    </row>
    <row r="425" spans="2:15" x14ac:dyDescent="0.7">
      <c r="B425" s="1">
        <f t="shared" si="69"/>
        <v>410</v>
      </c>
      <c r="C425" s="1"/>
      <c r="D425" s="1" t="str">
        <f t="shared" si="72"/>
        <v>distance_apptitude_01_v6</v>
      </c>
      <c r="E425" s="1" t="s">
        <v>10</v>
      </c>
      <c r="F425" s="1" t="s">
        <v>235</v>
      </c>
      <c r="G425" s="1" t="s">
        <v>283</v>
      </c>
      <c r="H425" s="1"/>
      <c r="I425" s="1">
        <f>I424+1</f>
        <v>6</v>
      </c>
      <c r="J425" s="1" t="str">
        <f t="shared" si="65"/>
        <v>case when distance_apptitude_01 = '6' then 1 else 0 end as distance_apptitude_01_v6,</v>
      </c>
      <c r="K425" s="1" t="s">
        <v>349</v>
      </c>
      <c r="L425" s="1"/>
      <c r="N425" t="s">
        <v>358</v>
      </c>
      <c r="O425" t="str">
        <f t="shared" si="68"/>
        <v>tf.float32,</v>
      </c>
    </row>
    <row r="426" spans="2:15" x14ac:dyDescent="0.7">
      <c r="B426" s="1">
        <f t="shared" si="69"/>
        <v>411</v>
      </c>
      <c r="C426" s="1"/>
      <c r="D426" s="1" t="str">
        <f t="shared" si="72"/>
        <v>distance_apptitude_02_v6</v>
      </c>
      <c r="E426" s="1" t="str">
        <f t="shared" ref="E426:E442" si="73">E425</f>
        <v>カテゴリ</v>
      </c>
      <c r="F426" s="1" t="s">
        <v>235</v>
      </c>
      <c r="G426" s="1" t="s">
        <v>284</v>
      </c>
      <c r="H426" s="1"/>
      <c r="I426" s="1">
        <f>I425</f>
        <v>6</v>
      </c>
      <c r="J426" s="1" t="str">
        <f t="shared" si="65"/>
        <v>case when distance_apptitude_02 = '6' then 1 else 0 end as distance_apptitude_02_v6,</v>
      </c>
      <c r="K426" s="1" t="s">
        <v>349</v>
      </c>
      <c r="L426" s="1"/>
      <c r="N426" t="s">
        <v>358</v>
      </c>
      <c r="O426" t="str">
        <f t="shared" si="68"/>
        <v>tf.float32,</v>
      </c>
    </row>
    <row r="427" spans="2:15" x14ac:dyDescent="0.7">
      <c r="B427" s="1">
        <f t="shared" si="69"/>
        <v>412</v>
      </c>
      <c r="C427" s="1"/>
      <c r="D427" s="1" t="str">
        <f t="shared" si="72"/>
        <v>distance_apptitude_03_v6</v>
      </c>
      <c r="E427" s="1" t="str">
        <f t="shared" si="73"/>
        <v>カテゴリ</v>
      </c>
      <c r="F427" s="1" t="s">
        <v>235</v>
      </c>
      <c r="G427" s="1" t="s">
        <v>285</v>
      </c>
      <c r="H427" s="1"/>
      <c r="I427" s="1">
        <f t="shared" ref="I427:I442" si="74">I426</f>
        <v>6</v>
      </c>
      <c r="J427" s="1" t="str">
        <f t="shared" si="65"/>
        <v>case when distance_apptitude_03 = '6' then 1 else 0 end as distance_apptitude_03_v6,</v>
      </c>
      <c r="K427" s="1" t="s">
        <v>349</v>
      </c>
      <c r="L427" s="1"/>
      <c r="N427" t="s">
        <v>358</v>
      </c>
      <c r="O427" t="str">
        <f t="shared" si="68"/>
        <v>tf.float32,</v>
      </c>
    </row>
    <row r="428" spans="2:15" x14ac:dyDescent="0.7">
      <c r="B428" s="1">
        <f t="shared" si="69"/>
        <v>413</v>
      </c>
      <c r="C428" s="1"/>
      <c r="D428" s="1" t="str">
        <f t="shared" si="72"/>
        <v>distance_apptitude_04_v6</v>
      </c>
      <c r="E428" s="1" t="str">
        <f t="shared" si="73"/>
        <v>カテゴリ</v>
      </c>
      <c r="F428" s="1" t="s">
        <v>235</v>
      </c>
      <c r="G428" s="1" t="s">
        <v>286</v>
      </c>
      <c r="H428" s="1"/>
      <c r="I428" s="1">
        <f t="shared" si="74"/>
        <v>6</v>
      </c>
      <c r="J428" s="1" t="str">
        <f t="shared" si="65"/>
        <v>case when distance_apptitude_04 = '6' then 1 else 0 end as distance_apptitude_04_v6,</v>
      </c>
      <c r="K428" s="1" t="s">
        <v>349</v>
      </c>
      <c r="L428" s="1"/>
      <c r="N428" t="s">
        <v>358</v>
      </c>
      <c r="O428" t="str">
        <f t="shared" si="68"/>
        <v>tf.float32,</v>
      </c>
    </row>
    <row r="429" spans="2:15" x14ac:dyDescent="0.7">
      <c r="B429" s="1">
        <f t="shared" si="69"/>
        <v>414</v>
      </c>
      <c r="C429" s="1"/>
      <c r="D429" s="1" t="str">
        <f t="shared" si="72"/>
        <v>distance_apptitude_05_v6</v>
      </c>
      <c r="E429" s="1" t="str">
        <f t="shared" si="73"/>
        <v>カテゴリ</v>
      </c>
      <c r="F429" s="1" t="s">
        <v>235</v>
      </c>
      <c r="G429" s="1" t="s">
        <v>287</v>
      </c>
      <c r="H429" s="1"/>
      <c r="I429" s="1">
        <f t="shared" si="74"/>
        <v>6</v>
      </c>
      <c r="J429" s="1" t="str">
        <f t="shared" si="65"/>
        <v>case when distance_apptitude_05 = '6' then 1 else 0 end as distance_apptitude_05_v6,</v>
      </c>
      <c r="K429" s="1" t="s">
        <v>349</v>
      </c>
      <c r="L429" s="1"/>
      <c r="N429" t="s">
        <v>358</v>
      </c>
      <c r="O429" t="str">
        <f t="shared" si="68"/>
        <v>tf.float32,</v>
      </c>
    </row>
    <row r="430" spans="2:15" x14ac:dyDescent="0.7">
      <c r="B430" s="1">
        <f t="shared" si="69"/>
        <v>415</v>
      </c>
      <c r="C430" s="1"/>
      <c r="D430" s="1" t="str">
        <f t="shared" si="72"/>
        <v>distance_apptitude_06_v6</v>
      </c>
      <c r="E430" s="1" t="str">
        <f t="shared" si="73"/>
        <v>カテゴリ</v>
      </c>
      <c r="F430" s="1" t="s">
        <v>235</v>
      </c>
      <c r="G430" s="1" t="s">
        <v>288</v>
      </c>
      <c r="H430" s="1"/>
      <c r="I430" s="1">
        <f t="shared" si="74"/>
        <v>6</v>
      </c>
      <c r="J430" s="1" t="str">
        <f t="shared" si="65"/>
        <v>case when distance_apptitude_06 = '6' then 1 else 0 end as distance_apptitude_06_v6,</v>
      </c>
      <c r="K430" s="1" t="s">
        <v>349</v>
      </c>
      <c r="L430" s="1"/>
      <c r="N430" t="s">
        <v>358</v>
      </c>
      <c r="O430" t="str">
        <f t="shared" si="68"/>
        <v>tf.float32,</v>
      </c>
    </row>
    <row r="431" spans="2:15" x14ac:dyDescent="0.7">
      <c r="B431" s="1">
        <f t="shared" si="69"/>
        <v>416</v>
      </c>
      <c r="C431" s="1"/>
      <c r="D431" s="1" t="str">
        <f t="shared" si="72"/>
        <v>distance_apptitude_07_v6</v>
      </c>
      <c r="E431" s="1" t="str">
        <f t="shared" si="73"/>
        <v>カテゴリ</v>
      </c>
      <c r="F431" s="1" t="s">
        <v>235</v>
      </c>
      <c r="G431" s="1" t="s">
        <v>289</v>
      </c>
      <c r="H431" s="1"/>
      <c r="I431" s="1">
        <f t="shared" si="74"/>
        <v>6</v>
      </c>
      <c r="J431" s="1" t="str">
        <f t="shared" si="65"/>
        <v>case when distance_apptitude_07 = '6' then 1 else 0 end as distance_apptitude_07_v6,</v>
      </c>
      <c r="K431" s="1" t="s">
        <v>349</v>
      </c>
      <c r="L431" s="1"/>
      <c r="N431" t="s">
        <v>358</v>
      </c>
      <c r="O431" t="str">
        <f t="shared" si="68"/>
        <v>tf.float32,</v>
      </c>
    </row>
    <row r="432" spans="2:15" x14ac:dyDescent="0.7">
      <c r="B432" s="1">
        <f t="shared" si="69"/>
        <v>417</v>
      </c>
      <c r="C432" s="1"/>
      <c r="D432" s="1" t="str">
        <f t="shared" si="72"/>
        <v>distance_apptitude_08_v6</v>
      </c>
      <c r="E432" s="1" t="str">
        <f t="shared" si="73"/>
        <v>カテゴリ</v>
      </c>
      <c r="F432" s="1" t="s">
        <v>235</v>
      </c>
      <c r="G432" s="1" t="s">
        <v>290</v>
      </c>
      <c r="H432" s="1"/>
      <c r="I432" s="1">
        <f t="shared" si="74"/>
        <v>6</v>
      </c>
      <c r="J432" s="1" t="str">
        <f t="shared" si="65"/>
        <v>case when distance_apptitude_08 = '6' then 1 else 0 end as distance_apptitude_08_v6,</v>
      </c>
      <c r="K432" s="1" t="s">
        <v>349</v>
      </c>
      <c r="L432" s="1"/>
      <c r="N432" t="s">
        <v>358</v>
      </c>
      <c r="O432" t="str">
        <f t="shared" si="68"/>
        <v>tf.float32,</v>
      </c>
    </row>
    <row r="433" spans="2:15" x14ac:dyDescent="0.7">
      <c r="B433" s="1">
        <f t="shared" si="69"/>
        <v>418</v>
      </c>
      <c r="C433" s="1"/>
      <c r="D433" s="1" t="str">
        <f t="shared" si="72"/>
        <v>distance_apptitude_09_v6</v>
      </c>
      <c r="E433" s="1" t="str">
        <f t="shared" si="73"/>
        <v>カテゴリ</v>
      </c>
      <c r="F433" s="1" t="s">
        <v>235</v>
      </c>
      <c r="G433" s="1" t="s">
        <v>291</v>
      </c>
      <c r="H433" s="1"/>
      <c r="I433" s="1">
        <f t="shared" si="74"/>
        <v>6</v>
      </c>
      <c r="J433" s="1" t="str">
        <f t="shared" si="65"/>
        <v>case when distance_apptitude_09 = '6' then 1 else 0 end as distance_apptitude_09_v6,</v>
      </c>
      <c r="K433" s="1" t="s">
        <v>349</v>
      </c>
      <c r="L433" s="1"/>
      <c r="N433" t="s">
        <v>358</v>
      </c>
      <c r="O433" t="str">
        <f t="shared" si="68"/>
        <v>tf.float32,</v>
      </c>
    </row>
    <row r="434" spans="2:15" x14ac:dyDescent="0.7">
      <c r="B434" s="1">
        <f t="shared" si="69"/>
        <v>419</v>
      </c>
      <c r="C434" s="1"/>
      <c r="D434" s="1" t="str">
        <f t="shared" si="72"/>
        <v>distance_apptitude_10_v6</v>
      </c>
      <c r="E434" s="1" t="str">
        <f t="shared" si="73"/>
        <v>カテゴリ</v>
      </c>
      <c r="F434" s="1" t="s">
        <v>235</v>
      </c>
      <c r="G434" s="1" t="s">
        <v>96</v>
      </c>
      <c r="H434" s="1"/>
      <c r="I434" s="1">
        <f t="shared" si="74"/>
        <v>6</v>
      </c>
      <c r="J434" s="1" t="str">
        <f t="shared" si="65"/>
        <v>case when distance_apptitude_10 = '6' then 1 else 0 end as distance_apptitude_10_v6,</v>
      </c>
      <c r="K434" s="1" t="s">
        <v>349</v>
      </c>
      <c r="L434" s="1"/>
      <c r="N434" t="s">
        <v>358</v>
      </c>
      <c r="O434" t="str">
        <f t="shared" si="68"/>
        <v>tf.float32,</v>
      </c>
    </row>
    <row r="435" spans="2:15" x14ac:dyDescent="0.7">
      <c r="B435" s="1">
        <f t="shared" si="69"/>
        <v>420</v>
      </c>
      <c r="C435" s="1"/>
      <c r="D435" s="1" t="str">
        <f t="shared" si="72"/>
        <v>distance_apptitude_11_v6</v>
      </c>
      <c r="E435" s="1" t="str">
        <f t="shared" si="73"/>
        <v>カテゴリ</v>
      </c>
      <c r="F435" s="1" t="s">
        <v>235</v>
      </c>
      <c r="G435" s="1" t="s">
        <v>97</v>
      </c>
      <c r="H435" s="1"/>
      <c r="I435" s="1">
        <f t="shared" si="74"/>
        <v>6</v>
      </c>
      <c r="J435" s="1" t="str">
        <f t="shared" si="65"/>
        <v>case when distance_apptitude_11 = '6' then 1 else 0 end as distance_apptitude_11_v6,</v>
      </c>
      <c r="K435" s="1" t="s">
        <v>349</v>
      </c>
      <c r="L435" s="1"/>
      <c r="N435" t="s">
        <v>358</v>
      </c>
      <c r="O435" t="str">
        <f t="shared" si="68"/>
        <v>tf.float32,</v>
      </c>
    </row>
    <row r="436" spans="2:15" x14ac:dyDescent="0.7">
      <c r="B436" s="1">
        <f t="shared" si="69"/>
        <v>421</v>
      </c>
      <c r="C436" s="1"/>
      <c r="D436" s="1" t="str">
        <f t="shared" si="72"/>
        <v>distance_apptitude_12_v6</v>
      </c>
      <c r="E436" s="1" t="str">
        <f t="shared" si="73"/>
        <v>カテゴリ</v>
      </c>
      <c r="F436" s="1" t="s">
        <v>235</v>
      </c>
      <c r="G436" s="1" t="s">
        <v>98</v>
      </c>
      <c r="H436" s="1"/>
      <c r="I436" s="1">
        <f t="shared" si="74"/>
        <v>6</v>
      </c>
      <c r="J436" s="1" t="str">
        <f t="shared" si="65"/>
        <v>case when distance_apptitude_12 = '6' then 1 else 0 end as distance_apptitude_12_v6,</v>
      </c>
      <c r="K436" s="1" t="s">
        <v>349</v>
      </c>
      <c r="L436" s="1"/>
      <c r="N436" t="s">
        <v>358</v>
      </c>
      <c r="O436" t="str">
        <f t="shared" si="68"/>
        <v>tf.float32,</v>
      </c>
    </row>
    <row r="437" spans="2:15" x14ac:dyDescent="0.7">
      <c r="B437" s="1">
        <f t="shared" si="69"/>
        <v>422</v>
      </c>
      <c r="C437" s="1"/>
      <c r="D437" s="1" t="str">
        <f t="shared" si="72"/>
        <v>distance_apptitude_13_v6</v>
      </c>
      <c r="E437" s="1" t="str">
        <f t="shared" si="73"/>
        <v>カテゴリ</v>
      </c>
      <c r="F437" s="1" t="s">
        <v>235</v>
      </c>
      <c r="G437" s="1" t="s">
        <v>99</v>
      </c>
      <c r="H437" s="1"/>
      <c r="I437" s="1">
        <f t="shared" si="74"/>
        <v>6</v>
      </c>
      <c r="J437" s="1" t="str">
        <f t="shared" si="65"/>
        <v>case when distance_apptitude_13 = '6' then 1 else 0 end as distance_apptitude_13_v6,</v>
      </c>
      <c r="K437" s="1" t="s">
        <v>349</v>
      </c>
      <c r="L437" s="1"/>
      <c r="N437" t="s">
        <v>358</v>
      </c>
      <c r="O437" t="str">
        <f t="shared" si="68"/>
        <v>tf.float32,</v>
      </c>
    </row>
    <row r="438" spans="2:15" x14ac:dyDescent="0.7">
      <c r="B438" s="1">
        <f t="shared" si="69"/>
        <v>423</v>
      </c>
      <c r="C438" s="1"/>
      <c r="D438" s="1" t="str">
        <f t="shared" si="72"/>
        <v>distance_apptitude_14_v6</v>
      </c>
      <c r="E438" s="1" t="str">
        <f t="shared" si="73"/>
        <v>カテゴリ</v>
      </c>
      <c r="F438" s="1" t="s">
        <v>235</v>
      </c>
      <c r="G438" s="1" t="s">
        <v>100</v>
      </c>
      <c r="H438" s="1"/>
      <c r="I438" s="1">
        <f t="shared" si="74"/>
        <v>6</v>
      </c>
      <c r="J438" s="1" t="str">
        <f t="shared" si="65"/>
        <v>case when distance_apptitude_14 = '6' then 1 else 0 end as distance_apptitude_14_v6,</v>
      </c>
      <c r="K438" s="1" t="s">
        <v>349</v>
      </c>
      <c r="L438" s="1"/>
      <c r="N438" t="s">
        <v>358</v>
      </c>
      <c r="O438" t="str">
        <f t="shared" si="68"/>
        <v>tf.float32,</v>
      </c>
    </row>
    <row r="439" spans="2:15" x14ac:dyDescent="0.7">
      <c r="B439" s="1">
        <f t="shared" si="69"/>
        <v>424</v>
      </c>
      <c r="C439" s="1"/>
      <c r="D439" s="1" t="str">
        <f t="shared" si="72"/>
        <v>distance_apptitude_15_v6</v>
      </c>
      <c r="E439" s="1" t="str">
        <f t="shared" si="73"/>
        <v>カテゴリ</v>
      </c>
      <c r="F439" s="1" t="s">
        <v>235</v>
      </c>
      <c r="G439" s="1" t="s">
        <v>101</v>
      </c>
      <c r="H439" s="1"/>
      <c r="I439" s="1">
        <f t="shared" si="74"/>
        <v>6</v>
      </c>
      <c r="J439" s="1" t="str">
        <f t="shared" si="65"/>
        <v>case when distance_apptitude_15 = '6' then 1 else 0 end as distance_apptitude_15_v6,</v>
      </c>
      <c r="K439" s="1" t="s">
        <v>349</v>
      </c>
      <c r="L439" s="1"/>
      <c r="N439" t="s">
        <v>358</v>
      </c>
      <c r="O439" t="str">
        <f t="shared" si="68"/>
        <v>tf.float32,</v>
      </c>
    </row>
    <row r="440" spans="2:15" x14ac:dyDescent="0.7">
      <c r="B440" s="1">
        <f t="shared" si="69"/>
        <v>425</v>
      </c>
      <c r="C440" s="1"/>
      <c r="D440" s="1" t="str">
        <f t="shared" si="72"/>
        <v>distance_apptitude_16_v6</v>
      </c>
      <c r="E440" s="1" t="str">
        <f t="shared" si="73"/>
        <v>カテゴリ</v>
      </c>
      <c r="F440" s="1" t="s">
        <v>235</v>
      </c>
      <c r="G440" s="1" t="s">
        <v>102</v>
      </c>
      <c r="H440" s="1"/>
      <c r="I440" s="1">
        <f t="shared" si="74"/>
        <v>6</v>
      </c>
      <c r="J440" s="1" t="str">
        <f t="shared" si="65"/>
        <v>case when distance_apptitude_16 = '6' then 1 else 0 end as distance_apptitude_16_v6,</v>
      </c>
      <c r="K440" s="1" t="s">
        <v>349</v>
      </c>
      <c r="L440" s="1"/>
      <c r="N440" t="s">
        <v>358</v>
      </c>
      <c r="O440" t="str">
        <f t="shared" si="68"/>
        <v>tf.float32,</v>
      </c>
    </row>
    <row r="441" spans="2:15" x14ac:dyDescent="0.7">
      <c r="B441" s="1">
        <f t="shared" si="69"/>
        <v>426</v>
      </c>
      <c r="C441" s="1"/>
      <c r="D441" s="1" t="str">
        <f t="shared" si="72"/>
        <v>distance_apptitude_17_v6</v>
      </c>
      <c r="E441" s="1" t="str">
        <f t="shared" si="73"/>
        <v>カテゴリ</v>
      </c>
      <c r="F441" s="1" t="s">
        <v>235</v>
      </c>
      <c r="G441" s="1" t="s">
        <v>103</v>
      </c>
      <c r="H441" s="1"/>
      <c r="I441" s="1">
        <f t="shared" si="74"/>
        <v>6</v>
      </c>
      <c r="J441" s="1" t="str">
        <f t="shared" si="65"/>
        <v>case when distance_apptitude_17 = '6' then 1 else 0 end as distance_apptitude_17_v6,</v>
      </c>
      <c r="K441" s="1" t="s">
        <v>349</v>
      </c>
      <c r="L441" s="1"/>
      <c r="N441" t="s">
        <v>358</v>
      </c>
      <c r="O441" t="str">
        <f t="shared" si="68"/>
        <v>tf.float32,</v>
      </c>
    </row>
    <row r="442" spans="2:15" x14ac:dyDescent="0.7">
      <c r="B442" s="1">
        <f t="shared" si="69"/>
        <v>427</v>
      </c>
      <c r="C442" s="1"/>
      <c r="D442" s="1" t="str">
        <f t="shared" si="72"/>
        <v>distance_apptitude_18_v6</v>
      </c>
      <c r="E442" s="1" t="str">
        <f t="shared" si="73"/>
        <v>カテゴリ</v>
      </c>
      <c r="F442" s="1" t="s">
        <v>235</v>
      </c>
      <c r="G442" s="1" t="s">
        <v>104</v>
      </c>
      <c r="H442" s="1"/>
      <c r="I442" s="1">
        <f t="shared" si="74"/>
        <v>6</v>
      </c>
      <c r="J442" s="1" t="str">
        <f t="shared" si="65"/>
        <v>case when distance_apptitude_18 = '6' then 1 else 0 end as distance_apptitude_18_v6,</v>
      </c>
      <c r="K442" s="1" t="s">
        <v>349</v>
      </c>
      <c r="L442" s="1"/>
      <c r="N442" t="s">
        <v>358</v>
      </c>
      <c r="O442" t="str">
        <f t="shared" si="68"/>
        <v>tf.float32,</v>
      </c>
    </row>
    <row r="443" spans="2:15" x14ac:dyDescent="0.7">
      <c r="B443" s="1">
        <f t="shared" si="69"/>
        <v>428</v>
      </c>
      <c r="C443" s="1"/>
      <c r="D443" s="1" t="str">
        <f t="shared" si="72"/>
        <v>distance_apptitude_01_v7</v>
      </c>
      <c r="E443" s="1" t="s">
        <v>10</v>
      </c>
      <c r="F443" s="1" t="s">
        <v>235</v>
      </c>
      <c r="G443" s="1" t="s">
        <v>283</v>
      </c>
      <c r="H443" s="1"/>
      <c r="I443" s="1">
        <f>I442+1</f>
        <v>7</v>
      </c>
      <c r="J443" s="1" t="str">
        <f t="shared" si="65"/>
        <v>case when distance_apptitude_01 = '7' then 1 else 0 end as distance_apptitude_01_v7,</v>
      </c>
      <c r="K443" s="1" t="s">
        <v>349</v>
      </c>
      <c r="L443" s="1"/>
      <c r="N443" t="s">
        <v>358</v>
      </c>
      <c r="O443" t="str">
        <f t="shared" si="68"/>
        <v>tf.float32,</v>
      </c>
    </row>
    <row r="444" spans="2:15" x14ac:dyDescent="0.7">
      <c r="B444" s="1">
        <f t="shared" si="69"/>
        <v>429</v>
      </c>
      <c r="C444" s="1"/>
      <c r="D444" s="1" t="str">
        <f t="shared" si="72"/>
        <v>distance_apptitude_02_v7</v>
      </c>
      <c r="E444" s="1" t="str">
        <f t="shared" ref="E444:E460" si="75">E443</f>
        <v>カテゴリ</v>
      </c>
      <c r="F444" s="1" t="s">
        <v>235</v>
      </c>
      <c r="G444" s="1" t="s">
        <v>284</v>
      </c>
      <c r="H444" s="1"/>
      <c r="I444" s="1">
        <f>I443</f>
        <v>7</v>
      </c>
      <c r="J444" s="1" t="str">
        <f t="shared" si="65"/>
        <v>case when distance_apptitude_02 = '7' then 1 else 0 end as distance_apptitude_02_v7,</v>
      </c>
      <c r="K444" s="1" t="s">
        <v>349</v>
      </c>
      <c r="L444" s="1"/>
      <c r="N444" t="s">
        <v>358</v>
      </c>
      <c r="O444" t="str">
        <f t="shared" si="68"/>
        <v>tf.float32,</v>
      </c>
    </row>
    <row r="445" spans="2:15" x14ac:dyDescent="0.7">
      <c r="B445" s="1">
        <f t="shared" si="69"/>
        <v>430</v>
      </c>
      <c r="C445" s="1"/>
      <c r="D445" s="1" t="str">
        <f t="shared" si="72"/>
        <v>distance_apptitude_03_v7</v>
      </c>
      <c r="E445" s="1" t="str">
        <f t="shared" si="75"/>
        <v>カテゴリ</v>
      </c>
      <c r="F445" s="1" t="s">
        <v>235</v>
      </c>
      <c r="G445" s="1" t="s">
        <v>285</v>
      </c>
      <c r="H445" s="1"/>
      <c r="I445" s="1">
        <f t="shared" ref="I445:I460" si="76">I444</f>
        <v>7</v>
      </c>
      <c r="J445" s="1" t="str">
        <f t="shared" si="65"/>
        <v>case when distance_apptitude_03 = '7' then 1 else 0 end as distance_apptitude_03_v7,</v>
      </c>
      <c r="K445" s="1" t="s">
        <v>349</v>
      </c>
      <c r="L445" s="1"/>
      <c r="N445" t="s">
        <v>358</v>
      </c>
      <c r="O445" t="str">
        <f t="shared" si="68"/>
        <v>tf.float32,</v>
      </c>
    </row>
    <row r="446" spans="2:15" x14ac:dyDescent="0.7">
      <c r="B446" s="1">
        <f t="shared" si="69"/>
        <v>431</v>
      </c>
      <c r="C446" s="1"/>
      <c r="D446" s="1" t="str">
        <f t="shared" si="72"/>
        <v>distance_apptitude_04_v7</v>
      </c>
      <c r="E446" s="1" t="str">
        <f t="shared" si="75"/>
        <v>カテゴリ</v>
      </c>
      <c r="F446" s="1" t="s">
        <v>235</v>
      </c>
      <c r="G446" s="1" t="s">
        <v>286</v>
      </c>
      <c r="H446" s="1"/>
      <c r="I446" s="1">
        <f t="shared" si="76"/>
        <v>7</v>
      </c>
      <c r="J446" s="1" t="str">
        <f t="shared" ref="J446:J478" si="77">"case when "&amp;G446&amp;" = '"&amp;I446&amp;"' then 1 else 0 end as "&amp;D446&amp;","</f>
        <v>case when distance_apptitude_04 = '7' then 1 else 0 end as distance_apptitude_04_v7,</v>
      </c>
      <c r="K446" s="1" t="s">
        <v>349</v>
      </c>
      <c r="L446" s="1"/>
      <c r="N446" t="s">
        <v>358</v>
      </c>
      <c r="O446" t="str">
        <f t="shared" si="68"/>
        <v>tf.float32,</v>
      </c>
    </row>
    <row r="447" spans="2:15" x14ac:dyDescent="0.7">
      <c r="B447" s="1">
        <f t="shared" si="69"/>
        <v>432</v>
      </c>
      <c r="C447" s="1"/>
      <c r="D447" s="1" t="str">
        <f t="shared" si="72"/>
        <v>distance_apptitude_05_v7</v>
      </c>
      <c r="E447" s="1" t="str">
        <f t="shared" si="75"/>
        <v>カテゴリ</v>
      </c>
      <c r="F447" s="1" t="s">
        <v>235</v>
      </c>
      <c r="G447" s="1" t="s">
        <v>287</v>
      </c>
      <c r="H447" s="1"/>
      <c r="I447" s="1">
        <f t="shared" si="76"/>
        <v>7</v>
      </c>
      <c r="J447" s="1" t="str">
        <f t="shared" si="77"/>
        <v>case when distance_apptitude_05 = '7' then 1 else 0 end as distance_apptitude_05_v7,</v>
      </c>
      <c r="K447" s="1" t="s">
        <v>349</v>
      </c>
      <c r="L447" s="1"/>
      <c r="N447" t="s">
        <v>358</v>
      </c>
      <c r="O447" t="str">
        <f t="shared" si="68"/>
        <v>tf.float32,</v>
      </c>
    </row>
    <row r="448" spans="2:15" x14ac:dyDescent="0.7">
      <c r="B448" s="1">
        <f t="shared" si="69"/>
        <v>433</v>
      </c>
      <c r="C448" s="1"/>
      <c r="D448" s="1" t="str">
        <f t="shared" si="72"/>
        <v>distance_apptitude_06_v7</v>
      </c>
      <c r="E448" s="1" t="str">
        <f t="shared" si="75"/>
        <v>カテゴリ</v>
      </c>
      <c r="F448" s="1" t="s">
        <v>235</v>
      </c>
      <c r="G448" s="1" t="s">
        <v>288</v>
      </c>
      <c r="H448" s="1"/>
      <c r="I448" s="1">
        <f t="shared" si="76"/>
        <v>7</v>
      </c>
      <c r="J448" s="1" t="str">
        <f t="shared" si="77"/>
        <v>case when distance_apptitude_06 = '7' then 1 else 0 end as distance_apptitude_06_v7,</v>
      </c>
      <c r="K448" s="1" t="s">
        <v>349</v>
      </c>
      <c r="L448" s="1"/>
      <c r="N448" t="s">
        <v>358</v>
      </c>
      <c r="O448" t="str">
        <f t="shared" si="68"/>
        <v>tf.float32,</v>
      </c>
    </row>
    <row r="449" spans="2:15" x14ac:dyDescent="0.7">
      <c r="B449" s="1">
        <f t="shared" si="69"/>
        <v>434</v>
      </c>
      <c r="C449" s="1"/>
      <c r="D449" s="1" t="str">
        <f t="shared" si="72"/>
        <v>distance_apptitude_07_v7</v>
      </c>
      <c r="E449" s="1" t="str">
        <f t="shared" si="75"/>
        <v>カテゴリ</v>
      </c>
      <c r="F449" s="1" t="s">
        <v>235</v>
      </c>
      <c r="G449" s="1" t="s">
        <v>289</v>
      </c>
      <c r="H449" s="1"/>
      <c r="I449" s="1">
        <f t="shared" si="76"/>
        <v>7</v>
      </c>
      <c r="J449" s="1" t="str">
        <f t="shared" si="77"/>
        <v>case when distance_apptitude_07 = '7' then 1 else 0 end as distance_apptitude_07_v7,</v>
      </c>
      <c r="K449" s="1" t="s">
        <v>349</v>
      </c>
      <c r="L449" s="1"/>
      <c r="N449" t="s">
        <v>358</v>
      </c>
      <c r="O449" t="str">
        <f t="shared" si="68"/>
        <v>tf.float32,</v>
      </c>
    </row>
    <row r="450" spans="2:15" x14ac:dyDescent="0.7">
      <c r="B450" s="1">
        <f t="shared" si="69"/>
        <v>435</v>
      </c>
      <c r="C450" s="1"/>
      <c r="D450" s="1" t="str">
        <f t="shared" si="72"/>
        <v>distance_apptitude_08_v7</v>
      </c>
      <c r="E450" s="1" t="str">
        <f t="shared" si="75"/>
        <v>カテゴリ</v>
      </c>
      <c r="F450" s="1" t="s">
        <v>235</v>
      </c>
      <c r="G450" s="1" t="s">
        <v>290</v>
      </c>
      <c r="H450" s="1"/>
      <c r="I450" s="1">
        <f t="shared" si="76"/>
        <v>7</v>
      </c>
      <c r="J450" s="1" t="str">
        <f t="shared" si="77"/>
        <v>case when distance_apptitude_08 = '7' then 1 else 0 end as distance_apptitude_08_v7,</v>
      </c>
      <c r="K450" s="1" t="s">
        <v>349</v>
      </c>
      <c r="L450" s="1"/>
      <c r="N450" t="s">
        <v>358</v>
      </c>
      <c r="O450" t="str">
        <f t="shared" si="68"/>
        <v>tf.float32,</v>
      </c>
    </row>
    <row r="451" spans="2:15" x14ac:dyDescent="0.7">
      <c r="B451" s="1">
        <f t="shared" si="69"/>
        <v>436</v>
      </c>
      <c r="C451" s="1"/>
      <c r="D451" s="1" t="str">
        <f t="shared" si="72"/>
        <v>distance_apptitude_09_v7</v>
      </c>
      <c r="E451" s="1" t="str">
        <f t="shared" si="75"/>
        <v>カテゴリ</v>
      </c>
      <c r="F451" s="1" t="s">
        <v>235</v>
      </c>
      <c r="G451" s="1" t="s">
        <v>291</v>
      </c>
      <c r="H451" s="1"/>
      <c r="I451" s="1">
        <f t="shared" si="76"/>
        <v>7</v>
      </c>
      <c r="J451" s="1" t="str">
        <f t="shared" si="77"/>
        <v>case when distance_apptitude_09 = '7' then 1 else 0 end as distance_apptitude_09_v7,</v>
      </c>
      <c r="K451" s="1" t="s">
        <v>349</v>
      </c>
      <c r="L451" s="1"/>
      <c r="N451" t="s">
        <v>358</v>
      </c>
      <c r="O451" t="str">
        <f t="shared" si="68"/>
        <v>tf.float32,</v>
      </c>
    </row>
    <row r="452" spans="2:15" x14ac:dyDescent="0.7">
      <c r="B452" s="1">
        <f t="shared" si="69"/>
        <v>437</v>
      </c>
      <c r="C452" s="1"/>
      <c r="D452" s="1" t="str">
        <f t="shared" si="72"/>
        <v>distance_apptitude_10_v7</v>
      </c>
      <c r="E452" s="1" t="str">
        <f t="shared" si="75"/>
        <v>カテゴリ</v>
      </c>
      <c r="F452" s="1" t="s">
        <v>235</v>
      </c>
      <c r="G452" s="1" t="s">
        <v>96</v>
      </c>
      <c r="H452" s="1"/>
      <c r="I452" s="1">
        <f t="shared" si="76"/>
        <v>7</v>
      </c>
      <c r="J452" s="1" t="str">
        <f t="shared" si="77"/>
        <v>case when distance_apptitude_10 = '7' then 1 else 0 end as distance_apptitude_10_v7,</v>
      </c>
      <c r="K452" s="1" t="s">
        <v>349</v>
      </c>
      <c r="L452" s="1"/>
      <c r="N452" t="s">
        <v>358</v>
      </c>
      <c r="O452" t="str">
        <f t="shared" si="68"/>
        <v>tf.float32,</v>
      </c>
    </row>
    <row r="453" spans="2:15" x14ac:dyDescent="0.7">
      <c r="B453" s="1">
        <f t="shared" si="69"/>
        <v>438</v>
      </c>
      <c r="C453" s="1"/>
      <c r="D453" s="1" t="str">
        <f t="shared" si="72"/>
        <v>distance_apptitude_11_v7</v>
      </c>
      <c r="E453" s="1" t="str">
        <f t="shared" si="75"/>
        <v>カテゴリ</v>
      </c>
      <c r="F453" s="1" t="s">
        <v>235</v>
      </c>
      <c r="G453" s="1" t="s">
        <v>97</v>
      </c>
      <c r="H453" s="1"/>
      <c r="I453" s="1">
        <f t="shared" si="76"/>
        <v>7</v>
      </c>
      <c r="J453" s="1" t="str">
        <f t="shared" si="77"/>
        <v>case when distance_apptitude_11 = '7' then 1 else 0 end as distance_apptitude_11_v7,</v>
      </c>
      <c r="K453" s="1" t="s">
        <v>349</v>
      </c>
      <c r="L453" s="1"/>
      <c r="N453" t="s">
        <v>358</v>
      </c>
      <c r="O453" t="str">
        <f t="shared" si="68"/>
        <v>tf.float32,</v>
      </c>
    </row>
    <row r="454" spans="2:15" x14ac:dyDescent="0.7">
      <c r="B454" s="1">
        <f t="shared" si="69"/>
        <v>439</v>
      </c>
      <c r="C454" s="1"/>
      <c r="D454" s="1" t="str">
        <f t="shared" si="72"/>
        <v>distance_apptitude_12_v7</v>
      </c>
      <c r="E454" s="1" t="str">
        <f t="shared" si="75"/>
        <v>カテゴリ</v>
      </c>
      <c r="F454" s="1" t="s">
        <v>235</v>
      </c>
      <c r="G454" s="1" t="s">
        <v>98</v>
      </c>
      <c r="H454" s="1"/>
      <c r="I454" s="1">
        <f t="shared" si="76"/>
        <v>7</v>
      </c>
      <c r="J454" s="1" t="str">
        <f t="shared" si="77"/>
        <v>case when distance_apptitude_12 = '7' then 1 else 0 end as distance_apptitude_12_v7,</v>
      </c>
      <c r="K454" s="1" t="s">
        <v>349</v>
      </c>
      <c r="L454" s="1"/>
      <c r="N454" t="s">
        <v>358</v>
      </c>
      <c r="O454" t="str">
        <f t="shared" si="68"/>
        <v>tf.float32,</v>
      </c>
    </row>
    <row r="455" spans="2:15" x14ac:dyDescent="0.7">
      <c r="B455" s="1">
        <f t="shared" si="69"/>
        <v>440</v>
      </c>
      <c r="C455" s="1"/>
      <c r="D455" s="1" t="str">
        <f t="shared" si="72"/>
        <v>distance_apptitude_13_v7</v>
      </c>
      <c r="E455" s="1" t="str">
        <f t="shared" si="75"/>
        <v>カテゴリ</v>
      </c>
      <c r="F455" s="1" t="s">
        <v>235</v>
      </c>
      <c r="G455" s="1" t="s">
        <v>99</v>
      </c>
      <c r="H455" s="1"/>
      <c r="I455" s="1">
        <f t="shared" si="76"/>
        <v>7</v>
      </c>
      <c r="J455" s="1" t="str">
        <f t="shared" si="77"/>
        <v>case when distance_apptitude_13 = '7' then 1 else 0 end as distance_apptitude_13_v7,</v>
      </c>
      <c r="K455" s="1" t="s">
        <v>349</v>
      </c>
      <c r="L455" s="1"/>
      <c r="N455" t="s">
        <v>358</v>
      </c>
      <c r="O455" t="str">
        <f t="shared" si="68"/>
        <v>tf.float32,</v>
      </c>
    </row>
    <row r="456" spans="2:15" x14ac:dyDescent="0.7">
      <c r="B456" s="1">
        <f t="shared" si="69"/>
        <v>441</v>
      </c>
      <c r="C456" s="1"/>
      <c r="D456" s="1" t="str">
        <f t="shared" si="72"/>
        <v>distance_apptitude_14_v7</v>
      </c>
      <c r="E456" s="1" t="str">
        <f t="shared" si="75"/>
        <v>カテゴリ</v>
      </c>
      <c r="F456" s="1" t="s">
        <v>235</v>
      </c>
      <c r="G456" s="1" t="s">
        <v>100</v>
      </c>
      <c r="H456" s="1"/>
      <c r="I456" s="1">
        <f t="shared" si="76"/>
        <v>7</v>
      </c>
      <c r="J456" s="1" t="str">
        <f t="shared" si="77"/>
        <v>case when distance_apptitude_14 = '7' then 1 else 0 end as distance_apptitude_14_v7,</v>
      </c>
      <c r="K456" s="1" t="s">
        <v>349</v>
      </c>
      <c r="L456" s="1"/>
      <c r="N456" t="s">
        <v>358</v>
      </c>
      <c r="O456" t="str">
        <f t="shared" si="68"/>
        <v>tf.float32,</v>
      </c>
    </row>
    <row r="457" spans="2:15" x14ac:dyDescent="0.7">
      <c r="B457" s="1">
        <f t="shared" si="69"/>
        <v>442</v>
      </c>
      <c r="C457" s="1"/>
      <c r="D457" s="1" t="str">
        <f t="shared" si="72"/>
        <v>distance_apptitude_15_v7</v>
      </c>
      <c r="E457" s="1" t="str">
        <f t="shared" si="75"/>
        <v>カテゴリ</v>
      </c>
      <c r="F457" s="1" t="s">
        <v>235</v>
      </c>
      <c r="G457" s="1" t="s">
        <v>101</v>
      </c>
      <c r="H457" s="1"/>
      <c r="I457" s="1">
        <f t="shared" si="76"/>
        <v>7</v>
      </c>
      <c r="J457" s="1" t="str">
        <f t="shared" si="77"/>
        <v>case when distance_apptitude_15 = '7' then 1 else 0 end as distance_apptitude_15_v7,</v>
      </c>
      <c r="K457" s="1" t="s">
        <v>349</v>
      </c>
      <c r="L457" s="1"/>
      <c r="N457" t="s">
        <v>358</v>
      </c>
      <c r="O457" t="str">
        <f t="shared" si="68"/>
        <v>tf.float32,</v>
      </c>
    </row>
    <row r="458" spans="2:15" x14ac:dyDescent="0.7">
      <c r="B458" s="1">
        <f t="shared" si="69"/>
        <v>443</v>
      </c>
      <c r="C458" s="1"/>
      <c r="D458" s="1" t="str">
        <f t="shared" si="72"/>
        <v>distance_apptitude_16_v7</v>
      </c>
      <c r="E458" s="1" t="str">
        <f t="shared" si="75"/>
        <v>カテゴリ</v>
      </c>
      <c r="F458" s="1" t="s">
        <v>235</v>
      </c>
      <c r="G458" s="1" t="s">
        <v>102</v>
      </c>
      <c r="H458" s="1"/>
      <c r="I458" s="1">
        <f t="shared" si="76"/>
        <v>7</v>
      </c>
      <c r="J458" s="1" t="str">
        <f t="shared" si="77"/>
        <v>case when distance_apptitude_16 = '7' then 1 else 0 end as distance_apptitude_16_v7,</v>
      </c>
      <c r="K458" s="1" t="s">
        <v>349</v>
      </c>
      <c r="L458" s="1"/>
      <c r="N458" t="s">
        <v>358</v>
      </c>
      <c r="O458" t="str">
        <f t="shared" si="68"/>
        <v>tf.float32,</v>
      </c>
    </row>
    <row r="459" spans="2:15" x14ac:dyDescent="0.7">
      <c r="B459" s="1">
        <f t="shared" si="69"/>
        <v>444</v>
      </c>
      <c r="C459" s="1"/>
      <c r="D459" s="1" t="str">
        <f t="shared" si="72"/>
        <v>distance_apptitude_17_v7</v>
      </c>
      <c r="E459" s="1" t="str">
        <f t="shared" si="75"/>
        <v>カテゴリ</v>
      </c>
      <c r="F459" s="1" t="s">
        <v>235</v>
      </c>
      <c r="G459" s="1" t="s">
        <v>103</v>
      </c>
      <c r="H459" s="1"/>
      <c r="I459" s="1">
        <f t="shared" si="76"/>
        <v>7</v>
      </c>
      <c r="J459" s="1" t="str">
        <f t="shared" si="77"/>
        <v>case when distance_apptitude_17 = '7' then 1 else 0 end as distance_apptitude_17_v7,</v>
      </c>
      <c r="K459" s="1" t="s">
        <v>349</v>
      </c>
      <c r="L459" s="1"/>
      <c r="N459" t="s">
        <v>358</v>
      </c>
      <c r="O459" t="str">
        <f t="shared" si="68"/>
        <v>tf.float32,</v>
      </c>
    </row>
    <row r="460" spans="2:15" x14ac:dyDescent="0.7">
      <c r="B460" s="1">
        <f t="shared" si="69"/>
        <v>445</v>
      </c>
      <c r="C460" s="1"/>
      <c r="D460" s="1" t="str">
        <f t="shared" si="72"/>
        <v>distance_apptitude_18_v7</v>
      </c>
      <c r="E460" s="1" t="str">
        <f t="shared" si="75"/>
        <v>カテゴリ</v>
      </c>
      <c r="F460" s="1" t="s">
        <v>235</v>
      </c>
      <c r="G460" s="1" t="s">
        <v>104</v>
      </c>
      <c r="H460" s="1"/>
      <c r="I460" s="1">
        <f t="shared" si="76"/>
        <v>7</v>
      </c>
      <c r="J460" s="1" t="str">
        <f t="shared" si="77"/>
        <v>case when distance_apptitude_18 = '7' then 1 else 0 end as distance_apptitude_18_v7,</v>
      </c>
      <c r="K460" s="1" t="s">
        <v>349</v>
      </c>
      <c r="L460" s="1"/>
      <c r="N460" t="s">
        <v>358</v>
      </c>
      <c r="O460" t="str">
        <f t="shared" si="68"/>
        <v>tf.float32,</v>
      </c>
    </row>
    <row r="461" spans="2:15" x14ac:dyDescent="0.7">
      <c r="B461" s="1">
        <f t="shared" si="69"/>
        <v>446</v>
      </c>
      <c r="C461" s="1"/>
      <c r="D461" s="1" t="str">
        <f t="shared" si="72"/>
        <v>distance_apptitude_01_v8</v>
      </c>
      <c r="E461" s="1" t="s">
        <v>10</v>
      </c>
      <c r="F461" s="1" t="s">
        <v>235</v>
      </c>
      <c r="G461" s="1" t="s">
        <v>283</v>
      </c>
      <c r="H461" s="1"/>
      <c r="I461" s="1">
        <f>I460+1</f>
        <v>8</v>
      </c>
      <c r="J461" s="1" t="str">
        <f t="shared" si="77"/>
        <v>case when distance_apptitude_01 = '8' then 1 else 0 end as distance_apptitude_01_v8,</v>
      </c>
      <c r="K461" s="1" t="s">
        <v>349</v>
      </c>
      <c r="L461" s="1"/>
      <c r="N461" t="s">
        <v>358</v>
      </c>
      <c r="O461" t="str">
        <f t="shared" si="68"/>
        <v>tf.float32,</v>
      </c>
    </row>
    <row r="462" spans="2:15" x14ac:dyDescent="0.7">
      <c r="B462" s="1">
        <f t="shared" si="69"/>
        <v>447</v>
      </c>
      <c r="C462" s="1"/>
      <c r="D462" s="1" t="str">
        <f t="shared" si="72"/>
        <v>distance_apptitude_02_v8</v>
      </c>
      <c r="E462" s="1" t="str">
        <f t="shared" ref="E462:E478" si="78">E461</f>
        <v>カテゴリ</v>
      </c>
      <c r="F462" s="1" t="s">
        <v>235</v>
      </c>
      <c r="G462" s="1" t="s">
        <v>284</v>
      </c>
      <c r="H462" s="1"/>
      <c r="I462" s="1">
        <f>I461</f>
        <v>8</v>
      </c>
      <c r="J462" s="1" t="str">
        <f t="shared" si="77"/>
        <v>case when distance_apptitude_02 = '8' then 1 else 0 end as distance_apptitude_02_v8,</v>
      </c>
      <c r="K462" s="1" t="s">
        <v>349</v>
      </c>
      <c r="L462" s="1"/>
      <c r="N462" t="s">
        <v>358</v>
      </c>
      <c r="O462" t="str">
        <f t="shared" si="68"/>
        <v>tf.float32,</v>
      </c>
    </row>
    <row r="463" spans="2:15" x14ac:dyDescent="0.7">
      <c r="B463" s="1">
        <f t="shared" si="69"/>
        <v>448</v>
      </c>
      <c r="C463" s="1"/>
      <c r="D463" s="1" t="str">
        <f t="shared" si="72"/>
        <v>distance_apptitude_03_v8</v>
      </c>
      <c r="E463" s="1" t="str">
        <f t="shared" si="78"/>
        <v>カテゴリ</v>
      </c>
      <c r="F463" s="1" t="s">
        <v>235</v>
      </c>
      <c r="G463" s="1" t="s">
        <v>285</v>
      </c>
      <c r="H463" s="1"/>
      <c r="I463" s="1">
        <f t="shared" ref="I463:I478" si="79">I462</f>
        <v>8</v>
      </c>
      <c r="J463" s="1" t="str">
        <f t="shared" si="77"/>
        <v>case when distance_apptitude_03 = '8' then 1 else 0 end as distance_apptitude_03_v8,</v>
      </c>
      <c r="K463" s="1" t="s">
        <v>349</v>
      </c>
      <c r="L463" s="1"/>
      <c r="N463" t="s">
        <v>358</v>
      </c>
      <c r="O463" t="str">
        <f t="shared" si="68"/>
        <v>tf.float32,</v>
      </c>
    </row>
    <row r="464" spans="2:15" x14ac:dyDescent="0.7">
      <c r="B464" s="1">
        <f t="shared" si="69"/>
        <v>449</v>
      </c>
      <c r="C464" s="1"/>
      <c r="D464" s="1" t="str">
        <f t="shared" si="72"/>
        <v>distance_apptitude_04_v8</v>
      </c>
      <c r="E464" s="1" t="str">
        <f t="shared" si="78"/>
        <v>カテゴリ</v>
      </c>
      <c r="F464" s="1" t="s">
        <v>235</v>
      </c>
      <c r="G464" s="1" t="s">
        <v>286</v>
      </c>
      <c r="H464" s="1"/>
      <c r="I464" s="1">
        <f t="shared" si="79"/>
        <v>8</v>
      </c>
      <c r="J464" s="1" t="str">
        <f t="shared" si="77"/>
        <v>case when distance_apptitude_04 = '8' then 1 else 0 end as distance_apptitude_04_v8,</v>
      </c>
      <c r="K464" s="1" t="s">
        <v>349</v>
      </c>
      <c r="L464" s="1"/>
      <c r="N464" t="s">
        <v>358</v>
      </c>
      <c r="O464" t="str">
        <f t="shared" si="68"/>
        <v>tf.float32,</v>
      </c>
    </row>
    <row r="465" spans="2:15" x14ac:dyDescent="0.7">
      <c r="B465" s="1">
        <f t="shared" si="69"/>
        <v>450</v>
      </c>
      <c r="C465" s="1"/>
      <c r="D465" s="1" t="str">
        <f t="shared" si="72"/>
        <v>distance_apptitude_05_v8</v>
      </c>
      <c r="E465" s="1" t="str">
        <f t="shared" si="78"/>
        <v>カテゴリ</v>
      </c>
      <c r="F465" s="1" t="s">
        <v>235</v>
      </c>
      <c r="G465" s="1" t="s">
        <v>287</v>
      </c>
      <c r="H465" s="1"/>
      <c r="I465" s="1">
        <f t="shared" si="79"/>
        <v>8</v>
      </c>
      <c r="J465" s="1" t="str">
        <f t="shared" si="77"/>
        <v>case when distance_apptitude_05 = '8' then 1 else 0 end as distance_apptitude_05_v8,</v>
      </c>
      <c r="K465" s="1" t="s">
        <v>349</v>
      </c>
      <c r="L465" s="1"/>
      <c r="N465" t="s">
        <v>358</v>
      </c>
      <c r="O465" t="str">
        <f t="shared" ref="O465:O528" si="80">"tf."&amp;N465&amp;","</f>
        <v>tf.float32,</v>
      </c>
    </row>
    <row r="466" spans="2:15" x14ac:dyDescent="0.7">
      <c r="B466" s="1">
        <f t="shared" si="69"/>
        <v>451</v>
      </c>
      <c r="C466" s="1"/>
      <c r="D466" s="1" t="str">
        <f t="shared" si="72"/>
        <v>distance_apptitude_06_v8</v>
      </c>
      <c r="E466" s="1" t="str">
        <f t="shared" si="78"/>
        <v>カテゴリ</v>
      </c>
      <c r="F466" s="1" t="s">
        <v>235</v>
      </c>
      <c r="G466" s="1" t="s">
        <v>288</v>
      </c>
      <c r="H466" s="1"/>
      <c r="I466" s="1">
        <f t="shared" si="79"/>
        <v>8</v>
      </c>
      <c r="J466" s="1" t="str">
        <f t="shared" si="77"/>
        <v>case when distance_apptitude_06 = '8' then 1 else 0 end as distance_apptitude_06_v8,</v>
      </c>
      <c r="K466" s="1" t="s">
        <v>349</v>
      </c>
      <c r="L466" s="1"/>
      <c r="N466" t="s">
        <v>358</v>
      </c>
      <c r="O466" t="str">
        <f t="shared" si="80"/>
        <v>tf.float32,</v>
      </c>
    </row>
    <row r="467" spans="2:15" x14ac:dyDescent="0.7">
      <c r="B467" s="1">
        <f t="shared" ref="B467:B530" si="81">IF(D467&lt;&gt;"",ROW()-15,"")</f>
        <v>452</v>
      </c>
      <c r="C467" s="1"/>
      <c r="D467" s="1" t="str">
        <f t="shared" si="72"/>
        <v>distance_apptitude_07_v8</v>
      </c>
      <c r="E467" s="1" t="str">
        <f t="shared" si="78"/>
        <v>カテゴリ</v>
      </c>
      <c r="F467" s="1" t="s">
        <v>235</v>
      </c>
      <c r="G467" s="1" t="s">
        <v>289</v>
      </c>
      <c r="H467" s="1"/>
      <c r="I467" s="1">
        <f t="shared" si="79"/>
        <v>8</v>
      </c>
      <c r="J467" s="1" t="str">
        <f t="shared" si="77"/>
        <v>case when distance_apptitude_07 = '8' then 1 else 0 end as distance_apptitude_07_v8,</v>
      </c>
      <c r="K467" s="1" t="s">
        <v>349</v>
      </c>
      <c r="L467" s="1"/>
      <c r="N467" t="s">
        <v>358</v>
      </c>
      <c r="O467" t="str">
        <f t="shared" si="80"/>
        <v>tf.float32,</v>
      </c>
    </row>
    <row r="468" spans="2:15" x14ac:dyDescent="0.7">
      <c r="B468" s="1">
        <f t="shared" si="81"/>
        <v>453</v>
      </c>
      <c r="C468" s="1"/>
      <c r="D468" s="1" t="str">
        <f t="shared" si="72"/>
        <v>distance_apptitude_08_v8</v>
      </c>
      <c r="E468" s="1" t="str">
        <f t="shared" si="78"/>
        <v>カテゴリ</v>
      </c>
      <c r="F468" s="1" t="s">
        <v>235</v>
      </c>
      <c r="G468" s="1" t="s">
        <v>290</v>
      </c>
      <c r="H468" s="1"/>
      <c r="I468" s="1">
        <f t="shared" si="79"/>
        <v>8</v>
      </c>
      <c r="J468" s="1" t="str">
        <f t="shared" si="77"/>
        <v>case when distance_apptitude_08 = '8' then 1 else 0 end as distance_apptitude_08_v8,</v>
      </c>
      <c r="K468" s="1" t="s">
        <v>349</v>
      </c>
      <c r="L468" s="1"/>
      <c r="N468" t="s">
        <v>358</v>
      </c>
      <c r="O468" t="str">
        <f t="shared" si="80"/>
        <v>tf.float32,</v>
      </c>
    </row>
    <row r="469" spans="2:15" x14ac:dyDescent="0.7">
      <c r="B469" s="1">
        <f t="shared" si="81"/>
        <v>454</v>
      </c>
      <c r="C469" s="1"/>
      <c r="D469" s="1" t="str">
        <f t="shared" si="72"/>
        <v>distance_apptitude_09_v8</v>
      </c>
      <c r="E469" s="1" t="str">
        <f t="shared" si="78"/>
        <v>カテゴリ</v>
      </c>
      <c r="F469" s="1" t="s">
        <v>235</v>
      </c>
      <c r="G469" s="1" t="s">
        <v>291</v>
      </c>
      <c r="H469" s="1"/>
      <c r="I469" s="1">
        <f t="shared" si="79"/>
        <v>8</v>
      </c>
      <c r="J469" s="1" t="str">
        <f t="shared" si="77"/>
        <v>case when distance_apptitude_09 = '8' then 1 else 0 end as distance_apptitude_09_v8,</v>
      </c>
      <c r="K469" s="1" t="s">
        <v>349</v>
      </c>
      <c r="L469" s="1"/>
      <c r="N469" t="s">
        <v>358</v>
      </c>
      <c r="O469" t="str">
        <f t="shared" si="80"/>
        <v>tf.float32,</v>
      </c>
    </row>
    <row r="470" spans="2:15" x14ac:dyDescent="0.7">
      <c r="B470" s="1">
        <f t="shared" si="81"/>
        <v>455</v>
      </c>
      <c r="C470" s="1"/>
      <c r="D470" s="1" t="str">
        <f t="shared" si="72"/>
        <v>distance_apptitude_10_v8</v>
      </c>
      <c r="E470" s="1" t="str">
        <f t="shared" si="78"/>
        <v>カテゴリ</v>
      </c>
      <c r="F470" s="1" t="s">
        <v>235</v>
      </c>
      <c r="G470" s="1" t="s">
        <v>96</v>
      </c>
      <c r="H470" s="1"/>
      <c r="I470" s="1">
        <f t="shared" si="79"/>
        <v>8</v>
      </c>
      <c r="J470" s="1" t="str">
        <f t="shared" si="77"/>
        <v>case when distance_apptitude_10 = '8' then 1 else 0 end as distance_apptitude_10_v8,</v>
      </c>
      <c r="K470" s="1" t="s">
        <v>349</v>
      </c>
      <c r="L470" s="1"/>
      <c r="N470" t="s">
        <v>358</v>
      </c>
      <c r="O470" t="str">
        <f t="shared" si="80"/>
        <v>tf.float32,</v>
      </c>
    </row>
    <row r="471" spans="2:15" x14ac:dyDescent="0.7">
      <c r="B471" s="1">
        <f t="shared" si="81"/>
        <v>456</v>
      </c>
      <c r="C471" s="1"/>
      <c r="D471" s="1" t="str">
        <f t="shared" si="72"/>
        <v>distance_apptitude_11_v8</v>
      </c>
      <c r="E471" s="1" t="str">
        <f t="shared" si="78"/>
        <v>カテゴリ</v>
      </c>
      <c r="F471" s="1" t="s">
        <v>235</v>
      </c>
      <c r="G471" s="1" t="s">
        <v>97</v>
      </c>
      <c r="H471" s="1"/>
      <c r="I471" s="1">
        <f t="shared" si="79"/>
        <v>8</v>
      </c>
      <c r="J471" s="1" t="str">
        <f t="shared" si="77"/>
        <v>case when distance_apptitude_11 = '8' then 1 else 0 end as distance_apptitude_11_v8,</v>
      </c>
      <c r="K471" s="1" t="s">
        <v>349</v>
      </c>
      <c r="L471" s="1"/>
      <c r="N471" t="s">
        <v>358</v>
      </c>
      <c r="O471" t="str">
        <f t="shared" si="80"/>
        <v>tf.float32,</v>
      </c>
    </row>
    <row r="472" spans="2:15" x14ac:dyDescent="0.7">
      <c r="B472" s="1">
        <f t="shared" si="81"/>
        <v>457</v>
      </c>
      <c r="C472" s="1"/>
      <c r="D472" s="1" t="str">
        <f t="shared" si="72"/>
        <v>distance_apptitude_12_v8</v>
      </c>
      <c r="E472" s="1" t="str">
        <f t="shared" si="78"/>
        <v>カテゴリ</v>
      </c>
      <c r="F472" s="1" t="s">
        <v>235</v>
      </c>
      <c r="G472" s="1" t="s">
        <v>98</v>
      </c>
      <c r="H472" s="1"/>
      <c r="I472" s="1">
        <f t="shared" si="79"/>
        <v>8</v>
      </c>
      <c r="J472" s="1" t="str">
        <f t="shared" si="77"/>
        <v>case when distance_apptitude_12 = '8' then 1 else 0 end as distance_apptitude_12_v8,</v>
      </c>
      <c r="K472" s="1" t="s">
        <v>349</v>
      </c>
      <c r="L472" s="1"/>
      <c r="N472" t="s">
        <v>358</v>
      </c>
      <c r="O472" t="str">
        <f t="shared" si="80"/>
        <v>tf.float32,</v>
      </c>
    </row>
    <row r="473" spans="2:15" x14ac:dyDescent="0.7">
      <c r="B473" s="1">
        <f t="shared" si="81"/>
        <v>458</v>
      </c>
      <c r="C473" s="1"/>
      <c r="D473" s="1" t="str">
        <f t="shared" si="72"/>
        <v>distance_apptitude_13_v8</v>
      </c>
      <c r="E473" s="1" t="str">
        <f t="shared" si="78"/>
        <v>カテゴリ</v>
      </c>
      <c r="F473" s="1" t="s">
        <v>235</v>
      </c>
      <c r="G473" s="1" t="s">
        <v>99</v>
      </c>
      <c r="H473" s="1"/>
      <c r="I473" s="1">
        <f t="shared" si="79"/>
        <v>8</v>
      </c>
      <c r="J473" s="1" t="str">
        <f t="shared" si="77"/>
        <v>case when distance_apptitude_13 = '8' then 1 else 0 end as distance_apptitude_13_v8,</v>
      </c>
      <c r="K473" s="1" t="s">
        <v>349</v>
      </c>
      <c r="L473" s="1"/>
      <c r="N473" t="s">
        <v>358</v>
      </c>
      <c r="O473" t="str">
        <f t="shared" si="80"/>
        <v>tf.float32,</v>
      </c>
    </row>
    <row r="474" spans="2:15" x14ac:dyDescent="0.7">
      <c r="B474" s="1">
        <f t="shared" si="81"/>
        <v>459</v>
      </c>
      <c r="C474" s="1"/>
      <c r="D474" s="1" t="str">
        <f t="shared" si="72"/>
        <v>distance_apptitude_14_v8</v>
      </c>
      <c r="E474" s="1" t="str">
        <f t="shared" si="78"/>
        <v>カテゴリ</v>
      </c>
      <c r="F474" s="1" t="s">
        <v>235</v>
      </c>
      <c r="G474" s="1" t="s">
        <v>100</v>
      </c>
      <c r="H474" s="1"/>
      <c r="I474" s="1">
        <f t="shared" si="79"/>
        <v>8</v>
      </c>
      <c r="J474" s="1" t="str">
        <f t="shared" si="77"/>
        <v>case when distance_apptitude_14 = '8' then 1 else 0 end as distance_apptitude_14_v8,</v>
      </c>
      <c r="K474" s="1" t="s">
        <v>349</v>
      </c>
      <c r="L474" s="1"/>
      <c r="N474" t="s">
        <v>358</v>
      </c>
      <c r="O474" t="str">
        <f t="shared" si="80"/>
        <v>tf.float32,</v>
      </c>
    </row>
    <row r="475" spans="2:15" x14ac:dyDescent="0.7">
      <c r="B475" s="1">
        <f t="shared" si="81"/>
        <v>460</v>
      </c>
      <c r="C475" s="1"/>
      <c r="D475" s="1" t="str">
        <f t="shared" si="72"/>
        <v>distance_apptitude_15_v8</v>
      </c>
      <c r="E475" s="1" t="str">
        <f t="shared" si="78"/>
        <v>カテゴリ</v>
      </c>
      <c r="F475" s="1" t="s">
        <v>235</v>
      </c>
      <c r="G475" s="1" t="s">
        <v>101</v>
      </c>
      <c r="H475" s="1"/>
      <c r="I475" s="1">
        <f t="shared" si="79"/>
        <v>8</v>
      </c>
      <c r="J475" s="1" t="str">
        <f t="shared" si="77"/>
        <v>case when distance_apptitude_15 = '8' then 1 else 0 end as distance_apptitude_15_v8,</v>
      </c>
      <c r="K475" s="1" t="s">
        <v>349</v>
      </c>
      <c r="L475" s="1"/>
      <c r="N475" t="s">
        <v>358</v>
      </c>
      <c r="O475" t="str">
        <f t="shared" si="80"/>
        <v>tf.float32,</v>
      </c>
    </row>
    <row r="476" spans="2:15" x14ac:dyDescent="0.7">
      <c r="B476" s="1">
        <f t="shared" si="81"/>
        <v>461</v>
      </c>
      <c r="C476" s="1"/>
      <c r="D476" s="1" t="str">
        <f t="shared" ref="D476:D478" si="82">G476&amp;"_v"&amp;I476</f>
        <v>distance_apptitude_16_v8</v>
      </c>
      <c r="E476" s="1" t="str">
        <f t="shared" si="78"/>
        <v>カテゴリ</v>
      </c>
      <c r="F476" s="1" t="s">
        <v>235</v>
      </c>
      <c r="G476" s="1" t="s">
        <v>102</v>
      </c>
      <c r="H476" s="1"/>
      <c r="I476" s="1">
        <f t="shared" si="79"/>
        <v>8</v>
      </c>
      <c r="J476" s="1" t="str">
        <f t="shared" si="77"/>
        <v>case when distance_apptitude_16 = '8' then 1 else 0 end as distance_apptitude_16_v8,</v>
      </c>
      <c r="K476" s="1" t="s">
        <v>349</v>
      </c>
      <c r="L476" s="1"/>
      <c r="N476" t="s">
        <v>358</v>
      </c>
      <c r="O476" t="str">
        <f t="shared" si="80"/>
        <v>tf.float32,</v>
      </c>
    </row>
    <row r="477" spans="2:15" x14ac:dyDescent="0.7">
      <c r="B477" s="1">
        <f t="shared" si="81"/>
        <v>462</v>
      </c>
      <c r="C477" s="1"/>
      <c r="D477" s="1" t="str">
        <f t="shared" si="82"/>
        <v>distance_apptitude_17_v8</v>
      </c>
      <c r="E477" s="1" t="str">
        <f t="shared" si="78"/>
        <v>カテゴリ</v>
      </c>
      <c r="F477" s="1" t="s">
        <v>235</v>
      </c>
      <c r="G477" s="1" t="s">
        <v>103</v>
      </c>
      <c r="H477" s="1"/>
      <c r="I477" s="1">
        <f t="shared" si="79"/>
        <v>8</v>
      </c>
      <c r="J477" s="1" t="str">
        <f t="shared" si="77"/>
        <v>case when distance_apptitude_17 = '8' then 1 else 0 end as distance_apptitude_17_v8,</v>
      </c>
      <c r="K477" s="1" t="s">
        <v>349</v>
      </c>
      <c r="L477" s="1"/>
      <c r="N477" t="s">
        <v>358</v>
      </c>
      <c r="O477" t="str">
        <f t="shared" si="80"/>
        <v>tf.float32,</v>
      </c>
    </row>
    <row r="478" spans="2:15" x14ac:dyDescent="0.7">
      <c r="B478" s="1">
        <f t="shared" si="81"/>
        <v>463</v>
      </c>
      <c r="C478" s="1"/>
      <c r="D478" s="1" t="str">
        <f t="shared" si="82"/>
        <v>distance_apptitude_18_v8</v>
      </c>
      <c r="E478" s="1" t="str">
        <f t="shared" si="78"/>
        <v>カテゴリ</v>
      </c>
      <c r="F478" s="1" t="s">
        <v>235</v>
      </c>
      <c r="G478" s="1" t="s">
        <v>104</v>
      </c>
      <c r="H478" s="1"/>
      <c r="I478" s="1">
        <f t="shared" si="79"/>
        <v>8</v>
      </c>
      <c r="J478" s="1" t="str">
        <f t="shared" si="77"/>
        <v>case when distance_apptitude_18 = '8' then 1 else 0 end as distance_apptitude_18_v8,</v>
      </c>
      <c r="K478" s="1" t="s">
        <v>349</v>
      </c>
      <c r="L478" s="1"/>
      <c r="N478" t="s">
        <v>358</v>
      </c>
      <c r="O478" t="str">
        <f t="shared" si="80"/>
        <v>tf.float32,</v>
      </c>
    </row>
    <row r="479" spans="2:15" x14ac:dyDescent="0.7">
      <c r="B479" s="1">
        <f t="shared" si="81"/>
        <v>464</v>
      </c>
      <c r="C479" s="1"/>
      <c r="D479" s="1" t="str">
        <f>G479</f>
        <v>torture_index_01</v>
      </c>
      <c r="E479" s="1" t="s">
        <v>9</v>
      </c>
      <c r="F479" s="1" t="s">
        <v>235</v>
      </c>
      <c r="G479" s="1" t="s">
        <v>292</v>
      </c>
      <c r="H479" s="1"/>
      <c r="I479" s="1" t="str">
        <f t="shared" ref="I479:I542" si="83">LEFT(G479,FIND("！", SUBSTITUTE(G479, "_", "！", LEN(G479)-LEN(SUBSTITUTE(G479,"_",""))))-1)</f>
        <v>torture_index</v>
      </c>
      <c r="J479" s="1" t="str">
        <f t="shared" ref="J479:J542" si="84">"safe_divide(("&amp;F479&amp;"."&amp;G479&amp;" - stdvec."&amp;I479&amp;"_min) , (stdvec."&amp;I479&amp;"_max - stdvec."&amp;I479&amp;"_min)) as "&amp;D479&amp;","</f>
        <v>safe_divide((rawdataset.torture_index_01 - stdvec.torture_index_min) , (stdvec.torture_index_max - stdvec.torture_index_min)) as torture_index_01,</v>
      </c>
      <c r="K479" s="1" t="s">
        <v>349</v>
      </c>
      <c r="L479" s="1"/>
      <c r="N479" t="s">
        <v>358</v>
      </c>
      <c r="O479" t="str">
        <f t="shared" si="80"/>
        <v>tf.float32,</v>
      </c>
    </row>
    <row r="480" spans="2:15" x14ac:dyDescent="0.7">
      <c r="B480" s="1">
        <f t="shared" si="81"/>
        <v>465</v>
      </c>
      <c r="C480" s="1"/>
      <c r="D480" s="1" t="str">
        <f t="shared" ref="D480:D514" si="85">G480</f>
        <v>torture_index_02</v>
      </c>
      <c r="E480" s="1" t="str">
        <f t="shared" ref="E480:E496" si="86">E479</f>
        <v>実数</v>
      </c>
      <c r="F480" s="1" t="s">
        <v>235</v>
      </c>
      <c r="G480" s="1" t="s">
        <v>293</v>
      </c>
      <c r="H480" s="1"/>
      <c r="I480" s="1" t="str">
        <f t="shared" si="83"/>
        <v>torture_index</v>
      </c>
      <c r="J480" s="1" t="str">
        <f t="shared" si="84"/>
        <v>safe_divide((rawdataset.torture_index_02 - stdvec.torture_index_min) , (stdvec.torture_index_max - stdvec.torture_index_min)) as torture_index_02,</v>
      </c>
      <c r="K480" s="1" t="s">
        <v>349</v>
      </c>
      <c r="L480" s="1"/>
      <c r="N480" t="s">
        <v>358</v>
      </c>
      <c r="O480" t="str">
        <f t="shared" si="80"/>
        <v>tf.float32,</v>
      </c>
    </row>
    <row r="481" spans="2:15" x14ac:dyDescent="0.7">
      <c r="B481" s="1">
        <f t="shared" si="81"/>
        <v>466</v>
      </c>
      <c r="C481" s="1"/>
      <c r="D481" s="1" t="str">
        <f t="shared" si="85"/>
        <v>torture_index_03</v>
      </c>
      <c r="E481" s="1" t="str">
        <f t="shared" si="86"/>
        <v>実数</v>
      </c>
      <c r="F481" s="1" t="s">
        <v>235</v>
      </c>
      <c r="G481" s="1" t="s">
        <v>294</v>
      </c>
      <c r="H481" s="1"/>
      <c r="I481" s="1" t="str">
        <f t="shared" si="83"/>
        <v>torture_index</v>
      </c>
      <c r="J481" s="1" t="str">
        <f t="shared" si="84"/>
        <v>safe_divide((rawdataset.torture_index_03 - stdvec.torture_index_min) , (stdvec.torture_index_max - stdvec.torture_index_min)) as torture_index_03,</v>
      </c>
      <c r="K481" s="1" t="s">
        <v>349</v>
      </c>
      <c r="L481" s="1"/>
      <c r="N481" t="s">
        <v>358</v>
      </c>
      <c r="O481" t="str">
        <f t="shared" si="80"/>
        <v>tf.float32,</v>
      </c>
    </row>
    <row r="482" spans="2:15" x14ac:dyDescent="0.7">
      <c r="B482" s="1">
        <f t="shared" si="81"/>
        <v>467</v>
      </c>
      <c r="C482" s="1"/>
      <c r="D482" s="1" t="str">
        <f t="shared" si="85"/>
        <v>torture_index_04</v>
      </c>
      <c r="E482" s="1" t="str">
        <f t="shared" si="86"/>
        <v>実数</v>
      </c>
      <c r="F482" s="1" t="s">
        <v>235</v>
      </c>
      <c r="G482" s="1" t="s">
        <v>295</v>
      </c>
      <c r="H482" s="1"/>
      <c r="I482" s="1" t="str">
        <f t="shared" si="83"/>
        <v>torture_index</v>
      </c>
      <c r="J482" s="1" t="str">
        <f t="shared" si="84"/>
        <v>safe_divide((rawdataset.torture_index_04 - stdvec.torture_index_min) , (stdvec.torture_index_max - stdvec.torture_index_min)) as torture_index_04,</v>
      </c>
      <c r="K482" s="1" t="s">
        <v>349</v>
      </c>
      <c r="L482" s="1"/>
      <c r="N482" t="s">
        <v>358</v>
      </c>
      <c r="O482" t="str">
        <f t="shared" si="80"/>
        <v>tf.float32,</v>
      </c>
    </row>
    <row r="483" spans="2:15" x14ac:dyDescent="0.7">
      <c r="B483" s="1">
        <f t="shared" si="81"/>
        <v>468</v>
      </c>
      <c r="C483" s="1"/>
      <c r="D483" s="1" t="str">
        <f t="shared" si="85"/>
        <v>torture_index_05</v>
      </c>
      <c r="E483" s="1" t="str">
        <f t="shared" si="86"/>
        <v>実数</v>
      </c>
      <c r="F483" s="1" t="s">
        <v>235</v>
      </c>
      <c r="G483" s="1" t="s">
        <v>296</v>
      </c>
      <c r="H483" s="1"/>
      <c r="I483" s="1" t="str">
        <f t="shared" si="83"/>
        <v>torture_index</v>
      </c>
      <c r="J483" s="1" t="str">
        <f t="shared" si="84"/>
        <v>safe_divide((rawdataset.torture_index_05 - stdvec.torture_index_min) , (stdvec.torture_index_max - stdvec.torture_index_min)) as torture_index_05,</v>
      </c>
      <c r="K483" s="1" t="s">
        <v>349</v>
      </c>
      <c r="L483" s="1"/>
      <c r="N483" t="s">
        <v>358</v>
      </c>
      <c r="O483" t="str">
        <f t="shared" si="80"/>
        <v>tf.float32,</v>
      </c>
    </row>
    <row r="484" spans="2:15" x14ac:dyDescent="0.7">
      <c r="B484" s="1">
        <f t="shared" si="81"/>
        <v>469</v>
      </c>
      <c r="C484" s="1"/>
      <c r="D484" s="1" t="str">
        <f t="shared" si="85"/>
        <v>torture_index_06</v>
      </c>
      <c r="E484" s="1" t="str">
        <f t="shared" si="86"/>
        <v>実数</v>
      </c>
      <c r="F484" s="1" t="s">
        <v>235</v>
      </c>
      <c r="G484" s="1" t="s">
        <v>297</v>
      </c>
      <c r="H484" s="1"/>
      <c r="I484" s="1" t="str">
        <f t="shared" si="83"/>
        <v>torture_index</v>
      </c>
      <c r="J484" s="1" t="str">
        <f t="shared" si="84"/>
        <v>safe_divide((rawdataset.torture_index_06 - stdvec.torture_index_min) , (stdvec.torture_index_max - stdvec.torture_index_min)) as torture_index_06,</v>
      </c>
      <c r="K484" s="1" t="s">
        <v>349</v>
      </c>
      <c r="L484" s="1"/>
      <c r="N484" t="s">
        <v>358</v>
      </c>
      <c r="O484" t="str">
        <f t="shared" si="80"/>
        <v>tf.float32,</v>
      </c>
    </row>
    <row r="485" spans="2:15" x14ac:dyDescent="0.7">
      <c r="B485" s="1">
        <f t="shared" si="81"/>
        <v>470</v>
      </c>
      <c r="C485" s="1"/>
      <c r="D485" s="1" t="str">
        <f t="shared" si="85"/>
        <v>torture_index_07</v>
      </c>
      <c r="E485" s="1" t="str">
        <f t="shared" si="86"/>
        <v>実数</v>
      </c>
      <c r="F485" s="1" t="s">
        <v>235</v>
      </c>
      <c r="G485" s="1" t="s">
        <v>298</v>
      </c>
      <c r="H485" s="1"/>
      <c r="I485" s="1" t="str">
        <f t="shared" si="83"/>
        <v>torture_index</v>
      </c>
      <c r="J485" s="1" t="str">
        <f t="shared" si="84"/>
        <v>safe_divide((rawdataset.torture_index_07 - stdvec.torture_index_min) , (stdvec.torture_index_max - stdvec.torture_index_min)) as torture_index_07,</v>
      </c>
      <c r="K485" s="1" t="s">
        <v>349</v>
      </c>
      <c r="L485" s="1"/>
      <c r="N485" t="s">
        <v>358</v>
      </c>
      <c r="O485" t="str">
        <f t="shared" si="80"/>
        <v>tf.float32,</v>
      </c>
    </row>
    <row r="486" spans="2:15" x14ac:dyDescent="0.7">
      <c r="B486" s="1">
        <f t="shared" si="81"/>
        <v>471</v>
      </c>
      <c r="C486" s="1"/>
      <c r="D486" s="1" t="str">
        <f t="shared" si="85"/>
        <v>torture_index_08</v>
      </c>
      <c r="E486" s="1" t="str">
        <f t="shared" si="86"/>
        <v>実数</v>
      </c>
      <c r="F486" s="1" t="s">
        <v>235</v>
      </c>
      <c r="G486" s="1" t="s">
        <v>299</v>
      </c>
      <c r="H486" s="1"/>
      <c r="I486" s="1" t="str">
        <f t="shared" si="83"/>
        <v>torture_index</v>
      </c>
      <c r="J486" s="1" t="str">
        <f t="shared" si="84"/>
        <v>safe_divide((rawdataset.torture_index_08 - stdvec.torture_index_min) , (stdvec.torture_index_max - stdvec.torture_index_min)) as torture_index_08,</v>
      </c>
      <c r="K486" s="1" t="s">
        <v>349</v>
      </c>
      <c r="L486" s="1"/>
      <c r="N486" t="s">
        <v>358</v>
      </c>
      <c r="O486" t="str">
        <f t="shared" si="80"/>
        <v>tf.float32,</v>
      </c>
    </row>
    <row r="487" spans="2:15" x14ac:dyDescent="0.7">
      <c r="B487" s="1">
        <f t="shared" si="81"/>
        <v>472</v>
      </c>
      <c r="C487" s="1"/>
      <c r="D487" s="1" t="str">
        <f t="shared" si="85"/>
        <v>torture_index_09</v>
      </c>
      <c r="E487" s="1" t="str">
        <f t="shared" si="86"/>
        <v>実数</v>
      </c>
      <c r="F487" s="1" t="s">
        <v>235</v>
      </c>
      <c r="G487" s="1" t="s">
        <v>300</v>
      </c>
      <c r="H487" s="1"/>
      <c r="I487" s="1" t="str">
        <f t="shared" si="83"/>
        <v>torture_index</v>
      </c>
      <c r="J487" s="1" t="str">
        <f t="shared" si="84"/>
        <v>safe_divide((rawdataset.torture_index_09 - stdvec.torture_index_min) , (stdvec.torture_index_max - stdvec.torture_index_min)) as torture_index_09,</v>
      </c>
      <c r="K487" s="1" t="s">
        <v>349</v>
      </c>
      <c r="L487" s="1"/>
      <c r="N487" t="s">
        <v>358</v>
      </c>
      <c r="O487" t="str">
        <f t="shared" si="80"/>
        <v>tf.float32,</v>
      </c>
    </row>
    <row r="488" spans="2:15" x14ac:dyDescent="0.7">
      <c r="B488" s="1">
        <f t="shared" si="81"/>
        <v>473</v>
      </c>
      <c r="C488" s="1"/>
      <c r="D488" s="1" t="str">
        <f t="shared" si="85"/>
        <v>torture_index_10</v>
      </c>
      <c r="E488" s="1" t="str">
        <f t="shared" si="86"/>
        <v>実数</v>
      </c>
      <c r="F488" s="1" t="s">
        <v>235</v>
      </c>
      <c r="G488" s="1" t="s">
        <v>105</v>
      </c>
      <c r="H488" s="1"/>
      <c r="I488" s="1" t="str">
        <f t="shared" si="83"/>
        <v>torture_index</v>
      </c>
      <c r="J488" s="1" t="str">
        <f t="shared" si="84"/>
        <v>safe_divide((rawdataset.torture_index_10 - stdvec.torture_index_min) , (stdvec.torture_index_max - stdvec.torture_index_min)) as torture_index_10,</v>
      </c>
      <c r="K488" s="1" t="s">
        <v>349</v>
      </c>
      <c r="L488" s="1"/>
      <c r="N488" t="s">
        <v>358</v>
      </c>
      <c r="O488" t="str">
        <f t="shared" si="80"/>
        <v>tf.float32,</v>
      </c>
    </row>
    <row r="489" spans="2:15" x14ac:dyDescent="0.7">
      <c r="B489" s="1">
        <f t="shared" si="81"/>
        <v>474</v>
      </c>
      <c r="C489" s="1"/>
      <c r="D489" s="1" t="str">
        <f t="shared" si="85"/>
        <v>torture_index_11</v>
      </c>
      <c r="E489" s="1" t="str">
        <f t="shared" si="86"/>
        <v>実数</v>
      </c>
      <c r="F489" s="1" t="s">
        <v>235</v>
      </c>
      <c r="G489" s="1" t="s">
        <v>106</v>
      </c>
      <c r="H489" s="1"/>
      <c r="I489" s="1" t="str">
        <f t="shared" si="83"/>
        <v>torture_index</v>
      </c>
      <c r="J489" s="1" t="str">
        <f t="shared" si="84"/>
        <v>safe_divide((rawdataset.torture_index_11 - stdvec.torture_index_min) , (stdvec.torture_index_max - stdvec.torture_index_min)) as torture_index_11,</v>
      </c>
      <c r="K489" s="1" t="s">
        <v>349</v>
      </c>
      <c r="L489" s="1"/>
      <c r="N489" t="s">
        <v>358</v>
      </c>
      <c r="O489" t="str">
        <f t="shared" si="80"/>
        <v>tf.float32,</v>
      </c>
    </row>
    <row r="490" spans="2:15" x14ac:dyDescent="0.7">
      <c r="B490" s="1">
        <f t="shared" si="81"/>
        <v>475</v>
      </c>
      <c r="C490" s="1"/>
      <c r="D490" s="1" t="str">
        <f t="shared" si="85"/>
        <v>torture_index_12</v>
      </c>
      <c r="E490" s="1" t="str">
        <f t="shared" si="86"/>
        <v>実数</v>
      </c>
      <c r="F490" s="1" t="s">
        <v>235</v>
      </c>
      <c r="G490" s="1" t="s">
        <v>107</v>
      </c>
      <c r="H490" s="1"/>
      <c r="I490" s="1" t="str">
        <f t="shared" si="83"/>
        <v>torture_index</v>
      </c>
      <c r="J490" s="1" t="str">
        <f t="shared" si="84"/>
        <v>safe_divide((rawdataset.torture_index_12 - stdvec.torture_index_min) , (stdvec.torture_index_max - stdvec.torture_index_min)) as torture_index_12,</v>
      </c>
      <c r="K490" s="1" t="s">
        <v>349</v>
      </c>
      <c r="L490" s="1"/>
      <c r="N490" t="s">
        <v>358</v>
      </c>
      <c r="O490" t="str">
        <f t="shared" si="80"/>
        <v>tf.float32,</v>
      </c>
    </row>
    <row r="491" spans="2:15" x14ac:dyDescent="0.7">
      <c r="B491" s="1">
        <f t="shared" si="81"/>
        <v>476</v>
      </c>
      <c r="C491" s="1"/>
      <c r="D491" s="1" t="str">
        <f t="shared" si="85"/>
        <v>torture_index_13</v>
      </c>
      <c r="E491" s="1" t="str">
        <f t="shared" si="86"/>
        <v>実数</v>
      </c>
      <c r="F491" s="1" t="s">
        <v>235</v>
      </c>
      <c r="G491" s="1" t="s">
        <v>108</v>
      </c>
      <c r="H491" s="1"/>
      <c r="I491" s="1" t="str">
        <f t="shared" si="83"/>
        <v>torture_index</v>
      </c>
      <c r="J491" s="1" t="str">
        <f t="shared" si="84"/>
        <v>safe_divide((rawdataset.torture_index_13 - stdvec.torture_index_min) , (stdvec.torture_index_max - stdvec.torture_index_min)) as torture_index_13,</v>
      </c>
      <c r="K491" s="1" t="s">
        <v>349</v>
      </c>
      <c r="L491" s="1"/>
      <c r="N491" t="s">
        <v>358</v>
      </c>
      <c r="O491" t="str">
        <f t="shared" si="80"/>
        <v>tf.float32,</v>
      </c>
    </row>
    <row r="492" spans="2:15" x14ac:dyDescent="0.7">
      <c r="B492" s="1">
        <f t="shared" si="81"/>
        <v>477</v>
      </c>
      <c r="C492" s="1"/>
      <c r="D492" s="1" t="str">
        <f t="shared" si="85"/>
        <v>torture_index_14</v>
      </c>
      <c r="E492" s="1" t="str">
        <f t="shared" si="86"/>
        <v>実数</v>
      </c>
      <c r="F492" s="1" t="s">
        <v>235</v>
      </c>
      <c r="G492" s="1" t="s">
        <v>109</v>
      </c>
      <c r="H492" s="1"/>
      <c r="I492" s="1" t="str">
        <f t="shared" si="83"/>
        <v>torture_index</v>
      </c>
      <c r="J492" s="1" t="str">
        <f t="shared" si="84"/>
        <v>safe_divide((rawdataset.torture_index_14 - stdvec.torture_index_min) , (stdvec.torture_index_max - stdvec.torture_index_min)) as torture_index_14,</v>
      </c>
      <c r="K492" s="1" t="s">
        <v>349</v>
      </c>
      <c r="L492" s="1"/>
      <c r="N492" t="s">
        <v>358</v>
      </c>
      <c r="O492" t="str">
        <f t="shared" si="80"/>
        <v>tf.float32,</v>
      </c>
    </row>
    <row r="493" spans="2:15" x14ac:dyDescent="0.7">
      <c r="B493" s="1">
        <f t="shared" si="81"/>
        <v>478</v>
      </c>
      <c r="C493" s="1"/>
      <c r="D493" s="1" t="str">
        <f t="shared" si="85"/>
        <v>torture_index_15</v>
      </c>
      <c r="E493" s="1" t="str">
        <f t="shared" si="86"/>
        <v>実数</v>
      </c>
      <c r="F493" s="1" t="s">
        <v>235</v>
      </c>
      <c r="G493" s="1" t="s">
        <v>110</v>
      </c>
      <c r="H493" s="1"/>
      <c r="I493" s="1" t="str">
        <f t="shared" si="83"/>
        <v>torture_index</v>
      </c>
      <c r="J493" s="1" t="str">
        <f t="shared" si="84"/>
        <v>safe_divide((rawdataset.torture_index_15 - stdvec.torture_index_min) , (stdvec.torture_index_max - stdvec.torture_index_min)) as torture_index_15,</v>
      </c>
      <c r="K493" s="1" t="s">
        <v>349</v>
      </c>
      <c r="L493" s="1"/>
      <c r="N493" t="s">
        <v>358</v>
      </c>
      <c r="O493" t="str">
        <f t="shared" si="80"/>
        <v>tf.float32,</v>
      </c>
    </row>
    <row r="494" spans="2:15" x14ac:dyDescent="0.7">
      <c r="B494" s="1">
        <f t="shared" si="81"/>
        <v>479</v>
      </c>
      <c r="C494" s="1"/>
      <c r="D494" s="1" t="str">
        <f t="shared" si="85"/>
        <v>torture_index_16</v>
      </c>
      <c r="E494" s="1" t="str">
        <f t="shared" si="86"/>
        <v>実数</v>
      </c>
      <c r="F494" s="1" t="s">
        <v>235</v>
      </c>
      <c r="G494" s="1" t="s">
        <v>111</v>
      </c>
      <c r="H494" s="1"/>
      <c r="I494" s="1" t="str">
        <f t="shared" si="83"/>
        <v>torture_index</v>
      </c>
      <c r="J494" s="1" t="str">
        <f t="shared" si="84"/>
        <v>safe_divide((rawdataset.torture_index_16 - stdvec.torture_index_min) , (stdvec.torture_index_max - stdvec.torture_index_min)) as torture_index_16,</v>
      </c>
      <c r="K494" s="1" t="s">
        <v>349</v>
      </c>
      <c r="L494" s="1"/>
      <c r="N494" t="s">
        <v>358</v>
      </c>
      <c r="O494" t="str">
        <f t="shared" si="80"/>
        <v>tf.float32,</v>
      </c>
    </row>
    <row r="495" spans="2:15" x14ac:dyDescent="0.7">
      <c r="B495" s="1">
        <f t="shared" si="81"/>
        <v>480</v>
      </c>
      <c r="C495" s="1"/>
      <c r="D495" s="1" t="str">
        <f t="shared" si="85"/>
        <v>torture_index_17</v>
      </c>
      <c r="E495" s="1" t="str">
        <f t="shared" si="86"/>
        <v>実数</v>
      </c>
      <c r="F495" s="1" t="s">
        <v>235</v>
      </c>
      <c r="G495" s="1" t="s">
        <v>112</v>
      </c>
      <c r="H495" s="1"/>
      <c r="I495" s="1" t="str">
        <f t="shared" si="83"/>
        <v>torture_index</v>
      </c>
      <c r="J495" s="1" t="str">
        <f t="shared" si="84"/>
        <v>safe_divide((rawdataset.torture_index_17 - stdvec.torture_index_min) , (stdvec.torture_index_max - stdvec.torture_index_min)) as torture_index_17,</v>
      </c>
      <c r="K495" s="1" t="s">
        <v>349</v>
      </c>
      <c r="L495" s="1"/>
      <c r="N495" t="s">
        <v>358</v>
      </c>
      <c r="O495" t="str">
        <f t="shared" si="80"/>
        <v>tf.float32,</v>
      </c>
    </row>
    <row r="496" spans="2:15" x14ac:dyDescent="0.7">
      <c r="B496" s="1">
        <f t="shared" si="81"/>
        <v>481</v>
      </c>
      <c r="C496" s="1"/>
      <c r="D496" s="1" t="str">
        <f t="shared" si="85"/>
        <v>torture_index_18</v>
      </c>
      <c r="E496" s="1" t="str">
        <f t="shared" si="86"/>
        <v>実数</v>
      </c>
      <c r="F496" s="1" t="s">
        <v>235</v>
      </c>
      <c r="G496" s="1" t="s">
        <v>113</v>
      </c>
      <c r="H496" s="1"/>
      <c r="I496" s="1" t="str">
        <f t="shared" si="83"/>
        <v>torture_index</v>
      </c>
      <c r="J496" s="1" t="str">
        <f t="shared" si="84"/>
        <v>safe_divide((rawdataset.torture_index_18 - stdvec.torture_index_min) , (stdvec.torture_index_max - stdvec.torture_index_min)) as torture_index_18,</v>
      </c>
      <c r="K496" s="1" t="s">
        <v>349</v>
      </c>
      <c r="L496" s="1"/>
      <c r="N496" t="s">
        <v>358</v>
      </c>
      <c r="O496" t="str">
        <f t="shared" si="80"/>
        <v>tf.float32,</v>
      </c>
    </row>
    <row r="497" spans="2:15" x14ac:dyDescent="0.7">
      <c r="B497" s="1">
        <f t="shared" si="81"/>
        <v>482</v>
      </c>
      <c r="C497" s="1"/>
      <c r="D497" s="1" t="str">
        <f t="shared" si="85"/>
        <v>passion_index_01</v>
      </c>
      <c r="E497" s="1" t="s">
        <v>9</v>
      </c>
      <c r="F497" s="1" t="s">
        <v>235</v>
      </c>
      <c r="G497" s="1" t="s">
        <v>301</v>
      </c>
      <c r="H497" s="1"/>
      <c r="I497" s="1" t="str">
        <f t="shared" si="83"/>
        <v>passion_index</v>
      </c>
      <c r="J497" s="1" t="str">
        <f t="shared" si="84"/>
        <v>safe_divide((rawdataset.passion_index_01 - stdvec.passion_index_min) , (stdvec.passion_index_max - stdvec.passion_index_min)) as passion_index_01,</v>
      </c>
      <c r="K497" s="1" t="s">
        <v>349</v>
      </c>
      <c r="L497" s="1"/>
      <c r="N497" t="s">
        <v>358</v>
      </c>
      <c r="O497" t="str">
        <f t="shared" si="80"/>
        <v>tf.float32,</v>
      </c>
    </row>
    <row r="498" spans="2:15" x14ac:dyDescent="0.7">
      <c r="B498" s="1">
        <f t="shared" si="81"/>
        <v>483</v>
      </c>
      <c r="C498" s="1"/>
      <c r="D498" s="1" t="str">
        <f t="shared" si="85"/>
        <v>passion_index_02</v>
      </c>
      <c r="E498" s="1" t="str">
        <f t="shared" ref="E498:E514" si="87">E497</f>
        <v>実数</v>
      </c>
      <c r="F498" s="1" t="s">
        <v>235</v>
      </c>
      <c r="G498" s="1" t="s">
        <v>302</v>
      </c>
      <c r="H498" s="1"/>
      <c r="I498" s="1" t="str">
        <f t="shared" si="83"/>
        <v>passion_index</v>
      </c>
      <c r="J498" s="1" t="str">
        <f t="shared" si="84"/>
        <v>safe_divide((rawdataset.passion_index_02 - stdvec.passion_index_min) , (stdvec.passion_index_max - stdvec.passion_index_min)) as passion_index_02,</v>
      </c>
      <c r="K498" s="1" t="s">
        <v>349</v>
      </c>
      <c r="L498" s="1"/>
      <c r="N498" t="s">
        <v>358</v>
      </c>
      <c r="O498" t="str">
        <f t="shared" si="80"/>
        <v>tf.float32,</v>
      </c>
    </row>
    <row r="499" spans="2:15" x14ac:dyDescent="0.7">
      <c r="B499" s="1">
        <f t="shared" si="81"/>
        <v>484</v>
      </c>
      <c r="C499" s="1"/>
      <c r="D499" s="1" t="str">
        <f t="shared" si="85"/>
        <v>passion_index_03</v>
      </c>
      <c r="E499" s="1" t="str">
        <f t="shared" si="87"/>
        <v>実数</v>
      </c>
      <c r="F499" s="1" t="s">
        <v>235</v>
      </c>
      <c r="G499" s="1" t="s">
        <v>303</v>
      </c>
      <c r="H499" s="1"/>
      <c r="I499" s="1" t="str">
        <f t="shared" si="83"/>
        <v>passion_index</v>
      </c>
      <c r="J499" s="1" t="str">
        <f t="shared" si="84"/>
        <v>safe_divide((rawdataset.passion_index_03 - stdvec.passion_index_min) , (stdvec.passion_index_max - stdvec.passion_index_min)) as passion_index_03,</v>
      </c>
      <c r="K499" s="1" t="s">
        <v>349</v>
      </c>
      <c r="L499" s="1"/>
      <c r="N499" t="s">
        <v>358</v>
      </c>
      <c r="O499" t="str">
        <f t="shared" si="80"/>
        <v>tf.float32,</v>
      </c>
    </row>
    <row r="500" spans="2:15" x14ac:dyDescent="0.7">
      <c r="B500" s="1">
        <f t="shared" si="81"/>
        <v>485</v>
      </c>
      <c r="C500" s="1"/>
      <c r="D500" s="1" t="str">
        <f t="shared" si="85"/>
        <v>passion_index_04</v>
      </c>
      <c r="E500" s="1" t="str">
        <f t="shared" si="87"/>
        <v>実数</v>
      </c>
      <c r="F500" s="1" t="s">
        <v>235</v>
      </c>
      <c r="G500" s="1" t="s">
        <v>304</v>
      </c>
      <c r="H500" s="1"/>
      <c r="I500" s="1" t="str">
        <f t="shared" si="83"/>
        <v>passion_index</v>
      </c>
      <c r="J500" s="1" t="str">
        <f t="shared" si="84"/>
        <v>safe_divide((rawdataset.passion_index_04 - stdvec.passion_index_min) , (stdvec.passion_index_max - stdvec.passion_index_min)) as passion_index_04,</v>
      </c>
      <c r="K500" s="1" t="s">
        <v>349</v>
      </c>
      <c r="L500" s="1"/>
      <c r="N500" t="s">
        <v>358</v>
      </c>
      <c r="O500" t="str">
        <f t="shared" si="80"/>
        <v>tf.float32,</v>
      </c>
    </row>
    <row r="501" spans="2:15" x14ac:dyDescent="0.7">
      <c r="B501" s="1">
        <f t="shared" si="81"/>
        <v>486</v>
      </c>
      <c r="C501" s="1"/>
      <c r="D501" s="1" t="str">
        <f t="shared" si="85"/>
        <v>passion_index_05</v>
      </c>
      <c r="E501" s="1" t="str">
        <f t="shared" si="87"/>
        <v>実数</v>
      </c>
      <c r="F501" s="1" t="s">
        <v>235</v>
      </c>
      <c r="G501" s="1" t="s">
        <v>305</v>
      </c>
      <c r="H501" s="1"/>
      <c r="I501" s="1" t="str">
        <f t="shared" si="83"/>
        <v>passion_index</v>
      </c>
      <c r="J501" s="1" t="str">
        <f t="shared" si="84"/>
        <v>safe_divide((rawdataset.passion_index_05 - stdvec.passion_index_min) , (stdvec.passion_index_max - stdvec.passion_index_min)) as passion_index_05,</v>
      </c>
      <c r="K501" s="1" t="s">
        <v>349</v>
      </c>
      <c r="L501" s="1"/>
      <c r="N501" t="s">
        <v>358</v>
      </c>
      <c r="O501" t="str">
        <f t="shared" si="80"/>
        <v>tf.float32,</v>
      </c>
    </row>
    <row r="502" spans="2:15" x14ac:dyDescent="0.7">
      <c r="B502" s="1">
        <f t="shared" si="81"/>
        <v>487</v>
      </c>
      <c r="C502" s="1"/>
      <c r="D502" s="1" t="str">
        <f t="shared" si="85"/>
        <v>passion_index_06</v>
      </c>
      <c r="E502" s="1" t="str">
        <f t="shared" si="87"/>
        <v>実数</v>
      </c>
      <c r="F502" s="1" t="s">
        <v>235</v>
      </c>
      <c r="G502" s="1" t="s">
        <v>306</v>
      </c>
      <c r="H502" s="1"/>
      <c r="I502" s="1" t="str">
        <f t="shared" si="83"/>
        <v>passion_index</v>
      </c>
      <c r="J502" s="1" t="str">
        <f t="shared" si="84"/>
        <v>safe_divide((rawdataset.passion_index_06 - stdvec.passion_index_min) , (stdvec.passion_index_max - stdvec.passion_index_min)) as passion_index_06,</v>
      </c>
      <c r="K502" s="1" t="s">
        <v>349</v>
      </c>
      <c r="L502" s="1"/>
      <c r="N502" t="s">
        <v>358</v>
      </c>
      <c r="O502" t="str">
        <f t="shared" si="80"/>
        <v>tf.float32,</v>
      </c>
    </row>
    <row r="503" spans="2:15" x14ac:dyDescent="0.7">
      <c r="B503" s="1">
        <f t="shared" si="81"/>
        <v>488</v>
      </c>
      <c r="C503" s="1"/>
      <c r="D503" s="1" t="str">
        <f t="shared" si="85"/>
        <v>passion_index_07</v>
      </c>
      <c r="E503" s="1" t="str">
        <f t="shared" si="87"/>
        <v>実数</v>
      </c>
      <c r="F503" s="1" t="s">
        <v>235</v>
      </c>
      <c r="G503" s="1" t="s">
        <v>307</v>
      </c>
      <c r="H503" s="1"/>
      <c r="I503" s="1" t="str">
        <f t="shared" si="83"/>
        <v>passion_index</v>
      </c>
      <c r="J503" s="1" t="str">
        <f t="shared" si="84"/>
        <v>safe_divide((rawdataset.passion_index_07 - stdvec.passion_index_min) , (stdvec.passion_index_max - stdvec.passion_index_min)) as passion_index_07,</v>
      </c>
      <c r="K503" s="1" t="s">
        <v>349</v>
      </c>
      <c r="L503" s="1"/>
      <c r="N503" t="s">
        <v>358</v>
      </c>
      <c r="O503" t="str">
        <f t="shared" si="80"/>
        <v>tf.float32,</v>
      </c>
    </row>
    <row r="504" spans="2:15" x14ac:dyDescent="0.7">
      <c r="B504" s="1">
        <f t="shared" si="81"/>
        <v>489</v>
      </c>
      <c r="C504" s="1"/>
      <c r="D504" s="1" t="str">
        <f t="shared" si="85"/>
        <v>passion_index_08</v>
      </c>
      <c r="E504" s="1" t="str">
        <f t="shared" si="87"/>
        <v>実数</v>
      </c>
      <c r="F504" s="1" t="s">
        <v>235</v>
      </c>
      <c r="G504" s="1" t="s">
        <v>308</v>
      </c>
      <c r="H504" s="1"/>
      <c r="I504" s="1" t="str">
        <f t="shared" si="83"/>
        <v>passion_index</v>
      </c>
      <c r="J504" s="1" t="str">
        <f t="shared" si="84"/>
        <v>safe_divide((rawdataset.passion_index_08 - stdvec.passion_index_min) , (stdvec.passion_index_max - stdvec.passion_index_min)) as passion_index_08,</v>
      </c>
      <c r="K504" s="1" t="s">
        <v>349</v>
      </c>
      <c r="L504" s="1"/>
      <c r="N504" t="s">
        <v>358</v>
      </c>
      <c r="O504" t="str">
        <f t="shared" si="80"/>
        <v>tf.float32,</v>
      </c>
    </row>
    <row r="505" spans="2:15" x14ac:dyDescent="0.7">
      <c r="B505" s="1">
        <f t="shared" si="81"/>
        <v>490</v>
      </c>
      <c r="C505" s="1"/>
      <c r="D505" s="1" t="str">
        <f t="shared" si="85"/>
        <v>passion_index_09</v>
      </c>
      <c r="E505" s="1" t="str">
        <f t="shared" si="87"/>
        <v>実数</v>
      </c>
      <c r="F505" s="1" t="s">
        <v>235</v>
      </c>
      <c r="G505" s="1" t="s">
        <v>309</v>
      </c>
      <c r="H505" s="1"/>
      <c r="I505" s="1" t="str">
        <f t="shared" si="83"/>
        <v>passion_index</v>
      </c>
      <c r="J505" s="1" t="str">
        <f t="shared" si="84"/>
        <v>safe_divide((rawdataset.passion_index_09 - stdvec.passion_index_min) , (stdvec.passion_index_max - stdvec.passion_index_min)) as passion_index_09,</v>
      </c>
      <c r="K505" s="1" t="s">
        <v>349</v>
      </c>
      <c r="L505" s="1"/>
      <c r="N505" t="s">
        <v>358</v>
      </c>
      <c r="O505" t="str">
        <f t="shared" si="80"/>
        <v>tf.float32,</v>
      </c>
    </row>
    <row r="506" spans="2:15" x14ac:dyDescent="0.7">
      <c r="B506" s="1">
        <f t="shared" si="81"/>
        <v>491</v>
      </c>
      <c r="C506" s="1"/>
      <c r="D506" s="1" t="str">
        <f t="shared" si="85"/>
        <v>passion_index_10</v>
      </c>
      <c r="E506" s="1" t="str">
        <f t="shared" si="87"/>
        <v>実数</v>
      </c>
      <c r="F506" s="1" t="s">
        <v>235</v>
      </c>
      <c r="G506" s="1" t="s">
        <v>114</v>
      </c>
      <c r="H506" s="1"/>
      <c r="I506" s="1" t="str">
        <f t="shared" si="83"/>
        <v>passion_index</v>
      </c>
      <c r="J506" s="1" t="str">
        <f t="shared" si="84"/>
        <v>safe_divide((rawdataset.passion_index_10 - stdvec.passion_index_min) , (stdvec.passion_index_max - stdvec.passion_index_min)) as passion_index_10,</v>
      </c>
      <c r="K506" s="1" t="s">
        <v>349</v>
      </c>
      <c r="L506" s="1"/>
      <c r="N506" t="s">
        <v>358</v>
      </c>
      <c r="O506" t="str">
        <f t="shared" si="80"/>
        <v>tf.float32,</v>
      </c>
    </row>
    <row r="507" spans="2:15" x14ac:dyDescent="0.7">
      <c r="B507" s="1">
        <f t="shared" si="81"/>
        <v>492</v>
      </c>
      <c r="C507" s="1"/>
      <c r="D507" s="1" t="str">
        <f t="shared" si="85"/>
        <v>passion_index_11</v>
      </c>
      <c r="E507" s="1" t="str">
        <f t="shared" si="87"/>
        <v>実数</v>
      </c>
      <c r="F507" s="1" t="s">
        <v>235</v>
      </c>
      <c r="G507" s="1" t="s">
        <v>115</v>
      </c>
      <c r="H507" s="1"/>
      <c r="I507" s="1" t="str">
        <f t="shared" si="83"/>
        <v>passion_index</v>
      </c>
      <c r="J507" s="1" t="str">
        <f t="shared" si="84"/>
        <v>safe_divide((rawdataset.passion_index_11 - stdvec.passion_index_min) , (stdvec.passion_index_max - stdvec.passion_index_min)) as passion_index_11,</v>
      </c>
      <c r="K507" s="1" t="s">
        <v>349</v>
      </c>
      <c r="L507" s="1"/>
      <c r="N507" t="s">
        <v>358</v>
      </c>
      <c r="O507" t="str">
        <f t="shared" si="80"/>
        <v>tf.float32,</v>
      </c>
    </row>
    <row r="508" spans="2:15" x14ac:dyDescent="0.7">
      <c r="B508" s="1">
        <f t="shared" si="81"/>
        <v>493</v>
      </c>
      <c r="C508" s="1"/>
      <c r="D508" s="1" t="str">
        <f t="shared" si="85"/>
        <v>passion_index_12</v>
      </c>
      <c r="E508" s="1" t="str">
        <f t="shared" si="87"/>
        <v>実数</v>
      </c>
      <c r="F508" s="1" t="s">
        <v>235</v>
      </c>
      <c r="G508" s="1" t="s">
        <v>116</v>
      </c>
      <c r="H508" s="1"/>
      <c r="I508" s="1" t="str">
        <f t="shared" si="83"/>
        <v>passion_index</v>
      </c>
      <c r="J508" s="1" t="str">
        <f t="shared" si="84"/>
        <v>safe_divide((rawdataset.passion_index_12 - stdvec.passion_index_min) , (stdvec.passion_index_max - stdvec.passion_index_min)) as passion_index_12,</v>
      </c>
      <c r="K508" s="1" t="s">
        <v>349</v>
      </c>
      <c r="L508" s="1"/>
      <c r="N508" t="s">
        <v>358</v>
      </c>
      <c r="O508" t="str">
        <f t="shared" si="80"/>
        <v>tf.float32,</v>
      </c>
    </row>
    <row r="509" spans="2:15" x14ac:dyDescent="0.7">
      <c r="B509" s="1">
        <f t="shared" si="81"/>
        <v>494</v>
      </c>
      <c r="C509" s="1"/>
      <c r="D509" s="1" t="str">
        <f t="shared" si="85"/>
        <v>passion_index_13</v>
      </c>
      <c r="E509" s="1" t="str">
        <f t="shared" si="87"/>
        <v>実数</v>
      </c>
      <c r="F509" s="1" t="s">
        <v>235</v>
      </c>
      <c r="G509" s="1" t="s">
        <v>117</v>
      </c>
      <c r="H509" s="1"/>
      <c r="I509" s="1" t="str">
        <f t="shared" si="83"/>
        <v>passion_index</v>
      </c>
      <c r="J509" s="1" t="str">
        <f t="shared" si="84"/>
        <v>safe_divide((rawdataset.passion_index_13 - stdvec.passion_index_min) , (stdvec.passion_index_max - stdvec.passion_index_min)) as passion_index_13,</v>
      </c>
      <c r="K509" s="1" t="s">
        <v>349</v>
      </c>
      <c r="L509" s="1"/>
      <c r="N509" t="s">
        <v>358</v>
      </c>
      <c r="O509" t="str">
        <f t="shared" si="80"/>
        <v>tf.float32,</v>
      </c>
    </row>
    <row r="510" spans="2:15" x14ac:dyDescent="0.7">
      <c r="B510" s="1">
        <f t="shared" si="81"/>
        <v>495</v>
      </c>
      <c r="C510" s="1"/>
      <c r="D510" s="1" t="str">
        <f t="shared" si="85"/>
        <v>passion_index_14</v>
      </c>
      <c r="E510" s="1" t="str">
        <f t="shared" si="87"/>
        <v>実数</v>
      </c>
      <c r="F510" s="1" t="s">
        <v>235</v>
      </c>
      <c r="G510" s="1" t="s">
        <v>118</v>
      </c>
      <c r="H510" s="1"/>
      <c r="I510" s="1" t="str">
        <f t="shared" si="83"/>
        <v>passion_index</v>
      </c>
      <c r="J510" s="1" t="str">
        <f t="shared" si="84"/>
        <v>safe_divide((rawdataset.passion_index_14 - stdvec.passion_index_min) , (stdvec.passion_index_max - stdvec.passion_index_min)) as passion_index_14,</v>
      </c>
      <c r="K510" s="1" t="s">
        <v>349</v>
      </c>
      <c r="L510" s="1"/>
      <c r="N510" t="s">
        <v>358</v>
      </c>
      <c r="O510" t="str">
        <f t="shared" si="80"/>
        <v>tf.float32,</v>
      </c>
    </row>
    <row r="511" spans="2:15" x14ac:dyDescent="0.7">
      <c r="B511" s="1">
        <f t="shared" si="81"/>
        <v>496</v>
      </c>
      <c r="C511" s="1"/>
      <c r="D511" s="1" t="str">
        <f t="shared" si="85"/>
        <v>passion_index_15</v>
      </c>
      <c r="E511" s="1" t="str">
        <f t="shared" si="87"/>
        <v>実数</v>
      </c>
      <c r="F511" s="1" t="s">
        <v>235</v>
      </c>
      <c r="G511" s="1" t="s">
        <v>119</v>
      </c>
      <c r="H511" s="1"/>
      <c r="I511" s="1" t="str">
        <f t="shared" si="83"/>
        <v>passion_index</v>
      </c>
      <c r="J511" s="1" t="str">
        <f t="shared" si="84"/>
        <v>safe_divide((rawdataset.passion_index_15 - stdvec.passion_index_min) , (stdvec.passion_index_max - stdvec.passion_index_min)) as passion_index_15,</v>
      </c>
      <c r="K511" s="1" t="s">
        <v>349</v>
      </c>
      <c r="L511" s="1"/>
      <c r="N511" t="s">
        <v>358</v>
      </c>
      <c r="O511" t="str">
        <f t="shared" si="80"/>
        <v>tf.float32,</v>
      </c>
    </row>
    <row r="512" spans="2:15" x14ac:dyDescent="0.7">
      <c r="B512" s="1">
        <f t="shared" si="81"/>
        <v>497</v>
      </c>
      <c r="C512" s="1"/>
      <c r="D512" s="1" t="str">
        <f t="shared" si="85"/>
        <v>passion_index_16</v>
      </c>
      <c r="E512" s="1" t="str">
        <f t="shared" si="87"/>
        <v>実数</v>
      </c>
      <c r="F512" s="1" t="s">
        <v>235</v>
      </c>
      <c r="G512" s="1" t="s">
        <v>120</v>
      </c>
      <c r="H512" s="1"/>
      <c r="I512" s="1" t="str">
        <f t="shared" si="83"/>
        <v>passion_index</v>
      </c>
      <c r="J512" s="1" t="str">
        <f t="shared" si="84"/>
        <v>safe_divide((rawdataset.passion_index_16 - stdvec.passion_index_min) , (stdvec.passion_index_max - stdvec.passion_index_min)) as passion_index_16,</v>
      </c>
      <c r="K512" s="1" t="s">
        <v>349</v>
      </c>
      <c r="L512" s="1"/>
      <c r="N512" t="s">
        <v>358</v>
      </c>
      <c r="O512" t="str">
        <f t="shared" si="80"/>
        <v>tf.float32,</v>
      </c>
    </row>
    <row r="513" spans="2:15" x14ac:dyDescent="0.7">
      <c r="B513" s="1">
        <f t="shared" si="81"/>
        <v>498</v>
      </c>
      <c r="C513" s="1"/>
      <c r="D513" s="1" t="str">
        <f t="shared" si="85"/>
        <v>passion_index_17</v>
      </c>
      <c r="E513" s="1" t="str">
        <f t="shared" si="87"/>
        <v>実数</v>
      </c>
      <c r="F513" s="1" t="s">
        <v>235</v>
      </c>
      <c r="G513" s="1" t="s">
        <v>121</v>
      </c>
      <c r="H513" s="1"/>
      <c r="I513" s="1" t="str">
        <f t="shared" si="83"/>
        <v>passion_index</v>
      </c>
      <c r="J513" s="1" t="str">
        <f t="shared" si="84"/>
        <v>safe_divide((rawdataset.passion_index_17 - stdvec.passion_index_min) , (stdvec.passion_index_max - stdvec.passion_index_min)) as passion_index_17,</v>
      </c>
      <c r="K513" s="1" t="s">
        <v>349</v>
      </c>
      <c r="L513" s="1"/>
      <c r="N513" t="s">
        <v>358</v>
      </c>
      <c r="O513" t="str">
        <f t="shared" si="80"/>
        <v>tf.float32,</v>
      </c>
    </row>
    <row r="514" spans="2:15" x14ac:dyDescent="0.7">
      <c r="B514" s="1">
        <f t="shared" si="81"/>
        <v>499</v>
      </c>
      <c r="C514" s="1"/>
      <c r="D514" s="1" t="str">
        <f t="shared" si="85"/>
        <v>passion_index_18</v>
      </c>
      <c r="E514" s="1" t="str">
        <f t="shared" si="87"/>
        <v>実数</v>
      </c>
      <c r="F514" s="1" t="s">
        <v>235</v>
      </c>
      <c r="G514" s="1" t="s">
        <v>122</v>
      </c>
      <c r="H514" s="1"/>
      <c r="I514" s="1" t="str">
        <f t="shared" si="83"/>
        <v>passion_index</v>
      </c>
      <c r="J514" s="1" t="str">
        <f t="shared" si="84"/>
        <v>safe_divide((rawdataset.passion_index_18 - stdvec.passion_index_min) , (stdvec.passion_index_max - stdvec.passion_index_min)) as passion_index_18,</v>
      </c>
      <c r="K514" s="1" t="s">
        <v>349</v>
      </c>
      <c r="L514" s="1"/>
      <c r="N514" t="s">
        <v>358</v>
      </c>
      <c r="O514" t="str">
        <f t="shared" si="80"/>
        <v>tf.float32,</v>
      </c>
    </row>
    <row r="515" spans="2:15" x14ac:dyDescent="0.7">
      <c r="B515" s="1">
        <f t="shared" si="81"/>
        <v>500</v>
      </c>
      <c r="C515" s="1"/>
      <c r="D515" s="1" t="str">
        <f t="shared" ref="D515:D532" si="88">G515</f>
        <v>load_weight_01</v>
      </c>
      <c r="E515" s="1" t="s">
        <v>9</v>
      </c>
      <c r="F515" s="1" t="s">
        <v>235</v>
      </c>
      <c r="G515" s="1" t="s">
        <v>310</v>
      </c>
      <c r="H515" s="1"/>
      <c r="I515" s="1" t="str">
        <f t="shared" si="83"/>
        <v>load_weight</v>
      </c>
      <c r="J515" s="1" t="str">
        <f t="shared" si="84"/>
        <v>safe_divide((rawdataset.load_weight_01 - stdvec.load_weight_min) , (stdvec.load_weight_max - stdvec.load_weight_min)) as load_weight_01,</v>
      </c>
      <c r="K515" s="1" t="s">
        <v>349</v>
      </c>
      <c r="L515" s="1"/>
      <c r="N515" t="s">
        <v>358</v>
      </c>
      <c r="O515" t="str">
        <f t="shared" si="80"/>
        <v>tf.float32,</v>
      </c>
    </row>
    <row r="516" spans="2:15" x14ac:dyDescent="0.7">
      <c r="B516" s="1">
        <f t="shared" si="81"/>
        <v>501</v>
      </c>
      <c r="C516" s="1"/>
      <c r="D516" s="1" t="str">
        <f t="shared" si="88"/>
        <v>load_weight_02</v>
      </c>
      <c r="E516" s="1" t="str">
        <f t="shared" ref="E516:E532" si="89">E515</f>
        <v>実数</v>
      </c>
      <c r="F516" s="1" t="s">
        <v>235</v>
      </c>
      <c r="G516" s="1" t="s">
        <v>311</v>
      </c>
      <c r="H516" s="1"/>
      <c r="I516" s="1" t="str">
        <f t="shared" si="83"/>
        <v>load_weight</v>
      </c>
      <c r="J516" s="1" t="str">
        <f t="shared" si="84"/>
        <v>safe_divide((rawdataset.load_weight_02 - stdvec.load_weight_min) , (stdvec.load_weight_max - stdvec.load_weight_min)) as load_weight_02,</v>
      </c>
      <c r="K516" s="1" t="s">
        <v>349</v>
      </c>
      <c r="L516" s="1"/>
      <c r="N516" t="s">
        <v>358</v>
      </c>
      <c r="O516" t="str">
        <f t="shared" si="80"/>
        <v>tf.float32,</v>
      </c>
    </row>
    <row r="517" spans="2:15" x14ac:dyDescent="0.7">
      <c r="B517" s="1">
        <f t="shared" si="81"/>
        <v>502</v>
      </c>
      <c r="C517" s="1"/>
      <c r="D517" s="1" t="str">
        <f t="shared" si="88"/>
        <v>load_weight_03</v>
      </c>
      <c r="E517" s="1" t="str">
        <f t="shared" si="89"/>
        <v>実数</v>
      </c>
      <c r="F517" s="1" t="s">
        <v>235</v>
      </c>
      <c r="G517" s="1" t="s">
        <v>312</v>
      </c>
      <c r="H517" s="1"/>
      <c r="I517" s="1" t="str">
        <f t="shared" si="83"/>
        <v>load_weight</v>
      </c>
      <c r="J517" s="1" t="str">
        <f t="shared" si="84"/>
        <v>safe_divide((rawdataset.load_weight_03 - stdvec.load_weight_min) , (stdvec.load_weight_max - stdvec.load_weight_min)) as load_weight_03,</v>
      </c>
      <c r="K517" s="1" t="s">
        <v>349</v>
      </c>
      <c r="L517" s="1"/>
      <c r="N517" t="s">
        <v>358</v>
      </c>
      <c r="O517" t="str">
        <f t="shared" si="80"/>
        <v>tf.float32,</v>
      </c>
    </row>
    <row r="518" spans="2:15" x14ac:dyDescent="0.7">
      <c r="B518" s="1">
        <f t="shared" si="81"/>
        <v>503</v>
      </c>
      <c r="C518" s="1"/>
      <c r="D518" s="1" t="str">
        <f t="shared" si="88"/>
        <v>load_weight_04</v>
      </c>
      <c r="E518" s="1" t="str">
        <f t="shared" si="89"/>
        <v>実数</v>
      </c>
      <c r="F518" s="1" t="s">
        <v>235</v>
      </c>
      <c r="G518" s="1" t="s">
        <v>313</v>
      </c>
      <c r="H518" s="1"/>
      <c r="I518" s="1" t="str">
        <f t="shared" si="83"/>
        <v>load_weight</v>
      </c>
      <c r="J518" s="1" t="str">
        <f t="shared" si="84"/>
        <v>safe_divide((rawdataset.load_weight_04 - stdvec.load_weight_min) , (stdvec.load_weight_max - stdvec.load_weight_min)) as load_weight_04,</v>
      </c>
      <c r="K518" s="1" t="s">
        <v>349</v>
      </c>
      <c r="L518" s="1"/>
      <c r="N518" t="s">
        <v>358</v>
      </c>
      <c r="O518" t="str">
        <f t="shared" si="80"/>
        <v>tf.float32,</v>
      </c>
    </row>
    <row r="519" spans="2:15" x14ac:dyDescent="0.7">
      <c r="B519" s="1">
        <f t="shared" si="81"/>
        <v>504</v>
      </c>
      <c r="C519" s="1"/>
      <c r="D519" s="1" t="str">
        <f t="shared" si="88"/>
        <v>load_weight_05</v>
      </c>
      <c r="E519" s="1" t="str">
        <f t="shared" si="89"/>
        <v>実数</v>
      </c>
      <c r="F519" s="1" t="s">
        <v>235</v>
      </c>
      <c r="G519" s="1" t="s">
        <v>314</v>
      </c>
      <c r="H519" s="1"/>
      <c r="I519" s="1" t="str">
        <f t="shared" si="83"/>
        <v>load_weight</v>
      </c>
      <c r="J519" s="1" t="str">
        <f t="shared" si="84"/>
        <v>safe_divide((rawdataset.load_weight_05 - stdvec.load_weight_min) , (stdvec.load_weight_max - stdvec.load_weight_min)) as load_weight_05,</v>
      </c>
      <c r="K519" s="1" t="s">
        <v>349</v>
      </c>
      <c r="L519" s="1"/>
      <c r="N519" t="s">
        <v>358</v>
      </c>
      <c r="O519" t="str">
        <f t="shared" si="80"/>
        <v>tf.float32,</v>
      </c>
    </row>
    <row r="520" spans="2:15" x14ac:dyDescent="0.7">
      <c r="B520" s="1">
        <f t="shared" si="81"/>
        <v>505</v>
      </c>
      <c r="C520" s="1"/>
      <c r="D520" s="1" t="str">
        <f t="shared" si="88"/>
        <v>load_weight_06</v>
      </c>
      <c r="E520" s="1" t="str">
        <f t="shared" si="89"/>
        <v>実数</v>
      </c>
      <c r="F520" s="1" t="s">
        <v>235</v>
      </c>
      <c r="G520" s="1" t="s">
        <v>315</v>
      </c>
      <c r="H520" s="1"/>
      <c r="I520" s="1" t="str">
        <f t="shared" si="83"/>
        <v>load_weight</v>
      </c>
      <c r="J520" s="1" t="str">
        <f t="shared" si="84"/>
        <v>safe_divide((rawdataset.load_weight_06 - stdvec.load_weight_min) , (stdvec.load_weight_max - stdvec.load_weight_min)) as load_weight_06,</v>
      </c>
      <c r="K520" s="1" t="s">
        <v>349</v>
      </c>
      <c r="L520" s="1"/>
      <c r="N520" t="s">
        <v>358</v>
      </c>
      <c r="O520" t="str">
        <f t="shared" si="80"/>
        <v>tf.float32,</v>
      </c>
    </row>
    <row r="521" spans="2:15" x14ac:dyDescent="0.7">
      <c r="B521" s="1">
        <f t="shared" si="81"/>
        <v>506</v>
      </c>
      <c r="C521" s="1"/>
      <c r="D521" s="1" t="str">
        <f t="shared" si="88"/>
        <v>load_weight_07</v>
      </c>
      <c r="E521" s="1" t="str">
        <f t="shared" si="89"/>
        <v>実数</v>
      </c>
      <c r="F521" s="1" t="s">
        <v>235</v>
      </c>
      <c r="G521" s="1" t="s">
        <v>316</v>
      </c>
      <c r="H521" s="1"/>
      <c r="I521" s="1" t="str">
        <f t="shared" si="83"/>
        <v>load_weight</v>
      </c>
      <c r="J521" s="1" t="str">
        <f t="shared" si="84"/>
        <v>safe_divide((rawdataset.load_weight_07 - stdvec.load_weight_min) , (stdvec.load_weight_max - stdvec.load_weight_min)) as load_weight_07,</v>
      </c>
      <c r="K521" s="1" t="s">
        <v>349</v>
      </c>
      <c r="L521" s="1"/>
      <c r="N521" t="s">
        <v>358</v>
      </c>
      <c r="O521" t="str">
        <f t="shared" si="80"/>
        <v>tf.float32,</v>
      </c>
    </row>
    <row r="522" spans="2:15" x14ac:dyDescent="0.7">
      <c r="B522" s="1">
        <f t="shared" si="81"/>
        <v>507</v>
      </c>
      <c r="C522" s="1"/>
      <c r="D522" s="1" t="str">
        <f t="shared" si="88"/>
        <v>load_weight_08</v>
      </c>
      <c r="E522" s="1" t="str">
        <f t="shared" si="89"/>
        <v>実数</v>
      </c>
      <c r="F522" s="1" t="s">
        <v>235</v>
      </c>
      <c r="G522" s="1" t="s">
        <v>317</v>
      </c>
      <c r="H522" s="1"/>
      <c r="I522" s="1" t="str">
        <f t="shared" si="83"/>
        <v>load_weight</v>
      </c>
      <c r="J522" s="1" t="str">
        <f t="shared" si="84"/>
        <v>safe_divide((rawdataset.load_weight_08 - stdvec.load_weight_min) , (stdvec.load_weight_max - stdvec.load_weight_min)) as load_weight_08,</v>
      </c>
      <c r="K522" s="1" t="s">
        <v>349</v>
      </c>
      <c r="L522" s="1"/>
      <c r="N522" t="s">
        <v>358</v>
      </c>
      <c r="O522" t="str">
        <f t="shared" si="80"/>
        <v>tf.float32,</v>
      </c>
    </row>
    <row r="523" spans="2:15" x14ac:dyDescent="0.7">
      <c r="B523" s="1">
        <f t="shared" si="81"/>
        <v>508</v>
      </c>
      <c r="C523" s="1"/>
      <c r="D523" s="1" t="str">
        <f t="shared" si="88"/>
        <v>load_weight_09</v>
      </c>
      <c r="E523" s="1" t="str">
        <f t="shared" si="89"/>
        <v>実数</v>
      </c>
      <c r="F523" s="1" t="s">
        <v>235</v>
      </c>
      <c r="G523" s="1" t="s">
        <v>318</v>
      </c>
      <c r="H523" s="1"/>
      <c r="I523" s="1" t="str">
        <f t="shared" si="83"/>
        <v>load_weight</v>
      </c>
      <c r="J523" s="1" t="str">
        <f t="shared" si="84"/>
        <v>safe_divide((rawdataset.load_weight_09 - stdvec.load_weight_min) , (stdvec.load_weight_max - stdvec.load_weight_min)) as load_weight_09,</v>
      </c>
      <c r="K523" s="1" t="s">
        <v>349</v>
      </c>
      <c r="L523" s="1"/>
      <c r="N523" t="s">
        <v>358</v>
      </c>
      <c r="O523" t="str">
        <f t="shared" si="80"/>
        <v>tf.float32,</v>
      </c>
    </row>
    <row r="524" spans="2:15" x14ac:dyDescent="0.7">
      <c r="B524" s="1">
        <f t="shared" si="81"/>
        <v>509</v>
      </c>
      <c r="C524" s="1"/>
      <c r="D524" s="1" t="str">
        <f t="shared" si="88"/>
        <v>load_weight_10</v>
      </c>
      <c r="E524" s="1" t="str">
        <f t="shared" si="89"/>
        <v>実数</v>
      </c>
      <c r="F524" s="1" t="s">
        <v>235</v>
      </c>
      <c r="G524" s="1" t="s">
        <v>123</v>
      </c>
      <c r="H524" s="1"/>
      <c r="I524" s="1" t="str">
        <f t="shared" si="83"/>
        <v>load_weight</v>
      </c>
      <c r="J524" s="1" t="str">
        <f t="shared" si="84"/>
        <v>safe_divide((rawdataset.load_weight_10 - stdvec.load_weight_min) , (stdvec.load_weight_max - stdvec.load_weight_min)) as load_weight_10,</v>
      </c>
      <c r="K524" s="1" t="s">
        <v>349</v>
      </c>
      <c r="L524" s="1"/>
      <c r="N524" t="s">
        <v>358</v>
      </c>
      <c r="O524" t="str">
        <f t="shared" si="80"/>
        <v>tf.float32,</v>
      </c>
    </row>
    <row r="525" spans="2:15" x14ac:dyDescent="0.7">
      <c r="B525" s="1">
        <f t="shared" si="81"/>
        <v>510</v>
      </c>
      <c r="C525" s="1"/>
      <c r="D525" s="1" t="str">
        <f t="shared" si="88"/>
        <v>load_weight_11</v>
      </c>
      <c r="E525" s="1" t="str">
        <f t="shared" si="89"/>
        <v>実数</v>
      </c>
      <c r="F525" s="1" t="s">
        <v>235</v>
      </c>
      <c r="G525" s="1" t="s">
        <v>124</v>
      </c>
      <c r="H525" s="1"/>
      <c r="I525" s="1" t="str">
        <f t="shared" si="83"/>
        <v>load_weight</v>
      </c>
      <c r="J525" s="1" t="str">
        <f t="shared" si="84"/>
        <v>safe_divide((rawdataset.load_weight_11 - stdvec.load_weight_min) , (stdvec.load_weight_max - stdvec.load_weight_min)) as load_weight_11,</v>
      </c>
      <c r="K525" s="1" t="s">
        <v>349</v>
      </c>
      <c r="L525" s="1"/>
      <c r="N525" t="s">
        <v>358</v>
      </c>
      <c r="O525" t="str">
        <f t="shared" si="80"/>
        <v>tf.float32,</v>
      </c>
    </row>
    <row r="526" spans="2:15" x14ac:dyDescent="0.7">
      <c r="B526" s="1">
        <f t="shared" si="81"/>
        <v>511</v>
      </c>
      <c r="C526" s="1"/>
      <c r="D526" s="1" t="str">
        <f t="shared" si="88"/>
        <v>load_weight_12</v>
      </c>
      <c r="E526" s="1" t="str">
        <f t="shared" si="89"/>
        <v>実数</v>
      </c>
      <c r="F526" s="1" t="s">
        <v>235</v>
      </c>
      <c r="G526" s="1" t="s">
        <v>125</v>
      </c>
      <c r="H526" s="1"/>
      <c r="I526" s="1" t="str">
        <f t="shared" si="83"/>
        <v>load_weight</v>
      </c>
      <c r="J526" s="1" t="str">
        <f t="shared" si="84"/>
        <v>safe_divide((rawdataset.load_weight_12 - stdvec.load_weight_min) , (stdvec.load_weight_max - stdvec.load_weight_min)) as load_weight_12,</v>
      </c>
      <c r="K526" s="1" t="s">
        <v>349</v>
      </c>
      <c r="L526" s="1"/>
      <c r="N526" t="s">
        <v>358</v>
      </c>
      <c r="O526" t="str">
        <f t="shared" si="80"/>
        <v>tf.float32,</v>
      </c>
    </row>
    <row r="527" spans="2:15" x14ac:dyDescent="0.7">
      <c r="B527" s="1">
        <f t="shared" si="81"/>
        <v>512</v>
      </c>
      <c r="C527" s="1"/>
      <c r="D527" s="1" t="str">
        <f t="shared" si="88"/>
        <v>load_weight_13</v>
      </c>
      <c r="E527" s="1" t="str">
        <f t="shared" si="89"/>
        <v>実数</v>
      </c>
      <c r="F527" s="1" t="s">
        <v>235</v>
      </c>
      <c r="G527" s="1" t="s">
        <v>126</v>
      </c>
      <c r="H527" s="1"/>
      <c r="I527" s="1" t="str">
        <f t="shared" si="83"/>
        <v>load_weight</v>
      </c>
      <c r="J527" s="1" t="str">
        <f t="shared" si="84"/>
        <v>safe_divide((rawdataset.load_weight_13 - stdvec.load_weight_min) , (stdvec.load_weight_max - stdvec.load_weight_min)) as load_weight_13,</v>
      </c>
      <c r="K527" s="1" t="s">
        <v>349</v>
      </c>
      <c r="L527" s="1"/>
      <c r="N527" t="s">
        <v>358</v>
      </c>
      <c r="O527" t="str">
        <f t="shared" si="80"/>
        <v>tf.float32,</v>
      </c>
    </row>
    <row r="528" spans="2:15" x14ac:dyDescent="0.7">
      <c r="B528" s="1">
        <f t="shared" si="81"/>
        <v>513</v>
      </c>
      <c r="C528" s="1"/>
      <c r="D528" s="1" t="str">
        <f t="shared" si="88"/>
        <v>load_weight_14</v>
      </c>
      <c r="E528" s="1" t="str">
        <f t="shared" si="89"/>
        <v>実数</v>
      </c>
      <c r="F528" s="1" t="s">
        <v>235</v>
      </c>
      <c r="G528" s="1" t="s">
        <v>127</v>
      </c>
      <c r="H528" s="1"/>
      <c r="I528" s="1" t="str">
        <f t="shared" si="83"/>
        <v>load_weight</v>
      </c>
      <c r="J528" s="1" t="str">
        <f t="shared" si="84"/>
        <v>safe_divide((rawdataset.load_weight_14 - stdvec.load_weight_min) , (stdvec.load_weight_max - stdvec.load_weight_min)) as load_weight_14,</v>
      </c>
      <c r="K528" s="1" t="s">
        <v>349</v>
      </c>
      <c r="L528" s="1"/>
      <c r="N528" t="s">
        <v>358</v>
      </c>
      <c r="O528" t="str">
        <f t="shared" si="80"/>
        <v>tf.float32,</v>
      </c>
    </row>
    <row r="529" spans="2:15" x14ac:dyDescent="0.7">
      <c r="B529" s="1">
        <f t="shared" si="81"/>
        <v>514</v>
      </c>
      <c r="C529" s="1"/>
      <c r="D529" s="1" t="str">
        <f t="shared" si="88"/>
        <v>load_weight_15</v>
      </c>
      <c r="E529" s="1" t="str">
        <f t="shared" si="89"/>
        <v>実数</v>
      </c>
      <c r="F529" s="1" t="s">
        <v>235</v>
      </c>
      <c r="G529" s="1" t="s">
        <v>128</v>
      </c>
      <c r="H529" s="1"/>
      <c r="I529" s="1" t="str">
        <f t="shared" si="83"/>
        <v>load_weight</v>
      </c>
      <c r="J529" s="1" t="str">
        <f t="shared" si="84"/>
        <v>safe_divide((rawdataset.load_weight_15 - stdvec.load_weight_min) , (stdvec.load_weight_max - stdvec.load_weight_min)) as load_weight_15,</v>
      </c>
      <c r="K529" s="1" t="s">
        <v>349</v>
      </c>
      <c r="L529" s="1"/>
      <c r="N529" t="s">
        <v>358</v>
      </c>
      <c r="O529" t="str">
        <f t="shared" ref="O529:O592" si="90">"tf."&amp;N529&amp;","</f>
        <v>tf.float32,</v>
      </c>
    </row>
    <row r="530" spans="2:15" x14ac:dyDescent="0.7">
      <c r="B530" s="1">
        <f t="shared" si="81"/>
        <v>515</v>
      </c>
      <c r="C530" s="1"/>
      <c r="D530" s="1" t="str">
        <f t="shared" si="88"/>
        <v>load_weight_16</v>
      </c>
      <c r="E530" s="1" t="str">
        <f t="shared" si="89"/>
        <v>実数</v>
      </c>
      <c r="F530" s="1" t="s">
        <v>235</v>
      </c>
      <c r="G530" s="1" t="s">
        <v>129</v>
      </c>
      <c r="H530" s="1"/>
      <c r="I530" s="1" t="str">
        <f t="shared" si="83"/>
        <v>load_weight</v>
      </c>
      <c r="J530" s="1" t="str">
        <f t="shared" si="84"/>
        <v>safe_divide((rawdataset.load_weight_16 - stdvec.load_weight_min) , (stdvec.load_weight_max - stdvec.load_weight_min)) as load_weight_16,</v>
      </c>
      <c r="K530" s="1" t="s">
        <v>349</v>
      </c>
      <c r="L530" s="1"/>
      <c r="N530" t="s">
        <v>358</v>
      </c>
      <c r="O530" t="str">
        <f t="shared" si="90"/>
        <v>tf.float32,</v>
      </c>
    </row>
    <row r="531" spans="2:15" x14ac:dyDescent="0.7">
      <c r="B531" s="1">
        <f t="shared" ref="B531:B594" si="91">IF(D531&lt;&gt;"",ROW()-15,"")</f>
        <v>516</v>
      </c>
      <c r="C531" s="1"/>
      <c r="D531" s="1" t="str">
        <f t="shared" si="88"/>
        <v>load_weight_17</v>
      </c>
      <c r="E531" s="1" t="str">
        <f t="shared" si="89"/>
        <v>実数</v>
      </c>
      <c r="F531" s="1" t="s">
        <v>235</v>
      </c>
      <c r="G531" s="1" t="s">
        <v>130</v>
      </c>
      <c r="H531" s="1"/>
      <c r="I531" s="1" t="str">
        <f t="shared" si="83"/>
        <v>load_weight</v>
      </c>
      <c r="J531" s="1" t="str">
        <f t="shared" si="84"/>
        <v>safe_divide((rawdataset.load_weight_17 - stdvec.load_weight_min) , (stdvec.load_weight_max - stdvec.load_weight_min)) as load_weight_17,</v>
      </c>
      <c r="K531" s="1" t="s">
        <v>349</v>
      </c>
      <c r="L531" s="1"/>
      <c r="N531" t="s">
        <v>358</v>
      </c>
      <c r="O531" t="str">
        <f t="shared" si="90"/>
        <v>tf.float32,</v>
      </c>
    </row>
    <row r="532" spans="2:15" x14ac:dyDescent="0.7">
      <c r="B532" s="1">
        <f t="shared" si="91"/>
        <v>517</v>
      </c>
      <c r="C532" s="1"/>
      <c r="D532" s="1" t="str">
        <f t="shared" si="88"/>
        <v>load_weight_18</v>
      </c>
      <c r="E532" s="1" t="str">
        <f t="shared" si="89"/>
        <v>実数</v>
      </c>
      <c r="F532" s="1" t="s">
        <v>235</v>
      </c>
      <c r="G532" s="1" t="s">
        <v>131</v>
      </c>
      <c r="H532" s="1"/>
      <c r="I532" s="1" t="str">
        <f t="shared" si="83"/>
        <v>load_weight</v>
      </c>
      <c r="J532" s="1" t="str">
        <f t="shared" si="84"/>
        <v>safe_divide((rawdataset.load_weight_18 - stdvec.load_weight_min) , (stdvec.load_weight_max - stdvec.load_weight_min)) as load_weight_18,</v>
      </c>
      <c r="K532" s="1" t="s">
        <v>349</v>
      </c>
      <c r="L532" s="1"/>
      <c r="N532" t="s">
        <v>358</v>
      </c>
      <c r="O532" t="str">
        <f t="shared" si="90"/>
        <v>tf.float32,</v>
      </c>
    </row>
    <row r="533" spans="2:15" x14ac:dyDescent="0.7">
      <c r="B533" s="1">
        <f t="shared" si="91"/>
        <v>518</v>
      </c>
      <c r="C533" s="1"/>
      <c r="D533" s="1" t="str">
        <f>G533</f>
        <v>prize_info_obtain_prize_01</v>
      </c>
      <c r="E533" s="1" t="s">
        <v>9</v>
      </c>
      <c r="F533" s="1" t="s">
        <v>235</v>
      </c>
      <c r="G533" s="1" t="s">
        <v>319</v>
      </c>
      <c r="H533" s="1"/>
      <c r="I533" s="1" t="str">
        <f t="shared" si="83"/>
        <v>prize_info_obtain_prize</v>
      </c>
      <c r="J533" s="1" t="str">
        <f t="shared" si="84"/>
        <v>safe_divide((rawdataset.prize_info_obtain_prize_01 - stdvec.prize_info_obtain_prize_min) , (stdvec.prize_info_obtain_prize_max - stdvec.prize_info_obtain_prize_min)) as prize_info_obtain_prize_01,</v>
      </c>
      <c r="K533" s="1" t="s">
        <v>349</v>
      </c>
      <c r="L533" s="1"/>
      <c r="N533" t="s">
        <v>358</v>
      </c>
      <c r="O533" t="str">
        <f t="shared" si="90"/>
        <v>tf.float32,</v>
      </c>
    </row>
    <row r="534" spans="2:15" x14ac:dyDescent="0.7">
      <c r="B534" s="1">
        <f t="shared" si="91"/>
        <v>519</v>
      </c>
      <c r="C534" s="1"/>
      <c r="D534" s="1" t="str">
        <f t="shared" ref="D534:D550" si="92">G534</f>
        <v>prize_info_obtain_prize_02</v>
      </c>
      <c r="E534" s="1" t="str">
        <f t="shared" ref="E534:E550" si="93">E533</f>
        <v>実数</v>
      </c>
      <c r="F534" s="1" t="s">
        <v>235</v>
      </c>
      <c r="G534" s="1" t="s">
        <v>320</v>
      </c>
      <c r="H534" s="1"/>
      <c r="I534" s="1" t="str">
        <f t="shared" si="83"/>
        <v>prize_info_obtain_prize</v>
      </c>
      <c r="J534" s="1" t="str">
        <f t="shared" si="84"/>
        <v>safe_divide((rawdataset.prize_info_obtain_prize_02 - stdvec.prize_info_obtain_prize_min) , (stdvec.prize_info_obtain_prize_max - stdvec.prize_info_obtain_prize_min)) as prize_info_obtain_prize_02,</v>
      </c>
      <c r="K534" s="1" t="s">
        <v>349</v>
      </c>
      <c r="L534" s="1"/>
      <c r="N534" t="s">
        <v>358</v>
      </c>
      <c r="O534" t="str">
        <f t="shared" si="90"/>
        <v>tf.float32,</v>
      </c>
    </row>
    <row r="535" spans="2:15" x14ac:dyDescent="0.7">
      <c r="B535" s="1">
        <f t="shared" si="91"/>
        <v>520</v>
      </c>
      <c r="C535" s="1"/>
      <c r="D535" s="1" t="str">
        <f t="shared" si="92"/>
        <v>prize_info_obtain_prize_03</v>
      </c>
      <c r="E535" s="1" t="str">
        <f t="shared" si="93"/>
        <v>実数</v>
      </c>
      <c r="F535" s="1" t="s">
        <v>235</v>
      </c>
      <c r="G535" s="1" t="s">
        <v>321</v>
      </c>
      <c r="H535" s="1"/>
      <c r="I535" s="1" t="str">
        <f t="shared" si="83"/>
        <v>prize_info_obtain_prize</v>
      </c>
      <c r="J535" s="1" t="str">
        <f t="shared" si="84"/>
        <v>safe_divide((rawdataset.prize_info_obtain_prize_03 - stdvec.prize_info_obtain_prize_min) , (stdvec.prize_info_obtain_prize_max - stdvec.prize_info_obtain_prize_min)) as prize_info_obtain_prize_03,</v>
      </c>
      <c r="K535" s="1" t="s">
        <v>349</v>
      </c>
      <c r="L535" s="1"/>
      <c r="N535" t="s">
        <v>358</v>
      </c>
      <c r="O535" t="str">
        <f t="shared" si="90"/>
        <v>tf.float32,</v>
      </c>
    </row>
    <row r="536" spans="2:15" x14ac:dyDescent="0.7">
      <c r="B536" s="1">
        <f t="shared" si="91"/>
        <v>521</v>
      </c>
      <c r="C536" s="1"/>
      <c r="D536" s="1" t="str">
        <f t="shared" si="92"/>
        <v>prize_info_obtain_prize_04</v>
      </c>
      <c r="E536" s="1" t="str">
        <f t="shared" si="93"/>
        <v>実数</v>
      </c>
      <c r="F536" s="1" t="s">
        <v>235</v>
      </c>
      <c r="G536" s="1" t="s">
        <v>322</v>
      </c>
      <c r="H536" s="1"/>
      <c r="I536" s="1" t="str">
        <f t="shared" si="83"/>
        <v>prize_info_obtain_prize</v>
      </c>
      <c r="J536" s="1" t="str">
        <f t="shared" si="84"/>
        <v>safe_divide((rawdataset.prize_info_obtain_prize_04 - stdvec.prize_info_obtain_prize_min) , (stdvec.prize_info_obtain_prize_max - stdvec.prize_info_obtain_prize_min)) as prize_info_obtain_prize_04,</v>
      </c>
      <c r="K536" s="1" t="s">
        <v>349</v>
      </c>
      <c r="L536" s="1"/>
      <c r="N536" t="s">
        <v>358</v>
      </c>
      <c r="O536" t="str">
        <f t="shared" si="90"/>
        <v>tf.float32,</v>
      </c>
    </row>
    <row r="537" spans="2:15" x14ac:dyDescent="0.7">
      <c r="B537" s="1">
        <f t="shared" si="91"/>
        <v>522</v>
      </c>
      <c r="C537" s="1"/>
      <c r="D537" s="1" t="str">
        <f t="shared" si="92"/>
        <v>prize_info_obtain_prize_05</v>
      </c>
      <c r="E537" s="1" t="str">
        <f t="shared" si="93"/>
        <v>実数</v>
      </c>
      <c r="F537" s="1" t="s">
        <v>235</v>
      </c>
      <c r="G537" s="1" t="s">
        <v>323</v>
      </c>
      <c r="H537" s="1"/>
      <c r="I537" s="1" t="str">
        <f t="shared" si="83"/>
        <v>prize_info_obtain_prize</v>
      </c>
      <c r="J537" s="1" t="str">
        <f t="shared" si="84"/>
        <v>safe_divide((rawdataset.prize_info_obtain_prize_05 - stdvec.prize_info_obtain_prize_min) , (stdvec.prize_info_obtain_prize_max - stdvec.prize_info_obtain_prize_min)) as prize_info_obtain_prize_05,</v>
      </c>
      <c r="K537" s="1" t="s">
        <v>349</v>
      </c>
      <c r="L537" s="1"/>
      <c r="N537" t="s">
        <v>358</v>
      </c>
      <c r="O537" t="str">
        <f t="shared" si="90"/>
        <v>tf.float32,</v>
      </c>
    </row>
    <row r="538" spans="2:15" x14ac:dyDescent="0.7">
      <c r="B538" s="1">
        <f t="shared" si="91"/>
        <v>523</v>
      </c>
      <c r="C538" s="1"/>
      <c r="D538" s="1" t="str">
        <f t="shared" si="92"/>
        <v>prize_info_obtain_prize_06</v>
      </c>
      <c r="E538" s="1" t="str">
        <f t="shared" si="93"/>
        <v>実数</v>
      </c>
      <c r="F538" s="1" t="s">
        <v>235</v>
      </c>
      <c r="G538" s="1" t="s">
        <v>324</v>
      </c>
      <c r="H538" s="1"/>
      <c r="I538" s="1" t="str">
        <f t="shared" si="83"/>
        <v>prize_info_obtain_prize</v>
      </c>
      <c r="J538" s="1" t="str">
        <f t="shared" si="84"/>
        <v>safe_divide((rawdataset.prize_info_obtain_prize_06 - stdvec.prize_info_obtain_prize_min) , (stdvec.prize_info_obtain_prize_max - stdvec.prize_info_obtain_prize_min)) as prize_info_obtain_prize_06,</v>
      </c>
      <c r="K538" s="1" t="s">
        <v>349</v>
      </c>
      <c r="L538" s="1"/>
      <c r="N538" t="s">
        <v>358</v>
      </c>
      <c r="O538" t="str">
        <f t="shared" si="90"/>
        <v>tf.float32,</v>
      </c>
    </row>
    <row r="539" spans="2:15" x14ac:dyDescent="0.7">
      <c r="B539" s="1">
        <f t="shared" si="91"/>
        <v>524</v>
      </c>
      <c r="C539" s="1"/>
      <c r="D539" s="1" t="str">
        <f t="shared" si="92"/>
        <v>prize_info_obtain_prize_07</v>
      </c>
      <c r="E539" s="1" t="str">
        <f t="shared" si="93"/>
        <v>実数</v>
      </c>
      <c r="F539" s="1" t="s">
        <v>235</v>
      </c>
      <c r="G539" s="1" t="s">
        <v>325</v>
      </c>
      <c r="H539" s="1"/>
      <c r="I539" s="1" t="str">
        <f t="shared" si="83"/>
        <v>prize_info_obtain_prize</v>
      </c>
      <c r="J539" s="1" t="str">
        <f t="shared" si="84"/>
        <v>safe_divide((rawdataset.prize_info_obtain_prize_07 - stdvec.prize_info_obtain_prize_min) , (stdvec.prize_info_obtain_prize_max - stdvec.prize_info_obtain_prize_min)) as prize_info_obtain_prize_07,</v>
      </c>
      <c r="K539" s="1" t="s">
        <v>349</v>
      </c>
      <c r="L539" s="1"/>
      <c r="N539" t="s">
        <v>358</v>
      </c>
      <c r="O539" t="str">
        <f t="shared" si="90"/>
        <v>tf.float32,</v>
      </c>
    </row>
    <row r="540" spans="2:15" x14ac:dyDescent="0.7">
      <c r="B540" s="1">
        <f t="shared" si="91"/>
        <v>525</v>
      </c>
      <c r="C540" s="1"/>
      <c r="D540" s="1" t="str">
        <f t="shared" si="92"/>
        <v>prize_info_obtain_prize_08</v>
      </c>
      <c r="E540" s="1" t="str">
        <f t="shared" si="93"/>
        <v>実数</v>
      </c>
      <c r="F540" s="1" t="s">
        <v>235</v>
      </c>
      <c r="G540" s="1" t="s">
        <v>326</v>
      </c>
      <c r="H540" s="1"/>
      <c r="I540" s="1" t="str">
        <f t="shared" si="83"/>
        <v>prize_info_obtain_prize</v>
      </c>
      <c r="J540" s="1" t="str">
        <f t="shared" si="84"/>
        <v>safe_divide((rawdataset.prize_info_obtain_prize_08 - stdvec.prize_info_obtain_prize_min) , (stdvec.prize_info_obtain_prize_max - stdvec.prize_info_obtain_prize_min)) as prize_info_obtain_prize_08,</v>
      </c>
      <c r="K540" s="1" t="s">
        <v>349</v>
      </c>
      <c r="L540" s="1"/>
      <c r="N540" t="s">
        <v>358</v>
      </c>
      <c r="O540" t="str">
        <f t="shared" si="90"/>
        <v>tf.float32,</v>
      </c>
    </row>
    <row r="541" spans="2:15" x14ac:dyDescent="0.7">
      <c r="B541" s="1">
        <f t="shared" si="91"/>
        <v>526</v>
      </c>
      <c r="C541" s="1"/>
      <c r="D541" s="1" t="str">
        <f t="shared" si="92"/>
        <v>prize_info_obtain_prize_09</v>
      </c>
      <c r="E541" s="1" t="str">
        <f t="shared" si="93"/>
        <v>実数</v>
      </c>
      <c r="F541" s="1" t="s">
        <v>235</v>
      </c>
      <c r="G541" s="1" t="s">
        <v>327</v>
      </c>
      <c r="H541" s="1"/>
      <c r="I541" s="1" t="str">
        <f t="shared" si="83"/>
        <v>prize_info_obtain_prize</v>
      </c>
      <c r="J541" s="1" t="str">
        <f t="shared" si="84"/>
        <v>safe_divide((rawdataset.prize_info_obtain_prize_09 - stdvec.prize_info_obtain_prize_min) , (stdvec.prize_info_obtain_prize_max - stdvec.prize_info_obtain_prize_min)) as prize_info_obtain_prize_09,</v>
      </c>
      <c r="K541" s="1" t="s">
        <v>349</v>
      </c>
      <c r="L541" s="1"/>
      <c r="N541" t="s">
        <v>358</v>
      </c>
      <c r="O541" t="str">
        <f t="shared" si="90"/>
        <v>tf.float32,</v>
      </c>
    </row>
    <row r="542" spans="2:15" x14ac:dyDescent="0.7">
      <c r="B542" s="1">
        <f t="shared" si="91"/>
        <v>527</v>
      </c>
      <c r="C542" s="1"/>
      <c r="D542" s="1" t="str">
        <f t="shared" si="92"/>
        <v>prize_info_obtain_prize_10</v>
      </c>
      <c r="E542" s="1" t="str">
        <f t="shared" si="93"/>
        <v>実数</v>
      </c>
      <c r="F542" s="1" t="s">
        <v>235</v>
      </c>
      <c r="G542" s="1" t="s">
        <v>132</v>
      </c>
      <c r="H542" s="1"/>
      <c r="I542" s="1" t="str">
        <f t="shared" si="83"/>
        <v>prize_info_obtain_prize</v>
      </c>
      <c r="J542" s="1" t="str">
        <f t="shared" si="84"/>
        <v>safe_divide((rawdataset.prize_info_obtain_prize_10 - stdvec.prize_info_obtain_prize_min) , (stdvec.prize_info_obtain_prize_max - stdvec.prize_info_obtain_prize_min)) as prize_info_obtain_prize_10,</v>
      </c>
      <c r="K542" s="1" t="s">
        <v>349</v>
      </c>
      <c r="L542" s="1"/>
      <c r="N542" t="s">
        <v>358</v>
      </c>
      <c r="O542" t="str">
        <f t="shared" si="90"/>
        <v>tf.float32,</v>
      </c>
    </row>
    <row r="543" spans="2:15" x14ac:dyDescent="0.7">
      <c r="B543" s="1">
        <f t="shared" si="91"/>
        <v>528</v>
      </c>
      <c r="C543" s="1"/>
      <c r="D543" s="1" t="str">
        <f t="shared" si="92"/>
        <v>prize_info_obtain_prize_11</v>
      </c>
      <c r="E543" s="1" t="str">
        <f t="shared" si="93"/>
        <v>実数</v>
      </c>
      <c r="F543" s="1" t="s">
        <v>235</v>
      </c>
      <c r="G543" s="1" t="s">
        <v>133</v>
      </c>
      <c r="H543" s="1"/>
      <c r="I543" s="1" t="str">
        <f t="shared" ref="I543:I550" si="94">LEFT(G543,FIND("！", SUBSTITUTE(G543, "_", "！", LEN(G543)-LEN(SUBSTITUTE(G543,"_",""))))-1)</f>
        <v>prize_info_obtain_prize</v>
      </c>
      <c r="J543" s="1" t="str">
        <f t="shared" ref="J543:J550" si="95">"safe_divide(("&amp;F543&amp;"."&amp;G543&amp;" - stdvec."&amp;I543&amp;"_min) , (stdvec."&amp;I543&amp;"_max - stdvec."&amp;I543&amp;"_min)) as "&amp;D543&amp;","</f>
        <v>safe_divide((rawdataset.prize_info_obtain_prize_11 - stdvec.prize_info_obtain_prize_min) , (stdvec.prize_info_obtain_prize_max - stdvec.prize_info_obtain_prize_min)) as prize_info_obtain_prize_11,</v>
      </c>
      <c r="K543" s="1" t="s">
        <v>349</v>
      </c>
      <c r="L543" s="1"/>
      <c r="N543" t="s">
        <v>358</v>
      </c>
      <c r="O543" t="str">
        <f t="shared" si="90"/>
        <v>tf.float32,</v>
      </c>
    </row>
    <row r="544" spans="2:15" x14ac:dyDescent="0.7">
      <c r="B544" s="1">
        <f t="shared" si="91"/>
        <v>529</v>
      </c>
      <c r="C544" s="1"/>
      <c r="D544" s="1" t="str">
        <f t="shared" si="92"/>
        <v>prize_info_obtain_prize_12</v>
      </c>
      <c r="E544" s="1" t="str">
        <f t="shared" si="93"/>
        <v>実数</v>
      </c>
      <c r="F544" s="1" t="s">
        <v>235</v>
      </c>
      <c r="G544" s="1" t="s">
        <v>134</v>
      </c>
      <c r="H544" s="1"/>
      <c r="I544" s="1" t="str">
        <f t="shared" si="94"/>
        <v>prize_info_obtain_prize</v>
      </c>
      <c r="J544" s="1" t="str">
        <f t="shared" si="95"/>
        <v>safe_divide((rawdataset.prize_info_obtain_prize_12 - stdvec.prize_info_obtain_prize_min) , (stdvec.prize_info_obtain_prize_max - stdvec.prize_info_obtain_prize_min)) as prize_info_obtain_prize_12,</v>
      </c>
      <c r="K544" s="1" t="s">
        <v>349</v>
      </c>
      <c r="L544" s="1"/>
      <c r="N544" t="s">
        <v>358</v>
      </c>
      <c r="O544" t="str">
        <f t="shared" si="90"/>
        <v>tf.float32,</v>
      </c>
    </row>
    <row r="545" spans="1:15" x14ac:dyDescent="0.7">
      <c r="B545" s="1">
        <f t="shared" si="91"/>
        <v>530</v>
      </c>
      <c r="C545" s="1"/>
      <c r="D545" s="1" t="str">
        <f t="shared" si="92"/>
        <v>prize_info_obtain_prize_13</v>
      </c>
      <c r="E545" s="1" t="str">
        <f t="shared" si="93"/>
        <v>実数</v>
      </c>
      <c r="F545" s="1" t="s">
        <v>235</v>
      </c>
      <c r="G545" s="1" t="s">
        <v>135</v>
      </c>
      <c r="H545" s="1"/>
      <c r="I545" s="1" t="str">
        <f t="shared" si="94"/>
        <v>prize_info_obtain_prize</v>
      </c>
      <c r="J545" s="1" t="str">
        <f t="shared" si="95"/>
        <v>safe_divide((rawdataset.prize_info_obtain_prize_13 - stdvec.prize_info_obtain_prize_min) , (stdvec.prize_info_obtain_prize_max - stdvec.prize_info_obtain_prize_min)) as prize_info_obtain_prize_13,</v>
      </c>
      <c r="K545" s="1" t="s">
        <v>349</v>
      </c>
      <c r="L545" s="1"/>
      <c r="N545" t="s">
        <v>358</v>
      </c>
      <c r="O545" t="str">
        <f t="shared" si="90"/>
        <v>tf.float32,</v>
      </c>
    </row>
    <row r="546" spans="1:15" x14ac:dyDescent="0.7">
      <c r="B546" s="1">
        <f t="shared" si="91"/>
        <v>531</v>
      </c>
      <c r="C546" s="1"/>
      <c r="D546" s="1" t="str">
        <f t="shared" si="92"/>
        <v>prize_info_obtain_prize_14</v>
      </c>
      <c r="E546" s="1" t="str">
        <f t="shared" si="93"/>
        <v>実数</v>
      </c>
      <c r="F546" s="1" t="s">
        <v>235</v>
      </c>
      <c r="G546" s="1" t="s">
        <v>136</v>
      </c>
      <c r="H546" s="1"/>
      <c r="I546" s="1" t="str">
        <f t="shared" si="94"/>
        <v>prize_info_obtain_prize</v>
      </c>
      <c r="J546" s="1" t="str">
        <f t="shared" si="95"/>
        <v>safe_divide((rawdataset.prize_info_obtain_prize_14 - stdvec.prize_info_obtain_prize_min) , (stdvec.prize_info_obtain_prize_max - stdvec.prize_info_obtain_prize_min)) as prize_info_obtain_prize_14,</v>
      </c>
      <c r="K546" s="1" t="s">
        <v>349</v>
      </c>
      <c r="L546" s="1"/>
      <c r="N546" t="s">
        <v>358</v>
      </c>
      <c r="O546" t="str">
        <f t="shared" si="90"/>
        <v>tf.float32,</v>
      </c>
    </row>
    <row r="547" spans="1:15" x14ac:dyDescent="0.7">
      <c r="B547" s="1">
        <f t="shared" si="91"/>
        <v>532</v>
      </c>
      <c r="C547" s="1"/>
      <c r="D547" s="1" t="str">
        <f t="shared" si="92"/>
        <v>prize_info_obtain_prize_15</v>
      </c>
      <c r="E547" s="1" t="str">
        <f t="shared" si="93"/>
        <v>実数</v>
      </c>
      <c r="F547" s="1" t="s">
        <v>235</v>
      </c>
      <c r="G547" s="1" t="s">
        <v>137</v>
      </c>
      <c r="H547" s="1"/>
      <c r="I547" s="1" t="str">
        <f t="shared" si="94"/>
        <v>prize_info_obtain_prize</v>
      </c>
      <c r="J547" s="1" t="str">
        <f t="shared" si="95"/>
        <v>safe_divide((rawdataset.prize_info_obtain_prize_15 - stdvec.prize_info_obtain_prize_min) , (stdvec.prize_info_obtain_prize_max - stdvec.prize_info_obtain_prize_min)) as prize_info_obtain_prize_15,</v>
      </c>
      <c r="K547" s="1" t="s">
        <v>349</v>
      </c>
      <c r="L547" s="1"/>
      <c r="N547" t="s">
        <v>358</v>
      </c>
      <c r="O547" t="str">
        <f t="shared" si="90"/>
        <v>tf.float32,</v>
      </c>
    </row>
    <row r="548" spans="1:15" x14ac:dyDescent="0.7">
      <c r="B548" s="1">
        <f t="shared" si="91"/>
        <v>533</v>
      </c>
      <c r="C548" s="1"/>
      <c r="D548" s="1" t="str">
        <f t="shared" si="92"/>
        <v>prize_info_obtain_prize_16</v>
      </c>
      <c r="E548" s="1" t="str">
        <f t="shared" si="93"/>
        <v>実数</v>
      </c>
      <c r="F548" s="1" t="s">
        <v>235</v>
      </c>
      <c r="G548" s="1" t="s">
        <v>138</v>
      </c>
      <c r="H548" s="1"/>
      <c r="I548" s="1" t="str">
        <f t="shared" si="94"/>
        <v>prize_info_obtain_prize</v>
      </c>
      <c r="J548" s="1" t="str">
        <f t="shared" si="95"/>
        <v>safe_divide((rawdataset.prize_info_obtain_prize_16 - stdvec.prize_info_obtain_prize_min) , (stdvec.prize_info_obtain_prize_max - stdvec.prize_info_obtain_prize_min)) as prize_info_obtain_prize_16,</v>
      </c>
      <c r="K548" s="1" t="s">
        <v>349</v>
      </c>
      <c r="L548" s="1"/>
      <c r="N548" t="s">
        <v>358</v>
      </c>
      <c r="O548" t="str">
        <f t="shared" si="90"/>
        <v>tf.float32,</v>
      </c>
    </row>
    <row r="549" spans="1:15" x14ac:dyDescent="0.7">
      <c r="B549" s="1">
        <f t="shared" si="91"/>
        <v>534</v>
      </c>
      <c r="C549" s="1"/>
      <c r="D549" s="1" t="str">
        <f t="shared" si="92"/>
        <v>prize_info_obtain_prize_17</v>
      </c>
      <c r="E549" s="1" t="str">
        <f t="shared" si="93"/>
        <v>実数</v>
      </c>
      <c r="F549" s="1" t="s">
        <v>235</v>
      </c>
      <c r="G549" s="1" t="s">
        <v>139</v>
      </c>
      <c r="H549" s="1"/>
      <c r="I549" s="1" t="str">
        <f t="shared" si="94"/>
        <v>prize_info_obtain_prize</v>
      </c>
      <c r="J549" s="1" t="str">
        <f t="shared" si="95"/>
        <v>safe_divide((rawdataset.prize_info_obtain_prize_17 - stdvec.prize_info_obtain_prize_min) , (stdvec.prize_info_obtain_prize_max - stdvec.prize_info_obtain_prize_min)) as prize_info_obtain_prize_17,</v>
      </c>
      <c r="K549" s="1" t="s">
        <v>349</v>
      </c>
      <c r="L549" s="1"/>
      <c r="N549" t="s">
        <v>358</v>
      </c>
      <c r="O549" t="str">
        <f t="shared" si="90"/>
        <v>tf.float32,</v>
      </c>
    </row>
    <row r="550" spans="1:15" x14ac:dyDescent="0.7">
      <c r="B550" s="1">
        <f t="shared" si="91"/>
        <v>535</v>
      </c>
      <c r="C550" s="1"/>
      <c r="D550" s="1" t="str">
        <f t="shared" si="92"/>
        <v>prize_info_obtain_prize_18</v>
      </c>
      <c r="E550" s="1" t="str">
        <f t="shared" si="93"/>
        <v>実数</v>
      </c>
      <c r="F550" s="1" t="s">
        <v>235</v>
      </c>
      <c r="G550" s="1" t="s">
        <v>140</v>
      </c>
      <c r="H550" s="1"/>
      <c r="I550" s="1" t="str">
        <f t="shared" si="94"/>
        <v>prize_info_obtain_prize</v>
      </c>
      <c r="J550" s="1" t="str">
        <f t="shared" si="95"/>
        <v>safe_divide((rawdataset.prize_info_obtain_prize_18 - stdvec.prize_info_obtain_prize_min) , (stdvec.prize_info_obtain_prize_max - stdvec.prize_info_obtain_prize_min)) as prize_info_obtain_prize_18,</v>
      </c>
      <c r="K550" s="1" t="s">
        <v>349</v>
      </c>
      <c r="L550" s="1"/>
      <c r="N550" t="s">
        <v>358</v>
      </c>
      <c r="O550" t="str">
        <f t="shared" si="90"/>
        <v>tf.float32,</v>
      </c>
    </row>
    <row r="551" spans="1:15" x14ac:dyDescent="0.7">
      <c r="A551">
        <v>1</v>
      </c>
      <c r="B551" s="1">
        <f t="shared" si="91"/>
        <v>536</v>
      </c>
      <c r="C551" s="1"/>
      <c r="D551" s="1" t="str">
        <f>G551&amp;"_v"&amp;I551</f>
        <v>sex_01_v1</v>
      </c>
      <c r="E551" s="1" t="s">
        <v>10</v>
      </c>
      <c r="F551" s="1" t="s">
        <v>235</v>
      </c>
      <c r="G551" s="1" t="s">
        <v>328</v>
      </c>
      <c r="H551" s="1"/>
      <c r="I551" s="1">
        <v>1</v>
      </c>
      <c r="J551" s="1" t="str">
        <f>"case when "&amp;G551&amp;" = '"&amp;I551&amp;"' then 1 else 0 end as "&amp;D551&amp;","</f>
        <v>case when sex_01 = '1' then 1 else 0 end as sex_01_v1,</v>
      </c>
      <c r="K551" s="1" t="s">
        <v>349</v>
      </c>
      <c r="L551" s="1"/>
      <c r="N551" t="s">
        <v>358</v>
      </c>
      <c r="O551" t="str">
        <f t="shared" si="90"/>
        <v>tf.float32,</v>
      </c>
    </row>
    <row r="552" spans="1:15" x14ac:dyDescent="0.7">
      <c r="A552">
        <f>A551+1</f>
        <v>2</v>
      </c>
      <c r="B552" s="1">
        <f t="shared" si="91"/>
        <v>537</v>
      </c>
      <c r="C552" s="1"/>
      <c r="D552" s="1" t="str">
        <f t="shared" ref="D552:D604" si="96">G552&amp;"_v"&amp;I552</f>
        <v>sex_02_v1</v>
      </c>
      <c r="E552" s="1" t="str">
        <f t="shared" ref="E552:E568" si="97">E551</f>
        <v>カテゴリ</v>
      </c>
      <c r="F552" s="1" t="s">
        <v>235</v>
      </c>
      <c r="G552" s="1" t="s">
        <v>329</v>
      </c>
      <c r="H552" s="1"/>
      <c r="I552" s="1">
        <f>I551</f>
        <v>1</v>
      </c>
      <c r="J552" s="1" t="str">
        <f t="shared" ref="J552:J604" si="98">"case when "&amp;G552&amp;" = '"&amp;I552&amp;"' then 1 else 0 end as "&amp;D552&amp;","</f>
        <v>case when sex_02 = '1' then 1 else 0 end as sex_02_v1,</v>
      </c>
      <c r="K552" s="1" t="s">
        <v>349</v>
      </c>
      <c r="L552" s="1"/>
      <c r="N552" t="s">
        <v>358</v>
      </c>
      <c r="O552" t="str">
        <f t="shared" si="90"/>
        <v>tf.float32,</v>
      </c>
    </row>
    <row r="553" spans="1:15" x14ac:dyDescent="0.7">
      <c r="A553">
        <f t="shared" ref="A553:A568" si="99">A552+1</f>
        <v>3</v>
      </c>
      <c r="B553" s="1">
        <f t="shared" si="91"/>
        <v>538</v>
      </c>
      <c r="C553" s="1"/>
      <c r="D553" s="1" t="str">
        <f t="shared" si="96"/>
        <v>sex_03_v1</v>
      </c>
      <c r="E553" s="1" t="str">
        <f t="shared" si="97"/>
        <v>カテゴリ</v>
      </c>
      <c r="F553" s="1" t="s">
        <v>235</v>
      </c>
      <c r="G553" s="1" t="s">
        <v>330</v>
      </c>
      <c r="H553" s="1"/>
      <c r="I553" s="1">
        <f t="shared" ref="I553:I568" si="100">I552</f>
        <v>1</v>
      </c>
      <c r="J553" s="1" t="str">
        <f t="shared" si="98"/>
        <v>case when sex_03 = '1' then 1 else 0 end as sex_03_v1,</v>
      </c>
      <c r="K553" s="1" t="s">
        <v>349</v>
      </c>
      <c r="L553" s="1"/>
      <c r="N553" t="s">
        <v>358</v>
      </c>
      <c r="O553" t="str">
        <f t="shared" si="90"/>
        <v>tf.float32,</v>
      </c>
    </row>
    <row r="554" spans="1:15" x14ac:dyDescent="0.7">
      <c r="A554">
        <f t="shared" si="99"/>
        <v>4</v>
      </c>
      <c r="B554" s="1">
        <f t="shared" si="91"/>
        <v>539</v>
      </c>
      <c r="C554" s="1"/>
      <c r="D554" s="1" t="str">
        <f t="shared" si="96"/>
        <v>sex_04_v1</v>
      </c>
      <c r="E554" s="1" t="str">
        <f t="shared" si="97"/>
        <v>カテゴリ</v>
      </c>
      <c r="F554" s="1" t="s">
        <v>235</v>
      </c>
      <c r="G554" s="1" t="s">
        <v>331</v>
      </c>
      <c r="H554" s="1"/>
      <c r="I554" s="1">
        <f t="shared" si="100"/>
        <v>1</v>
      </c>
      <c r="J554" s="1" t="str">
        <f t="shared" si="98"/>
        <v>case when sex_04 = '1' then 1 else 0 end as sex_04_v1,</v>
      </c>
      <c r="K554" s="1" t="s">
        <v>349</v>
      </c>
      <c r="L554" s="1"/>
      <c r="N554" t="s">
        <v>358</v>
      </c>
      <c r="O554" t="str">
        <f t="shared" si="90"/>
        <v>tf.float32,</v>
      </c>
    </row>
    <row r="555" spans="1:15" x14ac:dyDescent="0.7">
      <c r="A555">
        <f t="shared" si="99"/>
        <v>5</v>
      </c>
      <c r="B555" s="1">
        <f t="shared" si="91"/>
        <v>540</v>
      </c>
      <c r="C555" s="1"/>
      <c r="D555" s="1" t="str">
        <f t="shared" si="96"/>
        <v>sex_05_v1</v>
      </c>
      <c r="E555" s="1" t="str">
        <f t="shared" si="97"/>
        <v>カテゴリ</v>
      </c>
      <c r="F555" s="1" t="s">
        <v>235</v>
      </c>
      <c r="G555" s="1" t="s">
        <v>332</v>
      </c>
      <c r="H555" s="1"/>
      <c r="I555" s="1">
        <f t="shared" si="100"/>
        <v>1</v>
      </c>
      <c r="J555" s="1" t="str">
        <f t="shared" si="98"/>
        <v>case when sex_05 = '1' then 1 else 0 end as sex_05_v1,</v>
      </c>
      <c r="K555" s="1" t="s">
        <v>349</v>
      </c>
      <c r="L555" s="1"/>
      <c r="N555" t="s">
        <v>358</v>
      </c>
      <c r="O555" t="str">
        <f t="shared" si="90"/>
        <v>tf.float32,</v>
      </c>
    </row>
    <row r="556" spans="1:15" x14ac:dyDescent="0.7">
      <c r="A556">
        <f t="shared" si="99"/>
        <v>6</v>
      </c>
      <c r="B556" s="1">
        <f t="shared" si="91"/>
        <v>541</v>
      </c>
      <c r="C556" s="1"/>
      <c r="D556" s="1" t="str">
        <f t="shared" si="96"/>
        <v>sex_06_v1</v>
      </c>
      <c r="E556" s="1" t="str">
        <f t="shared" si="97"/>
        <v>カテゴリ</v>
      </c>
      <c r="F556" s="1" t="s">
        <v>235</v>
      </c>
      <c r="G556" s="1" t="s">
        <v>333</v>
      </c>
      <c r="H556" s="1"/>
      <c r="I556" s="1">
        <f t="shared" si="100"/>
        <v>1</v>
      </c>
      <c r="J556" s="1" t="str">
        <f t="shared" si="98"/>
        <v>case when sex_06 = '1' then 1 else 0 end as sex_06_v1,</v>
      </c>
      <c r="K556" s="1" t="s">
        <v>349</v>
      </c>
      <c r="L556" s="1"/>
      <c r="N556" t="s">
        <v>358</v>
      </c>
      <c r="O556" t="str">
        <f t="shared" si="90"/>
        <v>tf.float32,</v>
      </c>
    </row>
    <row r="557" spans="1:15" x14ac:dyDescent="0.7">
      <c r="A557">
        <f t="shared" si="99"/>
        <v>7</v>
      </c>
      <c r="B557" s="1">
        <f t="shared" si="91"/>
        <v>542</v>
      </c>
      <c r="C557" s="1"/>
      <c r="D557" s="1" t="str">
        <f t="shared" si="96"/>
        <v>sex_07_v1</v>
      </c>
      <c r="E557" s="1" t="str">
        <f t="shared" si="97"/>
        <v>カテゴリ</v>
      </c>
      <c r="F557" s="1" t="s">
        <v>235</v>
      </c>
      <c r="G557" s="1" t="s">
        <v>334</v>
      </c>
      <c r="H557" s="1"/>
      <c r="I557" s="1">
        <f t="shared" si="100"/>
        <v>1</v>
      </c>
      <c r="J557" s="1" t="str">
        <f t="shared" si="98"/>
        <v>case when sex_07 = '1' then 1 else 0 end as sex_07_v1,</v>
      </c>
      <c r="K557" s="1" t="s">
        <v>349</v>
      </c>
      <c r="L557" s="1"/>
      <c r="N557" t="s">
        <v>358</v>
      </c>
      <c r="O557" t="str">
        <f t="shared" si="90"/>
        <v>tf.float32,</v>
      </c>
    </row>
    <row r="558" spans="1:15" x14ac:dyDescent="0.7">
      <c r="A558">
        <f t="shared" si="99"/>
        <v>8</v>
      </c>
      <c r="B558" s="1">
        <f t="shared" si="91"/>
        <v>543</v>
      </c>
      <c r="C558" s="1"/>
      <c r="D558" s="1" t="str">
        <f t="shared" si="96"/>
        <v>sex_08_v1</v>
      </c>
      <c r="E558" s="1" t="str">
        <f t="shared" si="97"/>
        <v>カテゴリ</v>
      </c>
      <c r="F558" s="1" t="s">
        <v>235</v>
      </c>
      <c r="G558" s="1" t="s">
        <v>335</v>
      </c>
      <c r="H558" s="1"/>
      <c r="I558" s="1">
        <f t="shared" si="100"/>
        <v>1</v>
      </c>
      <c r="J558" s="1" t="str">
        <f t="shared" si="98"/>
        <v>case when sex_08 = '1' then 1 else 0 end as sex_08_v1,</v>
      </c>
      <c r="K558" s="1" t="s">
        <v>349</v>
      </c>
      <c r="L558" s="1"/>
      <c r="N558" t="s">
        <v>358</v>
      </c>
      <c r="O558" t="str">
        <f t="shared" si="90"/>
        <v>tf.float32,</v>
      </c>
    </row>
    <row r="559" spans="1:15" x14ac:dyDescent="0.7">
      <c r="A559">
        <f t="shared" si="99"/>
        <v>9</v>
      </c>
      <c r="B559" s="1">
        <f t="shared" si="91"/>
        <v>544</v>
      </c>
      <c r="C559" s="1"/>
      <c r="D559" s="1" t="str">
        <f t="shared" si="96"/>
        <v>sex_09_v1</v>
      </c>
      <c r="E559" s="1" t="str">
        <f t="shared" si="97"/>
        <v>カテゴリ</v>
      </c>
      <c r="F559" s="1" t="s">
        <v>235</v>
      </c>
      <c r="G559" s="1" t="s">
        <v>336</v>
      </c>
      <c r="H559" s="1"/>
      <c r="I559" s="1">
        <f t="shared" si="100"/>
        <v>1</v>
      </c>
      <c r="J559" s="1" t="str">
        <f t="shared" si="98"/>
        <v>case when sex_09 = '1' then 1 else 0 end as sex_09_v1,</v>
      </c>
      <c r="K559" s="1" t="s">
        <v>349</v>
      </c>
      <c r="L559" s="1"/>
      <c r="N559" t="s">
        <v>358</v>
      </c>
      <c r="O559" t="str">
        <f t="shared" si="90"/>
        <v>tf.float32,</v>
      </c>
    </row>
    <row r="560" spans="1:15" x14ac:dyDescent="0.7">
      <c r="A560">
        <f t="shared" si="99"/>
        <v>10</v>
      </c>
      <c r="B560" s="1">
        <f t="shared" si="91"/>
        <v>545</v>
      </c>
      <c r="C560" s="1"/>
      <c r="D560" s="1" t="str">
        <f t="shared" si="96"/>
        <v>sex_10_v1</v>
      </c>
      <c r="E560" s="1" t="str">
        <f t="shared" si="97"/>
        <v>カテゴリ</v>
      </c>
      <c r="F560" s="1" t="s">
        <v>235</v>
      </c>
      <c r="G560" s="1" t="s">
        <v>141</v>
      </c>
      <c r="H560" s="1"/>
      <c r="I560" s="1">
        <f t="shared" si="100"/>
        <v>1</v>
      </c>
      <c r="J560" s="1" t="str">
        <f t="shared" si="98"/>
        <v>case when sex_10 = '1' then 1 else 0 end as sex_10_v1,</v>
      </c>
      <c r="K560" s="1" t="s">
        <v>349</v>
      </c>
      <c r="L560" s="1"/>
      <c r="N560" t="s">
        <v>358</v>
      </c>
      <c r="O560" t="str">
        <f t="shared" si="90"/>
        <v>tf.float32,</v>
      </c>
    </row>
    <row r="561" spans="1:15" x14ac:dyDescent="0.7">
      <c r="A561">
        <f t="shared" si="99"/>
        <v>11</v>
      </c>
      <c r="B561" s="1">
        <f t="shared" si="91"/>
        <v>546</v>
      </c>
      <c r="C561" s="1"/>
      <c r="D561" s="1" t="str">
        <f t="shared" si="96"/>
        <v>sex_11_v1</v>
      </c>
      <c r="E561" s="1" t="str">
        <f t="shared" si="97"/>
        <v>カテゴリ</v>
      </c>
      <c r="F561" s="1" t="s">
        <v>235</v>
      </c>
      <c r="G561" s="1" t="s">
        <v>142</v>
      </c>
      <c r="H561" s="1"/>
      <c r="I561" s="1">
        <f t="shared" si="100"/>
        <v>1</v>
      </c>
      <c r="J561" s="1" t="str">
        <f t="shared" si="98"/>
        <v>case when sex_11 = '1' then 1 else 0 end as sex_11_v1,</v>
      </c>
      <c r="K561" s="1" t="s">
        <v>349</v>
      </c>
      <c r="L561" s="1"/>
      <c r="N561" t="s">
        <v>358</v>
      </c>
      <c r="O561" t="str">
        <f t="shared" si="90"/>
        <v>tf.float32,</v>
      </c>
    </row>
    <row r="562" spans="1:15" x14ac:dyDescent="0.7">
      <c r="A562">
        <f t="shared" si="99"/>
        <v>12</v>
      </c>
      <c r="B562" s="1">
        <f t="shared" si="91"/>
        <v>547</v>
      </c>
      <c r="C562" s="1"/>
      <c r="D562" s="1" t="str">
        <f t="shared" si="96"/>
        <v>sex_12_v1</v>
      </c>
      <c r="E562" s="1" t="str">
        <f t="shared" si="97"/>
        <v>カテゴリ</v>
      </c>
      <c r="F562" s="1" t="s">
        <v>235</v>
      </c>
      <c r="G562" s="1" t="s">
        <v>143</v>
      </c>
      <c r="H562" s="1"/>
      <c r="I562" s="1">
        <f t="shared" si="100"/>
        <v>1</v>
      </c>
      <c r="J562" s="1" t="str">
        <f t="shared" si="98"/>
        <v>case when sex_12 = '1' then 1 else 0 end as sex_12_v1,</v>
      </c>
      <c r="K562" s="1" t="s">
        <v>349</v>
      </c>
      <c r="L562" s="1"/>
      <c r="N562" t="s">
        <v>358</v>
      </c>
      <c r="O562" t="str">
        <f t="shared" si="90"/>
        <v>tf.float32,</v>
      </c>
    </row>
    <row r="563" spans="1:15" x14ac:dyDescent="0.7">
      <c r="A563">
        <f t="shared" si="99"/>
        <v>13</v>
      </c>
      <c r="B563" s="1">
        <f t="shared" si="91"/>
        <v>548</v>
      </c>
      <c r="C563" s="1"/>
      <c r="D563" s="1" t="str">
        <f t="shared" si="96"/>
        <v>sex_13_v1</v>
      </c>
      <c r="E563" s="1" t="str">
        <f t="shared" si="97"/>
        <v>カテゴリ</v>
      </c>
      <c r="F563" s="1" t="s">
        <v>235</v>
      </c>
      <c r="G563" s="1" t="s">
        <v>144</v>
      </c>
      <c r="H563" s="1"/>
      <c r="I563" s="1">
        <f t="shared" si="100"/>
        <v>1</v>
      </c>
      <c r="J563" s="1" t="str">
        <f t="shared" si="98"/>
        <v>case when sex_13 = '1' then 1 else 0 end as sex_13_v1,</v>
      </c>
      <c r="K563" s="1" t="s">
        <v>349</v>
      </c>
      <c r="L563" s="1"/>
      <c r="N563" t="s">
        <v>358</v>
      </c>
      <c r="O563" t="str">
        <f t="shared" si="90"/>
        <v>tf.float32,</v>
      </c>
    </row>
    <row r="564" spans="1:15" x14ac:dyDescent="0.7">
      <c r="A564">
        <f t="shared" si="99"/>
        <v>14</v>
      </c>
      <c r="B564" s="1">
        <f t="shared" si="91"/>
        <v>549</v>
      </c>
      <c r="C564" s="1"/>
      <c r="D564" s="1" t="str">
        <f t="shared" si="96"/>
        <v>sex_14_v1</v>
      </c>
      <c r="E564" s="1" t="str">
        <f t="shared" si="97"/>
        <v>カテゴリ</v>
      </c>
      <c r="F564" s="1" t="s">
        <v>235</v>
      </c>
      <c r="G564" s="1" t="s">
        <v>145</v>
      </c>
      <c r="H564" s="1"/>
      <c r="I564" s="1">
        <f t="shared" si="100"/>
        <v>1</v>
      </c>
      <c r="J564" s="1" t="str">
        <f t="shared" si="98"/>
        <v>case when sex_14 = '1' then 1 else 0 end as sex_14_v1,</v>
      </c>
      <c r="K564" s="1" t="s">
        <v>349</v>
      </c>
      <c r="L564" s="1"/>
      <c r="N564" t="s">
        <v>358</v>
      </c>
      <c r="O564" t="str">
        <f t="shared" si="90"/>
        <v>tf.float32,</v>
      </c>
    </row>
    <row r="565" spans="1:15" x14ac:dyDescent="0.7">
      <c r="A565">
        <f t="shared" si="99"/>
        <v>15</v>
      </c>
      <c r="B565" s="1">
        <f t="shared" si="91"/>
        <v>550</v>
      </c>
      <c r="C565" s="1"/>
      <c r="D565" s="1" t="str">
        <f t="shared" si="96"/>
        <v>sex_15_v1</v>
      </c>
      <c r="E565" s="1" t="str">
        <f t="shared" si="97"/>
        <v>カテゴリ</v>
      </c>
      <c r="F565" s="1" t="s">
        <v>235</v>
      </c>
      <c r="G565" s="1" t="s">
        <v>146</v>
      </c>
      <c r="H565" s="1"/>
      <c r="I565" s="1">
        <f t="shared" si="100"/>
        <v>1</v>
      </c>
      <c r="J565" s="1" t="str">
        <f t="shared" si="98"/>
        <v>case when sex_15 = '1' then 1 else 0 end as sex_15_v1,</v>
      </c>
      <c r="K565" s="1" t="s">
        <v>349</v>
      </c>
      <c r="L565" s="1"/>
      <c r="N565" t="s">
        <v>358</v>
      </c>
      <c r="O565" t="str">
        <f t="shared" si="90"/>
        <v>tf.float32,</v>
      </c>
    </row>
    <row r="566" spans="1:15" x14ac:dyDescent="0.7">
      <c r="A566">
        <f t="shared" si="99"/>
        <v>16</v>
      </c>
      <c r="B566" s="1">
        <f t="shared" si="91"/>
        <v>551</v>
      </c>
      <c r="C566" s="1"/>
      <c r="D566" s="1" t="str">
        <f t="shared" si="96"/>
        <v>sex_16_v1</v>
      </c>
      <c r="E566" s="1" t="str">
        <f t="shared" si="97"/>
        <v>カテゴリ</v>
      </c>
      <c r="F566" s="1" t="s">
        <v>235</v>
      </c>
      <c r="G566" s="1" t="s">
        <v>147</v>
      </c>
      <c r="H566" s="1"/>
      <c r="I566" s="1">
        <f t="shared" si="100"/>
        <v>1</v>
      </c>
      <c r="J566" s="1" t="str">
        <f t="shared" si="98"/>
        <v>case when sex_16 = '1' then 1 else 0 end as sex_16_v1,</v>
      </c>
      <c r="K566" s="1" t="s">
        <v>349</v>
      </c>
      <c r="L566" s="1"/>
      <c r="N566" t="s">
        <v>358</v>
      </c>
      <c r="O566" t="str">
        <f t="shared" si="90"/>
        <v>tf.float32,</v>
      </c>
    </row>
    <row r="567" spans="1:15" x14ac:dyDescent="0.7">
      <c r="A567">
        <f t="shared" si="99"/>
        <v>17</v>
      </c>
      <c r="B567" s="1">
        <f t="shared" si="91"/>
        <v>552</v>
      </c>
      <c r="C567" s="1"/>
      <c r="D567" s="1" t="str">
        <f t="shared" si="96"/>
        <v>sex_17_v1</v>
      </c>
      <c r="E567" s="1" t="str">
        <f t="shared" si="97"/>
        <v>カテゴリ</v>
      </c>
      <c r="F567" s="1" t="s">
        <v>235</v>
      </c>
      <c r="G567" s="1" t="s">
        <v>148</v>
      </c>
      <c r="H567" s="1"/>
      <c r="I567" s="1">
        <f t="shared" si="100"/>
        <v>1</v>
      </c>
      <c r="J567" s="1" t="str">
        <f t="shared" si="98"/>
        <v>case when sex_17 = '1' then 1 else 0 end as sex_17_v1,</v>
      </c>
      <c r="K567" s="1" t="s">
        <v>349</v>
      </c>
      <c r="L567" s="1"/>
      <c r="N567" t="s">
        <v>358</v>
      </c>
      <c r="O567" t="str">
        <f t="shared" si="90"/>
        <v>tf.float32,</v>
      </c>
    </row>
    <row r="568" spans="1:15" x14ac:dyDescent="0.7">
      <c r="A568">
        <f t="shared" si="99"/>
        <v>18</v>
      </c>
      <c r="B568" s="1">
        <f t="shared" si="91"/>
        <v>553</v>
      </c>
      <c r="C568" s="1"/>
      <c r="D568" s="1" t="str">
        <f t="shared" si="96"/>
        <v>sex_18_v1</v>
      </c>
      <c r="E568" s="1" t="str">
        <f t="shared" si="97"/>
        <v>カテゴリ</v>
      </c>
      <c r="F568" s="1" t="s">
        <v>235</v>
      </c>
      <c r="G568" s="1" t="s">
        <v>149</v>
      </c>
      <c r="H568" s="1"/>
      <c r="I568" s="1">
        <f t="shared" si="100"/>
        <v>1</v>
      </c>
      <c r="J568" s="1" t="str">
        <f t="shared" si="98"/>
        <v>case when sex_18 = '1' then 1 else 0 end as sex_18_v1,</v>
      </c>
      <c r="K568" s="1" t="s">
        <v>349</v>
      </c>
      <c r="L568" s="1"/>
      <c r="N568" t="s">
        <v>358</v>
      </c>
      <c r="O568" t="str">
        <f t="shared" si="90"/>
        <v>tf.float32,</v>
      </c>
    </row>
    <row r="569" spans="1:15" x14ac:dyDescent="0.7">
      <c r="A569">
        <v>1</v>
      </c>
      <c r="B569" s="1">
        <f t="shared" si="91"/>
        <v>554</v>
      </c>
      <c r="C569" s="1"/>
      <c r="D569" s="1" t="str">
        <f t="shared" si="96"/>
        <v>sex_01_v2</v>
      </c>
      <c r="E569" s="1" t="s">
        <v>10</v>
      </c>
      <c r="F569" s="1" t="s">
        <v>235</v>
      </c>
      <c r="G569" s="1" t="s">
        <v>328</v>
      </c>
      <c r="H569" s="1"/>
      <c r="I569" s="1">
        <f>I568+1</f>
        <v>2</v>
      </c>
      <c r="J569" s="1" t="str">
        <f t="shared" si="98"/>
        <v>case when sex_01 = '2' then 1 else 0 end as sex_01_v2,</v>
      </c>
      <c r="K569" s="1" t="s">
        <v>349</v>
      </c>
      <c r="L569" s="1"/>
      <c r="N569" t="s">
        <v>358</v>
      </c>
      <c r="O569" t="str">
        <f t="shared" si="90"/>
        <v>tf.float32,</v>
      </c>
    </row>
    <row r="570" spans="1:15" x14ac:dyDescent="0.7">
      <c r="A570">
        <f>A569+1</f>
        <v>2</v>
      </c>
      <c r="B570" s="1">
        <f t="shared" si="91"/>
        <v>555</v>
      </c>
      <c r="C570" s="1"/>
      <c r="D570" s="1" t="str">
        <f t="shared" si="96"/>
        <v>sex_02_v2</v>
      </c>
      <c r="E570" s="1" t="str">
        <f t="shared" ref="E570:E586" si="101">E569</f>
        <v>カテゴリ</v>
      </c>
      <c r="F570" s="1" t="s">
        <v>235</v>
      </c>
      <c r="G570" s="1" t="s">
        <v>329</v>
      </c>
      <c r="H570" s="1"/>
      <c r="I570" s="1">
        <f>I569</f>
        <v>2</v>
      </c>
      <c r="J570" s="1" t="str">
        <f t="shared" si="98"/>
        <v>case when sex_02 = '2' then 1 else 0 end as sex_02_v2,</v>
      </c>
      <c r="K570" s="1" t="s">
        <v>349</v>
      </c>
      <c r="L570" s="1"/>
      <c r="N570" t="s">
        <v>358</v>
      </c>
      <c r="O570" t="str">
        <f t="shared" si="90"/>
        <v>tf.float32,</v>
      </c>
    </row>
    <row r="571" spans="1:15" x14ac:dyDescent="0.7">
      <c r="A571">
        <f t="shared" ref="A571:A586" si="102">A570+1</f>
        <v>3</v>
      </c>
      <c r="B571" s="1">
        <f t="shared" si="91"/>
        <v>556</v>
      </c>
      <c r="C571" s="1"/>
      <c r="D571" s="1" t="str">
        <f t="shared" si="96"/>
        <v>sex_03_v2</v>
      </c>
      <c r="E571" s="1" t="str">
        <f t="shared" si="101"/>
        <v>カテゴリ</v>
      </c>
      <c r="F571" s="1" t="s">
        <v>235</v>
      </c>
      <c r="G571" s="1" t="s">
        <v>330</v>
      </c>
      <c r="H571" s="1"/>
      <c r="I571" s="1">
        <f t="shared" ref="I571:I586" si="103">I570</f>
        <v>2</v>
      </c>
      <c r="J571" s="1" t="str">
        <f t="shared" si="98"/>
        <v>case when sex_03 = '2' then 1 else 0 end as sex_03_v2,</v>
      </c>
      <c r="K571" s="1" t="s">
        <v>349</v>
      </c>
      <c r="L571" s="1"/>
      <c r="N571" t="s">
        <v>358</v>
      </c>
      <c r="O571" t="str">
        <f t="shared" si="90"/>
        <v>tf.float32,</v>
      </c>
    </row>
    <row r="572" spans="1:15" x14ac:dyDescent="0.7">
      <c r="A572">
        <f t="shared" si="102"/>
        <v>4</v>
      </c>
      <c r="B572" s="1">
        <f t="shared" si="91"/>
        <v>557</v>
      </c>
      <c r="C572" s="1"/>
      <c r="D572" s="1" t="str">
        <f t="shared" si="96"/>
        <v>sex_04_v2</v>
      </c>
      <c r="E572" s="1" t="str">
        <f t="shared" si="101"/>
        <v>カテゴリ</v>
      </c>
      <c r="F572" s="1" t="s">
        <v>235</v>
      </c>
      <c r="G572" s="1" t="s">
        <v>331</v>
      </c>
      <c r="H572" s="1"/>
      <c r="I572" s="1">
        <f t="shared" si="103"/>
        <v>2</v>
      </c>
      <c r="J572" s="1" t="str">
        <f t="shared" si="98"/>
        <v>case when sex_04 = '2' then 1 else 0 end as sex_04_v2,</v>
      </c>
      <c r="K572" s="1" t="s">
        <v>349</v>
      </c>
      <c r="L572" s="1"/>
      <c r="N572" t="s">
        <v>358</v>
      </c>
      <c r="O572" t="str">
        <f t="shared" si="90"/>
        <v>tf.float32,</v>
      </c>
    </row>
    <row r="573" spans="1:15" x14ac:dyDescent="0.7">
      <c r="A573">
        <f t="shared" si="102"/>
        <v>5</v>
      </c>
      <c r="B573" s="1">
        <f t="shared" si="91"/>
        <v>558</v>
      </c>
      <c r="C573" s="1"/>
      <c r="D573" s="1" t="str">
        <f t="shared" si="96"/>
        <v>sex_05_v2</v>
      </c>
      <c r="E573" s="1" t="str">
        <f t="shared" si="101"/>
        <v>カテゴリ</v>
      </c>
      <c r="F573" s="1" t="s">
        <v>235</v>
      </c>
      <c r="G573" s="1" t="s">
        <v>332</v>
      </c>
      <c r="H573" s="1"/>
      <c r="I573" s="1">
        <f t="shared" si="103"/>
        <v>2</v>
      </c>
      <c r="J573" s="1" t="str">
        <f t="shared" si="98"/>
        <v>case when sex_05 = '2' then 1 else 0 end as sex_05_v2,</v>
      </c>
      <c r="K573" s="1" t="s">
        <v>349</v>
      </c>
      <c r="L573" s="1"/>
      <c r="N573" t="s">
        <v>358</v>
      </c>
      <c r="O573" t="str">
        <f t="shared" si="90"/>
        <v>tf.float32,</v>
      </c>
    </row>
    <row r="574" spans="1:15" x14ac:dyDescent="0.7">
      <c r="A574">
        <f t="shared" si="102"/>
        <v>6</v>
      </c>
      <c r="B574" s="1">
        <f t="shared" si="91"/>
        <v>559</v>
      </c>
      <c r="C574" s="1"/>
      <c r="D574" s="1" t="str">
        <f t="shared" si="96"/>
        <v>sex_06_v2</v>
      </c>
      <c r="E574" s="1" t="str">
        <f t="shared" si="101"/>
        <v>カテゴリ</v>
      </c>
      <c r="F574" s="1" t="s">
        <v>235</v>
      </c>
      <c r="G574" s="1" t="s">
        <v>333</v>
      </c>
      <c r="H574" s="1"/>
      <c r="I574" s="1">
        <f t="shared" si="103"/>
        <v>2</v>
      </c>
      <c r="J574" s="1" t="str">
        <f t="shared" si="98"/>
        <v>case when sex_06 = '2' then 1 else 0 end as sex_06_v2,</v>
      </c>
      <c r="K574" s="1" t="s">
        <v>349</v>
      </c>
      <c r="L574" s="1"/>
      <c r="N574" t="s">
        <v>358</v>
      </c>
      <c r="O574" t="str">
        <f t="shared" si="90"/>
        <v>tf.float32,</v>
      </c>
    </row>
    <row r="575" spans="1:15" x14ac:dyDescent="0.7">
      <c r="A575">
        <f t="shared" si="102"/>
        <v>7</v>
      </c>
      <c r="B575" s="1">
        <f t="shared" si="91"/>
        <v>560</v>
      </c>
      <c r="C575" s="1"/>
      <c r="D575" s="1" t="str">
        <f t="shared" si="96"/>
        <v>sex_07_v2</v>
      </c>
      <c r="E575" s="1" t="str">
        <f t="shared" si="101"/>
        <v>カテゴリ</v>
      </c>
      <c r="F575" s="1" t="s">
        <v>235</v>
      </c>
      <c r="G575" s="1" t="s">
        <v>334</v>
      </c>
      <c r="H575" s="1"/>
      <c r="I575" s="1">
        <f t="shared" si="103"/>
        <v>2</v>
      </c>
      <c r="J575" s="1" t="str">
        <f t="shared" si="98"/>
        <v>case when sex_07 = '2' then 1 else 0 end as sex_07_v2,</v>
      </c>
      <c r="K575" s="1" t="s">
        <v>349</v>
      </c>
      <c r="L575" s="1"/>
      <c r="N575" t="s">
        <v>358</v>
      </c>
      <c r="O575" t="str">
        <f t="shared" si="90"/>
        <v>tf.float32,</v>
      </c>
    </row>
    <row r="576" spans="1:15" x14ac:dyDescent="0.7">
      <c r="A576">
        <f t="shared" si="102"/>
        <v>8</v>
      </c>
      <c r="B576" s="1">
        <f t="shared" si="91"/>
        <v>561</v>
      </c>
      <c r="C576" s="1"/>
      <c r="D576" s="1" t="str">
        <f t="shared" si="96"/>
        <v>sex_08_v2</v>
      </c>
      <c r="E576" s="1" t="str">
        <f t="shared" si="101"/>
        <v>カテゴリ</v>
      </c>
      <c r="F576" s="1" t="s">
        <v>235</v>
      </c>
      <c r="G576" s="1" t="s">
        <v>335</v>
      </c>
      <c r="H576" s="1"/>
      <c r="I576" s="1">
        <f t="shared" si="103"/>
        <v>2</v>
      </c>
      <c r="J576" s="1" t="str">
        <f t="shared" si="98"/>
        <v>case when sex_08 = '2' then 1 else 0 end as sex_08_v2,</v>
      </c>
      <c r="K576" s="1" t="s">
        <v>349</v>
      </c>
      <c r="L576" s="1"/>
      <c r="N576" t="s">
        <v>358</v>
      </c>
      <c r="O576" t="str">
        <f t="shared" si="90"/>
        <v>tf.float32,</v>
      </c>
    </row>
    <row r="577" spans="1:15" x14ac:dyDescent="0.7">
      <c r="A577">
        <f t="shared" si="102"/>
        <v>9</v>
      </c>
      <c r="B577" s="1">
        <f t="shared" si="91"/>
        <v>562</v>
      </c>
      <c r="C577" s="1"/>
      <c r="D577" s="1" t="str">
        <f t="shared" si="96"/>
        <v>sex_09_v2</v>
      </c>
      <c r="E577" s="1" t="str">
        <f t="shared" si="101"/>
        <v>カテゴリ</v>
      </c>
      <c r="F577" s="1" t="s">
        <v>235</v>
      </c>
      <c r="G577" s="1" t="s">
        <v>336</v>
      </c>
      <c r="H577" s="1"/>
      <c r="I577" s="1">
        <f t="shared" si="103"/>
        <v>2</v>
      </c>
      <c r="J577" s="1" t="str">
        <f t="shared" si="98"/>
        <v>case when sex_09 = '2' then 1 else 0 end as sex_09_v2,</v>
      </c>
      <c r="K577" s="1" t="s">
        <v>349</v>
      </c>
      <c r="L577" s="1"/>
      <c r="N577" t="s">
        <v>358</v>
      </c>
      <c r="O577" t="str">
        <f t="shared" si="90"/>
        <v>tf.float32,</v>
      </c>
    </row>
    <row r="578" spans="1:15" x14ac:dyDescent="0.7">
      <c r="A578">
        <f t="shared" si="102"/>
        <v>10</v>
      </c>
      <c r="B578" s="1">
        <f t="shared" si="91"/>
        <v>563</v>
      </c>
      <c r="C578" s="1"/>
      <c r="D578" s="1" t="str">
        <f t="shared" si="96"/>
        <v>sex_10_v2</v>
      </c>
      <c r="E578" s="1" t="str">
        <f t="shared" si="101"/>
        <v>カテゴリ</v>
      </c>
      <c r="F578" s="1" t="s">
        <v>235</v>
      </c>
      <c r="G578" s="1" t="s">
        <v>141</v>
      </c>
      <c r="H578" s="1"/>
      <c r="I578" s="1">
        <f t="shared" si="103"/>
        <v>2</v>
      </c>
      <c r="J578" s="1" t="str">
        <f t="shared" si="98"/>
        <v>case when sex_10 = '2' then 1 else 0 end as sex_10_v2,</v>
      </c>
      <c r="K578" s="1" t="s">
        <v>349</v>
      </c>
      <c r="L578" s="1"/>
      <c r="N578" t="s">
        <v>358</v>
      </c>
      <c r="O578" t="str">
        <f t="shared" si="90"/>
        <v>tf.float32,</v>
      </c>
    </row>
    <row r="579" spans="1:15" x14ac:dyDescent="0.7">
      <c r="A579">
        <f t="shared" si="102"/>
        <v>11</v>
      </c>
      <c r="B579" s="1">
        <f t="shared" si="91"/>
        <v>564</v>
      </c>
      <c r="C579" s="1"/>
      <c r="D579" s="1" t="str">
        <f t="shared" si="96"/>
        <v>sex_11_v2</v>
      </c>
      <c r="E579" s="1" t="str">
        <f t="shared" si="101"/>
        <v>カテゴリ</v>
      </c>
      <c r="F579" s="1" t="s">
        <v>235</v>
      </c>
      <c r="G579" s="1" t="s">
        <v>142</v>
      </c>
      <c r="H579" s="1"/>
      <c r="I579" s="1">
        <f t="shared" si="103"/>
        <v>2</v>
      </c>
      <c r="J579" s="1" t="str">
        <f t="shared" si="98"/>
        <v>case when sex_11 = '2' then 1 else 0 end as sex_11_v2,</v>
      </c>
      <c r="K579" s="1" t="s">
        <v>349</v>
      </c>
      <c r="L579" s="1"/>
      <c r="N579" t="s">
        <v>358</v>
      </c>
      <c r="O579" t="str">
        <f t="shared" si="90"/>
        <v>tf.float32,</v>
      </c>
    </row>
    <row r="580" spans="1:15" x14ac:dyDescent="0.7">
      <c r="A580">
        <f t="shared" si="102"/>
        <v>12</v>
      </c>
      <c r="B580" s="1">
        <f t="shared" si="91"/>
        <v>565</v>
      </c>
      <c r="C580" s="1"/>
      <c r="D580" s="1" t="str">
        <f t="shared" si="96"/>
        <v>sex_12_v2</v>
      </c>
      <c r="E580" s="1" t="str">
        <f t="shared" si="101"/>
        <v>カテゴリ</v>
      </c>
      <c r="F580" s="1" t="s">
        <v>235</v>
      </c>
      <c r="G580" s="1" t="s">
        <v>143</v>
      </c>
      <c r="H580" s="1"/>
      <c r="I580" s="1">
        <f t="shared" si="103"/>
        <v>2</v>
      </c>
      <c r="J580" s="1" t="str">
        <f t="shared" si="98"/>
        <v>case when sex_12 = '2' then 1 else 0 end as sex_12_v2,</v>
      </c>
      <c r="K580" s="1" t="s">
        <v>349</v>
      </c>
      <c r="L580" s="1"/>
      <c r="N580" t="s">
        <v>358</v>
      </c>
      <c r="O580" t="str">
        <f t="shared" si="90"/>
        <v>tf.float32,</v>
      </c>
    </row>
    <row r="581" spans="1:15" x14ac:dyDescent="0.7">
      <c r="A581">
        <f t="shared" si="102"/>
        <v>13</v>
      </c>
      <c r="B581" s="1">
        <f t="shared" si="91"/>
        <v>566</v>
      </c>
      <c r="C581" s="1"/>
      <c r="D581" s="1" t="str">
        <f t="shared" si="96"/>
        <v>sex_13_v2</v>
      </c>
      <c r="E581" s="1" t="str">
        <f t="shared" si="101"/>
        <v>カテゴリ</v>
      </c>
      <c r="F581" s="1" t="s">
        <v>235</v>
      </c>
      <c r="G581" s="1" t="s">
        <v>144</v>
      </c>
      <c r="H581" s="1"/>
      <c r="I581" s="1">
        <f t="shared" si="103"/>
        <v>2</v>
      </c>
      <c r="J581" s="1" t="str">
        <f t="shared" si="98"/>
        <v>case when sex_13 = '2' then 1 else 0 end as sex_13_v2,</v>
      </c>
      <c r="K581" s="1" t="s">
        <v>349</v>
      </c>
      <c r="L581" s="1"/>
      <c r="N581" t="s">
        <v>358</v>
      </c>
      <c r="O581" t="str">
        <f t="shared" si="90"/>
        <v>tf.float32,</v>
      </c>
    </row>
    <row r="582" spans="1:15" x14ac:dyDescent="0.7">
      <c r="A582">
        <f t="shared" si="102"/>
        <v>14</v>
      </c>
      <c r="B582" s="1">
        <f t="shared" si="91"/>
        <v>567</v>
      </c>
      <c r="C582" s="1"/>
      <c r="D582" s="1" t="str">
        <f t="shared" si="96"/>
        <v>sex_14_v2</v>
      </c>
      <c r="E582" s="1" t="str">
        <f t="shared" si="101"/>
        <v>カテゴリ</v>
      </c>
      <c r="F582" s="1" t="s">
        <v>235</v>
      </c>
      <c r="G582" s="1" t="s">
        <v>145</v>
      </c>
      <c r="H582" s="1"/>
      <c r="I582" s="1">
        <f t="shared" si="103"/>
        <v>2</v>
      </c>
      <c r="J582" s="1" t="str">
        <f t="shared" si="98"/>
        <v>case when sex_14 = '2' then 1 else 0 end as sex_14_v2,</v>
      </c>
      <c r="K582" s="1" t="s">
        <v>349</v>
      </c>
      <c r="L582" s="1"/>
      <c r="N582" t="s">
        <v>358</v>
      </c>
      <c r="O582" t="str">
        <f t="shared" si="90"/>
        <v>tf.float32,</v>
      </c>
    </row>
    <row r="583" spans="1:15" x14ac:dyDescent="0.7">
      <c r="A583">
        <f t="shared" si="102"/>
        <v>15</v>
      </c>
      <c r="B583" s="1">
        <f t="shared" si="91"/>
        <v>568</v>
      </c>
      <c r="C583" s="1"/>
      <c r="D583" s="1" t="str">
        <f t="shared" si="96"/>
        <v>sex_15_v2</v>
      </c>
      <c r="E583" s="1" t="str">
        <f t="shared" si="101"/>
        <v>カテゴリ</v>
      </c>
      <c r="F583" s="1" t="s">
        <v>235</v>
      </c>
      <c r="G583" s="1" t="s">
        <v>146</v>
      </c>
      <c r="H583" s="1"/>
      <c r="I583" s="1">
        <f t="shared" si="103"/>
        <v>2</v>
      </c>
      <c r="J583" s="1" t="str">
        <f t="shared" si="98"/>
        <v>case when sex_15 = '2' then 1 else 0 end as sex_15_v2,</v>
      </c>
      <c r="K583" s="1" t="s">
        <v>349</v>
      </c>
      <c r="L583" s="1"/>
      <c r="N583" t="s">
        <v>358</v>
      </c>
      <c r="O583" t="str">
        <f t="shared" si="90"/>
        <v>tf.float32,</v>
      </c>
    </row>
    <row r="584" spans="1:15" x14ac:dyDescent="0.7">
      <c r="A584">
        <f t="shared" si="102"/>
        <v>16</v>
      </c>
      <c r="B584" s="1">
        <f t="shared" si="91"/>
        <v>569</v>
      </c>
      <c r="C584" s="1"/>
      <c r="D584" s="1" t="str">
        <f t="shared" si="96"/>
        <v>sex_16_v2</v>
      </c>
      <c r="E584" s="1" t="str">
        <f t="shared" si="101"/>
        <v>カテゴリ</v>
      </c>
      <c r="F584" s="1" t="s">
        <v>235</v>
      </c>
      <c r="G584" s="1" t="s">
        <v>147</v>
      </c>
      <c r="H584" s="1"/>
      <c r="I584" s="1">
        <f t="shared" si="103"/>
        <v>2</v>
      </c>
      <c r="J584" s="1" t="str">
        <f t="shared" si="98"/>
        <v>case when sex_16 = '2' then 1 else 0 end as sex_16_v2,</v>
      </c>
      <c r="K584" s="1" t="s">
        <v>349</v>
      </c>
      <c r="L584" s="1"/>
      <c r="N584" t="s">
        <v>358</v>
      </c>
      <c r="O584" t="str">
        <f t="shared" si="90"/>
        <v>tf.float32,</v>
      </c>
    </row>
    <row r="585" spans="1:15" x14ac:dyDescent="0.7">
      <c r="A585">
        <f t="shared" si="102"/>
        <v>17</v>
      </c>
      <c r="B585" s="1">
        <f t="shared" si="91"/>
        <v>570</v>
      </c>
      <c r="C585" s="1"/>
      <c r="D585" s="1" t="str">
        <f t="shared" si="96"/>
        <v>sex_17_v2</v>
      </c>
      <c r="E585" s="1" t="str">
        <f t="shared" si="101"/>
        <v>カテゴリ</v>
      </c>
      <c r="F585" s="1" t="s">
        <v>235</v>
      </c>
      <c r="G585" s="1" t="s">
        <v>148</v>
      </c>
      <c r="H585" s="1"/>
      <c r="I585" s="1">
        <f t="shared" si="103"/>
        <v>2</v>
      </c>
      <c r="J585" s="1" t="str">
        <f t="shared" si="98"/>
        <v>case when sex_17 = '2' then 1 else 0 end as sex_17_v2,</v>
      </c>
      <c r="K585" s="1" t="s">
        <v>349</v>
      </c>
      <c r="L585" s="1"/>
      <c r="N585" t="s">
        <v>358</v>
      </c>
      <c r="O585" t="str">
        <f t="shared" si="90"/>
        <v>tf.float32,</v>
      </c>
    </row>
    <row r="586" spans="1:15" x14ac:dyDescent="0.7">
      <c r="A586">
        <f t="shared" si="102"/>
        <v>18</v>
      </c>
      <c r="B586" s="1">
        <f t="shared" si="91"/>
        <v>571</v>
      </c>
      <c r="C586" s="1"/>
      <c r="D586" s="1" t="str">
        <f t="shared" si="96"/>
        <v>sex_18_v2</v>
      </c>
      <c r="E586" s="1" t="str">
        <f t="shared" si="101"/>
        <v>カテゴリ</v>
      </c>
      <c r="F586" s="1" t="s">
        <v>235</v>
      </c>
      <c r="G586" s="1" t="s">
        <v>149</v>
      </c>
      <c r="H586" s="1"/>
      <c r="I586" s="1">
        <f t="shared" si="103"/>
        <v>2</v>
      </c>
      <c r="J586" s="1" t="str">
        <f t="shared" si="98"/>
        <v>case when sex_18 = '2' then 1 else 0 end as sex_18_v2,</v>
      </c>
      <c r="K586" s="1" t="s">
        <v>349</v>
      </c>
      <c r="L586" s="1"/>
      <c r="N586" t="s">
        <v>358</v>
      </c>
      <c r="O586" t="str">
        <f t="shared" si="90"/>
        <v>tf.float32,</v>
      </c>
    </row>
    <row r="587" spans="1:15" x14ac:dyDescent="0.7">
      <c r="A587">
        <v>1</v>
      </c>
      <c r="B587" s="1">
        <f t="shared" si="91"/>
        <v>572</v>
      </c>
      <c r="C587" s="1"/>
      <c r="D587" s="1" t="str">
        <f t="shared" si="96"/>
        <v>sex_01_v3</v>
      </c>
      <c r="E587" s="1" t="s">
        <v>10</v>
      </c>
      <c r="F587" s="1" t="s">
        <v>235</v>
      </c>
      <c r="G587" s="1" t="s">
        <v>328</v>
      </c>
      <c r="H587" s="1"/>
      <c r="I587" s="1">
        <f>I586+1</f>
        <v>3</v>
      </c>
      <c r="J587" s="1" t="str">
        <f t="shared" si="98"/>
        <v>case when sex_01 = '3' then 1 else 0 end as sex_01_v3,</v>
      </c>
      <c r="K587" s="1" t="s">
        <v>349</v>
      </c>
      <c r="L587" s="1"/>
      <c r="N587" t="s">
        <v>358</v>
      </c>
      <c r="O587" t="str">
        <f t="shared" si="90"/>
        <v>tf.float32,</v>
      </c>
    </row>
    <row r="588" spans="1:15" x14ac:dyDescent="0.7">
      <c r="A588">
        <f>A587+1</f>
        <v>2</v>
      </c>
      <c r="B588" s="1">
        <f t="shared" si="91"/>
        <v>573</v>
      </c>
      <c r="C588" s="1"/>
      <c r="D588" s="1" t="str">
        <f t="shared" si="96"/>
        <v>sex_02_v3</v>
      </c>
      <c r="E588" s="1" t="str">
        <f t="shared" ref="E588:E604" si="104">E587</f>
        <v>カテゴリ</v>
      </c>
      <c r="F588" s="1" t="s">
        <v>235</v>
      </c>
      <c r="G588" s="1" t="s">
        <v>329</v>
      </c>
      <c r="H588" s="1"/>
      <c r="I588" s="1">
        <f>I587</f>
        <v>3</v>
      </c>
      <c r="J588" s="1" t="str">
        <f t="shared" si="98"/>
        <v>case when sex_02 = '3' then 1 else 0 end as sex_02_v3,</v>
      </c>
      <c r="K588" s="1" t="s">
        <v>349</v>
      </c>
      <c r="L588" s="1"/>
      <c r="N588" t="s">
        <v>358</v>
      </c>
      <c r="O588" t="str">
        <f t="shared" si="90"/>
        <v>tf.float32,</v>
      </c>
    </row>
    <row r="589" spans="1:15" x14ac:dyDescent="0.7">
      <c r="A589">
        <f t="shared" ref="A589:A604" si="105">A588+1</f>
        <v>3</v>
      </c>
      <c r="B589" s="1">
        <f t="shared" si="91"/>
        <v>574</v>
      </c>
      <c r="C589" s="1"/>
      <c r="D589" s="1" t="str">
        <f t="shared" si="96"/>
        <v>sex_03_v3</v>
      </c>
      <c r="E589" s="1" t="str">
        <f t="shared" si="104"/>
        <v>カテゴリ</v>
      </c>
      <c r="F589" s="1" t="s">
        <v>235</v>
      </c>
      <c r="G589" s="1" t="s">
        <v>330</v>
      </c>
      <c r="H589" s="1"/>
      <c r="I589" s="1">
        <f t="shared" ref="I589:I604" si="106">I588</f>
        <v>3</v>
      </c>
      <c r="J589" s="1" t="str">
        <f t="shared" si="98"/>
        <v>case when sex_03 = '3' then 1 else 0 end as sex_03_v3,</v>
      </c>
      <c r="K589" s="1" t="s">
        <v>349</v>
      </c>
      <c r="L589" s="1"/>
      <c r="N589" t="s">
        <v>358</v>
      </c>
      <c r="O589" t="str">
        <f t="shared" si="90"/>
        <v>tf.float32,</v>
      </c>
    </row>
    <row r="590" spans="1:15" x14ac:dyDescent="0.7">
      <c r="A590">
        <f t="shared" si="105"/>
        <v>4</v>
      </c>
      <c r="B590" s="1">
        <f t="shared" si="91"/>
        <v>575</v>
      </c>
      <c r="C590" s="1"/>
      <c r="D590" s="1" t="str">
        <f t="shared" si="96"/>
        <v>sex_04_v3</v>
      </c>
      <c r="E590" s="1" t="str">
        <f t="shared" si="104"/>
        <v>カテゴリ</v>
      </c>
      <c r="F590" s="1" t="s">
        <v>235</v>
      </c>
      <c r="G590" s="1" t="s">
        <v>331</v>
      </c>
      <c r="H590" s="1"/>
      <c r="I590" s="1">
        <f t="shared" si="106"/>
        <v>3</v>
      </c>
      <c r="J590" s="1" t="str">
        <f t="shared" si="98"/>
        <v>case when sex_04 = '3' then 1 else 0 end as sex_04_v3,</v>
      </c>
      <c r="K590" s="1" t="s">
        <v>349</v>
      </c>
      <c r="L590" s="1"/>
      <c r="N590" t="s">
        <v>358</v>
      </c>
      <c r="O590" t="str">
        <f t="shared" si="90"/>
        <v>tf.float32,</v>
      </c>
    </row>
    <row r="591" spans="1:15" x14ac:dyDescent="0.7">
      <c r="A591">
        <f t="shared" si="105"/>
        <v>5</v>
      </c>
      <c r="B591" s="1">
        <f t="shared" si="91"/>
        <v>576</v>
      </c>
      <c r="C591" s="1"/>
      <c r="D591" s="1" t="str">
        <f t="shared" si="96"/>
        <v>sex_05_v3</v>
      </c>
      <c r="E591" s="1" t="str">
        <f t="shared" si="104"/>
        <v>カテゴリ</v>
      </c>
      <c r="F591" s="1" t="s">
        <v>235</v>
      </c>
      <c r="G591" s="1" t="s">
        <v>332</v>
      </c>
      <c r="H591" s="1"/>
      <c r="I591" s="1">
        <f t="shared" si="106"/>
        <v>3</v>
      </c>
      <c r="J591" s="1" t="str">
        <f t="shared" si="98"/>
        <v>case when sex_05 = '3' then 1 else 0 end as sex_05_v3,</v>
      </c>
      <c r="K591" s="1" t="s">
        <v>349</v>
      </c>
      <c r="L591" s="1"/>
      <c r="N591" t="s">
        <v>358</v>
      </c>
      <c r="O591" t="str">
        <f t="shared" si="90"/>
        <v>tf.float32,</v>
      </c>
    </row>
    <row r="592" spans="1:15" x14ac:dyDescent="0.7">
      <c r="A592">
        <f t="shared" si="105"/>
        <v>6</v>
      </c>
      <c r="B592" s="1">
        <f t="shared" si="91"/>
        <v>577</v>
      </c>
      <c r="C592" s="1"/>
      <c r="D592" s="1" t="str">
        <f t="shared" si="96"/>
        <v>sex_06_v3</v>
      </c>
      <c r="E592" s="1" t="str">
        <f t="shared" si="104"/>
        <v>カテゴリ</v>
      </c>
      <c r="F592" s="1" t="s">
        <v>235</v>
      </c>
      <c r="G592" s="1" t="s">
        <v>333</v>
      </c>
      <c r="H592" s="1"/>
      <c r="I592" s="1">
        <f t="shared" si="106"/>
        <v>3</v>
      </c>
      <c r="J592" s="1" t="str">
        <f t="shared" si="98"/>
        <v>case when sex_06 = '3' then 1 else 0 end as sex_06_v3,</v>
      </c>
      <c r="K592" s="1" t="s">
        <v>349</v>
      </c>
      <c r="L592" s="1"/>
      <c r="N592" t="s">
        <v>358</v>
      </c>
      <c r="O592" t="str">
        <f t="shared" si="90"/>
        <v>tf.float32,</v>
      </c>
    </row>
    <row r="593" spans="1:15" x14ac:dyDescent="0.7">
      <c r="A593">
        <f t="shared" si="105"/>
        <v>7</v>
      </c>
      <c r="B593" s="1">
        <f t="shared" si="91"/>
        <v>578</v>
      </c>
      <c r="C593" s="1"/>
      <c r="D593" s="1" t="str">
        <f t="shared" si="96"/>
        <v>sex_07_v3</v>
      </c>
      <c r="E593" s="1" t="str">
        <f t="shared" si="104"/>
        <v>カテゴリ</v>
      </c>
      <c r="F593" s="1" t="s">
        <v>235</v>
      </c>
      <c r="G593" s="1" t="s">
        <v>334</v>
      </c>
      <c r="H593" s="1"/>
      <c r="I593" s="1">
        <f t="shared" si="106"/>
        <v>3</v>
      </c>
      <c r="J593" s="1" t="str">
        <f t="shared" si="98"/>
        <v>case when sex_07 = '3' then 1 else 0 end as sex_07_v3,</v>
      </c>
      <c r="K593" s="1" t="s">
        <v>349</v>
      </c>
      <c r="L593" s="1"/>
      <c r="N593" t="s">
        <v>358</v>
      </c>
      <c r="O593" t="str">
        <f t="shared" ref="O593:O623" si="107">"tf."&amp;N593&amp;","</f>
        <v>tf.float32,</v>
      </c>
    </row>
    <row r="594" spans="1:15" x14ac:dyDescent="0.7">
      <c r="A594">
        <f t="shared" si="105"/>
        <v>8</v>
      </c>
      <c r="B594" s="1">
        <f t="shared" si="91"/>
        <v>579</v>
      </c>
      <c r="C594" s="1"/>
      <c r="D594" s="1" t="str">
        <f t="shared" si="96"/>
        <v>sex_08_v3</v>
      </c>
      <c r="E594" s="1" t="str">
        <f t="shared" si="104"/>
        <v>カテゴリ</v>
      </c>
      <c r="F594" s="1" t="s">
        <v>235</v>
      </c>
      <c r="G594" s="1" t="s">
        <v>335</v>
      </c>
      <c r="H594" s="1"/>
      <c r="I594" s="1">
        <f t="shared" si="106"/>
        <v>3</v>
      </c>
      <c r="J594" s="1" t="str">
        <f t="shared" si="98"/>
        <v>case when sex_08 = '3' then 1 else 0 end as sex_08_v3,</v>
      </c>
      <c r="K594" s="1" t="s">
        <v>349</v>
      </c>
      <c r="L594" s="1"/>
      <c r="N594" t="s">
        <v>358</v>
      </c>
      <c r="O594" t="str">
        <f t="shared" si="107"/>
        <v>tf.float32,</v>
      </c>
    </row>
    <row r="595" spans="1:15" x14ac:dyDescent="0.7">
      <c r="A595">
        <f t="shared" si="105"/>
        <v>9</v>
      </c>
      <c r="B595" s="1">
        <f t="shared" ref="B595:B622" si="108">IF(D595&lt;&gt;"",ROW()-15,"")</f>
        <v>580</v>
      </c>
      <c r="C595" s="1"/>
      <c r="D595" s="1" t="str">
        <f t="shared" si="96"/>
        <v>sex_09_v3</v>
      </c>
      <c r="E595" s="1" t="str">
        <f t="shared" si="104"/>
        <v>カテゴリ</v>
      </c>
      <c r="F595" s="1" t="s">
        <v>235</v>
      </c>
      <c r="G595" s="1" t="s">
        <v>336</v>
      </c>
      <c r="H595" s="1"/>
      <c r="I595" s="1">
        <f t="shared" si="106"/>
        <v>3</v>
      </c>
      <c r="J595" s="1" t="str">
        <f t="shared" si="98"/>
        <v>case when sex_09 = '3' then 1 else 0 end as sex_09_v3,</v>
      </c>
      <c r="K595" s="1" t="s">
        <v>349</v>
      </c>
      <c r="L595" s="1"/>
      <c r="N595" t="s">
        <v>358</v>
      </c>
      <c r="O595" t="str">
        <f t="shared" si="107"/>
        <v>tf.float32,</v>
      </c>
    </row>
    <row r="596" spans="1:15" x14ac:dyDescent="0.7">
      <c r="A596">
        <f t="shared" si="105"/>
        <v>10</v>
      </c>
      <c r="B596" s="1">
        <f t="shared" si="108"/>
        <v>581</v>
      </c>
      <c r="C596" s="1"/>
      <c r="D596" s="1" t="str">
        <f t="shared" si="96"/>
        <v>sex_10_v3</v>
      </c>
      <c r="E596" s="1" t="str">
        <f t="shared" si="104"/>
        <v>カテゴリ</v>
      </c>
      <c r="F596" s="1" t="s">
        <v>235</v>
      </c>
      <c r="G596" s="1" t="s">
        <v>141</v>
      </c>
      <c r="H596" s="1"/>
      <c r="I596" s="1">
        <f t="shared" si="106"/>
        <v>3</v>
      </c>
      <c r="J596" s="1" t="str">
        <f t="shared" si="98"/>
        <v>case when sex_10 = '3' then 1 else 0 end as sex_10_v3,</v>
      </c>
      <c r="K596" s="1" t="s">
        <v>349</v>
      </c>
      <c r="L596" s="1"/>
      <c r="N596" t="s">
        <v>358</v>
      </c>
      <c r="O596" t="str">
        <f t="shared" si="107"/>
        <v>tf.float32,</v>
      </c>
    </row>
    <row r="597" spans="1:15" x14ac:dyDescent="0.7">
      <c r="A597">
        <f t="shared" si="105"/>
        <v>11</v>
      </c>
      <c r="B597" s="1">
        <f t="shared" si="108"/>
        <v>582</v>
      </c>
      <c r="C597" s="1"/>
      <c r="D597" s="1" t="str">
        <f t="shared" si="96"/>
        <v>sex_11_v3</v>
      </c>
      <c r="E597" s="1" t="str">
        <f t="shared" si="104"/>
        <v>カテゴリ</v>
      </c>
      <c r="F597" s="1" t="s">
        <v>235</v>
      </c>
      <c r="G597" s="1" t="s">
        <v>142</v>
      </c>
      <c r="H597" s="1"/>
      <c r="I597" s="1">
        <f t="shared" si="106"/>
        <v>3</v>
      </c>
      <c r="J597" s="1" t="str">
        <f t="shared" si="98"/>
        <v>case when sex_11 = '3' then 1 else 0 end as sex_11_v3,</v>
      </c>
      <c r="K597" s="1" t="s">
        <v>349</v>
      </c>
      <c r="L597" s="1"/>
      <c r="N597" t="s">
        <v>358</v>
      </c>
      <c r="O597" t="str">
        <f t="shared" si="107"/>
        <v>tf.float32,</v>
      </c>
    </row>
    <row r="598" spans="1:15" x14ac:dyDescent="0.7">
      <c r="A598">
        <f t="shared" si="105"/>
        <v>12</v>
      </c>
      <c r="B598" s="1">
        <f t="shared" si="108"/>
        <v>583</v>
      </c>
      <c r="C598" s="1"/>
      <c r="D598" s="1" t="str">
        <f t="shared" si="96"/>
        <v>sex_12_v3</v>
      </c>
      <c r="E598" s="1" t="str">
        <f t="shared" si="104"/>
        <v>カテゴリ</v>
      </c>
      <c r="F598" s="1" t="s">
        <v>235</v>
      </c>
      <c r="G598" s="1" t="s">
        <v>143</v>
      </c>
      <c r="H598" s="1"/>
      <c r="I598" s="1">
        <f t="shared" si="106"/>
        <v>3</v>
      </c>
      <c r="J598" s="1" t="str">
        <f t="shared" si="98"/>
        <v>case when sex_12 = '3' then 1 else 0 end as sex_12_v3,</v>
      </c>
      <c r="K598" s="1" t="s">
        <v>349</v>
      </c>
      <c r="L598" s="1"/>
      <c r="N598" t="s">
        <v>358</v>
      </c>
      <c r="O598" t="str">
        <f t="shared" si="107"/>
        <v>tf.float32,</v>
      </c>
    </row>
    <row r="599" spans="1:15" x14ac:dyDescent="0.7">
      <c r="A599">
        <f t="shared" si="105"/>
        <v>13</v>
      </c>
      <c r="B599" s="1">
        <f t="shared" si="108"/>
        <v>584</v>
      </c>
      <c r="C599" s="1"/>
      <c r="D599" s="1" t="str">
        <f t="shared" si="96"/>
        <v>sex_13_v3</v>
      </c>
      <c r="E599" s="1" t="str">
        <f t="shared" si="104"/>
        <v>カテゴリ</v>
      </c>
      <c r="F599" s="1" t="s">
        <v>235</v>
      </c>
      <c r="G599" s="1" t="s">
        <v>144</v>
      </c>
      <c r="H599" s="1"/>
      <c r="I599" s="1">
        <f t="shared" si="106"/>
        <v>3</v>
      </c>
      <c r="J599" s="1" t="str">
        <f t="shared" si="98"/>
        <v>case when sex_13 = '3' then 1 else 0 end as sex_13_v3,</v>
      </c>
      <c r="K599" s="1" t="s">
        <v>349</v>
      </c>
      <c r="L599" s="1"/>
      <c r="N599" t="s">
        <v>358</v>
      </c>
      <c r="O599" t="str">
        <f t="shared" si="107"/>
        <v>tf.float32,</v>
      </c>
    </row>
    <row r="600" spans="1:15" x14ac:dyDescent="0.7">
      <c r="A600">
        <f t="shared" si="105"/>
        <v>14</v>
      </c>
      <c r="B600" s="1">
        <f t="shared" si="108"/>
        <v>585</v>
      </c>
      <c r="C600" s="1"/>
      <c r="D600" s="1" t="str">
        <f t="shared" si="96"/>
        <v>sex_14_v3</v>
      </c>
      <c r="E600" s="1" t="str">
        <f t="shared" si="104"/>
        <v>カテゴリ</v>
      </c>
      <c r="F600" s="1" t="s">
        <v>235</v>
      </c>
      <c r="G600" s="1" t="s">
        <v>145</v>
      </c>
      <c r="H600" s="1"/>
      <c r="I600" s="1">
        <f t="shared" si="106"/>
        <v>3</v>
      </c>
      <c r="J600" s="1" t="str">
        <f t="shared" si="98"/>
        <v>case when sex_14 = '3' then 1 else 0 end as sex_14_v3,</v>
      </c>
      <c r="K600" s="1" t="s">
        <v>349</v>
      </c>
      <c r="L600" s="1"/>
      <c r="N600" t="s">
        <v>358</v>
      </c>
      <c r="O600" t="str">
        <f t="shared" si="107"/>
        <v>tf.float32,</v>
      </c>
    </row>
    <row r="601" spans="1:15" x14ac:dyDescent="0.7">
      <c r="A601">
        <f t="shared" si="105"/>
        <v>15</v>
      </c>
      <c r="B601" s="1">
        <f t="shared" si="108"/>
        <v>586</v>
      </c>
      <c r="C601" s="1"/>
      <c r="D601" s="1" t="str">
        <f t="shared" si="96"/>
        <v>sex_15_v3</v>
      </c>
      <c r="E601" s="1" t="str">
        <f t="shared" si="104"/>
        <v>カテゴリ</v>
      </c>
      <c r="F601" s="1" t="s">
        <v>235</v>
      </c>
      <c r="G601" s="1" t="s">
        <v>146</v>
      </c>
      <c r="H601" s="1"/>
      <c r="I601" s="1">
        <f t="shared" si="106"/>
        <v>3</v>
      </c>
      <c r="J601" s="1" t="str">
        <f t="shared" si="98"/>
        <v>case when sex_15 = '3' then 1 else 0 end as sex_15_v3,</v>
      </c>
      <c r="K601" s="1" t="s">
        <v>349</v>
      </c>
      <c r="L601" s="1"/>
      <c r="N601" t="s">
        <v>358</v>
      </c>
      <c r="O601" t="str">
        <f t="shared" si="107"/>
        <v>tf.float32,</v>
      </c>
    </row>
    <row r="602" spans="1:15" x14ac:dyDescent="0.7">
      <c r="A602">
        <f t="shared" si="105"/>
        <v>16</v>
      </c>
      <c r="B602" s="1">
        <f t="shared" si="108"/>
        <v>587</v>
      </c>
      <c r="C602" s="1"/>
      <c r="D602" s="1" t="str">
        <f t="shared" si="96"/>
        <v>sex_16_v3</v>
      </c>
      <c r="E602" s="1" t="str">
        <f t="shared" si="104"/>
        <v>カテゴリ</v>
      </c>
      <c r="F602" s="1" t="s">
        <v>235</v>
      </c>
      <c r="G602" s="1" t="s">
        <v>147</v>
      </c>
      <c r="H602" s="1"/>
      <c r="I602" s="1">
        <f t="shared" si="106"/>
        <v>3</v>
      </c>
      <c r="J602" s="1" t="str">
        <f t="shared" si="98"/>
        <v>case when sex_16 = '3' then 1 else 0 end as sex_16_v3,</v>
      </c>
      <c r="K602" s="1" t="s">
        <v>349</v>
      </c>
      <c r="L602" s="1"/>
      <c r="N602" t="s">
        <v>358</v>
      </c>
      <c r="O602" t="str">
        <f t="shared" si="107"/>
        <v>tf.float32,</v>
      </c>
    </row>
    <row r="603" spans="1:15" x14ac:dyDescent="0.7">
      <c r="A603">
        <f t="shared" si="105"/>
        <v>17</v>
      </c>
      <c r="B603" s="1">
        <f t="shared" si="108"/>
        <v>588</v>
      </c>
      <c r="C603" s="1"/>
      <c r="D603" s="1" t="str">
        <f t="shared" si="96"/>
        <v>sex_17_v3</v>
      </c>
      <c r="E603" s="1" t="str">
        <f t="shared" si="104"/>
        <v>カテゴリ</v>
      </c>
      <c r="F603" s="1" t="s">
        <v>235</v>
      </c>
      <c r="G603" s="1" t="s">
        <v>148</v>
      </c>
      <c r="H603" s="1"/>
      <c r="I603" s="1">
        <f t="shared" si="106"/>
        <v>3</v>
      </c>
      <c r="J603" s="1" t="str">
        <f t="shared" si="98"/>
        <v>case when sex_17 = '3' then 1 else 0 end as sex_17_v3,</v>
      </c>
      <c r="K603" s="1" t="s">
        <v>349</v>
      </c>
      <c r="L603" s="1"/>
      <c r="N603" t="s">
        <v>358</v>
      </c>
      <c r="O603" t="str">
        <f t="shared" si="107"/>
        <v>tf.float32,</v>
      </c>
    </row>
    <row r="604" spans="1:15" x14ac:dyDescent="0.7">
      <c r="A604">
        <f t="shared" si="105"/>
        <v>18</v>
      </c>
      <c r="B604" s="1">
        <f t="shared" si="108"/>
        <v>589</v>
      </c>
      <c r="C604" s="1"/>
      <c r="D604" s="1" t="str">
        <f t="shared" si="96"/>
        <v>sex_18_v3</v>
      </c>
      <c r="E604" s="1" t="str">
        <f t="shared" si="104"/>
        <v>カテゴリ</v>
      </c>
      <c r="F604" s="1" t="s">
        <v>235</v>
      </c>
      <c r="G604" s="1" t="s">
        <v>149</v>
      </c>
      <c r="H604" s="1"/>
      <c r="I604" s="1">
        <f t="shared" si="106"/>
        <v>3</v>
      </c>
      <c r="J604" s="1" t="str">
        <f t="shared" si="98"/>
        <v>case when sex_18 = '3' then 1 else 0 end as sex_18_v3,</v>
      </c>
      <c r="K604" s="1" t="s">
        <v>349</v>
      </c>
      <c r="L604" s="1"/>
      <c r="N604" t="s">
        <v>358</v>
      </c>
      <c r="O604" t="str">
        <f t="shared" si="107"/>
        <v>tf.float32,</v>
      </c>
    </row>
    <row r="605" spans="1:15" x14ac:dyDescent="0.7">
      <c r="B605" s="1">
        <f t="shared" si="108"/>
        <v>590</v>
      </c>
      <c r="C605" s="1">
        <v>1</v>
      </c>
      <c r="D605" s="1" t="str">
        <f>G605</f>
        <v>horse_performance_order_01</v>
      </c>
      <c r="E605" s="1" t="s">
        <v>45</v>
      </c>
      <c r="F605" s="1" t="s">
        <v>235</v>
      </c>
      <c r="G605" s="1" t="s">
        <v>337</v>
      </c>
      <c r="H605" s="8" t="s">
        <v>47</v>
      </c>
      <c r="I605" s="1">
        <v>1</v>
      </c>
      <c r="J605" s="1" t="str">
        <f>"case when "&amp;G605&amp;" = "&amp;I605&amp;" then 1 else 0 end as "&amp;D605&amp;","</f>
        <v>case when horse_performance_order_01 = 1 then 1 else 0 end as horse_performance_order_01,</v>
      </c>
      <c r="K605" s="1"/>
      <c r="L605" s="1"/>
      <c r="N605" t="s">
        <v>357</v>
      </c>
      <c r="O605" t="str">
        <f t="shared" si="107"/>
        <v>tf.string,</v>
      </c>
    </row>
    <row r="606" spans="1:15" x14ac:dyDescent="0.7">
      <c r="B606" s="1">
        <f t="shared" si="108"/>
        <v>591</v>
      </c>
      <c r="C606" s="1">
        <f>C605+1</f>
        <v>2</v>
      </c>
      <c r="D606" s="1" t="str">
        <f t="shared" ref="D606:D622" si="109">G606</f>
        <v>horse_performance_order_02</v>
      </c>
      <c r="E606" s="1" t="s">
        <v>45</v>
      </c>
      <c r="F606" s="1" t="s">
        <v>235</v>
      </c>
      <c r="G606" s="1" t="s">
        <v>338</v>
      </c>
      <c r="H606" s="8" t="s">
        <v>47</v>
      </c>
      <c r="I606" s="1">
        <v>1</v>
      </c>
      <c r="J606" s="1" t="str">
        <f t="shared" ref="J606:J622" si="110">"case when "&amp;G606&amp;" = "&amp;I606&amp;" then 1 else 0 end as "&amp;D606&amp;","</f>
        <v>case when horse_performance_order_02 = 1 then 1 else 0 end as horse_performance_order_02,</v>
      </c>
      <c r="K606" s="1"/>
      <c r="L606" s="1"/>
      <c r="N606" t="s">
        <v>357</v>
      </c>
      <c r="O606" t="str">
        <f t="shared" si="107"/>
        <v>tf.string,</v>
      </c>
    </row>
    <row r="607" spans="1:15" x14ac:dyDescent="0.7">
      <c r="B607" s="1">
        <f t="shared" si="108"/>
        <v>592</v>
      </c>
      <c r="C607" s="1">
        <f t="shared" ref="C607:C622" si="111">C606+1</f>
        <v>3</v>
      </c>
      <c r="D607" s="1" t="str">
        <f t="shared" si="109"/>
        <v>horse_performance_order_03</v>
      </c>
      <c r="E607" s="1" t="s">
        <v>45</v>
      </c>
      <c r="F607" s="1" t="s">
        <v>235</v>
      </c>
      <c r="G607" s="1" t="s">
        <v>339</v>
      </c>
      <c r="H607" s="8" t="s">
        <v>47</v>
      </c>
      <c r="I607" s="1">
        <v>1</v>
      </c>
      <c r="J607" s="1" t="str">
        <f t="shared" si="110"/>
        <v>case when horse_performance_order_03 = 1 then 1 else 0 end as horse_performance_order_03,</v>
      </c>
      <c r="K607" s="1"/>
      <c r="L607" s="1"/>
      <c r="N607" t="s">
        <v>357</v>
      </c>
      <c r="O607" t="str">
        <f t="shared" si="107"/>
        <v>tf.string,</v>
      </c>
    </row>
    <row r="608" spans="1:15" x14ac:dyDescent="0.7">
      <c r="B608" s="1">
        <f t="shared" si="108"/>
        <v>593</v>
      </c>
      <c r="C608" s="1">
        <f t="shared" si="111"/>
        <v>4</v>
      </c>
      <c r="D608" s="1" t="str">
        <f t="shared" si="109"/>
        <v>horse_performance_order_04</v>
      </c>
      <c r="E608" s="1" t="s">
        <v>45</v>
      </c>
      <c r="F608" s="1" t="s">
        <v>235</v>
      </c>
      <c r="G608" s="1" t="s">
        <v>340</v>
      </c>
      <c r="H608" s="8" t="s">
        <v>47</v>
      </c>
      <c r="I608" s="1">
        <v>1</v>
      </c>
      <c r="J608" s="1" t="str">
        <f t="shared" si="110"/>
        <v>case when horse_performance_order_04 = 1 then 1 else 0 end as horse_performance_order_04,</v>
      </c>
      <c r="K608" s="1"/>
      <c r="L608" s="1"/>
      <c r="N608" t="s">
        <v>357</v>
      </c>
      <c r="O608" t="str">
        <f t="shared" si="107"/>
        <v>tf.string,</v>
      </c>
    </row>
    <row r="609" spans="2:15" x14ac:dyDescent="0.7">
      <c r="B609" s="1">
        <f t="shared" si="108"/>
        <v>594</v>
      </c>
      <c r="C609" s="1">
        <f t="shared" si="111"/>
        <v>5</v>
      </c>
      <c r="D609" s="1" t="str">
        <f t="shared" si="109"/>
        <v>horse_performance_order_05</v>
      </c>
      <c r="E609" s="1" t="s">
        <v>45</v>
      </c>
      <c r="F609" s="1" t="s">
        <v>235</v>
      </c>
      <c r="G609" s="1" t="s">
        <v>341</v>
      </c>
      <c r="H609" s="8" t="s">
        <v>47</v>
      </c>
      <c r="I609" s="1">
        <v>1</v>
      </c>
      <c r="J609" s="1" t="str">
        <f t="shared" si="110"/>
        <v>case when horse_performance_order_05 = 1 then 1 else 0 end as horse_performance_order_05,</v>
      </c>
      <c r="K609" s="1"/>
      <c r="L609" s="1"/>
      <c r="N609" t="s">
        <v>357</v>
      </c>
      <c r="O609" t="str">
        <f t="shared" si="107"/>
        <v>tf.string,</v>
      </c>
    </row>
    <row r="610" spans="2:15" x14ac:dyDescent="0.7">
      <c r="B610" s="1">
        <f t="shared" si="108"/>
        <v>595</v>
      </c>
      <c r="C610" s="1">
        <f t="shared" si="111"/>
        <v>6</v>
      </c>
      <c r="D610" s="1" t="str">
        <f t="shared" si="109"/>
        <v>horse_performance_order_06</v>
      </c>
      <c r="E610" s="1" t="s">
        <v>45</v>
      </c>
      <c r="F610" s="1" t="s">
        <v>235</v>
      </c>
      <c r="G610" s="1" t="s">
        <v>342</v>
      </c>
      <c r="H610" s="8" t="s">
        <v>47</v>
      </c>
      <c r="I610" s="1">
        <v>1</v>
      </c>
      <c r="J610" s="1" t="str">
        <f t="shared" si="110"/>
        <v>case when horse_performance_order_06 = 1 then 1 else 0 end as horse_performance_order_06,</v>
      </c>
      <c r="K610" s="1"/>
      <c r="L610" s="1"/>
      <c r="N610" t="s">
        <v>357</v>
      </c>
      <c r="O610" t="str">
        <f t="shared" si="107"/>
        <v>tf.string,</v>
      </c>
    </row>
    <row r="611" spans="2:15" x14ac:dyDescent="0.7">
      <c r="B611" s="1">
        <f t="shared" si="108"/>
        <v>596</v>
      </c>
      <c r="C611" s="1">
        <f t="shared" si="111"/>
        <v>7</v>
      </c>
      <c r="D611" s="1" t="str">
        <f t="shared" si="109"/>
        <v>horse_performance_order_07</v>
      </c>
      <c r="E611" s="1" t="s">
        <v>45</v>
      </c>
      <c r="F611" s="1" t="s">
        <v>235</v>
      </c>
      <c r="G611" s="1" t="s">
        <v>343</v>
      </c>
      <c r="H611" s="8" t="s">
        <v>47</v>
      </c>
      <c r="I611" s="1">
        <v>1</v>
      </c>
      <c r="J611" s="1" t="str">
        <f t="shared" si="110"/>
        <v>case when horse_performance_order_07 = 1 then 1 else 0 end as horse_performance_order_07,</v>
      </c>
      <c r="K611" s="1"/>
      <c r="L611" s="1"/>
      <c r="N611" t="s">
        <v>357</v>
      </c>
      <c r="O611" t="str">
        <f t="shared" si="107"/>
        <v>tf.string,</v>
      </c>
    </row>
    <row r="612" spans="2:15" x14ac:dyDescent="0.7">
      <c r="B612" s="1">
        <f t="shared" si="108"/>
        <v>597</v>
      </c>
      <c r="C612" s="1">
        <f t="shared" si="111"/>
        <v>8</v>
      </c>
      <c r="D612" s="1" t="str">
        <f t="shared" si="109"/>
        <v>horse_performance_order_08</v>
      </c>
      <c r="E612" s="1" t="s">
        <v>45</v>
      </c>
      <c r="F612" s="1" t="s">
        <v>235</v>
      </c>
      <c r="G612" s="1" t="s">
        <v>344</v>
      </c>
      <c r="H612" s="8" t="s">
        <v>47</v>
      </c>
      <c r="I612" s="1">
        <v>1</v>
      </c>
      <c r="J612" s="1" t="str">
        <f t="shared" si="110"/>
        <v>case when horse_performance_order_08 = 1 then 1 else 0 end as horse_performance_order_08,</v>
      </c>
      <c r="K612" s="1"/>
      <c r="L612" s="1"/>
      <c r="N612" t="s">
        <v>357</v>
      </c>
      <c r="O612" t="str">
        <f t="shared" si="107"/>
        <v>tf.string,</v>
      </c>
    </row>
    <row r="613" spans="2:15" x14ac:dyDescent="0.7">
      <c r="B613" s="1">
        <f t="shared" si="108"/>
        <v>598</v>
      </c>
      <c r="C613" s="1">
        <f t="shared" si="111"/>
        <v>9</v>
      </c>
      <c r="D613" s="1" t="str">
        <f t="shared" si="109"/>
        <v>horse_performance_order_09</v>
      </c>
      <c r="E613" s="1" t="s">
        <v>45</v>
      </c>
      <c r="F613" s="1" t="s">
        <v>235</v>
      </c>
      <c r="G613" s="1" t="s">
        <v>345</v>
      </c>
      <c r="H613" s="8" t="s">
        <v>47</v>
      </c>
      <c r="I613" s="1">
        <v>1</v>
      </c>
      <c r="J613" s="1" t="str">
        <f t="shared" si="110"/>
        <v>case when horse_performance_order_09 = 1 then 1 else 0 end as horse_performance_order_09,</v>
      </c>
      <c r="K613" s="1"/>
      <c r="L613" s="1"/>
      <c r="N613" t="s">
        <v>357</v>
      </c>
      <c r="O613" t="str">
        <f t="shared" si="107"/>
        <v>tf.string,</v>
      </c>
    </row>
    <row r="614" spans="2:15" x14ac:dyDescent="0.7">
      <c r="B614" s="1">
        <f t="shared" si="108"/>
        <v>599</v>
      </c>
      <c r="C614" s="1">
        <f t="shared" si="111"/>
        <v>10</v>
      </c>
      <c r="D614" s="1" t="str">
        <f t="shared" si="109"/>
        <v>horse_performance_order_10</v>
      </c>
      <c r="E614" s="1" t="s">
        <v>45</v>
      </c>
      <c r="F614" s="1" t="s">
        <v>235</v>
      </c>
      <c r="G614" s="1" t="s">
        <v>151</v>
      </c>
      <c r="H614" s="8" t="s">
        <v>47</v>
      </c>
      <c r="I614" s="1">
        <v>1</v>
      </c>
      <c r="J614" s="1" t="str">
        <f t="shared" si="110"/>
        <v>case when horse_performance_order_10 = 1 then 1 else 0 end as horse_performance_order_10,</v>
      </c>
      <c r="K614" s="1"/>
      <c r="L614" s="1"/>
      <c r="N614" t="s">
        <v>357</v>
      </c>
      <c r="O614" t="str">
        <f t="shared" si="107"/>
        <v>tf.string,</v>
      </c>
    </row>
    <row r="615" spans="2:15" x14ac:dyDescent="0.7">
      <c r="B615" s="1">
        <f t="shared" si="108"/>
        <v>600</v>
      </c>
      <c r="C615" s="1">
        <f t="shared" si="111"/>
        <v>11</v>
      </c>
      <c r="D615" s="1" t="str">
        <f t="shared" si="109"/>
        <v>horse_performance_order_11</v>
      </c>
      <c r="E615" s="1" t="s">
        <v>45</v>
      </c>
      <c r="F615" s="1" t="s">
        <v>235</v>
      </c>
      <c r="G615" s="1" t="s">
        <v>152</v>
      </c>
      <c r="H615" s="8" t="s">
        <v>47</v>
      </c>
      <c r="I615" s="1">
        <v>1</v>
      </c>
      <c r="J615" s="1" t="str">
        <f t="shared" si="110"/>
        <v>case when horse_performance_order_11 = 1 then 1 else 0 end as horse_performance_order_11,</v>
      </c>
      <c r="K615" s="1"/>
      <c r="L615" s="1"/>
      <c r="N615" t="s">
        <v>357</v>
      </c>
      <c r="O615" t="str">
        <f t="shared" si="107"/>
        <v>tf.string,</v>
      </c>
    </row>
    <row r="616" spans="2:15" x14ac:dyDescent="0.7">
      <c r="B616" s="1">
        <f t="shared" si="108"/>
        <v>601</v>
      </c>
      <c r="C616" s="1">
        <f t="shared" si="111"/>
        <v>12</v>
      </c>
      <c r="D616" s="1" t="str">
        <f t="shared" si="109"/>
        <v>horse_performance_order_12</v>
      </c>
      <c r="E616" s="1" t="s">
        <v>45</v>
      </c>
      <c r="F616" s="1" t="s">
        <v>235</v>
      </c>
      <c r="G616" s="1" t="s">
        <v>153</v>
      </c>
      <c r="H616" s="8" t="s">
        <v>47</v>
      </c>
      <c r="I616" s="1">
        <v>1</v>
      </c>
      <c r="J616" s="1" t="str">
        <f t="shared" si="110"/>
        <v>case when horse_performance_order_12 = 1 then 1 else 0 end as horse_performance_order_12,</v>
      </c>
      <c r="K616" s="1"/>
      <c r="L616" s="1"/>
      <c r="N616" t="s">
        <v>357</v>
      </c>
      <c r="O616" t="str">
        <f t="shared" si="107"/>
        <v>tf.string,</v>
      </c>
    </row>
    <row r="617" spans="2:15" x14ac:dyDescent="0.7">
      <c r="B617" s="1">
        <f t="shared" si="108"/>
        <v>602</v>
      </c>
      <c r="C617" s="1">
        <f t="shared" si="111"/>
        <v>13</v>
      </c>
      <c r="D617" s="1" t="str">
        <f t="shared" si="109"/>
        <v>horse_performance_order_13</v>
      </c>
      <c r="E617" s="1" t="s">
        <v>45</v>
      </c>
      <c r="F617" s="1" t="s">
        <v>235</v>
      </c>
      <c r="G617" s="1" t="s">
        <v>154</v>
      </c>
      <c r="H617" s="8" t="s">
        <v>47</v>
      </c>
      <c r="I617" s="1">
        <v>1</v>
      </c>
      <c r="J617" s="1" t="str">
        <f t="shared" si="110"/>
        <v>case when horse_performance_order_13 = 1 then 1 else 0 end as horse_performance_order_13,</v>
      </c>
      <c r="K617" s="1"/>
      <c r="L617" s="1"/>
      <c r="N617" t="s">
        <v>357</v>
      </c>
      <c r="O617" t="str">
        <f t="shared" si="107"/>
        <v>tf.string,</v>
      </c>
    </row>
    <row r="618" spans="2:15" x14ac:dyDescent="0.7">
      <c r="B618" s="1">
        <f t="shared" si="108"/>
        <v>603</v>
      </c>
      <c r="C618" s="1">
        <f t="shared" si="111"/>
        <v>14</v>
      </c>
      <c r="D618" s="1" t="str">
        <f t="shared" si="109"/>
        <v>horse_performance_order_14</v>
      </c>
      <c r="E618" s="1" t="s">
        <v>45</v>
      </c>
      <c r="F618" s="1" t="s">
        <v>235</v>
      </c>
      <c r="G618" s="1" t="s">
        <v>155</v>
      </c>
      <c r="H618" s="8" t="s">
        <v>47</v>
      </c>
      <c r="I618" s="1">
        <v>1</v>
      </c>
      <c r="J618" s="1" t="str">
        <f t="shared" si="110"/>
        <v>case when horse_performance_order_14 = 1 then 1 else 0 end as horse_performance_order_14,</v>
      </c>
      <c r="K618" s="1"/>
      <c r="L618" s="1"/>
      <c r="N618" t="s">
        <v>357</v>
      </c>
      <c r="O618" t="str">
        <f t="shared" si="107"/>
        <v>tf.string,</v>
      </c>
    </row>
    <row r="619" spans="2:15" x14ac:dyDescent="0.7">
      <c r="B619" s="1">
        <f t="shared" si="108"/>
        <v>604</v>
      </c>
      <c r="C619" s="1">
        <f t="shared" si="111"/>
        <v>15</v>
      </c>
      <c r="D619" s="1" t="str">
        <f t="shared" si="109"/>
        <v>horse_performance_order_15</v>
      </c>
      <c r="E619" s="1" t="s">
        <v>45</v>
      </c>
      <c r="F619" s="1" t="s">
        <v>235</v>
      </c>
      <c r="G619" s="1" t="s">
        <v>156</v>
      </c>
      <c r="H619" s="8" t="s">
        <v>47</v>
      </c>
      <c r="I619" s="1">
        <v>1</v>
      </c>
      <c r="J619" s="1" t="str">
        <f t="shared" si="110"/>
        <v>case when horse_performance_order_15 = 1 then 1 else 0 end as horse_performance_order_15,</v>
      </c>
      <c r="K619" s="1"/>
      <c r="L619" s="1"/>
      <c r="N619" t="s">
        <v>357</v>
      </c>
      <c r="O619" t="str">
        <f t="shared" si="107"/>
        <v>tf.string,</v>
      </c>
    </row>
    <row r="620" spans="2:15" x14ac:dyDescent="0.7">
      <c r="B620" s="1">
        <f t="shared" si="108"/>
        <v>605</v>
      </c>
      <c r="C620" s="1">
        <f t="shared" si="111"/>
        <v>16</v>
      </c>
      <c r="D620" s="1" t="str">
        <f t="shared" si="109"/>
        <v>horse_performance_order_16</v>
      </c>
      <c r="E620" s="1" t="s">
        <v>45</v>
      </c>
      <c r="F620" s="1" t="s">
        <v>235</v>
      </c>
      <c r="G620" s="1" t="s">
        <v>157</v>
      </c>
      <c r="H620" s="8" t="s">
        <v>47</v>
      </c>
      <c r="I620" s="1">
        <v>1</v>
      </c>
      <c r="J620" s="1" t="str">
        <f t="shared" si="110"/>
        <v>case when horse_performance_order_16 = 1 then 1 else 0 end as horse_performance_order_16,</v>
      </c>
      <c r="K620" s="1"/>
      <c r="L620" s="1"/>
      <c r="N620" t="s">
        <v>357</v>
      </c>
      <c r="O620" t="str">
        <f t="shared" si="107"/>
        <v>tf.string,</v>
      </c>
    </row>
    <row r="621" spans="2:15" x14ac:dyDescent="0.7">
      <c r="B621" s="1">
        <f t="shared" si="108"/>
        <v>606</v>
      </c>
      <c r="C621" s="1">
        <f t="shared" si="111"/>
        <v>17</v>
      </c>
      <c r="D621" s="1" t="str">
        <f t="shared" si="109"/>
        <v>horse_performance_order_17</v>
      </c>
      <c r="E621" s="1" t="s">
        <v>45</v>
      </c>
      <c r="F621" s="1" t="s">
        <v>235</v>
      </c>
      <c r="G621" s="1" t="s">
        <v>158</v>
      </c>
      <c r="H621" s="8" t="s">
        <v>47</v>
      </c>
      <c r="I621" s="1">
        <v>1</v>
      </c>
      <c r="J621" s="1" t="str">
        <f t="shared" si="110"/>
        <v>case when horse_performance_order_17 = 1 then 1 else 0 end as horse_performance_order_17,</v>
      </c>
      <c r="K621" s="1"/>
      <c r="L621" s="1"/>
      <c r="N621" t="s">
        <v>357</v>
      </c>
      <c r="O621" t="str">
        <f t="shared" si="107"/>
        <v>tf.string,</v>
      </c>
    </row>
    <row r="622" spans="2:15" x14ac:dyDescent="0.7">
      <c r="B622" s="1">
        <f t="shared" si="108"/>
        <v>607</v>
      </c>
      <c r="C622" s="1">
        <f t="shared" si="111"/>
        <v>18</v>
      </c>
      <c r="D622" s="1" t="str">
        <f t="shared" si="109"/>
        <v>horse_performance_order_18</v>
      </c>
      <c r="E622" s="1" t="s">
        <v>45</v>
      </c>
      <c r="F622" s="1" t="s">
        <v>235</v>
      </c>
      <c r="G622" s="1" t="s">
        <v>159</v>
      </c>
      <c r="H622" s="8" t="s">
        <v>47</v>
      </c>
      <c r="I622" s="1">
        <v>1</v>
      </c>
      <c r="J622" s="1" t="str">
        <f t="shared" si="110"/>
        <v>case when horse_performance_order_18 = 1 then 1 else 0 end as horse_performance_order_18,</v>
      </c>
      <c r="K622" s="1"/>
      <c r="L622" s="1"/>
      <c r="N622" t="s">
        <v>357</v>
      </c>
      <c r="O622" t="str">
        <f t="shared" si="107"/>
        <v>tf.string,</v>
      </c>
    </row>
    <row r="623" spans="2:15" ht="41.65" customHeight="1" x14ac:dyDescent="0.7">
      <c r="B623" s="1">
        <f t="shared" ref="B623" si="112">IF(D623&lt;&gt;"",ROW()-15,"")</f>
        <v>608</v>
      </c>
      <c r="C623" s="1"/>
      <c r="D623" s="1" t="s">
        <v>352</v>
      </c>
      <c r="E623" s="1" t="s">
        <v>353</v>
      </c>
      <c r="F623" s="1" t="s">
        <v>235</v>
      </c>
      <c r="G623" s="1" t="s">
        <v>354</v>
      </c>
      <c r="H623" s="8" t="s">
        <v>355</v>
      </c>
      <c r="I623" s="1">
        <v>1</v>
      </c>
      <c r="J623" s="12" t="s">
        <v>356</v>
      </c>
      <c r="K623" s="1" t="s">
        <v>350</v>
      </c>
      <c r="L623" s="1"/>
      <c r="N623" t="s">
        <v>359</v>
      </c>
      <c r="O623" t="str">
        <f t="shared" si="107"/>
        <v>tf.int32,</v>
      </c>
    </row>
  </sheetData>
  <autoFilter ref="B15:J622" xr:uid="{3E32744F-D7E4-4A66-89D0-A13067374DD8}"/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86A3DE3-3068-4F3C-9B45-9B75BDA97C69}">
          <x14:formula1>
            <xm:f>[data_characteristics.xlsm]入力規則!#REF!</xm:f>
          </x14:formula1>
          <xm:sqref>E15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23475-65A8-4827-90E8-13B86FBB30B4}">
  <dimension ref="B2:J41"/>
  <sheetViews>
    <sheetView topLeftCell="A6" workbookViewId="0">
      <selection activeCell="F26" sqref="F26"/>
    </sheetView>
  </sheetViews>
  <sheetFormatPr defaultRowHeight="17.649999999999999" x14ac:dyDescent="0.7"/>
  <cols>
    <col min="4" max="4" width="32.9375" bestFit="1" customWidth="1"/>
    <col min="6" max="6" width="11.625" bestFit="1" customWidth="1"/>
    <col min="7" max="8" width="32.9375" bestFit="1" customWidth="1"/>
    <col min="10" max="10" width="92.75" bestFit="1" customWidth="1"/>
  </cols>
  <sheetData>
    <row r="2" spans="2:10" x14ac:dyDescent="0.7">
      <c r="B2" t="s">
        <v>49</v>
      </c>
    </row>
    <row r="14" spans="2:10" x14ac:dyDescent="0.7">
      <c r="B14" s="2"/>
      <c r="C14" s="2"/>
      <c r="D14" s="3"/>
      <c r="E14" s="3"/>
      <c r="F14" s="4" t="s">
        <v>16</v>
      </c>
      <c r="G14" s="3"/>
      <c r="H14" s="3"/>
      <c r="I14" s="4" t="s">
        <v>150</v>
      </c>
      <c r="J14" s="3"/>
    </row>
    <row r="15" spans="2:10" x14ac:dyDescent="0.7">
      <c r="B15" s="5" t="s">
        <v>48</v>
      </c>
      <c r="C15" s="5" t="s">
        <v>41</v>
      </c>
      <c r="D15" s="6" t="s">
        <v>42</v>
      </c>
      <c r="E15" s="6" t="s">
        <v>5</v>
      </c>
      <c r="F15" s="7" t="s">
        <v>17</v>
      </c>
      <c r="G15" s="7" t="s">
        <v>18</v>
      </c>
      <c r="H15" s="6" t="s">
        <v>46</v>
      </c>
      <c r="I15" s="7" t="s">
        <v>41</v>
      </c>
      <c r="J15" s="7" t="s">
        <v>150</v>
      </c>
    </row>
    <row r="16" spans="2:10" x14ac:dyDescent="0.7">
      <c r="B16" s="1">
        <f t="shared" ref="B16:B41" si="0">IF(D16&lt;&gt;"",ROW()-15,"")</f>
        <v>1</v>
      </c>
      <c r="C16" s="8"/>
      <c r="D16" s="10" t="s">
        <v>162</v>
      </c>
      <c r="E16" s="1" t="s">
        <v>6</v>
      </c>
      <c r="F16" s="8" t="s">
        <v>163</v>
      </c>
      <c r="G16" s="8" t="s">
        <v>163</v>
      </c>
      <c r="H16" s="10"/>
      <c r="I16" s="8"/>
      <c r="J16" s="8" t="s">
        <v>164</v>
      </c>
    </row>
    <row r="17" spans="2:10" x14ac:dyDescent="0.7">
      <c r="B17" s="1">
        <f t="shared" si="0"/>
        <v>2</v>
      </c>
      <c r="C17" s="1"/>
      <c r="D17" s="1" t="s">
        <v>0</v>
      </c>
      <c r="E17" s="1" t="s">
        <v>6</v>
      </c>
      <c r="F17" s="1" t="s">
        <v>13</v>
      </c>
      <c r="G17" s="1" t="s">
        <v>0</v>
      </c>
      <c r="H17" s="1"/>
      <c r="I17" s="1"/>
      <c r="J17" s="1" t="str">
        <f>RIGHT(F17,3)&amp;"."&amp;G17&amp;","</f>
        <v>kyi.race_key_place_code,</v>
      </c>
    </row>
    <row r="18" spans="2:10" x14ac:dyDescent="0.7">
      <c r="B18" s="1">
        <f t="shared" si="0"/>
        <v>3</v>
      </c>
      <c r="C18" s="1"/>
      <c r="D18" s="1" t="s">
        <v>1</v>
      </c>
      <c r="E18" s="1" t="s">
        <v>6</v>
      </c>
      <c r="F18" s="1" t="s">
        <v>13</v>
      </c>
      <c r="G18" s="1" t="s">
        <v>1</v>
      </c>
      <c r="H18" s="1"/>
      <c r="I18" s="1"/>
      <c r="J18" s="1" t="str">
        <f t="shared" ref="J18:J21" si="1">RIGHT(F18,3)&amp;"."&amp;G18&amp;","</f>
        <v>kyi.race_key_year,</v>
      </c>
    </row>
    <row r="19" spans="2:10" x14ac:dyDescent="0.7">
      <c r="B19" s="1">
        <f t="shared" si="0"/>
        <v>4</v>
      </c>
      <c r="C19" s="1"/>
      <c r="D19" s="1" t="s">
        <v>2</v>
      </c>
      <c r="E19" s="1" t="s">
        <v>6</v>
      </c>
      <c r="F19" s="1" t="s">
        <v>13</v>
      </c>
      <c r="G19" s="1" t="s">
        <v>2</v>
      </c>
      <c r="H19" s="1"/>
      <c r="I19" s="1"/>
      <c r="J19" s="1" t="str">
        <f t="shared" si="1"/>
        <v>kyi.race_key_no,</v>
      </c>
    </row>
    <row r="20" spans="2:10" x14ac:dyDescent="0.7">
      <c r="B20" s="1">
        <f t="shared" si="0"/>
        <v>5</v>
      </c>
      <c r="C20" s="1"/>
      <c r="D20" s="1" t="s">
        <v>3</v>
      </c>
      <c r="E20" s="1" t="s">
        <v>6</v>
      </c>
      <c r="F20" s="1" t="s">
        <v>13</v>
      </c>
      <c r="G20" s="1" t="s">
        <v>3</v>
      </c>
      <c r="H20" s="1"/>
      <c r="I20" s="1"/>
      <c r="J20" s="1" t="str">
        <f t="shared" si="1"/>
        <v>kyi.race_key_day,</v>
      </c>
    </row>
    <row r="21" spans="2:10" x14ac:dyDescent="0.7">
      <c r="B21" s="1">
        <f t="shared" si="0"/>
        <v>6</v>
      </c>
      <c r="C21" s="1"/>
      <c r="D21" s="1" t="s">
        <v>4</v>
      </c>
      <c r="E21" s="1" t="s">
        <v>6</v>
      </c>
      <c r="F21" s="1" t="s">
        <v>13</v>
      </c>
      <c r="G21" s="1" t="s">
        <v>4</v>
      </c>
      <c r="H21" s="1"/>
      <c r="I21" s="1"/>
      <c r="J21" s="1" t="str">
        <f t="shared" si="1"/>
        <v>kyi.race_key_round,</v>
      </c>
    </row>
    <row r="22" spans="2:10" x14ac:dyDescent="0.7">
      <c r="B22" s="1">
        <f t="shared" si="0"/>
        <v>7</v>
      </c>
      <c r="C22" s="1" t="s">
        <v>171</v>
      </c>
      <c r="D22" s="1" t="str">
        <f t="shared" ref="D22:D25" si="2">G22&amp;"_"&amp;C22</f>
        <v>race_condition_distance_max</v>
      </c>
      <c r="E22" s="1" t="s">
        <v>9</v>
      </c>
      <c r="F22" s="1" t="s">
        <v>15</v>
      </c>
      <c r="G22" s="1" t="s">
        <v>7</v>
      </c>
      <c r="H22" s="1"/>
      <c r="I22" s="1"/>
      <c r="J22" s="1" t="str">
        <f>C22&amp;"("&amp;RIGHT(F22,3)&amp;"."&amp;G22&amp;") as "&amp;D22&amp;","</f>
        <v>max(bac.race_condition_distance) as race_condition_distance_max,</v>
      </c>
    </row>
    <row r="23" spans="2:10" x14ac:dyDescent="0.7">
      <c r="B23" s="1">
        <f t="shared" si="0"/>
        <v>8</v>
      </c>
      <c r="C23" s="1" t="s">
        <v>172</v>
      </c>
      <c r="D23" s="1" t="str">
        <f t="shared" si="2"/>
        <v>race_condition_distance_min</v>
      </c>
      <c r="E23" s="1" t="s">
        <v>9</v>
      </c>
      <c r="F23" s="1" t="s">
        <v>15</v>
      </c>
      <c r="G23" s="1" t="s">
        <v>7</v>
      </c>
      <c r="H23" s="1"/>
      <c r="I23" s="1"/>
      <c r="J23" s="1" t="str">
        <f t="shared" ref="J23:J41" si="3">C23&amp;"("&amp;RIGHT(F23,3)&amp;"."&amp;G23&amp;") as "&amp;D23&amp;","</f>
        <v>min(bac.race_condition_distance) as race_condition_distance_min,</v>
      </c>
    </row>
    <row r="24" spans="2:10" x14ac:dyDescent="0.7">
      <c r="B24" s="1">
        <f t="shared" si="0"/>
        <v>9</v>
      </c>
      <c r="C24" s="1" t="s">
        <v>171</v>
      </c>
      <c r="D24" s="1" t="str">
        <f t="shared" si="2"/>
        <v>horse_count_max</v>
      </c>
      <c r="E24" s="1" t="s">
        <v>9</v>
      </c>
      <c r="F24" s="1" t="s">
        <v>15</v>
      </c>
      <c r="G24" s="1" t="s">
        <v>19</v>
      </c>
      <c r="H24" s="1"/>
      <c r="I24" s="1"/>
      <c r="J24" s="1" t="str">
        <f t="shared" si="3"/>
        <v>max(bac.horse_count) as horse_count_max,</v>
      </c>
    </row>
    <row r="25" spans="2:10" x14ac:dyDescent="0.7">
      <c r="B25" s="1">
        <f t="shared" si="0"/>
        <v>10</v>
      </c>
      <c r="C25" s="1" t="s">
        <v>172</v>
      </c>
      <c r="D25" s="1" t="str">
        <f t="shared" si="2"/>
        <v>horse_count_min</v>
      </c>
      <c r="E25" s="1" t="s">
        <v>9</v>
      </c>
      <c r="F25" s="1" t="s">
        <v>15</v>
      </c>
      <c r="G25" s="1" t="s">
        <v>19</v>
      </c>
      <c r="H25" s="1"/>
      <c r="I25" s="1"/>
      <c r="J25" s="1" t="str">
        <f t="shared" si="3"/>
        <v>min(bac.horse_count) as horse_count_min,</v>
      </c>
    </row>
    <row r="26" spans="2:10" x14ac:dyDescent="0.7">
      <c r="B26" s="1">
        <f t="shared" si="0"/>
        <v>11</v>
      </c>
      <c r="C26" s="1" t="s">
        <v>171</v>
      </c>
      <c r="D26" s="1" t="str">
        <f>G26&amp;"_"&amp;C26</f>
        <v>IDM_max</v>
      </c>
      <c r="E26" s="1" t="s">
        <v>9</v>
      </c>
      <c r="F26" s="1" t="s">
        <v>12</v>
      </c>
      <c r="G26" s="1" t="s">
        <v>31</v>
      </c>
      <c r="H26" s="1"/>
      <c r="I26" s="1"/>
      <c r="J26" s="1" t="str">
        <f t="shared" si="3"/>
        <v>max(kyi.IDM) as IDM_max,</v>
      </c>
    </row>
    <row r="27" spans="2:10" x14ac:dyDescent="0.7">
      <c r="B27" s="1">
        <f t="shared" si="0"/>
        <v>12</v>
      </c>
      <c r="C27" s="1" t="s">
        <v>172</v>
      </c>
      <c r="D27" s="1" t="str">
        <f t="shared" ref="D27:D33" si="4">G27&amp;"_"&amp;C27</f>
        <v>IDM_min</v>
      </c>
      <c r="E27" s="1" t="str">
        <f>E26</f>
        <v>実数</v>
      </c>
      <c r="F27" s="1" t="str">
        <f t="shared" ref="F27:G27" si="5">F26</f>
        <v>a_kyi</v>
      </c>
      <c r="G27" s="1" t="str">
        <f t="shared" si="5"/>
        <v>IDM</v>
      </c>
      <c r="H27" s="1"/>
      <c r="I27" s="1"/>
      <c r="J27" s="1" t="str">
        <f t="shared" si="3"/>
        <v>min(kyi.IDM) as IDM_min,</v>
      </c>
    </row>
    <row r="28" spans="2:10" x14ac:dyDescent="0.7">
      <c r="B28" s="1">
        <f t="shared" si="0"/>
        <v>13</v>
      </c>
      <c r="C28" s="1" t="s">
        <v>171</v>
      </c>
      <c r="D28" s="1" t="str">
        <f t="shared" si="4"/>
        <v>jockey_index_max</v>
      </c>
      <c r="E28" s="1" t="s">
        <v>9</v>
      </c>
      <c r="F28" s="1" t="s">
        <v>12</v>
      </c>
      <c r="G28" s="1" t="s">
        <v>32</v>
      </c>
      <c r="H28" s="1"/>
      <c r="I28" s="1"/>
      <c r="J28" s="1" t="str">
        <f t="shared" si="3"/>
        <v>max(kyi.jockey_index) as jockey_index_max,</v>
      </c>
    </row>
    <row r="29" spans="2:10" x14ac:dyDescent="0.7">
      <c r="B29" s="1">
        <f t="shared" si="0"/>
        <v>14</v>
      </c>
      <c r="C29" s="1" t="s">
        <v>172</v>
      </c>
      <c r="D29" s="1" t="str">
        <f t="shared" si="4"/>
        <v>jockey_index_min</v>
      </c>
      <c r="E29" s="1" t="str">
        <f t="shared" ref="E29:G29" si="6">E28</f>
        <v>実数</v>
      </c>
      <c r="F29" s="1" t="str">
        <f t="shared" si="6"/>
        <v>a_kyi</v>
      </c>
      <c r="G29" s="1" t="str">
        <f t="shared" si="6"/>
        <v>jockey_index</v>
      </c>
      <c r="H29" s="1"/>
      <c r="I29" s="1"/>
      <c r="J29" s="1" t="str">
        <f t="shared" si="3"/>
        <v>min(kyi.jockey_index) as jockey_index_min,</v>
      </c>
    </row>
    <row r="30" spans="2:10" x14ac:dyDescent="0.7">
      <c r="B30" s="1">
        <f t="shared" si="0"/>
        <v>15</v>
      </c>
      <c r="C30" s="1" t="s">
        <v>171</v>
      </c>
      <c r="D30" s="1" t="str">
        <f t="shared" si="4"/>
        <v>info_index_max</v>
      </c>
      <c r="E30" s="1" t="s">
        <v>9</v>
      </c>
      <c r="F30" s="1" t="s">
        <v>12</v>
      </c>
      <c r="G30" s="1" t="s">
        <v>33</v>
      </c>
      <c r="H30" s="1"/>
      <c r="I30" s="1"/>
      <c r="J30" s="1" t="str">
        <f t="shared" si="3"/>
        <v>max(kyi.info_index) as info_index_max,</v>
      </c>
    </row>
    <row r="31" spans="2:10" x14ac:dyDescent="0.7">
      <c r="B31" s="1">
        <f t="shared" si="0"/>
        <v>16</v>
      </c>
      <c r="C31" s="1" t="s">
        <v>172</v>
      </c>
      <c r="D31" s="1" t="str">
        <f t="shared" si="4"/>
        <v>info_index_min</v>
      </c>
      <c r="E31" s="1" t="str">
        <f t="shared" ref="E31:G31" si="7">E30</f>
        <v>実数</v>
      </c>
      <c r="F31" s="1" t="str">
        <f t="shared" si="7"/>
        <v>a_kyi</v>
      </c>
      <c r="G31" s="1" t="str">
        <f t="shared" si="7"/>
        <v>info_index</v>
      </c>
      <c r="H31" s="1"/>
      <c r="I31" s="1"/>
      <c r="J31" s="1" t="str">
        <f t="shared" si="3"/>
        <v>min(kyi.info_index) as info_index_min,</v>
      </c>
    </row>
    <row r="32" spans="2:10" x14ac:dyDescent="0.7">
      <c r="B32" s="1">
        <f t="shared" si="0"/>
        <v>17</v>
      </c>
      <c r="C32" s="1" t="s">
        <v>171</v>
      </c>
      <c r="D32" s="1" t="str">
        <f t="shared" si="4"/>
        <v>comprehension_index_max</v>
      </c>
      <c r="E32" s="1" t="s">
        <v>9</v>
      </c>
      <c r="F32" s="1" t="s">
        <v>12</v>
      </c>
      <c r="G32" s="1" t="s">
        <v>34</v>
      </c>
      <c r="H32" s="1"/>
      <c r="I32" s="1"/>
      <c r="J32" s="1" t="str">
        <f t="shared" si="3"/>
        <v>max(kyi.comprehension_index) as comprehension_index_max,</v>
      </c>
    </row>
    <row r="33" spans="2:10" x14ac:dyDescent="0.7">
      <c r="B33" s="1">
        <f t="shared" si="0"/>
        <v>18</v>
      </c>
      <c r="C33" s="1" t="s">
        <v>172</v>
      </c>
      <c r="D33" s="1" t="str">
        <f t="shared" si="4"/>
        <v>comprehension_index_min</v>
      </c>
      <c r="E33" s="1" t="str">
        <f t="shared" ref="E33:G33" si="8">E32</f>
        <v>実数</v>
      </c>
      <c r="F33" s="1" t="str">
        <f t="shared" si="8"/>
        <v>a_kyi</v>
      </c>
      <c r="G33" s="1" t="str">
        <f t="shared" si="8"/>
        <v>comprehension_index</v>
      </c>
      <c r="H33" s="1"/>
      <c r="I33" s="1"/>
      <c r="J33" s="1" t="str">
        <f t="shared" si="3"/>
        <v>min(kyi.comprehension_index) as comprehension_index_min,</v>
      </c>
    </row>
    <row r="34" spans="2:10" x14ac:dyDescent="0.7">
      <c r="B34" s="1">
        <f t="shared" si="0"/>
        <v>19</v>
      </c>
      <c r="C34" s="1" t="s">
        <v>171</v>
      </c>
      <c r="D34" s="1" t="str">
        <f t="shared" ref="D34:D37" si="9">G34&amp;"_"&amp;C34</f>
        <v>torture_index_max</v>
      </c>
      <c r="E34" s="1" t="s">
        <v>9</v>
      </c>
      <c r="F34" s="1" t="s">
        <v>12</v>
      </c>
      <c r="G34" s="1" t="s">
        <v>37</v>
      </c>
      <c r="H34" s="1"/>
      <c r="I34" s="1"/>
      <c r="J34" s="1" t="str">
        <f t="shared" si="3"/>
        <v>max(kyi.torture_index) as torture_index_max,</v>
      </c>
    </row>
    <row r="35" spans="2:10" x14ac:dyDescent="0.7">
      <c r="B35" s="1">
        <f t="shared" si="0"/>
        <v>20</v>
      </c>
      <c r="C35" s="1" t="s">
        <v>172</v>
      </c>
      <c r="D35" s="1" t="str">
        <f t="shared" si="9"/>
        <v>torture_index_min</v>
      </c>
      <c r="E35" s="1" t="str">
        <f t="shared" ref="E35:G35" si="10">E34</f>
        <v>実数</v>
      </c>
      <c r="F35" s="1" t="str">
        <f t="shared" si="10"/>
        <v>a_kyi</v>
      </c>
      <c r="G35" s="1" t="str">
        <f t="shared" si="10"/>
        <v>torture_index</v>
      </c>
      <c r="H35" s="1"/>
      <c r="I35" s="1"/>
      <c r="J35" s="1" t="str">
        <f t="shared" si="3"/>
        <v>min(kyi.torture_index) as torture_index_min,</v>
      </c>
    </row>
    <row r="36" spans="2:10" x14ac:dyDescent="0.7">
      <c r="B36" s="1">
        <f t="shared" si="0"/>
        <v>21</v>
      </c>
      <c r="C36" s="1" t="s">
        <v>171</v>
      </c>
      <c r="D36" s="1" t="str">
        <f t="shared" si="9"/>
        <v>passion_index_max</v>
      </c>
      <c r="E36" s="1" t="s">
        <v>9</v>
      </c>
      <c r="F36" s="1" t="s">
        <v>12</v>
      </c>
      <c r="G36" s="1" t="s">
        <v>38</v>
      </c>
      <c r="H36" s="1"/>
      <c r="I36" s="1"/>
      <c r="J36" s="1" t="str">
        <f t="shared" si="3"/>
        <v>max(kyi.passion_index) as passion_index_max,</v>
      </c>
    </row>
    <row r="37" spans="2:10" x14ac:dyDescent="0.7">
      <c r="B37" s="1">
        <f t="shared" si="0"/>
        <v>22</v>
      </c>
      <c r="C37" s="1" t="s">
        <v>172</v>
      </c>
      <c r="D37" s="1" t="str">
        <f t="shared" si="9"/>
        <v>passion_index_min</v>
      </c>
      <c r="E37" s="1" t="str">
        <f t="shared" ref="E37:G37" si="11">E36</f>
        <v>実数</v>
      </c>
      <c r="F37" s="1" t="str">
        <f t="shared" si="11"/>
        <v>a_kyi</v>
      </c>
      <c r="G37" s="1" t="str">
        <f t="shared" si="11"/>
        <v>passion_index</v>
      </c>
      <c r="H37" s="1"/>
      <c r="I37" s="1"/>
      <c r="J37" s="1" t="str">
        <f t="shared" si="3"/>
        <v>min(kyi.passion_index) as passion_index_min,</v>
      </c>
    </row>
    <row r="38" spans="2:10" x14ac:dyDescent="0.7">
      <c r="B38" s="1">
        <f t="shared" si="0"/>
        <v>23</v>
      </c>
      <c r="C38" s="1" t="s">
        <v>171</v>
      </c>
      <c r="D38" s="1" t="str">
        <f t="shared" ref="D38:D41" si="12">G38&amp;"_"&amp;C38</f>
        <v>load_weight_max</v>
      </c>
      <c r="E38" s="1" t="s">
        <v>9</v>
      </c>
      <c r="F38" s="1" t="s">
        <v>12</v>
      </c>
      <c r="G38" s="1" t="s">
        <v>39</v>
      </c>
      <c r="H38" s="1"/>
      <c r="I38" s="1"/>
      <c r="J38" s="1" t="str">
        <f t="shared" si="3"/>
        <v>max(kyi.load_weight) as load_weight_max,</v>
      </c>
    </row>
    <row r="39" spans="2:10" x14ac:dyDescent="0.7">
      <c r="B39" s="1">
        <f t="shared" si="0"/>
        <v>24</v>
      </c>
      <c r="C39" s="1" t="s">
        <v>172</v>
      </c>
      <c r="D39" s="1" t="str">
        <f t="shared" si="12"/>
        <v>load_weight_min</v>
      </c>
      <c r="E39" s="1" t="str">
        <f t="shared" ref="E39:G39" si="13">E38</f>
        <v>実数</v>
      </c>
      <c r="F39" s="1" t="str">
        <f t="shared" si="13"/>
        <v>a_kyi</v>
      </c>
      <c r="G39" s="1" t="str">
        <f t="shared" si="13"/>
        <v>load_weight</v>
      </c>
      <c r="H39" s="1"/>
      <c r="I39" s="1"/>
      <c r="J39" s="1" t="str">
        <f t="shared" si="3"/>
        <v>min(kyi.load_weight) as load_weight_min,</v>
      </c>
    </row>
    <row r="40" spans="2:10" x14ac:dyDescent="0.7">
      <c r="B40" s="1">
        <f t="shared" si="0"/>
        <v>25</v>
      </c>
      <c r="C40" s="1" t="s">
        <v>171</v>
      </c>
      <c r="D40" s="1" t="str">
        <f t="shared" si="12"/>
        <v>prize_info_obtain_prize_max</v>
      </c>
      <c r="E40" s="1" t="s">
        <v>9</v>
      </c>
      <c r="F40" s="1" t="s">
        <v>12</v>
      </c>
      <c r="G40" s="1" t="s">
        <v>40</v>
      </c>
      <c r="H40" s="1"/>
      <c r="I40" s="1"/>
      <c r="J40" s="1" t="str">
        <f t="shared" si="3"/>
        <v>max(kyi.prize_info_obtain_prize) as prize_info_obtain_prize_max,</v>
      </c>
    </row>
    <row r="41" spans="2:10" x14ac:dyDescent="0.7">
      <c r="B41" s="1">
        <f t="shared" si="0"/>
        <v>26</v>
      </c>
      <c r="C41" s="1" t="s">
        <v>172</v>
      </c>
      <c r="D41" s="1" t="str">
        <f t="shared" si="12"/>
        <v>prize_info_obtain_prize_min</v>
      </c>
      <c r="E41" s="1" t="str">
        <f t="shared" ref="E41:G41" si="14">E40</f>
        <v>実数</v>
      </c>
      <c r="F41" s="1" t="str">
        <f t="shared" si="14"/>
        <v>a_kyi</v>
      </c>
      <c r="G41" s="1" t="str">
        <f t="shared" si="14"/>
        <v>prize_info_obtain_prize</v>
      </c>
      <c r="H41" s="1"/>
      <c r="I41" s="1"/>
      <c r="J41" s="1" t="str">
        <f t="shared" si="3"/>
        <v>min(kyi.prize_info_obtain_prize) as prize_info_obtain_prize_min,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5061B1-8F1B-4B39-82B4-438F0FA4FAFE}">
          <x14:formula1>
            <xm:f>[data_characteristics.xlsm]入力規則!#REF!</xm:f>
          </x14:formula1>
          <xm:sqref>E15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7B88D-304E-40E2-AD51-F4120F8C7B5C}">
  <dimension ref="B2:J563"/>
  <sheetViews>
    <sheetView tabSelected="1" topLeftCell="A539" workbookViewId="0">
      <selection activeCell="C561" sqref="C561"/>
    </sheetView>
  </sheetViews>
  <sheetFormatPr defaultRowHeight="17.649999999999999" x14ac:dyDescent="0.7"/>
  <cols>
    <col min="4" max="4" width="35.9375" bestFit="1" customWidth="1"/>
    <col min="6" max="6" width="11.625" bestFit="1" customWidth="1"/>
    <col min="7" max="8" width="32.9375" bestFit="1" customWidth="1"/>
    <col min="9" max="9" width="10.0625" customWidth="1"/>
    <col min="10" max="10" width="101.3125" customWidth="1"/>
  </cols>
  <sheetData>
    <row r="2" spans="2:10" x14ac:dyDescent="0.7">
      <c r="B2" t="s">
        <v>49</v>
      </c>
    </row>
    <row r="14" spans="2:10" x14ac:dyDescent="0.7">
      <c r="B14" s="2"/>
      <c r="C14" s="2"/>
      <c r="D14" s="3"/>
      <c r="E14" s="3"/>
      <c r="F14" s="4" t="s">
        <v>16</v>
      </c>
      <c r="G14" s="3"/>
      <c r="H14" s="3"/>
      <c r="I14" s="4" t="s">
        <v>150</v>
      </c>
      <c r="J14" s="3"/>
    </row>
    <row r="15" spans="2:10" x14ac:dyDescent="0.7">
      <c r="B15" s="5" t="s">
        <v>48</v>
      </c>
      <c r="C15" s="5" t="s">
        <v>41</v>
      </c>
      <c r="D15" s="6" t="s">
        <v>42</v>
      </c>
      <c r="E15" s="6" t="s">
        <v>5</v>
      </c>
      <c r="F15" s="7" t="s">
        <v>17</v>
      </c>
      <c r="G15" s="7" t="s">
        <v>18</v>
      </c>
      <c r="H15" s="6" t="s">
        <v>46</v>
      </c>
      <c r="I15" s="7" t="s">
        <v>41</v>
      </c>
      <c r="J15" s="7" t="s">
        <v>150</v>
      </c>
    </row>
    <row r="16" spans="2:10" ht="35.25" x14ac:dyDescent="0.7">
      <c r="B16" s="1">
        <f t="shared" ref="B16:B40" si="0">IF(D16&lt;&gt;"",ROW()-15,"")</f>
        <v>1</v>
      </c>
      <c r="C16" s="8"/>
      <c r="D16" s="10" t="s">
        <v>360</v>
      </c>
      <c r="E16" s="1" t="s">
        <v>9</v>
      </c>
      <c r="F16" s="1" t="s">
        <v>759</v>
      </c>
      <c r="G16" s="10" t="s">
        <v>162</v>
      </c>
      <c r="H16" s="10" t="s">
        <v>761</v>
      </c>
      <c r="I16" s="8"/>
      <c r="J16" s="1" t="s">
        <v>760</v>
      </c>
    </row>
    <row r="17" spans="2:10" x14ac:dyDescent="0.7">
      <c r="B17" s="1">
        <f t="shared" si="0"/>
        <v>2</v>
      </c>
      <c r="C17" s="8"/>
      <c r="D17" s="10" t="s">
        <v>162</v>
      </c>
      <c r="E17" s="1" t="s">
        <v>6</v>
      </c>
      <c r="F17" s="1" t="s">
        <v>759</v>
      </c>
      <c r="G17" s="10" t="s">
        <v>162</v>
      </c>
      <c r="H17" s="10" t="s">
        <v>6</v>
      </c>
      <c r="I17" s="8"/>
      <c r="J17" s="1" t="str">
        <f>D17&amp;","</f>
        <v>primary_key,</v>
      </c>
    </row>
    <row r="18" spans="2:10" x14ac:dyDescent="0.7">
      <c r="B18" s="1">
        <f t="shared" si="0"/>
        <v>3</v>
      </c>
      <c r="C18" s="1"/>
      <c r="D18" s="1" t="s">
        <v>7</v>
      </c>
      <c r="E18" s="1" t="s">
        <v>9</v>
      </c>
      <c r="F18" s="1" t="s">
        <v>759</v>
      </c>
      <c r="G18" s="1" t="s">
        <v>7</v>
      </c>
      <c r="H18" s="1" t="s">
        <v>762</v>
      </c>
      <c r="I18" s="1"/>
      <c r="J18" s="1" t="str">
        <f t="shared" ref="J18:J81" si="1">D18&amp;","</f>
        <v>race_condition_distance,</v>
      </c>
    </row>
    <row r="19" spans="2:10" x14ac:dyDescent="0.7">
      <c r="B19" s="1">
        <f t="shared" si="0"/>
        <v>4</v>
      </c>
      <c r="C19" s="1"/>
      <c r="D19" s="1" t="s">
        <v>361</v>
      </c>
      <c r="E19" s="1" t="s">
        <v>10</v>
      </c>
      <c r="F19" s="1" t="s">
        <v>759</v>
      </c>
      <c r="G19" s="1" t="s">
        <v>361</v>
      </c>
      <c r="H19" s="1" t="s">
        <v>762</v>
      </c>
      <c r="I19" s="1"/>
      <c r="J19" s="1" t="str">
        <f t="shared" si="1"/>
        <v>race_condition_track_grass_dart_etc_v1,</v>
      </c>
    </row>
    <row r="20" spans="2:10" x14ac:dyDescent="0.7">
      <c r="B20" s="1">
        <f t="shared" si="0"/>
        <v>5</v>
      </c>
      <c r="C20" s="1"/>
      <c r="D20" s="1" t="s">
        <v>362</v>
      </c>
      <c r="E20" s="1" t="s">
        <v>10</v>
      </c>
      <c r="F20" s="1" t="s">
        <v>759</v>
      </c>
      <c r="G20" s="1" t="s">
        <v>362</v>
      </c>
      <c r="H20" s="1" t="s">
        <v>762</v>
      </c>
      <c r="I20" s="1"/>
      <c r="J20" s="1" t="str">
        <f t="shared" si="1"/>
        <v>race_condition_track_grass_dart_etc_v2,</v>
      </c>
    </row>
    <row r="21" spans="2:10" x14ac:dyDescent="0.7">
      <c r="B21" s="1">
        <f t="shared" si="0"/>
        <v>6</v>
      </c>
      <c r="C21" s="1"/>
      <c r="D21" s="1" t="s">
        <v>363</v>
      </c>
      <c r="E21" s="1" t="s">
        <v>10</v>
      </c>
      <c r="F21" s="1" t="s">
        <v>759</v>
      </c>
      <c r="G21" s="1" t="s">
        <v>363</v>
      </c>
      <c r="H21" s="1" t="s">
        <v>762</v>
      </c>
      <c r="I21" s="1"/>
      <c r="J21" s="1" t="str">
        <f t="shared" si="1"/>
        <v>race_condition_track_grass_dart_etc_v3,</v>
      </c>
    </row>
    <row r="22" spans="2:10" x14ac:dyDescent="0.7">
      <c r="B22" s="1">
        <f t="shared" si="0"/>
        <v>7</v>
      </c>
      <c r="C22" s="1"/>
      <c r="D22" s="1" t="s">
        <v>11</v>
      </c>
      <c r="E22" s="1" t="s">
        <v>10</v>
      </c>
      <c r="F22" s="1" t="s">
        <v>759</v>
      </c>
      <c r="G22" s="1" t="s">
        <v>11</v>
      </c>
      <c r="H22" s="1" t="s">
        <v>762</v>
      </c>
      <c r="I22" s="1"/>
      <c r="J22" s="1" t="str">
        <f t="shared" si="1"/>
        <v>race_condition_condition,</v>
      </c>
    </row>
    <row r="23" spans="2:10" x14ac:dyDescent="0.7">
      <c r="B23" s="1">
        <f t="shared" si="0"/>
        <v>8</v>
      </c>
      <c r="C23" s="1"/>
      <c r="D23" s="1" t="s">
        <v>19</v>
      </c>
      <c r="E23" s="1" t="s">
        <v>9</v>
      </c>
      <c r="F23" s="1" t="s">
        <v>759</v>
      </c>
      <c r="G23" s="1" t="s">
        <v>19</v>
      </c>
      <c r="H23" s="1" t="s">
        <v>762</v>
      </c>
      <c r="I23" s="1"/>
      <c r="J23" s="1" t="str">
        <f t="shared" si="1"/>
        <v>horse_count,</v>
      </c>
    </row>
    <row r="24" spans="2:10" x14ac:dyDescent="0.7">
      <c r="B24" s="1">
        <f t="shared" si="0"/>
        <v>9</v>
      </c>
      <c r="C24" s="1"/>
      <c r="D24" s="1" t="s">
        <v>364</v>
      </c>
      <c r="E24" s="1" t="s">
        <v>10</v>
      </c>
      <c r="F24" s="1" t="s">
        <v>759</v>
      </c>
      <c r="G24" s="1" t="s">
        <v>364</v>
      </c>
      <c r="H24" s="1" t="s">
        <v>762</v>
      </c>
      <c r="I24" s="1"/>
      <c r="J24" s="1" t="str">
        <f t="shared" si="1"/>
        <v>weather_code_v1,</v>
      </c>
    </row>
    <row r="25" spans="2:10" x14ac:dyDescent="0.7">
      <c r="B25" s="1">
        <f t="shared" si="0"/>
        <v>10</v>
      </c>
      <c r="C25" s="1"/>
      <c r="D25" s="1" t="s">
        <v>365</v>
      </c>
      <c r="E25" s="1" t="s">
        <v>10</v>
      </c>
      <c r="F25" s="1" t="s">
        <v>759</v>
      </c>
      <c r="G25" s="1" t="s">
        <v>365</v>
      </c>
      <c r="H25" s="1" t="s">
        <v>762</v>
      </c>
      <c r="I25" s="1"/>
      <c r="J25" s="1" t="str">
        <f t="shared" si="1"/>
        <v>weather_code_v2,</v>
      </c>
    </row>
    <row r="26" spans="2:10" x14ac:dyDescent="0.7">
      <c r="B26" s="1">
        <f t="shared" si="0"/>
        <v>11</v>
      </c>
      <c r="C26" s="1"/>
      <c r="D26" s="1" t="s">
        <v>366</v>
      </c>
      <c r="E26" s="1" t="s">
        <v>10</v>
      </c>
      <c r="F26" s="1" t="s">
        <v>759</v>
      </c>
      <c r="G26" s="1" t="s">
        <v>366</v>
      </c>
      <c r="H26" s="1" t="s">
        <v>762</v>
      </c>
      <c r="I26" s="1"/>
      <c r="J26" s="1" t="str">
        <f t="shared" si="1"/>
        <v>weather_code_v3,</v>
      </c>
    </row>
    <row r="27" spans="2:10" x14ac:dyDescent="0.7">
      <c r="B27" s="1">
        <f t="shared" si="0"/>
        <v>12</v>
      </c>
      <c r="C27" s="1"/>
      <c r="D27" s="1" t="s">
        <v>367</v>
      </c>
      <c r="E27" s="1" t="s">
        <v>10</v>
      </c>
      <c r="F27" s="1" t="s">
        <v>759</v>
      </c>
      <c r="G27" s="1" t="s">
        <v>367</v>
      </c>
      <c r="H27" s="1" t="s">
        <v>762</v>
      </c>
      <c r="I27" s="1"/>
      <c r="J27" s="1" t="str">
        <f t="shared" si="1"/>
        <v>weather_code_v4,</v>
      </c>
    </row>
    <row r="28" spans="2:10" x14ac:dyDescent="0.7">
      <c r="B28" s="1">
        <f t="shared" si="0"/>
        <v>13</v>
      </c>
      <c r="C28" s="1"/>
      <c r="D28" s="1" t="s">
        <v>368</v>
      </c>
      <c r="E28" s="1" t="s">
        <v>10</v>
      </c>
      <c r="F28" s="1" t="s">
        <v>759</v>
      </c>
      <c r="G28" s="1" t="s">
        <v>368</v>
      </c>
      <c r="H28" s="1" t="s">
        <v>762</v>
      </c>
      <c r="I28" s="1"/>
      <c r="J28" s="1" t="str">
        <f t="shared" si="1"/>
        <v>weather_code_v5,</v>
      </c>
    </row>
    <row r="29" spans="2:10" x14ac:dyDescent="0.7">
      <c r="B29" s="1">
        <f t="shared" si="0"/>
        <v>14</v>
      </c>
      <c r="C29" s="1"/>
      <c r="D29" s="1" t="s">
        <v>369</v>
      </c>
      <c r="E29" s="1" t="s">
        <v>10</v>
      </c>
      <c r="F29" s="1" t="s">
        <v>759</v>
      </c>
      <c r="G29" s="1" t="s">
        <v>369</v>
      </c>
      <c r="H29" s="1" t="s">
        <v>762</v>
      </c>
      <c r="I29" s="1"/>
      <c r="J29" s="1" t="str">
        <f t="shared" si="1"/>
        <v>weather_code_v6,</v>
      </c>
    </row>
    <row r="30" spans="2:10" x14ac:dyDescent="0.7">
      <c r="B30" s="1">
        <f t="shared" si="0"/>
        <v>15</v>
      </c>
      <c r="C30" s="1"/>
      <c r="D30" s="1" t="s">
        <v>370</v>
      </c>
      <c r="E30" s="1" t="s">
        <v>10</v>
      </c>
      <c r="F30" s="1" t="s">
        <v>759</v>
      </c>
      <c r="G30" s="1" t="s">
        <v>370</v>
      </c>
      <c r="H30" s="1" t="s">
        <v>762</v>
      </c>
      <c r="I30" s="1"/>
      <c r="J30" s="1" t="str">
        <f t="shared" si="1"/>
        <v>weather_code_v7,</v>
      </c>
    </row>
    <row r="31" spans="2:10" x14ac:dyDescent="0.7">
      <c r="B31" s="1">
        <f t="shared" si="0"/>
        <v>16</v>
      </c>
      <c r="C31" s="1"/>
      <c r="D31" s="1" t="s">
        <v>371</v>
      </c>
      <c r="E31" s="1" t="s">
        <v>10</v>
      </c>
      <c r="F31" s="1" t="s">
        <v>759</v>
      </c>
      <c r="G31" s="1" t="s">
        <v>371</v>
      </c>
      <c r="H31" s="1" t="s">
        <v>762</v>
      </c>
      <c r="I31" s="1"/>
      <c r="J31" s="1" t="str">
        <f t="shared" si="1"/>
        <v>grass_field_status_code_v1,</v>
      </c>
    </row>
    <row r="32" spans="2:10" x14ac:dyDescent="0.7">
      <c r="B32" s="1">
        <f t="shared" si="0"/>
        <v>17</v>
      </c>
      <c r="C32" s="1"/>
      <c r="D32" s="1" t="s">
        <v>372</v>
      </c>
      <c r="E32" s="1" t="s">
        <v>10</v>
      </c>
      <c r="F32" s="1" t="s">
        <v>759</v>
      </c>
      <c r="G32" s="1" t="s">
        <v>372</v>
      </c>
      <c r="H32" s="1" t="s">
        <v>762</v>
      </c>
      <c r="I32" s="1"/>
      <c r="J32" s="1" t="str">
        <f t="shared" si="1"/>
        <v>grass_field_status_code_v2,</v>
      </c>
    </row>
    <row r="33" spans="2:10" x14ac:dyDescent="0.7">
      <c r="B33" s="1">
        <f t="shared" si="0"/>
        <v>18</v>
      </c>
      <c r="C33" s="1"/>
      <c r="D33" s="1" t="s">
        <v>373</v>
      </c>
      <c r="E33" s="1" t="s">
        <v>10</v>
      </c>
      <c r="F33" s="1" t="s">
        <v>759</v>
      </c>
      <c r="G33" s="1" t="s">
        <v>373</v>
      </c>
      <c r="H33" s="1" t="s">
        <v>762</v>
      </c>
      <c r="I33" s="1"/>
      <c r="J33" s="1" t="str">
        <f t="shared" si="1"/>
        <v>grass_field_status_code_v3,</v>
      </c>
    </row>
    <row r="34" spans="2:10" x14ac:dyDescent="0.7">
      <c r="B34" s="1">
        <f t="shared" si="0"/>
        <v>19</v>
      </c>
      <c r="C34" s="1"/>
      <c r="D34" s="1" t="s">
        <v>374</v>
      </c>
      <c r="E34" s="1" t="s">
        <v>10</v>
      </c>
      <c r="F34" s="1" t="s">
        <v>759</v>
      </c>
      <c r="G34" s="1" t="s">
        <v>374</v>
      </c>
      <c r="H34" s="1" t="s">
        <v>762</v>
      </c>
      <c r="I34" s="1"/>
      <c r="J34" s="1" t="str">
        <f t="shared" si="1"/>
        <v>grass_field_status_code_v4,</v>
      </c>
    </row>
    <row r="35" spans="2:10" x14ac:dyDescent="0.7">
      <c r="B35" s="1">
        <f t="shared" si="0"/>
        <v>20</v>
      </c>
      <c r="C35" s="1"/>
      <c r="D35" s="1" t="s">
        <v>375</v>
      </c>
      <c r="E35" s="1" t="s">
        <v>10</v>
      </c>
      <c r="F35" s="1" t="s">
        <v>759</v>
      </c>
      <c r="G35" s="1" t="s">
        <v>375</v>
      </c>
      <c r="H35" s="1" t="s">
        <v>762</v>
      </c>
      <c r="I35" s="1"/>
      <c r="J35" s="1" t="str">
        <f t="shared" si="1"/>
        <v>grass_field_status_code_v5,</v>
      </c>
    </row>
    <row r="36" spans="2:10" x14ac:dyDescent="0.7">
      <c r="B36" s="1">
        <f t="shared" si="0"/>
        <v>21</v>
      </c>
      <c r="C36" s="1"/>
      <c r="D36" s="1" t="s">
        <v>376</v>
      </c>
      <c r="E36" s="1" t="s">
        <v>10</v>
      </c>
      <c r="F36" s="1" t="s">
        <v>759</v>
      </c>
      <c r="G36" s="1" t="s">
        <v>376</v>
      </c>
      <c r="H36" s="1" t="s">
        <v>762</v>
      </c>
      <c r="I36" s="1"/>
      <c r="J36" s="1" t="str">
        <f t="shared" si="1"/>
        <v>dart_field_status_code_v1,</v>
      </c>
    </row>
    <row r="37" spans="2:10" x14ac:dyDescent="0.7">
      <c r="B37" s="1">
        <f t="shared" si="0"/>
        <v>22</v>
      </c>
      <c r="C37" s="1"/>
      <c r="D37" s="1" t="s">
        <v>377</v>
      </c>
      <c r="E37" s="1" t="s">
        <v>10</v>
      </c>
      <c r="F37" s="1" t="s">
        <v>759</v>
      </c>
      <c r="G37" s="1" t="s">
        <v>377</v>
      </c>
      <c r="H37" s="1" t="s">
        <v>762</v>
      </c>
      <c r="I37" s="8"/>
      <c r="J37" s="1" t="str">
        <f t="shared" si="1"/>
        <v>dart_field_status_code_v2,</v>
      </c>
    </row>
    <row r="38" spans="2:10" x14ac:dyDescent="0.7">
      <c r="B38" s="1">
        <f t="shared" si="0"/>
        <v>23</v>
      </c>
      <c r="C38" s="1"/>
      <c r="D38" s="1" t="s">
        <v>378</v>
      </c>
      <c r="E38" s="1" t="s">
        <v>10</v>
      </c>
      <c r="F38" s="1" t="s">
        <v>759</v>
      </c>
      <c r="G38" s="1" t="s">
        <v>378</v>
      </c>
      <c r="H38" s="1" t="s">
        <v>762</v>
      </c>
      <c r="I38" s="8"/>
      <c r="J38" s="1" t="str">
        <f t="shared" si="1"/>
        <v>dart_field_status_code_v3,</v>
      </c>
    </row>
    <row r="39" spans="2:10" x14ac:dyDescent="0.7">
      <c r="B39" s="1">
        <f t="shared" si="0"/>
        <v>24</v>
      </c>
      <c r="C39" s="1"/>
      <c r="D39" s="1" t="s">
        <v>379</v>
      </c>
      <c r="E39" s="1" t="s">
        <v>10</v>
      </c>
      <c r="F39" s="1" t="s">
        <v>759</v>
      </c>
      <c r="G39" s="1" t="s">
        <v>379</v>
      </c>
      <c r="H39" s="1" t="s">
        <v>762</v>
      </c>
      <c r="I39" s="8"/>
      <c r="J39" s="1" t="str">
        <f t="shared" si="1"/>
        <v>dart_field_status_code_v4,</v>
      </c>
    </row>
    <row r="40" spans="2:10" x14ac:dyDescent="0.7">
      <c r="B40" s="1">
        <f t="shared" si="0"/>
        <v>25</v>
      </c>
      <c r="C40" s="1"/>
      <c r="D40" s="1" t="s">
        <v>380</v>
      </c>
      <c r="E40" s="1" t="s">
        <v>10</v>
      </c>
      <c r="F40" s="1" t="s">
        <v>759</v>
      </c>
      <c r="G40" s="1" t="s">
        <v>380</v>
      </c>
      <c r="H40" s="1" t="s">
        <v>762</v>
      </c>
      <c r="I40" s="8"/>
      <c r="J40" s="1" t="str">
        <f t="shared" si="1"/>
        <v>dart_field_status_code_v5,</v>
      </c>
    </row>
    <row r="41" spans="2:10" x14ac:dyDescent="0.7">
      <c r="B41" s="1">
        <f t="shared" ref="B41:B101" si="2">IF(D41&lt;&gt;"",ROW()-15,"")</f>
        <v>26</v>
      </c>
      <c r="C41" s="1"/>
      <c r="D41" s="1" t="s">
        <v>238</v>
      </c>
      <c r="E41" s="1" t="s">
        <v>9</v>
      </c>
      <c r="F41" s="1" t="s">
        <v>759</v>
      </c>
      <c r="G41" s="1" t="s">
        <v>238</v>
      </c>
      <c r="H41" s="1" t="s">
        <v>762</v>
      </c>
      <c r="I41" s="1"/>
      <c r="J41" s="1" t="str">
        <f t="shared" si="1"/>
        <v>IDM_01,</v>
      </c>
    </row>
    <row r="42" spans="2:10" x14ac:dyDescent="0.7">
      <c r="B42" s="1">
        <f t="shared" si="2"/>
        <v>27</v>
      </c>
      <c r="C42" s="1"/>
      <c r="D42" s="1" t="s">
        <v>239</v>
      </c>
      <c r="E42" s="1" t="s">
        <v>9</v>
      </c>
      <c r="F42" s="1" t="s">
        <v>759</v>
      </c>
      <c r="G42" s="1" t="s">
        <v>239</v>
      </c>
      <c r="H42" s="1" t="s">
        <v>762</v>
      </c>
      <c r="I42" s="1"/>
      <c r="J42" s="1" t="str">
        <f t="shared" si="1"/>
        <v>IDM_02,</v>
      </c>
    </row>
    <row r="43" spans="2:10" x14ac:dyDescent="0.7">
      <c r="B43" s="1">
        <f t="shared" si="2"/>
        <v>28</v>
      </c>
      <c r="C43" s="1"/>
      <c r="D43" s="1" t="s">
        <v>240</v>
      </c>
      <c r="E43" s="1" t="s">
        <v>9</v>
      </c>
      <c r="F43" s="1" t="s">
        <v>759</v>
      </c>
      <c r="G43" s="1" t="s">
        <v>240</v>
      </c>
      <c r="H43" s="1" t="s">
        <v>762</v>
      </c>
      <c r="I43" s="1"/>
      <c r="J43" s="1" t="str">
        <f t="shared" si="1"/>
        <v>IDM_03,</v>
      </c>
    </row>
    <row r="44" spans="2:10" x14ac:dyDescent="0.7">
      <c r="B44" s="1">
        <f t="shared" si="2"/>
        <v>29</v>
      </c>
      <c r="C44" s="1"/>
      <c r="D44" s="1" t="s">
        <v>241</v>
      </c>
      <c r="E44" s="1" t="s">
        <v>9</v>
      </c>
      <c r="F44" s="1" t="s">
        <v>759</v>
      </c>
      <c r="G44" s="1" t="s">
        <v>241</v>
      </c>
      <c r="H44" s="1" t="s">
        <v>762</v>
      </c>
      <c r="I44" s="1"/>
      <c r="J44" s="1" t="str">
        <f t="shared" si="1"/>
        <v>IDM_04,</v>
      </c>
    </row>
    <row r="45" spans="2:10" x14ac:dyDescent="0.7">
      <c r="B45" s="1">
        <f t="shared" si="2"/>
        <v>30</v>
      </c>
      <c r="C45" s="1"/>
      <c r="D45" s="1" t="s">
        <v>242</v>
      </c>
      <c r="E45" s="1" t="s">
        <v>9</v>
      </c>
      <c r="F45" s="1" t="s">
        <v>759</v>
      </c>
      <c r="G45" s="1" t="s">
        <v>242</v>
      </c>
      <c r="H45" s="1" t="s">
        <v>762</v>
      </c>
      <c r="I45" s="1"/>
      <c r="J45" s="1" t="str">
        <f t="shared" si="1"/>
        <v>IDM_05,</v>
      </c>
    </row>
    <row r="46" spans="2:10" x14ac:dyDescent="0.7">
      <c r="B46" s="1">
        <f t="shared" si="2"/>
        <v>31</v>
      </c>
      <c r="C46" s="1"/>
      <c r="D46" s="1" t="s">
        <v>243</v>
      </c>
      <c r="E46" s="1" t="s">
        <v>9</v>
      </c>
      <c r="F46" s="1" t="s">
        <v>759</v>
      </c>
      <c r="G46" s="1" t="s">
        <v>243</v>
      </c>
      <c r="H46" s="1" t="s">
        <v>762</v>
      </c>
      <c r="I46" s="1"/>
      <c r="J46" s="1" t="str">
        <f t="shared" si="1"/>
        <v>IDM_06,</v>
      </c>
    </row>
    <row r="47" spans="2:10" x14ac:dyDescent="0.7">
      <c r="B47" s="1">
        <f t="shared" si="2"/>
        <v>32</v>
      </c>
      <c r="C47" s="1"/>
      <c r="D47" s="1" t="s">
        <v>244</v>
      </c>
      <c r="E47" s="1" t="s">
        <v>9</v>
      </c>
      <c r="F47" s="1" t="s">
        <v>759</v>
      </c>
      <c r="G47" s="1" t="s">
        <v>244</v>
      </c>
      <c r="H47" s="1" t="s">
        <v>762</v>
      </c>
      <c r="I47" s="1"/>
      <c r="J47" s="1" t="str">
        <f t="shared" si="1"/>
        <v>IDM_07,</v>
      </c>
    </row>
    <row r="48" spans="2:10" x14ac:dyDescent="0.7">
      <c r="B48" s="1">
        <f t="shared" si="2"/>
        <v>33</v>
      </c>
      <c r="C48" s="1"/>
      <c r="D48" s="1" t="s">
        <v>245</v>
      </c>
      <c r="E48" s="1" t="s">
        <v>9</v>
      </c>
      <c r="F48" s="1" t="s">
        <v>759</v>
      </c>
      <c r="G48" s="1" t="s">
        <v>245</v>
      </c>
      <c r="H48" s="1" t="s">
        <v>762</v>
      </c>
      <c r="I48" s="1"/>
      <c r="J48" s="1" t="str">
        <f t="shared" si="1"/>
        <v>IDM_08,</v>
      </c>
    </row>
    <row r="49" spans="2:10" x14ac:dyDescent="0.7">
      <c r="B49" s="1">
        <f t="shared" si="2"/>
        <v>34</v>
      </c>
      <c r="C49" s="1"/>
      <c r="D49" s="1" t="s">
        <v>246</v>
      </c>
      <c r="E49" s="1" t="s">
        <v>9</v>
      </c>
      <c r="F49" s="1" t="s">
        <v>759</v>
      </c>
      <c r="G49" s="1" t="s">
        <v>246</v>
      </c>
      <c r="H49" s="1" t="s">
        <v>762</v>
      </c>
      <c r="I49" s="1"/>
      <c r="J49" s="1" t="str">
        <f t="shared" si="1"/>
        <v>IDM_09,</v>
      </c>
    </row>
    <row r="50" spans="2:10" x14ac:dyDescent="0.7">
      <c r="B50" s="1">
        <f t="shared" si="2"/>
        <v>35</v>
      </c>
      <c r="C50" s="1"/>
      <c r="D50" s="1" t="s">
        <v>51</v>
      </c>
      <c r="E50" s="1" t="s">
        <v>9</v>
      </c>
      <c r="F50" s="1" t="s">
        <v>759</v>
      </c>
      <c r="G50" s="1" t="s">
        <v>51</v>
      </c>
      <c r="H50" s="1" t="s">
        <v>762</v>
      </c>
      <c r="I50" s="1"/>
      <c r="J50" s="1" t="str">
        <f t="shared" si="1"/>
        <v>IDM_10,</v>
      </c>
    </row>
    <row r="51" spans="2:10" x14ac:dyDescent="0.7">
      <c r="B51" s="1">
        <f t="shared" si="2"/>
        <v>36</v>
      </c>
      <c r="C51" s="1"/>
      <c r="D51" s="1" t="s">
        <v>52</v>
      </c>
      <c r="E51" s="1" t="s">
        <v>9</v>
      </c>
      <c r="F51" s="1" t="s">
        <v>759</v>
      </c>
      <c r="G51" s="1" t="s">
        <v>52</v>
      </c>
      <c r="H51" s="1" t="s">
        <v>762</v>
      </c>
      <c r="I51" s="1"/>
      <c r="J51" s="1" t="str">
        <f t="shared" si="1"/>
        <v>IDM_11,</v>
      </c>
    </row>
    <row r="52" spans="2:10" x14ac:dyDescent="0.7">
      <c r="B52" s="1">
        <f t="shared" si="2"/>
        <v>37</v>
      </c>
      <c r="C52" s="1"/>
      <c r="D52" s="1" t="s">
        <v>53</v>
      </c>
      <c r="E52" s="1" t="s">
        <v>9</v>
      </c>
      <c r="F52" s="1" t="s">
        <v>759</v>
      </c>
      <c r="G52" s="1" t="s">
        <v>53</v>
      </c>
      <c r="H52" s="1" t="s">
        <v>762</v>
      </c>
      <c r="I52" s="1"/>
      <c r="J52" s="1" t="str">
        <f t="shared" si="1"/>
        <v>IDM_12,</v>
      </c>
    </row>
    <row r="53" spans="2:10" x14ac:dyDescent="0.7">
      <c r="B53" s="1">
        <f t="shared" si="2"/>
        <v>38</v>
      </c>
      <c r="C53" s="1"/>
      <c r="D53" s="1" t="s">
        <v>54</v>
      </c>
      <c r="E53" s="1" t="s">
        <v>9</v>
      </c>
      <c r="F53" s="1" t="s">
        <v>759</v>
      </c>
      <c r="G53" s="1" t="s">
        <v>54</v>
      </c>
      <c r="H53" s="1" t="s">
        <v>762</v>
      </c>
      <c r="I53" s="1"/>
      <c r="J53" s="1" t="str">
        <f t="shared" si="1"/>
        <v>IDM_13,</v>
      </c>
    </row>
    <row r="54" spans="2:10" x14ac:dyDescent="0.7">
      <c r="B54" s="1">
        <f t="shared" si="2"/>
        <v>39</v>
      </c>
      <c r="C54" s="1"/>
      <c r="D54" s="1" t="s">
        <v>55</v>
      </c>
      <c r="E54" s="1" t="s">
        <v>9</v>
      </c>
      <c r="F54" s="1" t="s">
        <v>759</v>
      </c>
      <c r="G54" s="1" t="s">
        <v>55</v>
      </c>
      <c r="H54" s="1" t="s">
        <v>762</v>
      </c>
      <c r="I54" s="1"/>
      <c r="J54" s="1" t="str">
        <f t="shared" si="1"/>
        <v>IDM_14,</v>
      </c>
    </row>
    <row r="55" spans="2:10" x14ac:dyDescent="0.7">
      <c r="B55" s="1">
        <f t="shared" si="2"/>
        <v>40</v>
      </c>
      <c r="C55" s="1"/>
      <c r="D55" s="1" t="s">
        <v>56</v>
      </c>
      <c r="E55" s="1" t="s">
        <v>9</v>
      </c>
      <c r="F55" s="1" t="s">
        <v>759</v>
      </c>
      <c r="G55" s="1" t="s">
        <v>56</v>
      </c>
      <c r="H55" s="1" t="s">
        <v>762</v>
      </c>
      <c r="I55" s="1"/>
      <c r="J55" s="1" t="str">
        <f t="shared" si="1"/>
        <v>IDM_15,</v>
      </c>
    </row>
    <row r="56" spans="2:10" x14ac:dyDescent="0.7">
      <c r="B56" s="1">
        <f t="shared" si="2"/>
        <v>41</v>
      </c>
      <c r="C56" s="1"/>
      <c r="D56" s="1" t="s">
        <v>57</v>
      </c>
      <c r="E56" s="1" t="s">
        <v>9</v>
      </c>
      <c r="F56" s="1" t="s">
        <v>759</v>
      </c>
      <c r="G56" s="1" t="s">
        <v>57</v>
      </c>
      <c r="H56" s="1" t="s">
        <v>762</v>
      </c>
      <c r="I56" s="1"/>
      <c r="J56" s="1" t="str">
        <f t="shared" si="1"/>
        <v>IDM_16,</v>
      </c>
    </row>
    <row r="57" spans="2:10" x14ac:dyDescent="0.7">
      <c r="B57" s="1">
        <f t="shared" si="2"/>
        <v>42</v>
      </c>
      <c r="C57" s="1"/>
      <c r="D57" s="1" t="s">
        <v>58</v>
      </c>
      <c r="E57" s="1" t="s">
        <v>9</v>
      </c>
      <c r="F57" s="1" t="s">
        <v>759</v>
      </c>
      <c r="G57" s="1" t="s">
        <v>58</v>
      </c>
      <c r="H57" s="1" t="s">
        <v>762</v>
      </c>
      <c r="I57" s="1"/>
      <c r="J57" s="1" t="str">
        <f t="shared" si="1"/>
        <v>IDM_17,</v>
      </c>
    </row>
    <row r="58" spans="2:10" x14ac:dyDescent="0.7">
      <c r="B58" s="1">
        <f t="shared" si="2"/>
        <v>43</v>
      </c>
      <c r="C58" s="1"/>
      <c r="D58" s="1" t="s">
        <v>59</v>
      </c>
      <c r="E58" s="1" t="s">
        <v>9</v>
      </c>
      <c r="F58" s="1" t="s">
        <v>759</v>
      </c>
      <c r="G58" s="1" t="s">
        <v>59</v>
      </c>
      <c r="H58" s="1" t="s">
        <v>762</v>
      </c>
      <c r="I58" s="1"/>
      <c r="J58" s="1" t="str">
        <f t="shared" si="1"/>
        <v>IDM_18,</v>
      </c>
    </row>
    <row r="59" spans="2:10" x14ac:dyDescent="0.7">
      <c r="B59" s="1">
        <f t="shared" si="2"/>
        <v>44</v>
      </c>
      <c r="C59" s="1"/>
      <c r="D59" s="1" t="s">
        <v>247</v>
      </c>
      <c r="E59" s="1" t="s">
        <v>9</v>
      </c>
      <c r="F59" s="1" t="s">
        <v>759</v>
      </c>
      <c r="G59" s="1" t="s">
        <v>247</v>
      </c>
      <c r="H59" s="1" t="s">
        <v>762</v>
      </c>
      <c r="I59" s="1"/>
      <c r="J59" s="1" t="str">
        <f t="shared" si="1"/>
        <v>jockey_index_01,</v>
      </c>
    </row>
    <row r="60" spans="2:10" x14ac:dyDescent="0.7">
      <c r="B60" s="1">
        <f t="shared" si="2"/>
        <v>45</v>
      </c>
      <c r="C60" s="1"/>
      <c r="D60" s="1" t="s">
        <v>248</v>
      </c>
      <c r="E60" s="1" t="s">
        <v>9</v>
      </c>
      <c r="F60" s="1" t="s">
        <v>759</v>
      </c>
      <c r="G60" s="1" t="s">
        <v>248</v>
      </c>
      <c r="H60" s="1" t="s">
        <v>762</v>
      </c>
      <c r="I60" s="1"/>
      <c r="J60" s="1" t="str">
        <f t="shared" si="1"/>
        <v>jockey_index_02,</v>
      </c>
    </row>
    <row r="61" spans="2:10" x14ac:dyDescent="0.7">
      <c r="B61" s="1">
        <f t="shared" si="2"/>
        <v>46</v>
      </c>
      <c r="C61" s="1"/>
      <c r="D61" s="1" t="s">
        <v>249</v>
      </c>
      <c r="E61" s="1" t="s">
        <v>9</v>
      </c>
      <c r="F61" s="1" t="s">
        <v>759</v>
      </c>
      <c r="G61" s="1" t="s">
        <v>249</v>
      </c>
      <c r="H61" s="1" t="s">
        <v>762</v>
      </c>
      <c r="I61" s="1"/>
      <c r="J61" s="1" t="str">
        <f t="shared" si="1"/>
        <v>jockey_index_03,</v>
      </c>
    </row>
    <row r="62" spans="2:10" x14ac:dyDescent="0.7">
      <c r="B62" s="1">
        <f t="shared" si="2"/>
        <v>47</v>
      </c>
      <c r="C62" s="1"/>
      <c r="D62" s="1" t="s">
        <v>250</v>
      </c>
      <c r="E62" s="1" t="s">
        <v>9</v>
      </c>
      <c r="F62" s="1" t="s">
        <v>759</v>
      </c>
      <c r="G62" s="1" t="s">
        <v>250</v>
      </c>
      <c r="H62" s="1" t="s">
        <v>762</v>
      </c>
      <c r="I62" s="1"/>
      <c r="J62" s="1" t="str">
        <f t="shared" si="1"/>
        <v>jockey_index_04,</v>
      </c>
    </row>
    <row r="63" spans="2:10" x14ac:dyDescent="0.7">
      <c r="B63" s="1">
        <f t="shared" si="2"/>
        <v>48</v>
      </c>
      <c r="C63" s="1"/>
      <c r="D63" s="1" t="s">
        <v>251</v>
      </c>
      <c r="E63" s="1" t="s">
        <v>9</v>
      </c>
      <c r="F63" s="1" t="s">
        <v>759</v>
      </c>
      <c r="G63" s="1" t="s">
        <v>251</v>
      </c>
      <c r="H63" s="1" t="s">
        <v>762</v>
      </c>
      <c r="I63" s="1"/>
      <c r="J63" s="1" t="str">
        <f t="shared" si="1"/>
        <v>jockey_index_05,</v>
      </c>
    </row>
    <row r="64" spans="2:10" x14ac:dyDescent="0.7">
      <c r="B64" s="1">
        <f t="shared" si="2"/>
        <v>49</v>
      </c>
      <c r="C64" s="1"/>
      <c r="D64" s="1" t="s">
        <v>252</v>
      </c>
      <c r="E64" s="1" t="s">
        <v>9</v>
      </c>
      <c r="F64" s="1" t="s">
        <v>759</v>
      </c>
      <c r="G64" s="1" t="s">
        <v>252</v>
      </c>
      <c r="H64" s="1" t="s">
        <v>762</v>
      </c>
      <c r="I64" s="1"/>
      <c r="J64" s="1" t="str">
        <f t="shared" si="1"/>
        <v>jockey_index_06,</v>
      </c>
    </row>
    <row r="65" spans="2:10" x14ac:dyDescent="0.7">
      <c r="B65" s="1">
        <f t="shared" si="2"/>
        <v>50</v>
      </c>
      <c r="C65" s="1"/>
      <c r="D65" s="1" t="s">
        <v>253</v>
      </c>
      <c r="E65" s="1" t="s">
        <v>9</v>
      </c>
      <c r="F65" s="1" t="s">
        <v>759</v>
      </c>
      <c r="G65" s="1" t="s">
        <v>253</v>
      </c>
      <c r="H65" s="1" t="s">
        <v>762</v>
      </c>
      <c r="I65" s="1"/>
      <c r="J65" s="1" t="str">
        <f t="shared" si="1"/>
        <v>jockey_index_07,</v>
      </c>
    </row>
    <row r="66" spans="2:10" x14ac:dyDescent="0.7">
      <c r="B66" s="1">
        <f t="shared" si="2"/>
        <v>51</v>
      </c>
      <c r="C66" s="1"/>
      <c r="D66" s="1" t="s">
        <v>254</v>
      </c>
      <c r="E66" s="1" t="s">
        <v>9</v>
      </c>
      <c r="F66" s="1" t="s">
        <v>759</v>
      </c>
      <c r="G66" s="1" t="s">
        <v>254</v>
      </c>
      <c r="H66" s="1" t="s">
        <v>762</v>
      </c>
      <c r="I66" s="1"/>
      <c r="J66" s="1" t="str">
        <f t="shared" si="1"/>
        <v>jockey_index_08,</v>
      </c>
    </row>
    <row r="67" spans="2:10" x14ac:dyDescent="0.7">
      <c r="B67" s="1">
        <f t="shared" si="2"/>
        <v>52</v>
      </c>
      <c r="C67" s="1"/>
      <c r="D67" s="1" t="s">
        <v>255</v>
      </c>
      <c r="E67" s="1" t="s">
        <v>9</v>
      </c>
      <c r="F67" s="1" t="s">
        <v>759</v>
      </c>
      <c r="G67" s="1" t="s">
        <v>255</v>
      </c>
      <c r="H67" s="1" t="s">
        <v>762</v>
      </c>
      <c r="I67" s="1"/>
      <c r="J67" s="1" t="str">
        <f t="shared" si="1"/>
        <v>jockey_index_09,</v>
      </c>
    </row>
    <row r="68" spans="2:10" x14ac:dyDescent="0.7">
      <c r="B68" s="1">
        <f t="shared" si="2"/>
        <v>53</v>
      </c>
      <c r="C68" s="1"/>
      <c r="D68" s="1" t="s">
        <v>60</v>
      </c>
      <c r="E68" s="1" t="s">
        <v>9</v>
      </c>
      <c r="F68" s="1" t="s">
        <v>759</v>
      </c>
      <c r="G68" s="1" t="s">
        <v>60</v>
      </c>
      <c r="H68" s="1" t="s">
        <v>762</v>
      </c>
      <c r="I68" s="1"/>
      <c r="J68" s="1" t="str">
        <f t="shared" si="1"/>
        <v>jockey_index_10,</v>
      </c>
    </row>
    <row r="69" spans="2:10" x14ac:dyDescent="0.7">
      <c r="B69" s="1">
        <f t="shared" si="2"/>
        <v>54</v>
      </c>
      <c r="C69" s="1"/>
      <c r="D69" s="1" t="s">
        <v>61</v>
      </c>
      <c r="E69" s="1" t="s">
        <v>9</v>
      </c>
      <c r="F69" s="1" t="s">
        <v>759</v>
      </c>
      <c r="G69" s="1" t="s">
        <v>61</v>
      </c>
      <c r="H69" s="1" t="s">
        <v>762</v>
      </c>
      <c r="I69" s="1"/>
      <c r="J69" s="1" t="str">
        <f t="shared" si="1"/>
        <v>jockey_index_11,</v>
      </c>
    </row>
    <row r="70" spans="2:10" x14ac:dyDescent="0.7">
      <c r="B70" s="1">
        <f t="shared" si="2"/>
        <v>55</v>
      </c>
      <c r="C70" s="1"/>
      <c r="D70" s="1" t="s">
        <v>62</v>
      </c>
      <c r="E70" s="1" t="s">
        <v>9</v>
      </c>
      <c r="F70" s="1" t="s">
        <v>759</v>
      </c>
      <c r="G70" s="1" t="s">
        <v>62</v>
      </c>
      <c r="H70" s="1" t="s">
        <v>762</v>
      </c>
      <c r="I70" s="1"/>
      <c r="J70" s="1" t="str">
        <f t="shared" si="1"/>
        <v>jockey_index_12,</v>
      </c>
    </row>
    <row r="71" spans="2:10" x14ac:dyDescent="0.7">
      <c r="B71" s="1">
        <f t="shared" si="2"/>
        <v>56</v>
      </c>
      <c r="C71" s="1"/>
      <c r="D71" s="1" t="s">
        <v>63</v>
      </c>
      <c r="E71" s="1" t="s">
        <v>9</v>
      </c>
      <c r="F71" s="1" t="s">
        <v>759</v>
      </c>
      <c r="G71" s="1" t="s">
        <v>63</v>
      </c>
      <c r="H71" s="1" t="s">
        <v>762</v>
      </c>
      <c r="I71" s="1"/>
      <c r="J71" s="1" t="str">
        <f t="shared" si="1"/>
        <v>jockey_index_13,</v>
      </c>
    </row>
    <row r="72" spans="2:10" x14ac:dyDescent="0.7">
      <c r="B72" s="1">
        <f t="shared" si="2"/>
        <v>57</v>
      </c>
      <c r="C72" s="1"/>
      <c r="D72" s="1" t="s">
        <v>64</v>
      </c>
      <c r="E72" s="1" t="s">
        <v>9</v>
      </c>
      <c r="F72" s="1" t="s">
        <v>759</v>
      </c>
      <c r="G72" s="1" t="s">
        <v>64</v>
      </c>
      <c r="H72" s="1" t="s">
        <v>762</v>
      </c>
      <c r="I72" s="1"/>
      <c r="J72" s="1" t="str">
        <f t="shared" si="1"/>
        <v>jockey_index_14,</v>
      </c>
    </row>
    <row r="73" spans="2:10" x14ac:dyDescent="0.7">
      <c r="B73" s="1">
        <f t="shared" si="2"/>
        <v>58</v>
      </c>
      <c r="C73" s="1"/>
      <c r="D73" s="1" t="s">
        <v>65</v>
      </c>
      <c r="E73" s="1" t="s">
        <v>9</v>
      </c>
      <c r="F73" s="1" t="s">
        <v>759</v>
      </c>
      <c r="G73" s="1" t="s">
        <v>65</v>
      </c>
      <c r="H73" s="1" t="s">
        <v>762</v>
      </c>
      <c r="I73" s="1"/>
      <c r="J73" s="1" t="str">
        <f t="shared" si="1"/>
        <v>jockey_index_15,</v>
      </c>
    </row>
    <row r="74" spans="2:10" x14ac:dyDescent="0.7">
      <c r="B74" s="1">
        <f t="shared" si="2"/>
        <v>59</v>
      </c>
      <c r="C74" s="1"/>
      <c r="D74" s="1" t="s">
        <v>66</v>
      </c>
      <c r="E74" s="1" t="s">
        <v>9</v>
      </c>
      <c r="F74" s="1" t="s">
        <v>759</v>
      </c>
      <c r="G74" s="1" t="s">
        <v>66</v>
      </c>
      <c r="H74" s="1" t="s">
        <v>762</v>
      </c>
      <c r="I74" s="1"/>
      <c r="J74" s="1" t="str">
        <f t="shared" si="1"/>
        <v>jockey_index_16,</v>
      </c>
    </row>
    <row r="75" spans="2:10" x14ac:dyDescent="0.7">
      <c r="B75" s="1">
        <f t="shared" si="2"/>
        <v>60</v>
      </c>
      <c r="C75" s="1"/>
      <c r="D75" s="1" t="s">
        <v>67</v>
      </c>
      <c r="E75" s="1" t="s">
        <v>9</v>
      </c>
      <c r="F75" s="1" t="s">
        <v>759</v>
      </c>
      <c r="G75" s="1" t="s">
        <v>67</v>
      </c>
      <c r="H75" s="1" t="s">
        <v>762</v>
      </c>
      <c r="I75" s="1"/>
      <c r="J75" s="1" t="str">
        <f t="shared" si="1"/>
        <v>jockey_index_17,</v>
      </c>
    </row>
    <row r="76" spans="2:10" x14ac:dyDescent="0.7">
      <c r="B76" s="1">
        <f t="shared" si="2"/>
        <v>61</v>
      </c>
      <c r="C76" s="1"/>
      <c r="D76" s="1" t="s">
        <v>68</v>
      </c>
      <c r="E76" s="1" t="s">
        <v>9</v>
      </c>
      <c r="F76" s="1" t="s">
        <v>759</v>
      </c>
      <c r="G76" s="1" t="s">
        <v>68</v>
      </c>
      <c r="H76" s="1" t="s">
        <v>762</v>
      </c>
      <c r="I76" s="1"/>
      <c r="J76" s="1" t="str">
        <f t="shared" si="1"/>
        <v>jockey_index_18,</v>
      </c>
    </row>
    <row r="77" spans="2:10" x14ac:dyDescent="0.7">
      <c r="B77" s="1">
        <f t="shared" si="2"/>
        <v>62</v>
      </c>
      <c r="C77" s="1"/>
      <c r="D77" s="1" t="s">
        <v>256</v>
      </c>
      <c r="E77" s="1" t="s">
        <v>9</v>
      </c>
      <c r="F77" s="1" t="s">
        <v>759</v>
      </c>
      <c r="G77" s="1" t="s">
        <v>256</v>
      </c>
      <c r="H77" s="1" t="s">
        <v>762</v>
      </c>
      <c r="I77" s="1"/>
      <c r="J77" s="1" t="str">
        <f t="shared" si="1"/>
        <v>info_index_01,</v>
      </c>
    </row>
    <row r="78" spans="2:10" x14ac:dyDescent="0.7">
      <c r="B78" s="1">
        <f t="shared" si="2"/>
        <v>63</v>
      </c>
      <c r="C78" s="1"/>
      <c r="D78" s="1" t="s">
        <v>257</v>
      </c>
      <c r="E78" s="1" t="s">
        <v>9</v>
      </c>
      <c r="F78" s="1" t="s">
        <v>759</v>
      </c>
      <c r="G78" s="1" t="s">
        <v>257</v>
      </c>
      <c r="H78" s="1" t="s">
        <v>762</v>
      </c>
      <c r="I78" s="1"/>
      <c r="J78" s="1" t="str">
        <f t="shared" si="1"/>
        <v>info_index_02,</v>
      </c>
    </row>
    <row r="79" spans="2:10" x14ac:dyDescent="0.7">
      <c r="B79" s="1">
        <f t="shared" si="2"/>
        <v>64</v>
      </c>
      <c r="C79" s="1"/>
      <c r="D79" s="1" t="s">
        <v>258</v>
      </c>
      <c r="E79" s="1" t="s">
        <v>9</v>
      </c>
      <c r="F79" s="1" t="s">
        <v>759</v>
      </c>
      <c r="G79" s="1" t="s">
        <v>258</v>
      </c>
      <c r="H79" s="1" t="s">
        <v>762</v>
      </c>
      <c r="I79" s="1"/>
      <c r="J79" s="1" t="str">
        <f t="shared" si="1"/>
        <v>info_index_03,</v>
      </c>
    </row>
    <row r="80" spans="2:10" x14ac:dyDescent="0.7">
      <c r="B80" s="1">
        <f t="shared" si="2"/>
        <v>65</v>
      </c>
      <c r="C80" s="1"/>
      <c r="D80" s="1" t="s">
        <v>259</v>
      </c>
      <c r="E80" s="1" t="s">
        <v>9</v>
      </c>
      <c r="F80" s="1" t="s">
        <v>759</v>
      </c>
      <c r="G80" s="1" t="s">
        <v>259</v>
      </c>
      <c r="H80" s="1" t="s">
        <v>762</v>
      </c>
      <c r="I80" s="1"/>
      <c r="J80" s="1" t="str">
        <f t="shared" si="1"/>
        <v>info_index_04,</v>
      </c>
    </row>
    <row r="81" spans="2:10" x14ac:dyDescent="0.7">
      <c r="B81" s="1">
        <f t="shared" si="2"/>
        <v>66</v>
      </c>
      <c r="C81" s="1"/>
      <c r="D81" s="1" t="s">
        <v>260</v>
      </c>
      <c r="E81" s="1" t="s">
        <v>9</v>
      </c>
      <c r="F81" s="1" t="s">
        <v>759</v>
      </c>
      <c r="G81" s="1" t="s">
        <v>260</v>
      </c>
      <c r="H81" s="1" t="s">
        <v>762</v>
      </c>
      <c r="I81" s="1"/>
      <c r="J81" s="1" t="str">
        <f t="shared" si="1"/>
        <v>info_index_05,</v>
      </c>
    </row>
    <row r="82" spans="2:10" x14ac:dyDescent="0.7">
      <c r="B82" s="1">
        <f t="shared" si="2"/>
        <v>67</v>
      </c>
      <c r="C82" s="1"/>
      <c r="D82" s="1" t="s">
        <v>261</v>
      </c>
      <c r="E82" s="1" t="s">
        <v>9</v>
      </c>
      <c r="F82" s="1" t="s">
        <v>759</v>
      </c>
      <c r="G82" s="1" t="s">
        <v>261</v>
      </c>
      <c r="H82" s="1" t="s">
        <v>762</v>
      </c>
      <c r="I82" s="1"/>
      <c r="J82" s="1" t="str">
        <f t="shared" ref="J82:J145" si="3">D82&amp;","</f>
        <v>info_index_06,</v>
      </c>
    </row>
    <row r="83" spans="2:10" x14ac:dyDescent="0.7">
      <c r="B83" s="1">
        <f t="shared" si="2"/>
        <v>68</v>
      </c>
      <c r="C83" s="1"/>
      <c r="D83" s="1" t="s">
        <v>262</v>
      </c>
      <c r="E83" s="1" t="s">
        <v>9</v>
      </c>
      <c r="F83" s="1" t="s">
        <v>759</v>
      </c>
      <c r="G83" s="1" t="s">
        <v>262</v>
      </c>
      <c r="H83" s="1" t="s">
        <v>762</v>
      </c>
      <c r="I83" s="1"/>
      <c r="J83" s="1" t="str">
        <f t="shared" si="3"/>
        <v>info_index_07,</v>
      </c>
    </row>
    <row r="84" spans="2:10" x14ac:dyDescent="0.7">
      <c r="B84" s="1">
        <f t="shared" si="2"/>
        <v>69</v>
      </c>
      <c r="C84" s="1"/>
      <c r="D84" s="1" t="s">
        <v>263</v>
      </c>
      <c r="E84" s="1" t="s">
        <v>9</v>
      </c>
      <c r="F84" s="1" t="s">
        <v>759</v>
      </c>
      <c r="G84" s="1" t="s">
        <v>263</v>
      </c>
      <c r="H84" s="1" t="s">
        <v>762</v>
      </c>
      <c r="I84" s="1"/>
      <c r="J84" s="1" t="str">
        <f t="shared" si="3"/>
        <v>info_index_08,</v>
      </c>
    </row>
    <row r="85" spans="2:10" x14ac:dyDescent="0.7">
      <c r="B85" s="1">
        <f t="shared" si="2"/>
        <v>70</v>
      </c>
      <c r="C85" s="1"/>
      <c r="D85" s="1" t="s">
        <v>264</v>
      </c>
      <c r="E85" s="1" t="s">
        <v>9</v>
      </c>
      <c r="F85" s="1" t="s">
        <v>759</v>
      </c>
      <c r="G85" s="1" t="s">
        <v>264</v>
      </c>
      <c r="H85" s="1" t="s">
        <v>762</v>
      </c>
      <c r="I85" s="1"/>
      <c r="J85" s="1" t="str">
        <f t="shared" si="3"/>
        <v>info_index_09,</v>
      </c>
    </row>
    <row r="86" spans="2:10" x14ac:dyDescent="0.7">
      <c r="B86" s="1">
        <f t="shared" si="2"/>
        <v>71</v>
      </c>
      <c r="C86" s="1"/>
      <c r="D86" s="1" t="s">
        <v>69</v>
      </c>
      <c r="E86" s="1" t="s">
        <v>9</v>
      </c>
      <c r="F86" s="1" t="s">
        <v>759</v>
      </c>
      <c r="G86" s="1" t="s">
        <v>69</v>
      </c>
      <c r="H86" s="1" t="s">
        <v>762</v>
      </c>
      <c r="I86" s="1"/>
      <c r="J86" s="1" t="str">
        <f t="shared" si="3"/>
        <v>info_index_10,</v>
      </c>
    </row>
    <row r="87" spans="2:10" x14ac:dyDescent="0.7">
      <c r="B87" s="1">
        <f t="shared" si="2"/>
        <v>72</v>
      </c>
      <c r="C87" s="1"/>
      <c r="D87" s="1" t="s">
        <v>70</v>
      </c>
      <c r="E87" s="1" t="s">
        <v>9</v>
      </c>
      <c r="F87" s="1" t="s">
        <v>759</v>
      </c>
      <c r="G87" s="1" t="s">
        <v>70</v>
      </c>
      <c r="H87" s="1" t="s">
        <v>762</v>
      </c>
      <c r="I87" s="1"/>
      <c r="J87" s="1" t="str">
        <f t="shared" si="3"/>
        <v>info_index_11,</v>
      </c>
    </row>
    <row r="88" spans="2:10" x14ac:dyDescent="0.7">
      <c r="B88" s="1">
        <f t="shared" si="2"/>
        <v>73</v>
      </c>
      <c r="C88" s="1"/>
      <c r="D88" s="1" t="s">
        <v>71</v>
      </c>
      <c r="E88" s="1" t="s">
        <v>9</v>
      </c>
      <c r="F88" s="1" t="s">
        <v>759</v>
      </c>
      <c r="G88" s="1" t="s">
        <v>71</v>
      </c>
      <c r="H88" s="1" t="s">
        <v>762</v>
      </c>
      <c r="I88" s="1"/>
      <c r="J88" s="1" t="str">
        <f t="shared" si="3"/>
        <v>info_index_12,</v>
      </c>
    </row>
    <row r="89" spans="2:10" x14ac:dyDescent="0.7">
      <c r="B89" s="1">
        <f t="shared" si="2"/>
        <v>74</v>
      </c>
      <c r="C89" s="1"/>
      <c r="D89" s="1" t="s">
        <v>72</v>
      </c>
      <c r="E89" s="1" t="s">
        <v>9</v>
      </c>
      <c r="F89" s="1" t="s">
        <v>759</v>
      </c>
      <c r="G89" s="1" t="s">
        <v>72</v>
      </c>
      <c r="H89" s="1" t="s">
        <v>762</v>
      </c>
      <c r="I89" s="1"/>
      <c r="J89" s="1" t="str">
        <f t="shared" si="3"/>
        <v>info_index_13,</v>
      </c>
    </row>
    <row r="90" spans="2:10" x14ac:dyDescent="0.7">
      <c r="B90" s="1">
        <f t="shared" si="2"/>
        <v>75</v>
      </c>
      <c r="C90" s="1"/>
      <c r="D90" s="1" t="s">
        <v>73</v>
      </c>
      <c r="E90" s="1" t="s">
        <v>9</v>
      </c>
      <c r="F90" s="1" t="s">
        <v>759</v>
      </c>
      <c r="G90" s="1" t="s">
        <v>73</v>
      </c>
      <c r="H90" s="1" t="s">
        <v>762</v>
      </c>
      <c r="I90" s="1"/>
      <c r="J90" s="1" t="str">
        <f t="shared" si="3"/>
        <v>info_index_14,</v>
      </c>
    </row>
    <row r="91" spans="2:10" x14ac:dyDescent="0.7">
      <c r="B91" s="1">
        <f t="shared" si="2"/>
        <v>76</v>
      </c>
      <c r="C91" s="1"/>
      <c r="D91" s="1" t="s">
        <v>74</v>
      </c>
      <c r="E91" s="1" t="s">
        <v>9</v>
      </c>
      <c r="F91" s="1" t="s">
        <v>759</v>
      </c>
      <c r="G91" s="1" t="s">
        <v>74</v>
      </c>
      <c r="H91" s="1" t="s">
        <v>762</v>
      </c>
      <c r="I91" s="1"/>
      <c r="J91" s="1" t="str">
        <f t="shared" si="3"/>
        <v>info_index_15,</v>
      </c>
    </row>
    <row r="92" spans="2:10" x14ac:dyDescent="0.7">
      <c r="B92" s="1">
        <f t="shared" si="2"/>
        <v>77</v>
      </c>
      <c r="C92" s="1"/>
      <c r="D92" s="1" t="s">
        <v>75</v>
      </c>
      <c r="E92" s="1" t="s">
        <v>9</v>
      </c>
      <c r="F92" s="1" t="s">
        <v>759</v>
      </c>
      <c r="G92" s="1" t="s">
        <v>75</v>
      </c>
      <c r="H92" s="1" t="s">
        <v>762</v>
      </c>
      <c r="I92" s="1"/>
      <c r="J92" s="1" t="str">
        <f t="shared" si="3"/>
        <v>info_index_16,</v>
      </c>
    </row>
    <row r="93" spans="2:10" x14ac:dyDescent="0.7">
      <c r="B93" s="1">
        <f t="shared" si="2"/>
        <v>78</v>
      </c>
      <c r="C93" s="1"/>
      <c r="D93" s="1" t="s">
        <v>76</v>
      </c>
      <c r="E93" s="1" t="s">
        <v>9</v>
      </c>
      <c r="F93" s="1" t="s">
        <v>759</v>
      </c>
      <c r="G93" s="1" t="s">
        <v>76</v>
      </c>
      <c r="H93" s="1" t="s">
        <v>762</v>
      </c>
      <c r="I93" s="1"/>
      <c r="J93" s="1" t="str">
        <f t="shared" si="3"/>
        <v>info_index_17,</v>
      </c>
    </row>
    <row r="94" spans="2:10" x14ac:dyDescent="0.7">
      <c r="B94" s="1">
        <f t="shared" si="2"/>
        <v>79</v>
      </c>
      <c r="C94" s="1"/>
      <c r="D94" s="1" t="s">
        <v>77</v>
      </c>
      <c r="E94" s="1" t="s">
        <v>9</v>
      </c>
      <c r="F94" s="1" t="s">
        <v>759</v>
      </c>
      <c r="G94" s="1" t="s">
        <v>77</v>
      </c>
      <c r="H94" s="1" t="s">
        <v>762</v>
      </c>
      <c r="I94" s="1"/>
      <c r="J94" s="1" t="str">
        <f t="shared" si="3"/>
        <v>info_index_18,</v>
      </c>
    </row>
    <row r="95" spans="2:10" x14ac:dyDescent="0.7">
      <c r="B95" s="1">
        <f t="shared" si="2"/>
        <v>80</v>
      </c>
      <c r="C95" s="1"/>
      <c r="D95" s="1" t="s">
        <v>265</v>
      </c>
      <c r="E95" s="1" t="s">
        <v>9</v>
      </c>
      <c r="F95" s="1" t="s">
        <v>759</v>
      </c>
      <c r="G95" s="1" t="s">
        <v>265</v>
      </c>
      <c r="H95" s="1" t="s">
        <v>762</v>
      </c>
      <c r="I95" s="1"/>
      <c r="J95" s="1" t="str">
        <f t="shared" si="3"/>
        <v>comprehension_index_01,</v>
      </c>
    </row>
    <row r="96" spans="2:10" x14ac:dyDescent="0.7">
      <c r="B96" s="1">
        <f t="shared" si="2"/>
        <v>81</v>
      </c>
      <c r="C96" s="1"/>
      <c r="D96" s="1" t="s">
        <v>266</v>
      </c>
      <c r="E96" s="1" t="s">
        <v>9</v>
      </c>
      <c r="F96" s="1" t="s">
        <v>759</v>
      </c>
      <c r="G96" s="1" t="s">
        <v>266</v>
      </c>
      <c r="H96" s="1" t="s">
        <v>762</v>
      </c>
      <c r="I96" s="1"/>
      <c r="J96" s="1" t="str">
        <f t="shared" si="3"/>
        <v>comprehension_index_02,</v>
      </c>
    </row>
    <row r="97" spans="2:10" x14ac:dyDescent="0.7">
      <c r="B97" s="1">
        <f t="shared" si="2"/>
        <v>82</v>
      </c>
      <c r="C97" s="1"/>
      <c r="D97" s="1" t="s">
        <v>267</v>
      </c>
      <c r="E97" s="1" t="s">
        <v>9</v>
      </c>
      <c r="F97" s="1" t="s">
        <v>759</v>
      </c>
      <c r="G97" s="1" t="s">
        <v>267</v>
      </c>
      <c r="H97" s="1" t="s">
        <v>762</v>
      </c>
      <c r="I97" s="1"/>
      <c r="J97" s="1" t="str">
        <f t="shared" si="3"/>
        <v>comprehension_index_03,</v>
      </c>
    </row>
    <row r="98" spans="2:10" x14ac:dyDescent="0.7">
      <c r="B98" s="1">
        <f t="shared" si="2"/>
        <v>83</v>
      </c>
      <c r="C98" s="1"/>
      <c r="D98" s="1" t="s">
        <v>268</v>
      </c>
      <c r="E98" s="1" t="s">
        <v>9</v>
      </c>
      <c r="F98" s="1" t="s">
        <v>759</v>
      </c>
      <c r="G98" s="1" t="s">
        <v>268</v>
      </c>
      <c r="H98" s="1" t="s">
        <v>762</v>
      </c>
      <c r="I98" s="1"/>
      <c r="J98" s="1" t="str">
        <f t="shared" si="3"/>
        <v>comprehension_index_04,</v>
      </c>
    </row>
    <row r="99" spans="2:10" x14ac:dyDescent="0.7">
      <c r="B99" s="1">
        <f t="shared" si="2"/>
        <v>84</v>
      </c>
      <c r="C99" s="1"/>
      <c r="D99" s="1" t="s">
        <v>269</v>
      </c>
      <c r="E99" s="1" t="s">
        <v>9</v>
      </c>
      <c r="F99" s="1" t="s">
        <v>759</v>
      </c>
      <c r="G99" s="1" t="s">
        <v>269</v>
      </c>
      <c r="H99" s="1" t="s">
        <v>762</v>
      </c>
      <c r="I99" s="1"/>
      <c r="J99" s="1" t="str">
        <f t="shared" si="3"/>
        <v>comprehension_index_05,</v>
      </c>
    </row>
    <row r="100" spans="2:10" x14ac:dyDescent="0.7">
      <c r="B100" s="1">
        <f t="shared" si="2"/>
        <v>85</v>
      </c>
      <c r="C100" s="1"/>
      <c r="D100" s="1" t="s">
        <v>270</v>
      </c>
      <c r="E100" s="1" t="s">
        <v>9</v>
      </c>
      <c r="F100" s="1" t="s">
        <v>759</v>
      </c>
      <c r="G100" s="1" t="s">
        <v>270</v>
      </c>
      <c r="H100" s="1" t="s">
        <v>762</v>
      </c>
      <c r="I100" s="1"/>
      <c r="J100" s="1" t="str">
        <f t="shared" si="3"/>
        <v>comprehension_index_06,</v>
      </c>
    </row>
    <row r="101" spans="2:10" x14ac:dyDescent="0.7">
      <c r="B101" s="1">
        <f t="shared" si="2"/>
        <v>86</v>
      </c>
      <c r="C101" s="1"/>
      <c r="D101" s="1" t="s">
        <v>271</v>
      </c>
      <c r="E101" s="1" t="s">
        <v>9</v>
      </c>
      <c r="F101" s="1" t="s">
        <v>759</v>
      </c>
      <c r="G101" s="1" t="s">
        <v>271</v>
      </c>
      <c r="H101" s="1" t="s">
        <v>762</v>
      </c>
      <c r="I101" s="1"/>
      <c r="J101" s="1" t="str">
        <f t="shared" si="3"/>
        <v>comprehension_index_07,</v>
      </c>
    </row>
    <row r="102" spans="2:10" x14ac:dyDescent="0.7">
      <c r="B102" s="1">
        <f t="shared" ref="B102:B165" si="4">IF(D102&lt;&gt;"",ROW()-15,"")</f>
        <v>87</v>
      </c>
      <c r="C102" s="1"/>
      <c r="D102" s="1" t="s">
        <v>272</v>
      </c>
      <c r="E102" s="1" t="s">
        <v>9</v>
      </c>
      <c r="F102" s="1" t="s">
        <v>759</v>
      </c>
      <c r="G102" s="1" t="s">
        <v>272</v>
      </c>
      <c r="H102" s="1" t="s">
        <v>762</v>
      </c>
      <c r="I102" s="1"/>
      <c r="J102" s="1" t="str">
        <f t="shared" si="3"/>
        <v>comprehension_index_08,</v>
      </c>
    </row>
    <row r="103" spans="2:10" x14ac:dyDescent="0.7">
      <c r="B103" s="1">
        <f t="shared" si="4"/>
        <v>88</v>
      </c>
      <c r="C103" s="1"/>
      <c r="D103" s="1" t="s">
        <v>273</v>
      </c>
      <c r="E103" s="1" t="s">
        <v>9</v>
      </c>
      <c r="F103" s="1" t="s">
        <v>759</v>
      </c>
      <c r="G103" s="1" t="s">
        <v>273</v>
      </c>
      <c r="H103" s="1" t="s">
        <v>762</v>
      </c>
      <c r="I103" s="1"/>
      <c r="J103" s="1" t="str">
        <f t="shared" si="3"/>
        <v>comprehension_index_09,</v>
      </c>
    </row>
    <row r="104" spans="2:10" x14ac:dyDescent="0.7">
      <c r="B104" s="1">
        <f t="shared" si="4"/>
        <v>89</v>
      </c>
      <c r="C104" s="1"/>
      <c r="D104" s="1" t="s">
        <v>78</v>
      </c>
      <c r="E104" s="1" t="s">
        <v>9</v>
      </c>
      <c r="F104" s="1" t="s">
        <v>759</v>
      </c>
      <c r="G104" s="1" t="s">
        <v>78</v>
      </c>
      <c r="H104" s="1" t="s">
        <v>762</v>
      </c>
      <c r="I104" s="1"/>
      <c r="J104" s="1" t="str">
        <f t="shared" si="3"/>
        <v>comprehension_index_10,</v>
      </c>
    </row>
    <row r="105" spans="2:10" x14ac:dyDescent="0.7">
      <c r="B105" s="1">
        <f t="shared" si="4"/>
        <v>90</v>
      </c>
      <c r="C105" s="1"/>
      <c r="D105" s="1" t="s">
        <v>79</v>
      </c>
      <c r="E105" s="1" t="s">
        <v>9</v>
      </c>
      <c r="F105" s="1" t="s">
        <v>759</v>
      </c>
      <c r="G105" s="1" t="s">
        <v>79</v>
      </c>
      <c r="H105" s="1" t="s">
        <v>762</v>
      </c>
      <c r="I105" s="1"/>
      <c r="J105" s="1" t="str">
        <f t="shared" si="3"/>
        <v>comprehension_index_11,</v>
      </c>
    </row>
    <row r="106" spans="2:10" x14ac:dyDescent="0.7">
      <c r="B106" s="1">
        <f t="shared" si="4"/>
        <v>91</v>
      </c>
      <c r="C106" s="1"/>
      <c r="D106" s="1" t="s">
        <v>80</v>
      </c>
      <c r="E106" s="1" t="s">
        <v>9</v>
      </c>
      <c r="F106" s="1" t="s">
        <v>759</v>
      </c>
      <c r="G106" s="1" t="s">
        <v>80</v>
      </c>
      <c r="H106" s="1" t="s">
        <v>762</v>
      </c>
      <c r="I106" s="1"/>
      <c r="J106" s="1" t="str">
        <f t="shared" si="3"/>
        <v>comprehension_index_12,</v>
      </c>
    </row>
    <row r="107" spans="2:10" x14ac:dyDescent="0.7">
      <c r="B107" s="1">
        <f t="shared" si="4"/>
        <v>92</v>
      </c>
      <c r="C107" s="1"/>
      <c r="D107" s="1" t="s">
        <v>81</v>
      </c>
      <c r="E107" s="1" t="s">
        <v>9</v>
      </c>
      <c r="F107" s="1" t="s">
        <v>759</v>
      </c>
      <c r="G107" s="1" t="s">
        <v>81</v>
      </c>
      <c r="H107" s="1" t="s">
        <v>762</v>
      </c>
      <c r="I107" s="1"/>
      <c r="J107" s="1" t="str">
        <f t="shared" si="3"/>
        <v>comprehension_index_13,</v>
      </c>
    </row>
    <row r="108" spans="2:10" x14ac:dyDescent="0.7">
      <c r="B108" s="1">
        <f t="shared" si="4"/>
        <v>93</v>
      </c>
      <c r="C108" s="1"/>
      <c r="D108" s="1" t="s">
        <v>82</v>
      </c>
      <c r="E108" s="1" t="s">
        <v>9</v>
      </c>
      <c r="F108" s="1" t="s">
        <v>759</v>
      </c>
      <c r="G108" s="1" t="s">
        <v>82</v>
      </c>
      <c r="H108" s="1" t="s">
        <v>762</v>
      </c>
      <c r="I108" s="1"/>
      <c r="J108" s="1" t="str">
        <f t="shared" si="3"/>
        <v>comprehension_index_14,</v>
      </c>
    </row>
    <row r="109" spans="2:10" x14ac:dyDescent="0.7">
      <c r="B109" s="1">
        <f t="shared" si="4"/>
        <v>94</v>
      </c>
      <c r="C109" s="1"/>
      <c r="D109" s="1" t="s">
        <v>83</v>
      </c>
      <c r="E109" s="1" t="s">
        <v>9</v>
      </c>
      <c r="F109" s="1" t="s">
        <v>759</v>
      </c>
      <c r="G109" s="1" t="s">
        <v>83</v>
      </c>
      <c r="H109" s="1" t="s">
        <v>762</v>
      </c>
      <c r="I109" s="1"/>
      <c r="J109" s="1" t="str">
        <f t="shared" si="3"/>
        <v>comprehension_index_15,</v>
      </c>
    </row>
    <row r="110" spans="2:10" x14ac:dyDescent="0.7">
      <c r="B110" s="1">
        <f t="shared" si="4"/>
        <v>95</v>
      </c>
      <c r="C110" s="1"/>
      <c r="D110" s="1" t="s">
        <v>84</v>
      </c>
      <c r="E110" s="1" t="s">
        <v>9</v>
      </c>
      <c r="F110" s="1" t="s">
        <v>759</v>
      </c>
      <c r="G110" s="1" t="s">
        <v>84</v>
      </c>
      <c r="H110" s="1" t="s">
        <v>762</v>
      </c>
      <c r="I110" s="1"/>
      <c r="J110" s="1" t="str">
        <f t="shared" si="3"/>
        <v>comprehension_index_16,</v>
      </c>
    </row>
    <row r="111" spans="2:10" x14ac:dyDescent="0.7">
      <c r="B111" s="1">
        <f t="shared" si="4"/>
        <v>96</v>
      </c>
      <c r="C111" s="1"/>
      <c r="D111" s="1" t="s">
        <v>85</v>
      </c>
      <c r="E111" s="1" t="s">
        <v>9</v>
      </c>
      <c r="F111" s="1" t="s">
        <v>759</v>
      </c>
      <c r="G111" s="1" t="s">
        <v>85</v>
      </c>
      <c r="H111" s="1" t="s">
        <v>762</v>
      </c>
      <c r="I111" s="1"/>
      <c r="J111" s="1" t="str">
        <f t="shared" si="3"/>
        <v>comprehension_index_17,</v>
      </c>
    </row>
    <row r="112" spans="2:10" x14ac:dyDescent="0.7">
      <c r="B112" s="1">
        <f t="shared" si="4"/>
        <v>97</v>
      </c>
      <c r="C112" s="1"/>
      <c r="D112" s="1" t="s">
        <v>86</v>
      </c>
      <c r="E112" s="1" t="s">
        <v>9</v>
      </c>
      <c r="F112" s="1" t="s">
        <v>759</v>
      </c>
      <c r="G112" s="1" t="s">
        <v>86</v>
      </c>
      <c r="H112" s="1" t="s">
        <v>762</v>
      </c>
      <c r="I112" s="1"/>
      <c r="J112" s="1" t="str">
        <f t="shared" si="3"/>
        <v>comprehension_index_18,</v>
      </c>
    </row>
    <row r="113" spans="2:10" x14ac:dyDescent="0.7">
      <c r="B113" s="1">
        <f t="shared" si="4"/>
        <v>98</v>
      </c>
      <c r="C113" s="1"/>
      <c r="D113" s="1" t="s">
        <v>381</v>
      </c>
      <c r="E113" s="1" t="s">
        <v>10</v>
      </c>
      <c r="F113" s="1" t="s">
        <v>759</v>
      </c>
      <c r="G113" s="1" t="s">
        <v>381</v>
      </c>
      <c r="H113" s="1" t="s">
        <v>762</v>
      </c>
      <c r="I113" s="1"/>
      <c r="J113" s="1" t="str">
        <f t="shared" si="3"/>
        <v>leg_status_01_v0,</v>
      </c>
    </row>
    <row r="114" spans="2:10" x14ac:dyDescent="0.7">
      <c r="B114" s="1">
        <f t="shared" si="4"/>
        <v>99</v>
      </c>
      <c r="C114" s="1"/>
      <c r="D114" s="1" t="s">
        <v>382</v>
      </c>
      <c r="E114" s="1" t="s">
        <v>10</v>
      </c>
      <c r="F114" s="1" t="s">
        <v>759</v>
      </c>
      <c r="G114" s="1" t="s">
        <v>382</v>
      </c>
      <c r="H114" s="1" t="s">
        <v>762</v>
      </c>
      <c r="I114" s="1"/>
      <c r="J114" s="1" t="str">
        <f t="shared" si="3"/>
        <v>leg_status_02_v0,</v>
      </c>
    </row>
    <row r="115" spans="2:10" x14ac:dyDescent="0.7">
      <c r="B115" s="1">
        <f t="shared" si="4"/>
        <v>100</v>
      </c>
      <c r="C115" s="1"/>
      <c r="D115" s="1" t="s">
        <v>383</v>
      </c>
      <c r="E115" s="1" t="s">
        <v>10</v>
      </c>
      <c r="F115" s="1" t="s">
        <v>759</v>
      </c>
      <c r="G115" s="1" t="s">
        <v>383</v>
      </c>
      <c r="H115" s="1" t="s">
        <v>762</v>
      </c>
      <c r="I115" s="1"/>
      <c r="J115" s="1" t="str">
        <f t="shared" si="3"/>
        <v>leg_status_03_v0,</v>
      </c>
    </row>
    <row r="116" spans="2:10" x14ac:dyDescent="0.7">
      <c r="B116" s="1">
        <f t="shared" si="4"/>
        <v>101</v>
      </c>
      <c r="C116" s="1"/>
      <c r="D116" s="1" t="s">
        <v>384</v>
      </c>
      <c r="E116" s="1" t="s">
        <v>10</v>
      </c>
      <c r="F116" s="1" t="s">
        <v>759</v>
      </c>
      <c r="G116" s="1" t="s">
        <v>384</v>
      </c>
      <c r="H116" s="1" t="s">
        <v>762</v>
      </c>
      <c r="I116" s="1"/>
      <c r="J116" s="1" t="str">
        <f t="shared" si="3"/>
        <v>leg_status_04_v0,</v>
      </c>
    </row>
    <row r="117" spans="2:10" x14ac:dyDescent="0.7">
      <c r="B117" s="1">
        <f t="shared" si="4"/>
        <v>102</v>
      </c>
      <c r="C117" s="1"/>
      <c r="D117" s="1" t="s">
        <v>385</v>
      </c>
      <c r="E117" s="1" t="s">
        <v>10</v>
      </c>
      <c r="F117" s="1" t="s">
        <v>759</v>
      </c>
      <c r="G117" s="1" t="s">
        <v>385</v>
      </c>
      <c r="H117" s="1" t="s">
        <v>762</v>
      </c>
      <c r="I117" s="1"/>
      <c r="J117" s="1" t="str">
        <f t="shared" si="3"/>
        <v>leg_status_05_v0,</v>
      </c>
    </row>
    <row r="118" spans="2:10" x14ac:dyDescent="0.7">
      <c r="B118" s="1">
        <f t="shared" si="4"/>
        <v>103</v>
      </c>
      <c r="C118" s="1"/>
      <c r="D118" s="1" t="s">
        <v>386</v>
      </c>
      <c r="E118" s="1" t="s">
        <v>10</v>
      </c>
      <c r="F118" s="1" t="s">
        <v>759</v>
      </c>
      <c r="G118" s="1" t="s">
        <v>386</v>
      </c>
      <c r="H118" s="1" t="s">
        <v>762</v>
      </c>
      <c r="I118" s="1"/>
      <c r="J118" s="1" t="str">
        <f t="shared" si="3"/>
        <v>leg_status_06_v0,</v>
      </c>
    </row>
    <row r="119" spans="2:10" x14ac:dyDescent="0.7">
      <c r="B119" s="1">
        <f t="shared" si="4"/>
        <v>104</v>
      </c>
      <c r="C119" s="1"/>
      <c r="D119" s="1" t="s">
        <v>387</v>
      </c>
      <c r="E119" s="1" t="s">
        <v>10</v>
      </c>
      <c r="F119" s="1" t="s">
        <v>759</v>
      </c>
      <c r="G119" s="1" t="s">
        <v>387</v>
      </c>
      <c r="H119" s="1" t="s">
        <v>762</v>
      </c>
      <c r="I119" s="1"/>
      <c r="J119" s="1" t="str">
        <f t="shared" si="3"/>
        <v>leg_status_07_v0,</v>
      </c>
    </row>
    <row r="120" spans="2:10" x14ac:dyDescent="0.7">
      <c r="B120" s="1">
        <f t="shared" si="4"/>
        <v>105</v>
      </c>
      <c r="C120" s="1"/>
      <c r="D120" s="1" t="s">
        <v>388</v>
      </c>
      <c r="E120" s="1" t="s">
        <v>10</v>
      </c>
      <c r="F120" s="1" t="s">
        <v>759</v>
      </c>
      <c r="G120" s="1" t="s">
        <v>388</v>
      </c>
      <c r="H120" s="1" t="s">
        <v>762</v>
      </c>
      <c r="I120" s="1"/>
      <c r="J120" s="1" t="str">
        <f t="shared" si="3"/>
        <v>leg_status_08_v0,</v>
      </c>
    </row>
    <row r="121" spans="2:10" x14ac:dyDescent="0.7">
      <c r="B121" s="1">
        <f t="shared" si="4"/>
        <v>106</v>
      </c>
      <c r="C121" s="1"/>
      <c r="D121" s="1" t="s">
        <v>389</v>
      </c>
      <c r="E121" s="1" t="s">
        <v>10</v>
      </c>
      <c r="F121" s="1" t="s">
        <v>759</v>
      </c>
      <c r="G121" s="1" t="s">
        <v>389</v>
      </c>
      <c r="H121" s="1" t="s">
        <v>762</v>
      </c>
      <c r="I121" s="1"/>
      <c r="J121" s="1" t="str">
        <f t="shared" si="3"/>
        <v>leg_status_09_v0,</v>
      </c>
    </row>
    <row r="122" spans="2:10" x14ac:dyDescent="0.7">
      <c r="B122" s="1">
        <f t="shared" si="4"/>
        <v>107</v>
      </c>
      <c r="C122" s="1"/>
      <c r="D122" s="1" t="s">
        <v>390</v>
      </c>
      <c r="E122" s="1" t="s">
        <v>10</v>
      </c>
      <c r="F122" s="1" t="s">
        <v>759</v>
      </c>
      <c r="G122" s="1" t="s">
        <v>390</v>
      </c>
      <c r="H122" s="1" t="s">
        <v>762</v>
      </c>
      <c r="I122" s="1"/>
      <c r="J122" s="1" t="str">
        <f t="shared" si="3"/>
        <v>leg_status_10_v0,</v>
      </c>
    </row>
    <row r="123" spans="2:10" x14ac:dyDescent="0.7">
      <c r="B123" s="1">
        <f t="shared" si="4"/>
        <v>108</v>
      </c>
      <c r="C123" s="1"/>
      <c r="D123" s="1" t="s">
        <v>391</v>
      </c>
      <c r="E123" s="1" t="s">
        <v>10</v>
      </c>
      <c r="F123" s="1" t="s">
        <v>759</v>
      </c>
      <c r="G123" s="1" t="s">
        <v>391</v>
      </c>
      <c r="H123" s="1" t="s">
        <v>762</v>
      </c>
      <c r="I123" s="1"/>
      <c r="J123" s="1" t="str">
        <f t="shared" si="3"/>
        <v>leg_status_11_v0,</v>
      </c>
    </row>
    <row r="124" spans="2:10" x14ac:dyDescent="0.7">
      <c r="B124" s="1">
        <f t="shared" si="4"/>
        <v>109</v>
      </c>
      <c r="C124" s="1"/>
      <c r="D124" s="1" t="s">
        <v>392</v>
      </c>
      <c r="E124" s="1" t="s">
        <v>10</v>
      </c>
      <c r="F124" s="1" t="s">
        <v>759</v>
      </c>
      <c r="G124" s="1" t="s">
        <v>392</v>
      </c>
      <c r="H124" s="1" t="s">
        <v>762</v>
      </c>
      <c r="I124" s="1"/>
      <c r="J124" s="1" t="str">
        <f t="shared" si="3"/>
        <v>leg_status_12_v0,</v>
      </c>
    </row>
    <row r="125" spans="2:10" x14ac:dyDescent="0.7">
      <c r="B125" s="1">
        <f t="shared" si="4"/>
        <v>110</v>
      </c>
      <c r="C125" s="1"/>
      <c r="D125" s="1" t="s">
        <v>393</v>
      </c>
      <c r="E125" s="1" t="s">
        <v>10</v>
      </c>
      <c r="F125" s="1" t="s">
        <v>759</v>
      </c>
      <c r="G125" s="1" t="s">
        <v>393</v>
      </c>
      <c r="H125" s="1" t="s">
        <v>762</v>
      </c>
      <c r="I125" s="1"/>
      <c r="J125" s="1" t="str">
        <f t="shared" si="3"/>
        <v>leg_status_13_v0,</v>
      </c>
    </row>
    <row r="126" spans="2:10" x14ac:dyDescent="0.7">
      <c r="B126" s="1">
        <f t="shared" si="4"/>
        <v>111</v>
      </c>
      <c r="C126" s="1"/>
      <c r="D126" s="1" t="s">
        <v>394</v>
      </c>
      <c r="E126" s="1" t="s">
        <v>10</v>
      </c>
      <c r="F126" s="1" t="s">
        <v>759</v>
      </c>
      <c r="G126" s="1" t="s">
        <v>394</v>
      </c>
      <c r="H126" s="1" t="s">
        <v>762</v>
      </c>
      <c r="I126" s="1"/>
      <c r="J126" s="1" t="str">
        <f t="shared" si="3"/>
        <v>leg_status_14_v0,</v>
      </c>
    </row>
    <row r="127" spans="2:10" x14ac:dyDescent="0.7">
      <c r="B127" s="1">
        <f t="shared" si="4"/>
        <v>112</v>
      </c>
      <c r="C127" s="1"/>
      <c r="D127" s="1" t="s">
        <v>395</v>
      </c>
      <c r="E127" s="1" t="s">
        <v>10</v>
      </c>
      <c r="F127" s="1" t="s">
        <v>759</v>
      </c>
      <c r="G127" s="1" t="s">
        <v>395</v>
      </c>
      <c r="H127" s="1" t="s">
        <v>762</v>
      </c>
      <c r="I127" s="1"/>
      <c r="J127" s="1" t="str">
        <f t="shared" si="3"/>
        <v>leg_status_15_v0,</v>
      </c>
    </row>
    <row r="128" spans="2:10" x14ac:dyDescent="0.7">
      <c r="B128" s="1">
        <f t="shared" si="4"/>
        <v>113</v>
      </c>
      <c r="C128" s="1"/>
      <c r="D128" s="1" t="s">
        <v>396</v>
      </c>
      <c r="E128" s="1" t="s">
        <v>10</v>
      </c>
      <c r="F128" s="1" t="s">
        <v>759</v>
      </c>
      <c r="G128" s="1" t="s">
        <v>396</v>
      </c>
      <c r="H128" s="1" t="s">
        <v>762</v>
      </c>
      <c r="I128" s="1"/>
      <c r="J128" s="1" t="str">
        <f t="shared" si="3"/>
        <v>leg_status_16_v0,</v>
      </c>
    </row>
    <row r="129" spans="2:10" x14ac:dyDescent="0.7">
      <c r="B129" s="1">
        <f t="shared" si="4"/>
        <v>114</v>
      </c>
      <c r="C129" s="1"/>
      <c r="D129" s="1" t="s">
        <v>397</v>
      </c>
      <c r="E129" s="1" t="s">
        <v>10</v>
      </c>
      <c r="F129" s="1" t="s">
        <v>759</v>
      </c>
      <c r="G129" s="1" t="s">
        <v>397</v>
      </c>
      <c r="H129" s="1" t="s">
        <v>762</v>
      </c>
      <c r="I129" s="1"/>
      <c r="J129" s="1" t="str">
        <f t="shared" si="3"/>
        <v>leg_status_17_v0,</v>
      </c>
    </row>
    <row r="130" spans="2:10" x14ac:dyDescent="0.7">
      <c r="B130" s="1">
        <f t="shared" si="4"/>
        <v>115</v>
      </c>
      <c r="C130" s="1"/>
      <c r="D130" s="1" t="s">
        <v>398</v>
      </c>
      <c r="E130" s="1" t="s">
        <v>10</v>
      </c>
      <c r="F130" s="1" t="s">
        <v>759</v>
      </c>
      <c r="G130" s="1" t="s">
        <v>398</v>
      </c>
      <c r="H130" s="1" t="s">
        <v>762</v>
      </c>
      <c r="I130" s="1"/>
      <c r="J130" s="1" t="str">
        <f t="shared" si="3"/>
        <v>leg_status_18_v0,</v>
      </c>
    </row>
    <row r="131" spans="2:10" x14ac:dyDescent="0.7">
      <c r="B131" s="1">
        <f t="shared" si="4"/>
        <v>116</v>
      </c>
      <c r="C131" s="1"/>
      <c r="D131" s="1" t="s">
        <v>399</v>
      </c>
      <c r="E131" s="1" t="s">
        <v>10</v>
      </c>
      <c r="F131" s="1" t="s">
        <v>759</v>
      </c>
      <c r="G131" s="1" t="s">
        <v>399</v>
      </c>
      <c r="H131" s="1" t="s">
        <v>762</v>
      </c>
      <c r="I131" s="1"/>
      <c r="J131" s="1" t="str">
        <f t="shared" si="3"/>
        <v>leg_status_01_v1,</v>
      </c>
    </row>
    <row r="132" spans="2:10" x14ac:dyDescent="0.7">
      <c r="B132" s="1">
        <f t="shared" si="4"/>
        <v>117</v>
      </c>
      <c r="C132" s="1"/>
      <c r="D132" s="1" t="s">
        <v>400</v>
      </c>
      <c r="E132" s="1" t="s">
        <v>10</v>
      </c>
      <c r="F132" s="1" t="s">
        <v>759</v>
      </c>
      <c r="G132" s="1" t="s">
        <v>400</v>
      </c>
      <c r="H132" s="1" t="s">
        <v>762</v>
      </c>
      <c r="I132" s="1"/>
      <c r="J132" s="1" t="str">
        <f t="shared" si="3"/>
        <v>leg_status_02_v1,</v>
      </c>
    </row>
    <row r="133" spans="2:10" x14ac:dyDescent="0.7">
      <c r="B133" s="1">
        <f t="shared" si="4"/>
        <v>118</v>
      </c>
      <c r="C133" s="1"/>
      <c r="D133" s="1" t="s">
        <v>401</v>
      </c>
      <c r="E133" s="1" t="s">
        <v>10</v>
      </c>
      <c r="F133" s="1" t="s">
        <v>759</v>
      </c>
      <c r="G133" s="1" t="s">
        <v>401</v>
      </c>
      <c r="H133" s="1" t="s">
        <v>762</v>
      </c>
      <c r="I133" s="1"/>
      <c r="J133" s="1" t="str">
        <f t="shared" si="3"/>
        <v>leg_status_03_v1,</v>
      </c>
    </row>
    <row r="134" spans="2:10" x14ac:dyDescent="0.7">
      <c r="B134" s="1">
        <f t="shared" si="4"/>
        <v>119</v>
      </c>
      <c r="C134" s="1"/>
      <c r="D134" s="1" t="s">
        <v>402</v>
      </c>
      <c r="E134" s="1" t="s">
        <v>10</v>
      </c>
      <c r="F134" s="1" t="s">
        <v>759</v>
      </c>
      <c r="G134" s="1" t="s">
        <v>402</v>
      </c>
      <c r="H134" s="1" t="s">
        <v>762</v>
      </c>
      <c r="I134" s="1"/>
      <c r="J134" s="1" t="str">
        <f t="shared" si="3"/>
        <v>leg_status_04_v1,</v>
      </c>
    </row>
    <row r="135" spans="2:10" x14ac:dyDescent="0.7">
      <c r="B135" s="1">
        <f t="shared" si="4"/>
        <v>120</v>
      </c>
      <c r="C135" s="1"/>
      <c r="D135" s="1" t="s">
        <v>403</v>
      </c>
      <c r="E135" s="1" t="s">
        <v>10</v>
      </c>
      <c r="F135" s="1" t="s">
        <v>759</v>
      </c>
      <c r="G135" s="1" t="s">
        <v>403</v>
      </c>
      <c r="H135" s="1" t="s">
        <v>762</v>
      </c>
      <c r="I135" s="1"/>
      <c r="J135" s="1" t="str">
        <f t="shared" si="3"/>
        <v>leg_status_05_v1,</v>
      </c>
    </row>
    <row r="136" spans="2:10" x14ac:dyDescent="0.7">
      <c r="B136" s="1">
        <f t="shared" si="4"/>
        <v>121</v>
      </c>
      <c r="C136" s="1"/>
      <c r="D136" s="1" t="s">
        <v>404</v>
      </c>
      <c r="E136" s="1" t="s">
        <v>10</v>
      </c>
      <c r="F136" s="1" t="s">
        <v>759</v>
      </c>
      <c r="G136" s="1" t="s">
        <v>404</v>
      </c>
      <c r="H136" s="1" t="s">
        <v>762</v>
      </c>
      <c r="I136" s="1"/>
      <c r="J136" s="1" t="str">
        <f t="shared" si="3"/>
        <v>leg_status_06_v1,</v>
      </c>
    </row>
    <row r="137" spans="2:10" x14ac:dyDescent="0.7">
      <c r="B137" s="1">
        <f t="shared" si="4"/>
        <v>122</v>
      </c>
      <c r="C137" s="1"/>
      <c r="D137" s="1" t="s">
        <v>405</v>
      </c>
      <c r="E137" s="1" t="s">
        <v>10</v>
      </c>
      <c r="F137" s="1" t="s">
        <v>759</v>
      </c>
      <c r="G137" s="1" t="s">
        <v>405</v>
      </c>
      <c r="H137" s="1" t="s">
        <v>762</v>
      </c>
      <c r="I137" s="1"/>
      <c r="J137" s="1" t="str">
        <f t="shared" si="3"/>
        <v>leg_status_07_v1,</v>
      </c>
    </row>
    <row r="138" spans="2:10" x14ac:dyDescent="0.7">
      <c r="B138" s="1">
        <f t="shared" si="4"/>
        <v>123</v>
      </c>
      <c r="C138" s="1"/>
      <c r="D138" s="1" t="s">
        <v>406</v>
      </c>
      <c r="E138" s="1" t="s">
        <v>10</v>
      </c>
      <c r="F138" s="1" t="s">
        <v>759</v>
      </c>
      <c r="G138" s="1" t="s">
        <v>406</v>
      </c>
      <c r="H138" s="1" t="s">
        <v>762</v>
      </c>
      <c r="I138" s="1"/>
      <c r="J138" s="1" t="str">
        <f t="shared" si="3"/>
        <v>leg_status_08_v1,</v>
      </c>
    </row>
    <row r="139" spans="2:10" x14ac:dyDescent="0.7">
      <c r="B139" s="1">
        <f t="shared" si="4"/>
        <v>124</v>
      </c>
      <c r="C139" s="1"/>
      <c r="D139" s="1" t="s">
        <v>407</v>
      </c>
      <c r="E139" s="1" t="s">
        <v>10</v>
      </c>
      <c r="F139" s="1" t="s">
        <v>759</v>
      </c>
      <c r="G139" s="1" t="s">
        <v>407</v>
      </c>
      <c r="H139" s="1" t="s">
        <v>762</v>
      </c>
      <c r="I139" s="1"/>
      <c r="J139" s="1" t="str">
        <f t="shared" si="3"/>
        <v>leg_status_09_v1,</v>
      </c>
    </row>
    <row r="140" spans="2:10" x14ac:dyDescent="0.7">
      <c r="B140" s="1">
        <f t="shared" si="4"/>
        <v>125</v>
      </c>
      <c r="C140" s="1"/>
      <c r="D140" s="1" t="s">
        <v>408</v>
      </c>
      <c r="E140" s="1" t="s">
        <v>10</v>
      </c>
      <c r="F140" s="1" t="s">
        <v>759</v>
      </c>
      <c r="G140" s="1" t="s">
        <v>408</v>
      </c>
      <c r="H140" s="1" t="s">
        <v>762</v>
      </c>
      <c r="I140" s="1"/>
      <c r="J140" s="1" t="str">
        <f t="shared" si="3"/>
        <v>leg_status_10_v1,</v>
      </c>
    </row>
    <row r="141" spans="2:10" x14ac:dyDescent="0.7">
      <c r="B141" s="1">
        <f t="shared" si="4"/>
        <v>126</v>
      </c>
      <c r="C141" s="1"/>
      <c r="D141" s="1" t="s">
        <v>409</v>
      </c>
      <c r="E141" s="1" t="s">
        <v>10</v>
      </c>
      <c r="F141" s="1" t="s">
        <v>759</v>
      </c>
      <c r="G141" s="1" t="s">
        <v>409</v>
      </c>
      <c r="H141" s="1" t="s">
        <v>762</v>
      </c>
      <c r="I141" s="1"/>
      <c r="J141" s="1" t="str">
        <f t="shared" si="3"/>
        <v>leg_status_11_v1,</v>
      </c>
    </row>
    <row r="142" spans="2:10" x14ac:dyDescent="0.7">
      <c r="B142" s="1">
        <f t="shared" si="4"/>
        <v>127</v>
      </c>
      <c r="C142" s="1"/>
      <c r="D142" s="1" t="s">
        <v>410</v>
      </c>
      <c r="E142" s="1" t="s">
        <v>10</v>
      </c>
      <c r="F142" s="1" t="s">
        <v>759</v>
      </c>
      <c r="G142" s="1" t="s">
        <v>410</v>
      </c>
      <c r="H142" s="1" t="s">
        <v>762</v>
      </c>
      <c r="I142" s="1"/>
      <c r="J142" s="1" t="str">
        <f t="shared" si="3"/>
        <v>leg_status_12_v1,</v>
      </c>
    </row>
    <row r="143" spans="2:10" x14ac:dyDescent="0.7">
      <c r="B143" s="1">
        <f t="shared" si="4"/>
        <v>128</v>
      </c>
      <c r="C143" s="1"/>
      <c r="D143" s="1" t="s">
        <v>411</v>
      </c>
      <c r="E143" s="1" t="s">
        <v>10</v>
      </c>
      <c r="F143" s="1" t="s">
        <v>759</v>
      </c>
      <c r="G143" s="1" t="s">
        <v>411</v>
      </c>
      <c r="H143" s="1" t="s">
        <v>762</v>
      </c>
      <c r="I143" s="1"/>
      <c r="J143" s="1" t="str">
        <f t="shared" si="3"/>
        <v>leg_status_13_v1,</v>
      </c>
    </row>
    <row r="144" spans="2:10" x14ac:dyDescent="0.7">
      <c r="B144" s="1">
        <f t="shared" si="4"/>
        <v>129</v>
      </c>
      <c r="C144" s="1"/>
      <c r="D144" s="1" t="s">
        <v>412</v>
      </c>
      <c r="E144" s="1" t="s">
        <v>10</v>
      </c>
      <c r="F144" s="1" t="s">
        <v>759</v>
      </c>
      <c r="G144" s="1" t="s">
        <v>412</v>
      </c>
      <c r="H144" s="1" t="s">
        <v>762</v>
      </c>
      <c r="I144" s="1"/>
      <c r="J144" s="1" t="str">
        <f t="shared" si="3"/>
        <v>leg_status_14_v1,</v>
      </c>
    </row>
    <row r="145" spans="2:10" x14ac:dyDescent="0.7">
      <c r="B145" s="1">
        <f t="shared" si="4"/>
        <v>130</v>
      </c>
      <c r="C145" s="1"/>
      <c r="D145" s="1" t="s">
        <v>413</v>
      </c>
      <c r="E145" s="1" t="s">
        <v>10</v>
      </c>
      <c r="F145" s="1" t="s">
        <v>759</v>
      </c>
      <c r="G145" s="1" t="s">
        <v>413</v>
      </c>
      <c r="H145" s="1" t="s">
        <v>762</v>
      </c>
      <c r="I145" s="1"/>
      <c r="J145" s="1" t="str">
        <f t="shared" si="3"/>
        <v>leg_status_15_v1,</v>
      </c>
    </row>
    <row r="146" spans="2:10" x14ac:dyDescent="0.7">
      <c r="B146" s="1">
        <f t="shared" si="4"/>
        <v>131</v>
      </c>
      <c r="C146" s="1"/>
      <c r="D146" s="1" t="s">
        <v>414</v>
      </c>
      <c r="E146" s="1" t="s">
        <v>10</v>
      </c>
      <c r="F146" s="1" t="s">
        <v>759</v>
      </c>
      <c r="G146" s="1" t="s">
        <v>414</v>
      </c>
      <c r="H146" s="1" t="s">
        <v>762</v>
      </c>
      <c r="I146" s="1"/>
      <c r="J146" s="1" t="str">
        <f t="shared" ref="J146:J209" si="5">D146&amp;","</f>
        <v>leg_status_16_v1,</v>
      </c>
    </row>
    <row r="147" spans="2:10" x14ac:dyDescent="0.7">
      <c r="B147" s="1">
        <f t="shared" si="4"/>
        <v>132</v>
      </c>
      <c r="C147" s="1"/>
      <c r="D147" s="1" t="s">
        <v>415</v>
      </c>
      <c r="E147" s="1" t="s">
        <v>10</v>
      </c>
      <c r="F147" s="1" t="s">
        <v>759</v>
      </c>
      <c r="G147" s="1" t="s">
        <v>415</v>
      </c>
      <c r="H147" s="1" t="s">
        <v>762</v>
      </c>
      <c r="I147" s="1"/>
      <c r="J147" s="1" t="str">
        <f t="shared" si="5"/>
        <v>leg_status_17_v1,</v>
      </c>
    </row>
    <row r="148" spans="2:10" x14ac:dyDescent="0.7">
      <c r="B148" s="1">
        <f t="shared" si="4"/>
        <v>133</v>
      </c>
      <c r="C148" s="1"/>
      <c r="D148" s="1" t="s">
        <v>416</v>
      </c>
      <c r="E148" s="1" t="s">
        <v>10</v>
      </c>
      <c r="F148" s="1" t="s">
        <v>759</v>
      </c>
      <c r="G148" s="1" t="s">
        <v>416</v>
      </c>
      <c r="H148" s="1" t="s">
        <v>762</v>
      </c>
      <c r="I148" s="1"/>
      <c r="J148" s="1" t="str">
        <f t="shared" si="5"/>
        <v>leg_status_18_v1,</v>
      </c>
    </row>
    <row r="149" spans="2:10" x14ac:dyDescent="0.7">
      <c r="B149" s="1">
        <f t="shared" si="4"/>
        <v>134</v>
      </c>
      <c r="C149" s="1"/>
      <c r="D149" s="1" t="s">
        <v>417</v>
      </c>
      <c r="E149" s="1" t="s">
        <v>10</v>
      </c>
      <c r="F149" s="1" t="s">
        <v>759</v>
      </c>
      <c r="G149" s="1" t="s">
        <v>417</v>
      </c>
      <c r="H149" s="1" t="s">
        <v>762</v>
      </c>
      <c r="I149" s="1"/>
      <c r="J149" s="1" t="str">
        <f t="shared" si="5"/>
        <v>leg_status_01_v2,</v>
      </c>
    </row>
    <row r="150" spans="2:10" x14ac:dyDescent="0.7">
      <c r="B150" s="1">
        <f t="shared" si="4"/>
        <v>135</v>
      </c>
      <c r="C150" s="1"/>
      <c r="D150" s="1" t="s">
        <v>418</v>
      </c>
      <c r="E150" s="1" t="s">
        <v>10</v>
      </c>
      <c r="F150" s="1" t="s">
        <v>759</v>
      </c>
      <c r="G150" s="1" t="s">
        <v>418</v>
      </c>
      <c r="H150" s="1" t="s">
        <v>762</v>
      </c>
      <c r="I150" s="1"/>
      <c r="J150" s="1" t="str">
        <f t="shared" si="5"/>
        <v>leg_status_02_v2,</v>
      </c>
    </row>
    <row r="151" spans="2:10" x14ac:dyDescent="0.7">
      <c r="B151" s="1">
        <f t="shared" si="4"/>
        <v>136</v>
      </c>
      <c r="C151" s="1"/>
      <c r="D151" s="1" t="s">
        <v>419</v>
      </c>
      <c r="E151" s="1" t="s">
        <v>10</v>
      </c>
      <c r="F151" s="1" t="s">
        <v>759</v>
      </c>
      <c r="G151" s="1" t="s">
        <v>419</v>
      </c>
      <c r="H151" s="1" t="s">
        <v>762</v>
      </c>
      <c r="I151" s="1"/>
      <c r="J151" s="1" t="str">
        <f t="shared" si="5"/>
        <v>leg_status_03_v2,</v>
      </c>
    </row>
    <row r="152" spans="2:10" x14ac:dyDescent="0.7">
      <c r="B152" s="1">
        <f t="shared" si="4"/>
        <v>137</v>
      </c>
      <c r="C152" s="1"/>
      <c r="D152" s="1" t="s">
        <v>420</v>
      </c>
      <c r="E152" s="1" t="s">
        <v>10</v>
      </c>
      <c r="F152" s="1" t="s">
        <v>759</v>
      </c>
      <c r="G152" s="1" t="s">
        <v>420</v>
      </c>
      <c r="H152" s="1" t="s">
        <v>762</v>
      </c>
      <c r="I152" s="1"/>
      <c r="J152" s="1" t="str">
        <f t="shared" si="5"/>
        <v>leg_status_04_v2,</v>
      </c>
    </row>
    <row r="153" spans="2:10" x14ac:dyDescent="0.7">
      <c r="B153" s="1">
        <f t="shared" si="4"/>
        <v>138</v>
      </c>
      <c r="C153" s="1"/>
      <c r="D153" s="1" t="s">
        <v>421</v>
      </c>
      <c r="E153" s="1" t="s">
        <v>10</v>
      </c>
      <c r="F153" s="1" t="s">
        <v>759</v>
      </c>
      <c r="G153" s="1" t="s">
        <v>421</v>
      </c>
      <c r="H153" s="1" t="s">
        <v>762</v>
      </c>
      <c r="I153" s="1"/>
      <c r="J153" s="1" t="str">
        <f t="shared" si="5"/>
        <v>leg_status_05_v2,</v>
      </c>
    </row>
    <row r="154" spans="2:10" x14ac:dyDescent="0.7">
      <c r="B154" s="1">
        <f t="shared" si="4"/>
        <v>139</v>
      </c>
      <c r="C154" s="1"/>
      <c r="D154" s="1" t="s">
        <v>422</v>
      </c>
      <c r="E154" s="1" t="s">
        <v>10</v>
      </c>
      <c r="F154" s="1" t="s">
        <v>759</v>
      </c>
      <c r="G154" s="1" t="s">
        <v>422</v>
      </c>
      <c r="H154" s="1" t="s">
        <v>762</v>
      </c>
      <c r="I154" s="1"/>
      <c r="J154" s="1" t="str">
        <f t="shared" si="5"/>
        <v>leg_status_06_v2,</v>
      </c>
    </row>
    <row r="155" spans="2:10" x14ac:dyDescent="0.7">
      <c r="B155" s="1">
        <f t="shared" si="4"/>
        <v>140</v>
      </c>
      <c r="C155" s="1"/>
      <c r="D155" s="1" t="s">
        <v>423</v>
      </c>
      <c r="E155" s="1" t="s">
        <v>10</v>
      </c>
      <c r="F155" s="1" t="s">
        <v>759</v>
      </c>
      <c r="G155" s="1" t="s">
        <v>423</v>
      </c>
      <c r="H155" s="1" t="s">
        <v>762</v>
      </c>
      <c r="I155" s="1"/>
      <c r="J155" s="1" t="str">
        <f t="shared" si="5"/>
        <v>leg_status_07_v2,</v>
      </c>
    </row>
    <row r="156" spans="2:10" x14ac:dyDescent="0.7">
      <c r="B156" s="1">
        <f t="shared" si="4"/>
        <v>141</v>
      </c>
      <c r="C156" s="1"/>
      <c r="D156" s="1" t="s">
        <v>424</v>
      </c>
      <c r="E156" s="1" t="s">
        <v>10</v>
      </c>
      <c r="F156" s="1" t="s">
        <v>759</v>
      </c>
      <c r="G156" s="1" t="s">
        <v>424</v>
      </c>
      <c r="H156" s="1" t="s">
        <v>762</v>
      </c>
      <c r="I156" s="1"/>
      <c r="J156" s="1" t="str">
        <f t="shared" si="5"/>
        <v>leg_status_08_v2,</v>
      </c>
    </row>
    <row r="157" spans="2:10" x14ac:dyDescent="0.7">
      <c r="B157" s="1">
        <f t="shared" si="4"/>
        <v>142</v>
      </c>
      <c r="C157" s="1"/>
      <c r="D157" s="1" t="s">
        <v>425</v>
      </c>
      <c r="E157" s="1" t="s">
        <v>10</v>
      </c>
      <c r="F157" s="1" t="s">
        <v>759</v>
      </c>
      <c r="G157" s="1" t="s">
        <v>425</v>
      </c>
      <c r="H157" s="1" t="s">
        <v>762</v>
      </c>
      <c r="I157" s="1"/>
      <c r="J157" s="1" t="str">
        <f t="shared" si="5"/>
        <v>leg_status_09_v2,</v>
      </c>
    </row>
    <row r="158" spans="2:10" x14ac:dyDescent="0.7">
      <c r="B158" s="1">
        <f t="shared" si="4"/>
        <v>143</v>
      </c>
      <c r="C158" s="1"/>
      <c r="D158" s="1" t="s">
        <v>426</v>
      </c>
      <c r="E158" s="1" t="s">
        <v>10</v>
      </c>
      <c r="F158" s="1" t="s">
        <v>759</v>
      </c>
      <c r="G158" s="1" t="s">
        <v>426</v>
      </c>
      <c r="H158" s="1" t="s">
        <v>762</v>
      </c>
      <c r="I158" s="1"/>
      <c r="J158" s="1" t="str">
        <f t="shared" si="5"/>
        <v>leg_status_10_v2,</v>
      </c>
    </row>
    <row r="159" spans="2:10" x14ac:dyDescent="0.7">
      <c r="B159" s="1">
        <f t="shared" si="4"/>
        <v>144</v>
      </c>
      <c r="C159" s="1"/>
      <c r="D159" s="1" t="s">
        <v>427</v>
      </c>
      <c r="E159" s="1" t="s">
        <v>10</v>
      </c>
      <c r="F159" s="1" t="s">
        <v>759</v>
      </c>
      <c r="G159" s="1" t="s">
        <v>427</v>
      </c>
      <c r="H159" s="1" t="s">
        <v>762</v>
      </c>
      <c r="I159" s="1"/>
      <c r="J159" s="1" t="str">
        <f t="shared" si="5"/>
        <v>leg_status_11_v2,</v>
      </c>
    </row>
    <row r="160" spans="2:10" x14ac:dyDescent="0.7">
      <c r="B160" s="1">
        <f t="shared" si="4"/>
        <v>145</v>
      </c>
      <c r="C160" s="1"/>
      <c r="D160" s="1" t="s">
        <v>428</v>
      </c>
      <c r="E160" s="1" t="s">
        <v>10</v>
      </c>
      <c r="F160" s="1" t="s">
        <v>759</v>
      </c>
      <c r="G160" s="1" t="s">
        <v>428</v>
      </c>
      <c r="H160" s="1" t="s">
        <v>762</v>
      </c>
      <c r="I160" s="1"/>
      <c r="J160" s="1" t="str">
        <f t="shared" si="5"/>
        <v>leg_status_12_v2,</v>
      </c>
    </row>
    <row r="161" spans="2:10" x14ac:dyDescent="0.7">
      <c r="B161" s="1">
        <f t="shared" si="4"/>
        <v>146</v>
      </c>
      <c r="C161" s="1"/>
      <c r="D161" s="1" t="s">
        <v>429</v>
      </c>
      <c r="E161" s="1" t="s">
        <v>10</v>
      </c>
      <c r="F161" s="1" t="s">
        <v>759</v>
      </c>
      <c r="G161" s="1" t="s">
        <v>429</v>
      </c>
      <c r="H161" s="1" t="s">
        <v>762</v>
      </c>
      <c r="I161" s="1"/>
      <c r="J161" s="1" t="str">
        <f t="shared" si="5"/>
        <v>leg_status_13_v2,</v>
      </c>
    </row>
    <row r="162" spans="2:10" x14ac:dyDescent="0.7">
      <c r="B162" s="1">
        <f t="shared" si="4"/>
        <v>147</v>
      </c>
      <c r="C162" s="1"/>
      <c r="D162" s="1" t="s">
        <v>430</v>
      </c>
      <c r="E162" s="1" t="s">
        <v>10</v>
      </c>
      <c r="F162" s="1" t="s">
        <v>759</v>
      </c>
      <c r="G162" s="1" t="s">
        <v>430</v>
      </c>
      <c r="H162" s="1" t="s">
        <v>762</v>
      </c>
      <c r="I162" s="1"/>
      <c r="J162" s="1" t="str">
        <f t="shared" si="5"/>
        <v>leg_status_14_v2,</v>
      </c>
    </row>
    <row r="163" spans="2:10" x14ac:dyDescent="0.7">
      <c r="B163" s="1">
        <f t="shared" si="4"/>
        <v>148</v>
      </c>
      <c r="C163" s="1"/>
      <c r="D163" s="1" t="s">
        <v>431</v>
      </c>
      <c r="E163" s="1" t="s">
        <v>10</v>
      </c>
      <c r="F163" s="1" t="s">
        <v>759</v>
      </c>
      <c r="G163" s="1" t="s">
        <v>431</v>
      </c>
      <c r="H163" s="1" t="s">
        <v>762</v>
      </c>
      <c r="I163" s="1"/>
      <c r="J163" s="1" t="str">
        <f t="shared" si="5"/>
        <v>leg_status_15_v2,</v>
      </c>
    </row>
    <row r="164" spans="2:10" x14ac:dyDescent="0.7">
      <c r="B164" s="1">
        <f t="shared" si="4"/>
        <v>149</v>
      </c>
      <c r="C164" s="1"/>
      <c r="D164" s="1" t="s">
        <v>432</v>
      </c>
      <c r="E164" s="1" t="s">
        <v>10</v>
      </c>
      <c r="F164" s="1" t="s">
        <v>759</v>
      </c>
      <c r="G164" s="1" t="s">
        <v>432</v>
      </c>
      <c r="H164" s="1" t="s">
        <v>762</v>
      </c>
      <c r="I164" s="1"/>
      <c r="J164" s="1" t="str">
        <f t="shared" si="5"/>
        <v>leg_status_16_v2,</v>
      </c>
    </row>
    <row r="165" spans="2:10" x14ac:dyDescent="0.7">
      <c r="B165" s="1">
        <f t="shared" si="4"/>
        <v>150</v>
      </c>
      <c r="C165" s="1"/>
      <c r="D165" s="1" t="s">
        <v>433</v>
      </c>
      <c r="E165" s="1" t="s">
        <v>10</v>
      </c>
      <c r="F165" s="1" t="s">
        <v>759</v>
      </c>
      <c r="G165" s="1" t="s">
        <v>433</v>
      </c>
      <c r="H165" s="1" t="s">
        <v>762</v>
      </c>
      <c r="I165" s="1"/>
      <c r="J165" s="1" t="str">
        <f t="shared" si="5"/>
        <v>leg_status_17_v2,</v>
      </c>
    </row>
    <row r="166" spans="2:10" x14ac:dyDescent="0.7">
      <c r="B166" s="1">
        <f t="shared" ref="B166:B229" si="6">IF(D166&lt;&gt;"",ROW()-15,"")</f>
        <v>151</v>
      </c>
      <c r="C166" s="1"/>
      <c r="D166" s="1" t="s">
        <v>434</v>
      </c>
      <c r="E166" s="1" t="s">
        <v>10</v>
      </c>
      <c r="F166" s="1" t="s">
        <v>759</v>
      </c>
      <c r="G166" s="1" t="s">
        <v>434</v>
      </c>
      <c r="H166" s="1" t="s">
        <v>762</v>
      </c>
      <c r="I166" s="1"/>
      <c r="J166" s="1" t="str">
        <f t="shared" si="5"/>
        <v>leg_status_18_v2,</v>
      </c>
    </row>
    <row r="167" spans="2:10" x14ac:dyDescent="0.7">
      <c r="B167" s="1">
        <f t="shared" si="6"/>
        <v>152</v>
      </c>
      <c r="C167" s="1"/>
      <c r="D167" s="1" t="s">
        <v>435</v>
      </c>
      <c r="E167" s="1" t="s">
        <v>10</v>
      </c>
      <c r="F167" s="1" t="s">
        <v>759</v>
      </c>
      <c r="G167" s="1" t="s">
        <v>435</v>
      </c>
      <c r="H167" s="1" t="s">
        <v>762</v>
      </c>
      <c r="I167" s="1"/>
      <c r="J167" s="1" t="str">
        <f t="shared" si="5"/>
        <v>leg_status_01_v3,</v>
      </c>
    </row>
    <row r="168" spans="2:10" x14ac:dyDescent="0.7">
      <c r="B168" s="1">
        <f t="shared" si="6"/>
        <v>153</v>
      </c>
      <c r="C168" s="1"/>
      <c r="D168" s="1" t="s">
        <v>436</v>
      </c>
      <c r="E168" s="1" t="s">
        <v>10</v>
      </c>
      <c r="F168" s="1" t="s">
        <v>759</v>
      </c>
      <c r="G168" s="1" t="s">
        <v>436</v>
      </c>
      <c r="H168" s="1" t="s">
        <v>762</v>
      </c>
      <c r="I168" s="1"/>
      <c r="J168" s="1" t="str">
        <f t="shared" si="5"/>
        <v>leg_status_02_v3,</v>
      </c>
    </row>
    <row r="169" spans="2:10" x14ac:dyDescent="0.7">
      <c r="B169" s="1">
        <f t="shared" si="6"/>
        <v>154</v>
      </c>
      <c r="C169" s="1"/>
      <c r="D169" s="1" t="s">
        <v>437</v>
      </c>
      <c r="E169" s="1" t="s">
        <v>10</v>
      </c>
      <c r="F169" s="1" t="s">
        <v>759</v>
      </c>
      <c r="G169" s="1" t="s">
        <v>437</v>
      </c>
      <c r="H169" s="1" t="s">
        <v>762</v>
      </c>
      <c r="I169" s="1"/>
      <c r="J169" s="1" t="str">
        <f t="shared" si="5"/>
        <v>leg_status_03_v3,</v>
      </c>
    </row>
    <row r="170" spans="2:10" x14ac:dyDescent="0.7">
      <c r="B170" s="1">
        <f t="shared" si="6"/>
        <v>155</v>
      </c>
      <c r="C170" s="1"/>
      <c r="D170" s="1" t="s">
        <v>438</v>
      </c>
      <c r="E170" s="1" t="s">
        <v>10</v>
      </c>
      <c r="F170" s="1" t="s">
        <v>759</v>
      </c>
      <c r="G170" s="1" t="s">
        <v>438</v>
      </c>
      <c r="H170" s="1" t="s">
        <v>762</v>
      </c>
      <c r="I170" s="1"/>
      <c r="J170" s="1" t="str">
        <f t="shared" si="5"/>
        <v>leg_status_04_v3,</v>
      </c>
    </row>
    <row r="171" spans="2:10" x14ac:dyDescent="0.7">
      <c r="B171" s="1">
        <f t="shared" si="6"/>
        <v>156</v>
      </c>
      <c r="C171" s="1"/>
      <c r="D171" s="1" t="s">
        <v>439</v>
      </c>
      <c r="E171" s="1" t="s">
        <v>10</v>
      </c>
      <c r="F171" s="1" t="s">
        <v>759</v>
      </c>
      <c r="G171" s="1" t="s">
        <v>439</v>
      </c>
      <c r="H171" s="1" t="s">
        <v>762</v>
      </c>
      <c r="I171" s="1"/>
      <c r="J171" s="1" t="str">
        <f t="shared" si="5"/>
        <v>leg_status_05_v3,</v>
      </c>
    </row>
    <row r="172" spans="2:10" x14ac:dyDescent="0.7">
      <c r="B172" s="1">
        <f t="shared" si="6"/>
        <v>157</v>
      </c>
      <c r="C172" s="1"/>
      <c r="D172" s="1" t="s">
        <v>440</v>
      </c>
      <c r="E172" s="1" t="s">
        <v>10</v>
      </c>
      <c r="F172" s="1" t="s">
        <v>759</v>
      </c>
      <c r="G172" s="1" t="s">
        <v>440</v>
      </c>
      <c r="H172" s="1" t="s">
        <v>762</v>
      </c>
      <c r="I172" s="1"/>
      <c r="J172" s="1" t="str">
        <f t="shared" si="5"/>
        <v>leg_status_06_v3,</v>
      </c>
    </row>
    <row r="173" spans="2:10" x14ac:dyDescent="0.7">
      <c r="B173" s="1">
        <f t="shared" si="6"/>
        <v>158</v>
      </c>
      <c r="C173" s="1"/>
      <c r="D173" s="1" t="s">
        <v>441</v>
      </c>
      <c r="E173" s="1" t="s">
        <v>10</v>
      </c>
      <c r="F173" s="1" t="s">
        <v>759</v>
      </c>
      <c r="G173" s="1" t="s">
        <v>441</v>
      </c>
      <c r="H173" s="1" t="s">
        <v>762</v>
      </c>
      <c r="I173" s="1"/>
      <c r="J173" s="1" t="str">
        <f t="shared" si="5"/>
        <v>leg_status_07_v3,</v>
      </c>
    </row>
    <row r="174" spans="2:10" x14ac:dyDescent="0.7">
      <c r="B174" s="1">
        <f t="shared" si="6"/>
        <v>159</v>
      </c>
      <c r="C174" s="1"/>
      <c r="D174" s="1" t="s">
        <v>442</v>
      </c>
      <c r="E174" s="1" t="s">
        <v>10</v>
      </c>
      <c r="F174" s="1" t="s">
        <v>759</v>
      </c>
      <c r="G174" s="1" t="s">
        <v>442</v>
      </c>
      <c r="H174" s="1" t="s">
        <v>762</v>
      </c>
      <c r="I174" s="1"/>
      <c r="J174" s="1" t="str">
        <f t="shared" si="5"/>
        <v>leg_status_08_v3,</v>
      </c>
    </row>
    <row r="175" spans="2:10" x14ac:dyDescent="0.7">
      <c r="B175" s="1">
        <f t="shared" si="6"/>
        <v>160</v>
      </c>
      <c r="C175" s="1"/>
      <c r="D175" s="1" t="s">
        <v>443</v>
      </c>
      <c r="E175" s="1" t="s">
        <v>10</v>
      </c>
      <c r="F175" s="1" t="s">
        <v>759</v>
      </c>
      <c r="G175" s="1" t="s">
        <v>443</v>
      </c>
      <c r="H175" s="1" t="s">
        <v>762</v>
      </c>
      <c r="I175" s="1"/>
      <c r="J175" s="1" t="str">
        <f t="shared" si="5"/>
        <v>leg_status_09_v3,</v>
      </c>
    </row>
    <row r="176" spans="2:10" x14ac:dyDescent="0.7">
      <c r="B176" s="1">
        <f t="shared" si="6"/>
        <v>161</v>
      </c>
      <c r="C176" s="1"/>
      <c r="D176" s="1" t="s">
        <v>444</v>
      </c>
      <c r="E176" s="1" t="s">
        <v>10</v>
      </c>
      <c r="F176" s="1" t="s">
        <v>759</v>
      </c>
      <c r="G176" s="1" t="s">
        <v>444</v>
      </c>
      <c r="H176" s="1" t="s">
        <v>762</v>
      </c>
      <c r="I176" s="1"/>
      <c r="J176" s="1" t="str">
        <f t="shared" si="5"/>
        <v>leg_status_10_v3,</v>
      </c>
    </row>
    <row r="177" spans="2:10" x14ac:dyDescent="0.7">
      <c r="B177" s="1">
        <f t="shared" si="6"/>
        <v>162</v>
      </c>
      <c r="C177" s="1"/>
      <c r="D177" s="1" t="s">
        <v>445</v>
      </c>
      <c r="E177" s="1" t="s">
        <v>10</v>
      </c>
      <c r="F177" s="1" t="s">
        <v>759</v>
      </c>
      <c r="G177" s="1" t="s">
        <v>445</v>
      </c>
      <c r="H177" s="1" t="s">
        <v>762</v>
      </c>
      <c r="I177" s="1"/>
      <c r="J177" s="1" t="str">
        <f t="shared" si="5"/>
        <v>leg_status_11_v3,</v>
      </c>
    </row>
    <row r="178" spans="2:10" x14ac:dyDescent="0.7">
      <c r="B178" s="1">
        <f t="shared" si="6"/>
        <v>163</v>
      </c>
      <c r="C178" s="1"/>
      <c r="D178" s="1" t="s">
        <v>446</v>
      </c>
      <c r="E178" s="1" t="s">
        <v>10</v>
      </c>
      <c r="F178" s="1" t="s">
        <v>759</v>
      </c>
      <c r="G178" s="1" t="s">
        <v>446</v>
      </c>
      <c r="H178" s="1" t="s">
        <v>762</v>
      </c>
      <c r="I178" s="1"/>
      <c r="J178" s="1" t="str">
        <f t="shared" si="5"/>
        <v>leg_status_12_v3,</v>
      </c>
    </row>
    <row r="179" spans="2:10" x14ac:dyDescent="0.7">
      <c r="B179" s="1">
        <f t="shared" si="6"/>
        <v>164</v>
      </c>
      <c r="C179" s="1"/>
      <c r="D179" s="1" t="s">
        <v>447</v>
      </c>
      <c r="E179" s="1" t="s">
        <v>10</v>
      </c>
      <c r="F179" s="1" t="s">
        <v>759</v>
      </c>
      <c r="G179" s="1" t="s">
        <v>447</v>
      </c>
      <c r="H179" s="1" t="s">
        <v>762</v>
      </c>
      <c r="I179" s="1"/>
      <c r="J179" s="1" t="str">
        <f t="shared" si="5"/>
        <v>leg_status_13_v3,</v>
      </c>
    </row>
    <row r="180" spans="2:10" x14ac:dyDescent="0.7">
      <c r="B180" s="1">
        <f t="shared" si="6"/>
        <v>165</v>
      </c>
      <c r="C180" s="1"/>
      <c r="D180" s="1" t="s">
        <v>448</v>
      </c>
      <c r="E180" s="1" t="s">
        <v>10</v>
      </c>
      <c r="F180" s="1" t="s">
        <v>759</v>
      </c>
      <c r="G180" s="1" t="s">
        <v>448</v>
      </c>
      <c r="H180" s="1" t="s">
        <v>762</v>
      </c>
      <c r="I180" s="1"/>
      <c r="J180" s="1" t="str">
        <f t="shared" si="5"/>
        <v>leg_status_14_v3,</v>
      </c>
    </row>
    <row r="181" spans="2:10" x14ac:dyDescent="0.7">
      <c r="B181" s="1">
        <f t="shared" si="6"/>
        <v>166</v>
      </c>
      <c r="C181" s="1"/>
      <c r="D181" s="1" t="s">
        <v>449</v>
      </c>
      <c r="E181" s="1" t="s">
        <v>10</v>
      </c>
      <c r="F181" s="1" t="s">
        <v>759</v>
      </c>
      <c r="G181" s="1" t="s">
        <v>449</v>
      </c>
      <c r="H181" s="1" t="s">
        <v>762</v>
      </c>
      <c r="I181" s="1"/>
      <c r="J181" s="1" t="str">
        <f t="shared" si="5"/>
        <v>leg_status_15_v3,</v>
      </c>
    </row>
    <row r="182" spans="2:10" x14ac:dyDescent="0.7">
      <c r="B182" s="1">
        <f t="shared" si="6"/>
        <v>167</v>
      </c>
      <c r="C182" s="1"/>
      <c r="D182" s="1" t="s">
        <v>450</v>
      </c>
      <c r="E182" s="1" t="s">
        <v>10</v>
      </c>
      <c r="F182" s="1" t="s">
        <v>759</v>
      </c>
      <c r="G182" s="1" t="s">
        <v>450</v>
      </c>
      <c r="H182" s="1" t="s">
        <v>762</v>
      </c>
      <c r="I182" s="1"/>
      <c r="J182" s="1" t="str">
        <f t="shared" si="5"/>
        <v>leg_status_16_v3,</v>
      </c>
    </row>
    <row r="183" spans="2:10" x14ac:dyDescent="0.7">
      <c r="B183" s="1">
        <f t="shared" si="6"/>
        <v>168</v>
      </c>
      <c r="C183" s="1"/>
      <c r="D183" s="1" t="s">
        <v>451</v>
      </c>
      <c r="E183" s="1" t="s">
        <v>10</v>
      </c>
      <c r="F183" s="1" t="s">
        <v>759</v>
      </c>
      <c r="G183" s="1" t="s">
        <v>451</v>
      </c>
      <c r="H183" s="1" t="s">
        <v>762</v>
      </c>
      <c r="I183" s="1"/>
      <c r="J183" s="1" t="str">
        <f t="shared" si="5"/>
        <v>leg_status_17_v3,</v>
      </c>
    </row>
    <row r="184" spans="2:10" x14ac:dyDescent="0.7">
      <c r="B184" s="1">
        <f t="shared" si="6"/>
        <v>169</v>
      </c>
      <c r="C184" s="1"/>
      <c r="D184" s="1" t="s">
        <v>452</v>
      </c>
      <c r="E184" s="1" t="s">
        <v>10</v>
      </c>
      <c r="F184" s="1" t="s">
        <v>759</v>
      </c>
      <c r="G184" s="1" t="s">
        <v>452</v>
      </c>
      <c r="H184" s="1" t="s">
        <v>762</v>
      </c>
      <c r="I184" s="1"/>
      <c r="J184" s="1" t="str">
        <f t="shared" si="5"/>
        <v>leg_status_18_v3,</v>
      </c>
    </row>
    <row r="185" spans="2:10" x14ac:dyDescent="0.7">
      <c r="B185" s="1">
        <f t="shared" si="6"/>
        <v>170</v>
      </c>
      <c r="C185" s="1"/>
      <c r="D185" s="1" t="s">
        <v>453</v>
      </c>
      <c r="E185" s="1" t="s">
        <v>10</v>
      </c>
      <c r="F185" s="1" t="s">
        <v>759</v>
      </c>
      <c r="G185" s="1" t="s">
        <v>453</v>
      </c>
      <c r="H185" s="1" t="s">
        <v>762</v>
      </c>
      <c r="I185" s="1"/>
      <c r="J185" s="1" t="str">
        <f t="shared" si="5"/>
        <v>leg_status_01_v4,</v>
      </c>
    </row>
    <row r="186" spans="2:10" x14ac:dyDescent="0.7">
      <c r="B186" s="1">
        <f t="shared" si="6"/>
        <v>171</v>
      </c>
      <c r="C186" s="1"/>
      <c r="D186" s="1" t="s">
        <v>454</v>
      </c>
      <c r="E186" s="1" t="s">
        <v>10</v>
      </c>
      <c r="F186" s="1" t="s">
        <v>759</v>
      </c>
      <c r="G186" s="1" t="s">
        <v>454</v>
      </c>
      <c r="H186" s="1" t="s">
        <v>762</v>
      </c>
      <c r="I186" s="1"/>
      <c r="J186" s="1" t="str">
        <f t="shared" si="5"/>
        <v>leg_status_02_v4,</v>
      </c>
    </row>
    <row r="187" spans="2:10" x14ac:dyDescent="0.7">
      <c r="B187" s="1">
        <f t="shared" si="6"/>
        <v>172</v>
      </c>
      <c r="C187" s="1"/>
      <c r="D187" s="1" t="s">
        <v>455</v>
      </c>
      <c r="E187" s="1" t="s">
        <v>10</v>
      </c>
      <c r="F187" s="1" t="s">
        <v>759</v>
      </c>
      <c r="G187" s="1" t="s">
        <v>455</v>
      </c>
      <c r="H187" s="1" t="s">
        <v>762</v>
      </c>
      <c r="I187" s="1"/>
      <c r="J187" s="1" t="str">
        <f t="shared" si="5"/>
        <v>leg_status_03_v4,</v>
      </c>
    </row>
    <row r="188" spans="2:10" x14ac:dyDescent="0.7">
      <c r="B188" s="1">
        <f t="shared" si="6"/>
        <v>173</v>
      </c>
      <c r="C188" s="1"/>
      <c r="D188" s="1" t="s">
        <v>456</v>
      </c>
      <c r="E188" s="1" t="s">
        <v>10</v>
      </c>
      <c r="F188" s="1" t="s">
        <v>759</v>
      </c>
      <c r="G188" s="1" t="s">
        <v>456</v>
      </c>
      <c r="H188" s="1" t="s">
        <v>762</v>
      </c>
      <c r="I188" s="1"/>
      <c r="J188" s="1" t="str">
        <f t="shared" si="5"/>
        <v>leg_status_04_v4,</v>
      </c>
    </row>
    <row r="189" spans="2:10" x14ac:dyDescent="0.7">
      <c r="B189" s="1">
        <f t="shared" si="6"/>
        <v>174</v>
      </c>
      <c r="C189" s="1"/>
      <c r="D189" s="1" t="s">
        <v>457</v>
      </c>
      <c r="E189" s="1" t="s">
        <v>10</v>
      </c>
      <c r="F189" s="1" t="s">
        <v>759</v>
      </c>
      <c r="G189" s="1" t="s">
        <v>457</v>
      </c>
      <c r="H189" s="1" t="s">
        <v>762</v>
      </c>
      <c r="I189" s="1"/>
      <c r="J189" s="1" t="str">
        <f t="shared" si="5"/>
        <v>leg_status_05_v4,</v>
      </c>
    </row>
    <row r="190" spans="2:10" x14ac:dyDescent="0.7">
      <c r="B190" s="1">
        <f t="shared" si="6"/>
        <v>175</v>
      </c>
      <c r="C190" s="1"/>
      <c r="D190" s="1" t="s">
        <v>458</v>
      </c>
      <c r="E190" s="1" t="s">
        <v>10</v>
      </c>
      <c r="F190" s="1" t="s">
        <v>759</v>
      </c>
      <c r="G190" s="1" t="s">
        <v>458</v>
      </c>
      <c r="H190" s="1" t="s">
        <v>762</v>
      </c>
      <c r="I190" s="1"/>
      <c r="J190" s="1" t="str">
        <f t="shared" si="5"/>
        <v>leg_status_06_v4,</v>
      </c>
    </row>
    <row r="191" spans="2:10" x14ac:dyDescent="0.7">
      <c r="B191" s="1">
        <f t="shared" si="6"/>
        <v>176</v>
      </c>
      <c r="C191" s="1"/>
      <c r="D191" s="1" t="s">
        <v>459</v>
      </c>
      <c r="E191" s="1" t="s">
        <v>10</v>
      </c>
      <c r="F191" s="1" t="s">
        <v>759</v>
      </c>
      <c r="G191" s="1" t="s">
        <v>459</v>
      </c>
      <c r="H191" s="1" t="s">
        <v>762</v>
      </c>
      <c r="I191" s="1"/>
      <c r="J191" s="1" t="str">
        <f t="shared" si="5"/>
        <v>leg_status_07_v4,</v>
      </c>
    </row>
    <row r="192" spans="2:10" x14ac:dyDescent="0.7">
      <c r="B192" s="1">
        <f t="shared" si="6"/>
        <v>177</v>
      </c>
      <c r="C192" s="1"/>
      <c r="D192" s="1" t="s">
        <v>460</v>
      </c>
      <c r="E192" s="1" t="s">
        <v>10</v>
      </c>
      <c r="F192" s="1" t="s">
        <v>759</v>
      </c>
      <c r="G192" s="1" t="s">
        <v>460</v>
      </c>
      <c r="H192" s="1" t="s">
        <v>762</v>
      </c>
      <c r="I192" s="1"/>
      <c r="J192" s="1" t="str">
        <f t="shared" si="5"/>
        <v>leg_status_08_v4,</v>
      </c>
    </row>
    <row r="193" spans="2:10" x14ac:dyDescent="0.7">
      <c r="B193" s="1">
        <f t="shared" si="6"/>
        <v>178</v>
      </c>
      <c r="C193" s="1"/>
      <c r="D193" s="1" t="s">
        <v>461</v>
      </c>
      <c r="E193" s="1" t="s">
        <v>10</v>
      </c>
      <c r="F193" s="1" t="s">
        <v>759</v>
      </c>
      <c r="G193" s="1" t="s">
        <v>461</v>
      </c>
      <c r="H193" s="1" t="s">
        <v>762</v>
      </c>
      <c r="I193" s="1"/>
      <c r="J193" s="1" t="str">
        <f t="shared" si="5"/>
        <v>leg_status_09_v4,</v>
      </c>
    </row>
    <row r="194" spans="2:10" x14ac:dyDescent="0.7">
      <c r="B194" s="1">
        <f t="shared" si="6"/>
        <v>179</v>
      </c>
      <c r="C194" s="1"/>
      <c r="D194" s="1" t="s">
        <v>462</v>
      </c>
      <c r="E194" s="1" t="s">
        <v>10</v>
      </c>
      <c r="F194" s="1" t="s">
        <v>759</v>
      </c>
      <c r="G194" s="1" t="s">
        <v>462</v>
      </c>
      <c r="H194" s="1" t="s">
        <v>762</v>
      </c>
      <c r="I194" s="1"/>
      <c r="J194" s="1" t="str">
        <f t="shared" si="5"/>
        <v>leg_status_10_v4,</v>
      </c>
    </row>
    <row r="195" spans="2:10" x14ac:dyDescent="0.7">
      <c r="B195" s="1">
        <f t="shared" si="6"/>
        <v>180</v>
      </c>
      <c r="C195" s="1"/>
      <c r="D195" s="1" t="s">
        <v>463</v>
      </c>
      <c r="E195" s="1" t="s">
        <v>10</v>
      </c>
      <c r="F195" s="1" t="s">
        <v>759</v>
      </c>
      <c r="G195" s="1" t="s">
        <v>463</v>
      </c>
      <c r="H195" s="1" t="s">
        <v>762</v>
      </c>
      <c r="I195" s="1"/>
      <c r="J195" s="1" t="str">
        <f t="shared" si="5"/>
        <v>leg_status_11_v4,</v>
      </c>
    </row>
    <row r="196" spans="2:10" x14ac:dyDescent="0.7">
      <c r="B196" s="1">
        <f t="shared" si="6"/>
        <v>181</v>
      </c>
      <c r="C196" s="1"/>
      <c r="D196" s="1" t="s">
        <v>464</v>
      </c>
      <c r="E196" s="1" t="s">
        <v>10</v>
      </c>
      <c r="F196" s="1" t="s">
        <v>759</v>
      </c>
      <c r="G196" s="1" t="s">
        <v>464</v>
      </c>
      <c r="H196" s="1" t="s">
        <v>762</v>
      </c>
      <c r="I196" s="1"/>
      <c r="J196" s="1" t="str">
        <f t="shared" si="5"/>
        <v>leg_status_12_v4,</v>
      </c>
    </row>
    <row r="197" spans="2:10" x14ac:dyDescent="0.7">
      <c r="B197" s="1">
        <f t="shared" si="6"/>
        <v>182</v>
      </c>
      <c r="C197" s="1"/>
      <c r="D197" s="1" t="s">
        <v>465</v>
      </c>
      <c r="E197" s="1" t="s">
        <v>10</v>
      </c>
      <c r="F197" s="1" t="s">
        <v>759</v>
      </c>
      <c r="G197" s="1" t="s">
        <v>465</v>
      </c>
      <c r="H197" s="1" t="s">
        <v>762</v>
      </c>
      <c r="I197" s="1"/>
      <c r="J197" s="1" t="str">
        <f t="shared" si="5"/>
        <v>leg_status_13_v4,</v>
      </c>
    </row>
    <row r="198" spans="2:10" x14ac:dyDescent="0.7">
      <c r="B198" s="1">
        <f t="shared" si="6"/>
        <v>183</v>
      </c>
      <c r="C198" s="1"/>
      <c r="D198" s="1" t="s">
        <v>466</v>
      </c>
      <c r="E198" s="1" t="s">
        <v>10</v>
      </c>
      <c r="F198" s="1" t="s">
        <v>759</v>
      </c>
      <c r="G198" s="1" t="s">
        <v>466</v>
      </c>
      <c r="H198" s="1" t="s">
        <v>762</v>
      </c>
      <c r="I198" s="1"/>
      <c r="J198" s="1" t="str">
        <f t="shared" si="5"/>
        <v>leg_status_14_v4,</v>
      </c>
    </row>
    <row r="199" spans="2:10" x14ac:dyDescent="0.7">
      <c r="B199" s="1">
        <f t="shared" si="6"/>
        <v>184</v>
      </c>
      <c r="C199" s="1"/>
      <c r="D199" s="1" t="s">
        <v>467</v>
      </c>
      <c r="E199" s="1" t="s">
        <v>10</v>
      </c>
      <c r="F199" s="1" t="s">
        <v>759</v>
      </c>
      <c r="G199" s="1" t="s">
        <v>467</v>
      </c>
      <c r="H199" s="1" t="s">
        <v>762</v>
      </c>
      <c r="I199" s="1"/>
      <c r="J199" s="1" t="str">
        <f t="shared" si="5"/>
        <v>leg_status_15_v4,</v>
      </c>
    </row>
    <row r="200" spans="2:10" x14ac:dyDescent="0.7">
      <c r="B200" s="1">
        <f t="shared" si="6"/>
        <v>185</v>
      </c>
      <c r="C200" s="1"/>
      <c r="D200" s="1" t="s">
        <v>468</v>
      </c>
      <c r="E200" s="1" t="s">
        <v>10</v>
      </c>
      <c r="F200" s="1" t="s">
        <v>759</v>
      </c>
      <c r="G200" s="1" t="s">
        <v>468</v>
      </c>
      <c r="H200" s="1" t="s">
        <v>762</v>
      </c>
      <c r="I200" s="1"/>
      <c r="J200" s="1" t="str">
        <f t="shared" si="5"/>
        <v>leg_status_16_v4,</v>
      </c>
    </row>
    <row r="201" spans="2:10" x14ac:dyDescent="0.7">
      <c r="B201" s="1">
        <f t="shared" si="6"/>
        <v>186</v>
      </c>
      <c r="C201" s="1"/>
      <c r="D201" s="1" t="s">
        <v>469</v>
      </c>
      <c r="E201" s="1" t="s">
        <v>10</v>
      </c>
      <c r="F201" s="1" t="s">
        <v>759</v>
      </c>
      <c r="G201" s="1" t="s">
        <v>469</v>
      </c>
      <c r="H201" s="1" t="s">
        <v>762</v>
      </c>
      <c r="I201" s="1"/>
      <c r="J201" s="1" t="str">
        <f t="shared" si="5"/>
        <v>leg_status_17_v4,</v>
      </c>
    </row>
    <row r="202" spans="2:10" x14ac:dyDescent="0.7">
      <c r="B202" s="1">
        <f t="shared" si="6"/>
        <v>187</v>
      </c>
      <c r="C202" s="1"/>
      <c r="D202" s="1" t="s">
        <v>470</v>
      </c>
      <c r="E202" s="1" t="s">
        <v>10</v>
      </c>
      <c r="F202" s="1" t="s">
        <v>759</v>
      </c>
      <c r="G202" s="1" t="s">
        <v>470</v>
      </c>
      <c r="H202" s="1" t="s">
        <v>762</v>
      </c>
      <c r="I202" s="1"/>
      <c r="J202" s="1" t="str">
        <f t="shared" si="5"/>
        <v>leg_status_18_v4,</v>
      </c>
    </row>
    <row r="203" spans="2:10" x14ac:dyDescent="0.7">
      <c r="B203" s="1">
        <f t="shared" si="6"/>
        <v>188</v>
      </c>
      <c r="C203" s="1"/>
      <c r="D203" s="1" t="s">
        <v>471</v>
      </c>
      <c r="E203" s="1" t="s">
        <v>10</v>
      </c>
      <c r="F203" s="1" t="s">
        <v>759</v>
      </c>
      <c r="G203" s="1" t="s">
        <v>471</v>
      </c>
      <c r="H203" s="1" t="s">
        <v>762</v>
      </c>
      <c r="I203" s="1"/>
      <c r="J203" s="1" t="str">
        <f t="shared" si="5"/>
        <v>leg_status_01_v5,</v>
      </c>
    </row>
    <row r="204" spans="2:10" x14ac:dyDescent="0.7">
      <c r="B204" s="1">
        <f t="shared" si="6"/>
        <v>189</v>
      </c>
      <c r="C204" s="1"/>
      <c r="D204" s="1" t="s">
        <v>472</v>
      </c>
      <c r="E204" s="1" t="s">
        <v>10</v>
      </c>
      <c r="F204" s="1" t="s">
        <v>759</v>
      </c>
      <c r="G204" s="1" t="s">
        <v>472</v>
      </c>
      <c r="H204" s="1" t="s">
        <v>762</v>
      </c>
      <c r="I204" s="1"/>
      <c r="J204" s="1" t="str">
        <f t="shared" si="5"/>
        <v>leg_status_02_v5,</v>
      </c>
    </row>
    <row r="205" spans="2:10" x14ac:dyDescent="0.7">
      <c r="B205" s="1">
        <f t="shared" si="6"/>
        <v>190</v>
      </c>
      <c r="C205" s="1"/>
      <c r="D205" s="1" t="s">
        <v>473</v>
      </c>
      <c r="E205" s="1" t="s">
        <v>10</v>
      </c>
      <c r="F205" s="1" t="s">
        <v>759</v>
      </c>
      <c r="G205" s="1" t="s">
        <v>473</v>
      </c>
      <c r="H205" s="1" t="s">
        <v>762</v>
      </c>
      <c r="I205" s="1"/>
      <c r="J205" s="1" t="str">
        <f t="shared" si="5"/>
        <v>leg_status_03_v5,</v>
      </c>
    </row>
    <row r="206" spans="2:10" x14ac:dyDescent="0.7">
      <c r="B206" s="1">
        <f t="shared" si="6"/>
        <v>191</v>
      </c>
      <c r="C206" s="1"/>
      <c r="D206" s="1" t="s">
        <v>474</v>
      </c>
      <c r="E206" s="1" t="s">
        <v>10</v>
      </c>
      <c r="F206" s="1" t="s">
        <v>759</v>
      </c>
      <c r="G206" s="1" t="s">
        <v>474</v>
      </c>
      <c r="H206" s="1" t="s">
        <v>762</v>
      </c>
      <c r="I206" s="1"/>
      <c r="J206" s="1" t="str">
        <f t="shared" si="5"/>
        <v>leg_status_04_v5,</v>
      </c>
    </row>
    <row r="207" spans="2:10" x14ac:dyDescent="0.7">
      <c r="B207" s="1">
        <f t="shared" si="6"/>
        <v>192</v>
      </c>
      <c r="C207" s="1"/>
      <c r="D207" s="1" t="s">
        <v>475</v>
      </c>
      <c r="E207" s="1" t="s">
        <v>10</v>
      </c>
      <c r="F207" s="1" t="s">
        <v>759</v>
      </c>
      <c r="G207" s="1" t="s">
        <v>475</v>
      </c>
      <c r="H207" s="1" t="s">
        <v>762</v>
      </c>
      <c r="I207" s="1"/>
      <c r="J207" s="1" t="str">
        <f t="shared" si="5"/>
        <v>leg_status_05_v5,</v>
      </c>
    </row>
    <row r="208" spans="2:10" x14ac:dyDescent="0.7">
      <c r="B208" s="1">
        <f t="shared" si="6"/>
        <v>193</v>
      </c>
      <c r="C208" s="1"/>
      <c r="D208" s="1" t="s">
        <v>476</v>
      </c>
      <c r="E208" s="1" t="s">
        <v>10</v>
      </c>
      <c r="F208" s="1" t="s">
        <v>759</v>
      </c>
      <c r="G208" s="1" t="s">
        <v>476</v>
      </c>
      <c r="H208" s="1" t="s">
        <v>762</v>
      </c>
      <c r="I208" s="1"/>
      <c r="J208" s="1" t="str">
        <f t="shared" si="5"/>
        <v>leg_status_06_v5,</v>
      </c>
    </row>
    <row r="209" spans="2:10" x14ac:dyDescent="0.7">
      <c r="B209" s="1">
        <f t="shared" si="6"/>
        <v>194</v>
      </c>
      <c r="C209" s="1"/>
      <c r="D209" s="1" t="s">
        <v>477</v>
      </c>
      <c r="E209" s="1" t="s">
        <v>10</v>
      </c>
      <c r="F209" s="1" t="s">
        <v>759</v>
      </c>
      <c r="G209" s="1" t="s">
        <v>477</v>
      </c>
      <c r="H209" s="1" t="s">
        <v>762</v>
      </c>
      <c r="I209" s="1"/>
      <c r="J209" s="1" t="str">
        <f t="shared" si="5"/>
        <v>leg_status_07_v5,</v>
      </c>
    </row>
    <row r="210" spans="2:10" x14ac:dyDescent="0.7">
      <c r="B210" s="1">
        <f t="shared" si="6"/>
        <v>195</v>
      </c>
      <c r="C210" s="1"/>
      <c r="D210" s="1" t="s">
        <v>478</v>
      </c>
      <c r="E210" s="1" t="s">
        <v>10</v>
      </c>
      <c r="F210" s="1" t="s">
        <v>759</v>
      </c>
      <c r="G210" s="1" t="s">
        <v>478</v>
      </c>
      <c r="H210" s="1" t="s">
        <v>762</v>
      </c>
      <c r="I210" s="1"/>
      <c r="J210" s="1" t="str">
        <f t="shared" ref="J210:J273" si="7">D210&amp;","</f>
        <v>leg_status_08_v5,</v>
      </c>
    </row>
    <row r="211" spans="2:10" x14ac:dyDescent="0.7">
      <c r="B211" s="1">
        <f t="shared" si="6"/>
        <v>196</v>
      </c>
      <c r="C211" s="1"/>
      <c r="D211" s="1" t="s">
        <v>479</v>
      </c>
      <c r="E211" s="1" t="s">
        <v>10</v>
      </c>
      <c r="F211" s="1" t="s">
        <v>759</v>
      </c>
      <c r="G211" s="1" t="s">
        <v>479</v>
      </c>
      <c r="H211" s="1" t="s">
        <v>762</v>
      </c>
      <c r="I211" s="1"/>
      <c r="J211" s="1" t="str">
        <f t="shared" si="7"/>
        <v>leg_status_09_v5,</v>
      </c>
    </row>
    <row r="212" spans="2:10" x14ac:dyDescent="0.7">
      <c r="B212" s="1">
        <f t="shared" si="6"/>
        <v>197</v>
      </c>
      <c r="C212" s="1"/>
      <c r="D212" s="1" t="s">
        <v>480</v>
      </c>
      <c r="E212" s="1" t="s">
        <v>10</v>
      </c>
      <c r="F212" s="1" t="s">
        <v>759</v>
      </c>
      <c r="G212" s="1" t="s">
        <v>480</v>
      </c>
      <c r="H212" s="1" t="s">
        <v>762</v>
      </c>
      <c r="I212" s="1"/>
      <c r="J212" s="1" t="str">
        <f t="shared" si="7"/>
        <v>leg_status_10_v5,</v>
      </c>
    </row>
    <row r="213" spans="2:10" x14ac:dyDescent="0.7">
      <c r="B213" s="1">
        <f t="shared" si="6"/>
        <v>198</v>
      </c>
      <c r="C213" s="1"/>
      <c r="D213" s="1" t="s">
        <v>481</v>
      </c>
      <c r="E213" s="1" t="s">
        <v>10</v>
      </c>
      <c r="F213" s="1" t="s">
        <v>759</v>
      </c>
      <c r="G213" s="1" t="s">
        <v>481</v>
      </c>
      <c r="H213" s="1" t="s">
        <v>762</v>
      </c>
      <c r="I213" s="1"/>
      <c r="J213" s="1" t="str">
        <f t="shared" si="7"/>
        <v>leg_status_11_v5,</v>
      </c>
    </row>
    <row r="214" spans="2:10" x14ac:dyDescent="0.7">
      <c r="B214" s="1">
        <f t="shared" si="6"/>
        <v>199</v>
      </c>
      <c r="C214" s="1"/>
      <c r="D214" s="1" t="s">
        <v>482</v>
      </c>
      <c r="E214" s="1" t="s">
        <v>10</v>
      </c>
      <c r="F214" s="1" t="s">
        <v>759</v>
      </c>
      <c r="G214" s="1" t="s">
        <v>482</v>
      </c>
      <c r="H214" s="1" t="s">
        <v>762</v>
      </c>
      <c r="I214" s="1"/>
      <c r="J214" s="1" t="str">
        <f t="shared" si="7"/>
        <v>leg_status_12_v5,</v>
      </c>
    </row>
    <row r="215" spans="2:10" x14ac:dyDescent="0.7">
      <c r="B215" s="1">
        <f t="shared" si="6"/>
        <v>200</v>
      </c>
      <c r="C215" s="1"/>
      <c r="D215" s="1" t="s">
        <v>483</v>
      </c>
      <c r="E215" s="1" t="s">
        <v>10</v>
      </c>
      <c r="F215" s="1" t="s">
        <v>759</v>
      </c>
      <c r="G215" s="1" t="s">
        <v>483</v>
      </c>
      <c r="H215" s="1" t="s">
        <v>762</v>
      </c>
      <c r="I215" s="1"/>
      <c r="J215" s="1" t="str">
        <f t="shared" si="7"/>
        <v>leg_status_13_v5,</v>
      </c>
    </row>
    <row r="216" spans="2:10" x14ac:dyDescent="0.7">
      <c r="B216" s="1">
        <f t="shared" si="6"/>
        <v>201</v>
      </c>
      <c r="C216" s="1"/>
      <c r="D216" s="1" t="s">
        <v>484</v>
      </c>
      <c r="E216" s="1" t="s">
        <v>10</v>
      </c>
      <c r="F216" s="1" t="s">
        <v>759</v>
      </c>
      <c r="G216" s="1" t="s">
        <v>484</v>
      </c>
      <c r="H216" s="1" t="s">
        <v>762</v>
      </c>
      <c r="I216" s="1"/>
      <c r="J216" s="1" t="str">
        <f t="shared" si="7"/>
        <v>leg_status_14_v5,</v>
      </c>
    </row>
    <row r="217" spans="2:10" x14ac:dyDescent="0.7">
      <c r="B217" s="1">
        <f t="shared" si="6"/>
        <v>202</v>
      </c>
      <c r="C217" s="1"/>
      <c r="D217" s="1" t="s">
        <v>485</v>
      </c>
      <c r="E217" s="1" t="s">
        <v>10</v>
      </c>
      <c r="F217" s="1" t="s">
        <v>759</v>
      </c>
      <c r="G217" s="1" t="s">
        <v>485</v>
      </c>
      <c r="H217" s="1" t="s">
        <v>762</v>
      </c>
      <c r="I217" s="1"/>
      <c r="J217" s="1" t="str">
        <f t="shared" si="7"/>
        <v>leg_status_15_v5,</v>
      </c>
    </row>
    <row r="218" spans="2:10" x14ac:dyDescent="0.7">
      <c r="B218" s="1">
        <f t="shared" si="6"/>
        <v>203</v>
      </c>
      <c r="C218" s="1"/>
      <c r="D218" s="1" t="s">
        <v>486</v>
      </c>
      <c r="E218" s="1" t="s">
        <v>10</v>
      </c>
      <c r="F218" s="1" t="s">
        <v>759</v>
      </c>
      <c r="G218" s="1" t="s">
        <v>486</v>
      </c>
      <c r="H218" s="1" t="s">
        <v>762</v>
      </c>
      <c r="I218" s="1"/>
      <c r="J218" s="1" t="str">
        <f t="shared" si="7"/>
        <v>leg_status_16_v5,</v>
      </c>
    </row>
    <row r="219" spans="2:10" x14ac:dyDescent="0.7">
      <c r="B219" s="1">
        <f t="shared" si="6"/>
        <v>204</v>
      </c>
      <c r="C219" s="1"/>
      <c r="D219" s="1" t="s">
        <v>487</v>
      </c>
      <c r="E219" s="1" t="s">
        <v>10</v>
      </c>
      <c r="F219" s="1" t="s">
        <v>759</v>
      </c>
      <c r="G219" s="1" t="s">
        <v>487</v>
      </c>
      <c r="H219" s="1" t="s">
        <v>762</v>
      </c>
      <c r="I219" s="1"/>
      <c r="J219" s="1" t="str">
        <f t="shared" si="7"/>
        <v>leg_status_17_v5,</v>
      </c>
    </row>
    <row r="220" spans="2:10" x14ac:dyDescent="0.7">
      <c r="B220" s="1">
        <f t="shared" si="6"/>
        <v>205</v>
      </c>
      <c r="C220" s="1"/>
      <c r="D220" s="1" t="s">
        <v>488</v>
      </c>
      <c r="E220" s="1" t="s">
        <v>10</v>
      </c>
      <c r="F220" s="1" t="s">
        <v>759</v>
      </c>
      <c r="G220" s="1" t="s">
        <v>488</v>
      </c>
      <c r="H220" s="1" t="s">
        <v>762</v>
      </c>
      <c r="I220" s="1"/>
      <c r="J220" s="1" t="str">
        <f t="shared" si="7"/>
        <v>leg_status_18_v5,</v>
      </c>
    </row>
    <row r="221" spans="2:10" x14ac:dyDescent="0.7">
      <c r="B221" s="1">
        <f t="shared" si="6"/>
        <v>206</v>
      </c>
      <c r="C221" s="1"/>
      <c r="D221" s="1" t="s">
        <v>489</v>
      </c>
      <c r="E221" s="1" t="s">
        <v>10</v>
      </c>
      <c r="F221" s="1" t="s">
        <v>759</v>
      </c>
      <c r="G221" s="1" t="s">
        <v>489</v>
      </c>
      <c r="H221" s="1" t="s">
        <v>762</v>
      </c>
      <c r="I221" s="1"/>
      <c r="J221" s="1" t="str">
        <f t="shared" si="7"/>
        <v>leg_status_01_v6,</v>
      </c>
    </row>
    <row r="222" spans="2:10" x14ac:dyDescent="0.7">
      <c r="B222" s="1">
        <f t="shared" si="6"/>
        <v>207</v>
      </c>
      <c r="C222" s="1"/>
      <c r="D222" s="1" t="s">
        <v>490</v>
      </c>
      <c r="E222" s="1" t="s">
        <v>10</v>
      </c>
      <c r="F222" s="1" t="s">
        <v>759</v>
      </c>
      <c r="G222" s="1" t="s">
        <v>490</v>
      </c>
      <c r="H222" s="1" t="s">
        <v>762</v>
      </c>
      <c r="I222" s="1"/>
      <c r="J222" s="1" t="str">
        <f t="shared" si="7"/>
        <v>leg_status_02_v6,</v>
      </c>
    </row>
    <row r="223" spans="2:10" x14ac:dyDescent="0.7">
      <c r="B223" s="1">
        <f t="shared" si="6"/>
        <v>208</v>
      </c>
      <c r="C223" s="1"/>
      <c r="D223" s="1" t="s">
        <v>491</v>
      </c>
      <c r="E223" s="1" t="s">
        <v>10</v>
      </c>
      <c r="F223" s="1" t="s">
        <v>759</v>
      </c>
      <c r="G223" s="1" t="s">
        <v>491</v>
      </c>
      <c r="H223" s="1" t="s">
        <v>762</v>
      </c>
      <c r="I223" s="1"/>
      <c r="J223" s="1" t="str">
        <f t="shared" si="7"/>
        <v>leg_status_03_v6,</v>
      </c>
    </row>
    <row r="224" spans="2:10" x14ac:dyDescent="0.7">
      <c r="B224" s="1">
        <f t="shared" si="6"/>
        <v>209</v>
      </c>
      <c r="C224" s="1"/>
      <c r="D224" s="1" t="s">
        <v>492</v>
      </c>
      <c r="E224" s="1" t="s">
        <v>10</v>
      </c>
      <c r="F224" s="1" t="s">
        <v>759</v>
      </c>
      <c r="G224" s="1" t="s">
        <v>492</v>
      </c>
      <c r="H224" s="1" t="s">
        <v>762</v>
      </c>
      <c r="I224" s="1"/>
      <c r="J224" s="1" t="str">
        <f t="shared" si="7"/>
        <v>leg_status_04_v6,</v>
      </c>
    </row>
    <row r="225" spans="2:10" x14ac:dyDescent="0.7">
      <c r="B225" s="1">
        <f t="shared" si="6"/>
        <v>210</v>
      </c>
      <c r="C225" s="1"/>
      <c r="D225" s="1" t="s">
        <v>493</v>
      </c>
      <c r="E225" s="1" t="s">
        <v>10</v>
      </c>
      <c r="F225" s="1" t="s">
        <v>759</v>
      </c>
      <c r="G225" s="1" t="s">
        <v>493</v>
      </c>
      <c r="H225" s="1" t="s">
        <v>762</v>
      </c>
      <c r="I225" s="1"/>
      <c r="J225" s="1" t="str">
        <f t="shared" si="7"/>
        <v>leg_status_05_v6,</v>
      </c>
    </row>
    <row r="226" spans="2:10" x14ac:dyDescent="0.7">
      <c r="B226" s="1">
        <f t="shared" si="6"/>
        <v>211</v>
      </c>
      <c r="C226" s="1"/>
      <c r="D226" s="1" t="s">
        <v>494</v>
      </c>
      <c r="E226" s="1" t="s">
        <v>10</v>
      </c>
      <c r="F226" s="1" t="s">
        <v>759</v>
      </c>
      <c r="G226" s="1" t="s">
        <v>494</v>
      </c>
      <c r="H226" s="1" t="s">
        <v>762</v>
      </c>
      <c r="I226" s="1"/>
      <c r="J226" s="1" t="str">
        <f t="shared" si="7"/>
        <v>leg_status_06_v6,</v>
      </c>
    </row>
    <row r="227" spans="2:10" x14ac:dyDescent="0.7">
      <c r="B227" s="1">
        <f t="shared" si="6"/>
        <v>212</v>
      </c>
      <c r="C227" s="1"/>
      <c r="D227" s="1" t="s">
        <v>495</v>
      </c>
      <c r="E227" s="1" t="s">
        <v>10</v>
      </c>
      <c r="F227" s="1" t="s">
        <v>759</v>
      </c>
      <c r="G227" s="1" t="s">
        <v>495</v>
      </c>
      <c r="H227" s="1" t="s">
        <v>762</v>
      </c>
      <c r="I227" s="1"/>
      <c r="J227" s="1" t="str">
        <f t="shared" si="7"/>
        <v>leg_status_07_v6,</v>
      </c>
    </row>
    <row r="228" spans="2:10" x14ac:dyDescent="0.7">
      <c r="B228" s="1">
        <f t="shared" si="6"/>
        <v>213</v>
      </c>
      <c r="C228" s="1"/>
      <c r="D228" s="1" t="s">
        <v>496</v>
      </c>
      <c r="E228" s="1" t="s">
        <v>10</v>
      </c>
      <c r="F228" s="1" t="s">
        <v>759</v>
      </c>
      <c r="G228" s="1" t="s">
        <v>496</v>
      </c>
      <c r="H228" s="1" t="s">
        <v>762</v>
      </c>
      <c r="I228" s="1"/>
      <c r="J228" s="1" t="str">
        <f t="shared" si="7"/>
        <v>leg_status_08_v6,</v>
      </c>
    </row>
    <row r="229" spans="2:10" x14ac:dyDescent="0.7">
      <c r="B229" s="1">
        <f t="shared" si="6"/>
        <v>214</v>
      </c>
      <c r="C229" s="1"/>
      <c r="D229" s="1" t="s">
        <v>497</v>
      </c>
      <c r="E229" s="1" t="s">
        <v>10</v>
      </c>
      <c r="F229" s="1" t="s">
        <v>759</v>
      </c>
      <c r="G229" s="1" t="s">
        <v>497</v>
      </c>
      <c r="H229" s="1" t="s">
        <v>762</v>
      </c>
      <c r="I229" s="1"/>
      <c r="J229" s="1" t="str">
        <f t="shared" si="7"/>
        <v>leg_status_09_v6,</v>
      </c>
    </row>
    <row r="230" spans="2:10" x14ac:dyDescent="0.7">
      <c r="B230" s="1">
        <f t="shared" ref="B230:B293" si="8">IF(D230&lt;&gt;"",ROW()-15,"")</f>
        <v>215</v>
      </c>
      <c r="C230" s="1"/>
      <c r="D230" s="1" t="s">
        <v>498</v>
      </c>
      <c r="E230" s="1" t="s">
        <v>10</v>
      </c>
      <c r="F230" s="1" t="s">
        <v>759</v>
      </c>
      <c r="G230" s="1" t="s">
        <v>498</v>
      </c>
      <c r="H230" s="1" t="s">
        <v>762</v>
      </c>
      <c r="I230" s="1"/>
      <c r="J230" s="1" t="str">
        <f t="shared" si="7"/>
        <v>leg_status_10_v6,</v>
      </c>
    </row>
    <row r="231" spans="2:10" x14ac:dyDescent="0.7">
      <c r="B231" s="1">
        <f t="shared" si="8"/>
        <v>216</v>
      </c>
      <c r="C231" s="1"/>
      <c r="D231" s="1" t="s">
        <v>499</v>
      </c>
      <c r="E231" s="1" t="s">
        <v>10</v>
      </c>
      <c r="F231" s="1" t="s">
        <v>759</v>
      </c>
      <c r="G231" s="1" t="s">
        <v>499</v>
      </c>
      <c r="H231" s="1" t="s">
        <v>762</v>
      </c>
      <c r="I231" s="1"/>
      <c r="J231" s="1" t="str">
        <f t="shared" si="7"/>
        <v>leg_status_11_v6,</v>
      </c>
    </row>
    <row r="232" spans="2:10" x14ac:dyDescent="0.7">
      <c r="B232" s="1">
        <f t="shared" si="8"/>
        <v>217</v>
      </c>
      <c r="C232" s="1"/>
      <c r="D232" s="1" t="s">
        <v>500</v>
      </c>
      <c r="E232" s="1" t="s">
        <v>10</v>
      </c>
      <c r="F232" s="1" t="s">
        <v>759</v>
      </c>
      <c r="G232" s="1" t="s">
        <v>500</v>
      </c>
      <c r="H232" s="1" t="s">
        <v>762</v>
      </c>
      <c r="I232" s="1"/>
      <c r="J232" s="1" t="str">
        <f t="shared" si="7"/>
        <v>leg_status_12_v6,</v>
      </c>
    </row>
    <row r="233" spans="2:10" x14ac:dyDescent="0.7">
      <c r="B233" s="1">
        <f t="shared" si="8"/>
        <v>218</v>
      </c>
      <c r="C233" s="1"/>
      <c r="D233" s="1" t="s">
        <v>501</v>
      </c>
      <c r="E233" s="1" t="s">
        <v>10</v>
      </c>
      <c r="F233" s="1" t="s">
        <v>759</v>
      </c>
      <c r="G233" s="1" t="s">
        <v>501</v>
      </c>
      <c r="H233" s="1" t="s">
        <v>762</v>
      </c>
      <c r="I233" s="1"/>
      <c r="J233" s="1" t="str">
        <f t="shared" si="7"/>
        <v>leg_status_13_v6,</v>
      </c>
    </row>
    <row r="234" spans="2:10" x14ac:dyDescent="0.7">
      <c r="B234" s="1">
        <f t="shared" si="8"/>
        <v>219</v>
      </c>
      <c r="C234" s="1"/>
      <c r="D234" s="1" t="s">
        <v>502</v>
      </c>
      <c r="E234" s="1" t="s">
        <v>10</v>
      </c>
      <c r="F234" s="1" t="s">
        <v>759</v>
      </c>
      <c r="G234" s="1" t="s">
        <v>502</v>
      </c>
      <c r="H234" s="1" t="s">
        <v>762</v>
      </c>
      <c r="I234" s="1"/>
      <c r="J234" s="1" t="str">
        <f t="shared" si="7"/>
        <v>leg_status_14_v6,</v>
      </c>
    </row>
    <row r="235" spans="2:10" x14ac:dyDescent="0.7">
      <c r="B235" s="1">
        <f t="shared" si="8"/>
        <v>220</v>
      </c>
      <c r="C235" s="1"/>
      <c r="D235" s="1" t="s">
        <v>503</v>
      </c>
      <c r="E235" s="1" t="s">
        <v>10</v>
      </c>
      <c r="F235" s="1" t="s">
        <v>759</v>
      </c>
      <c r="G235" s="1" t="s">
        <v>503</v>
      </c>
      <c r="H235" s="1" t="s">
        <v>762</v>
      </c>
      <c r="I235" s="1"/>
      <c r="J235" s="1" t="str">
        <f t="shared" si="7"/>
        <v>leg_status_15_v6,</v>
      </c>
    </row>
    <row r="236" spans="2:10" x14ac:dyDescent="0.7">
      <c r="B236" s="1">
        <f t="shared" si="8"/>
        <v>221</v>
      </c>
      <c r="C236" s="1"/>
      <c r="D236" s="1" t="s">
        <v>504</v>
      </c>
      <c r="E236" s="1" t="s">
        <v>10</v>
      </c>
      <c r="F236" s="1" t="s">
        <v>759</v>
      </c>
      <c r="G236" s="1" t="s">
        <v>504</v>
      </c>
      <c r="H236" s="1" t="s">
        <v>762</v>
      </c>
      <c r="I236" s="1"/>
      <c r="J236" s="1" t="str">
        <f t="shared" si="7"/>
        <v>leg_status_16_v6,</v>
      </c>
    </row>
    <row r="237" spans="2:10" x14ac:dyDescent="0.7">
      <c r="B237" s="1">
        <f t="shared" si="8"/>
        <v>222</v>
      </c>
      <c r="C237" s="1"/>
      <c r="D237" s="1" t="s">
        <v>505</v>
      </c>
      <c r="E237" s="1" t="s">
        <v>10</v>
      </c>
      <c r="F237" s="1" t="s">
        <v>759</v>
      </c>
      <c r="G237" s="1" t="s">
        <v>505</v>
      </c>
      <c r="H237" s="1" t="s">
        <v>762</v>
      </c>
      <c r="I237" s="1"/>
      <c r="J237" s="1" t="str">
        <f t="shared" si="7"/>
        <v>leg_status_17_v6,</v>
      </c>
    </row>
    <row r="238" spans="2:10" x14ac:dyDescent="0.7">
      <c r="B238" s="1">
        <f t="shared" si="8"/>
        <v>223</v>
      </c>
      <c r="C238" s="1"/>
      <c r="D238" s="1" t="s">
        <v>506</v>
      </c>
      <c r="E238" s="1" t="s">
        <v>10</v>
      </c>
      <c r="F238" s="1" t="s">
        <v>759</v>
      </c>
      <c r="G238" s="1" t="s">
        <v>506</v>
      </c>
      <c r="H238" s="1" t="s">
        <v>762</v>
      </c>
      <c r="I238" s="1"/>
      <c r="J238" s="1" t="str">
        <f t="shared" si="7"/>
        <v>leg_status_18_v6,</v>
      </c>
    </row>
    <row r="239" spans="2:10" x14ac:dyDescent="0.7">
      <c r="B239" s="1">
        <f t="shared" si="8"/>
        <v>224</v>
      </c>
      <c r="C239" s="1"/>
      <c r="D239" s="1" t="s">
        <v>507</v>
      </c>
      <c r="E239" s="1" t="s">
        <v>10</v>
      </c>
      <c r="F239" s="1" t="s">
        <v>759</v>
      </c>
      <c r="G239" s="1" t="s">
        <v>507</v>
      </c>
      <c r="H239" s="1" t="s">
        <v>762</v>
      </c>
      <c r="I239" s="1"/>
      <c r="J239" s="1" t="str">
        <f t="shared" si="7"/>
        <v>leg_status_01_v7,</v>
      </c>
    </row>
    <row r="240" spans="2:10" x14ac:dyDescent="0.7">
      <c r="B240" s="1">
        <f t="shared" si="8"/>
        <v>225</v>
      </c>
      <c r="C240" s="1"/>
      <c r="D240" s="1" t="s">
        <v>508</v>
      </c>
      <c r="E240" s="1" t="s">
        <v>10</v>
      </c>
      <c r="F240" s="1" t="s">
        <v>759</v>
      </c>
      <c r="G240" s="1" t="s">
        <v>508</v>
      </c>
      <c r="H240" s="1" t="s">
        <v>762</v>
      </c>
      <c r="I240" s="1"/>
      <c r="J240" s="1" t="str">
        <f t="shared" si="7"/>
        <v>leg_status_02_v7,</v>
      </c>
    </row>
    <row r="241" spans="2:10" x14ac:dyDescent="0.7">
      <c r="B241" s="1">
        <f t="shared" si="8"/>
        <v>226</v>
      </c>
      <c r="C241" s="1"/>
      <c r="D241" s="1" t="s">
        <v>509</v>
      </c>
      <c r="E241" s="1" t="s">
        <v>10</v>
      </c>
      <c r="F241" s="1" t="s">
        <v>759</v>
      </c>
      <c r="G241" s="1" t="s">
        <v>509</v>
      </c>
      <c r="H241" s="1" t="s">
        <v>762</v>
      </c>
      <c r="I241" s="1"/>
      <c r="J241" s="1" t="str">
        <f t="shared" si="7"/>
        <v>leg_status_03_v7,</v>
      </c>
    </row>
    <row r="242" spans="2:10" x14ac:dyDescent="0.7">
      <c r="B242" s="1">
        <f t="shared" si="8"/>
        <v>227</v>
      </c>
      <c r="C242" s="1"/>
      <c r="D242" s="1" t="s">
        <v>510</v>
      </c>
      <c r="E242" s="1" t="s">
        <v>10</v>
      </c>
      <c r="F242" s="1" t="s">
        <v>759</v>
      </c>
      <c r="G242" s="1" t="s">
        <v>510</v>
      </c>
      <c r="H242" s="1" t="s">
        <v>762</v>
      </c>
      <c r="I242" s="1"/>
      <c r="J242" s="1" t="str">
        <f t="shared" si="7"/>
        <v>leg_status_04_v7,</v>
      </c>
    </row>
    <row r="243" spans="2:10" x14ac:dyDescent="0.7">
      <c r="B243" s="1">
        <f t="shared" si="8"/>
        <v>228</v>
      </c>
      <c r="C243" s="1"/>
      <c r="D243" s="1" t="s">
        <v>511</v>
      </c>
      <c r="E243" s="1" t="s">
        <v>10</v>
      </c>
      <c r="F243" s="1" t="s">
        <v>759</v>
      </c>
      <c r="G243" s="1" t="s">
        <v>511</v>
      </c>
      <c r="H243" s="1" t="s">
        <v>762</v>
      </c>
      <c r="I243" s="1"/>
      <c r="J243" s="1" t="str">
        <f t="shared" si="7"/>
        <v>leg_status_05_v7,</v>
      </c>
    </row>
    <row r="244" spans="2:10" x14ac:dyDescent="0.7">
      <c r="B244" s="1">
        <f t="shared" si="8"/>
        <v>229</v>
      </c>
      <c r="C244" s="1"/>
      <c r="D244" s="1" t="s">
        <v>512</v>
      </c>
      <c r="E244" s="1" t="s">
        <v>10</v>
      </c>
      <c r="F244" s="1" t="s">
        <v>759</v>
      </c>
      <c r="G244" s="1" t="s">
        <v>512</v>
      </c>
      <c r="H244" s="1" t="s">
        <v>762</v>
      </c>
      <c r="I244" s="1"/>
      <c r="J244" s="1" t="str">
        <f t="shared" si="7"/>
        <v>leg_status_06_v7,</v>
      </c>
    </row>
    <row r="245" spans="2:10" x14ac:dyDescent="0.7">
      <c r="B245" s="1">
        <f t="shared" si="8"/>
        <v>230</v>
      </c>
      <c r="C245" s="1"/>
      <c r="D245" s="1" t="s">
        <v>513</v>
      </c>
      <c r="E245" s="1" t="s">
        <v>10</v>
      </c>
      <c r="F245" s="1" t="s">
        <v>759</v>
      </c>
      <c r="G245" s="1" t="s">
        <v>513</v>
      </c>
      <c r="H245" s="1" t="s">
        <v>762</v>
      </c>
      <c r="I245" s="1"/>
      <c r="J245" s="1" t="str">
        <f t="shared" si="7"/>
        <v>leg_status_07_v7,</v>
      </c>
    </row>
    <row r="246" spans="2:10" x14ac:dyDescent="0.7">
      <c r="B246" s="1">
        <f t="shared" si="8"/>
        <v>231</v>
      </c>
      <c r="C246" s="1"/>
      <c r="D246" s="1" t="s">
        <v>514</v>
      </c>
      <c r="E246" s="1" t="s">
        <v>10</v>
      </c>
      <c r="F246" s="1" t="s">
        <v>759</v>
      </c>
      <c r="G246" s="1" t="s">
        <v>514</v>
      </c>
      <c r="H246" s="1" t="s">
        <v>762</v>
      </c>
      <c r="I246" s="1"/>
      <c r="J246" s="1" t="str">
        <f t="shared" si="7"/>
        <v>leg_status_08_v7,</v>
      </c>
    </row>
    <row r="247" spans="2:10" x14ac:dyDescent="0.7">
      <c r="B247" s="1">
        <f t="shared" si="8"/>
        <v>232</v>
      </c>
      <c r="C247" s="1"/>
      <c r="D247" s="1" t="s">
        <v>515</v>
      </c>
      <c r="E247" s="1" t="s">
        <v>10</v>
      </c>
      <c r="F247" s="1" t="s">
        <v>759</v>
      </c>
      <c r="G247" s="1" t="s">
        <v>515</v>
      </c>
      <c r="H247" s="1" t="s">
        <v>762</v>
      </c>
      <c r="I247" s="1"/>
      <c r="J247" s="1" t="str">
        <f t="shared" si="7"/>
        <v>leg_status_09_v7,</v>
      </c>
    </row>
    <row r="248" spans="2:10" x14ac:dyDescent="0.7">
      <c r="B248" s="1">
        <f t="shared" si="8"/>
        <v>233</v>
      </c>
      <c r="C248" s="1"/>
      <c r="D248" s="1" t="s">
        <v>516</v>
      </c>
      <c r="E248" s="1" t="s">
        <v>10</v>
      </c>
      <c r="F248" s="1" t="s">
        <v>759</v>
      </c>
      <c r="G248" s="1" t="s">
        <v>516</v>
      </c>
      <c r="H248" s="1" t="s">
        <v>762</v>
      </c>
      <c r="I248" s="1"/>
      <c r="J248" s="1" t="str">
        <f t="shared" si="7"/>
        <v>leg_status_10_v7,</v>
      </c>
    </row>
    <row r="249" spans="2:10" x14ac:dyDescent="0.7">
      <c r="B249" s="1">
        <f t="shared" si="8"/>
        <v>234</v>
      </c>
      <c r="C249" s="1"/>
      <c r="D249" s="1" t="s">
        <v>517</v>
      </c>
      <c r="E249" s="1" t="s">
        <v>10</v>
      </c>
      <c r="F249" s="1" t="s">
        <v>759</v>
      </c>
      <c r="G249" s="1" t="s">
        <v>517</v>
      </c>
      <c r="H249" s="1" t="s">
        <v>762</v>
      </c>
      <c r="I249" s="1"/>
      <c r="J249" s="1" t="str">
        <f t="shared" si="7"/>
        <v>leg_status_11_v7,</v>
      </c>
    </row>
    <row r="250" spans="2:10" x14ac:dyDescent="0.7">
      <c r="B250" s="1">
        <f t="shared" si="8"/>
        <v>235</v>
      </c>
      <c r="C250" s="1"/>
      <c r="D250" s="1" t="s">
        <v>518</v>
      </c>
      <c r="E250" s="1" t="s">
        <v>10</v>
      </c>
      <c r="F250" s="1" t="s">
        <v>759</v>
      </c>
      <c r="G250" s="1" t="s">
        <v>518</v>
      </c>
      <c r="H250" s="1" t="s">
        <v>762</v>
      </c>
      <c r="I250" s="1"/>
      <c r="J250" s="1" t="str">
        <f t="shared" si="7"/>
        <v>leg_status_12_v7,</v>
      </c>
    </row>
    <row r="251" spans="2:10" x14ac:dyDescent="0.7">
      <c r="B251" s="1">
        <f t="shared" si="8"/>
        <v>236</v>
      </c>
      <c r="C251" s="1"/>
      <c r="D251" s="1" t="s">
        <v>519</v>
      </c>
      <c r="E251" s="1" t="s">
        <v>10</v>
      </c>
      <c r="F251" s="1" t="s">
        <v>759</v>
      </c>
      <c r="G251" s="1" t="s">
        <v>519</v>
      </c>
      <c r="H251" s="1" t="s">
        <v>762</v>
      </c>
      <c r="I251" s="1"/>
      <c r="J251" s="1" t="str">
        <f t="shared" si="7"/>
        <v>leg_status_13_v7,</v>
      </c>
    </row>
    <row r="252" spans="2:10" x14ac:dyDescent="0.7">
      <c r="B252" s="1">
        <f t="shared" si="8"/>
        <v>237</v>
      </c>
      <c r="C252" s="1"/>
      <c r="D252" s="1" t="s">
        <v>520</v>
      </c>
      <c r="E252" s="1" t="s">
        <v>10</v>
      </c>
      <c r="F252" s="1" t="s">
        <v>759</v>
      </c>
      <c r="G252" s="1" t="s">
        <v>520</v>
      </c>
      <c r="H252" s="1" t="s">
        <v>762</v>
      </c>
      <c r="I252" s="1"/>
      <c r="J252" s="1" t="str">
        <f t="shared" si="7"/>
        <v>leg_status_14_v7,</v>
      </c>
    </row>
    <row r="253" spans="2:10" x14ac:dyDescent="0.7">
      <c r="B253" s="1">
        <f t="shared" si="8"/>
        <v>238</v>
      </c>
      <c r="C253" s="1"/>
      <c r="D253" s="1" t="s">
        <v>521</v>
      </c>
      <c r="E253" s="1" t="s">
        <v>10</v>
      </c>
      <c r="F253" s="1" t="s">
        <v>759</v>
      </c>
      <c r="G253" s="1" t="s">
        <v>521</v>
      </c>
      <c r="H253" s="1" t="s">
        <v>762</v>
      </c>
      <c r="I253" s="1"/>
      <c r="J253" s="1" t="str">
        <f t="shared" si="7"/>
        <v>leg_status_15_v7,</v>
      </c>
    </row>
    <row r="254" spans="2:10" x14ac:dyDescent="0.7">
      <c r="B254" s="1">
        <f t="shared" si="8"/>
        <v>239</v>
      </c>
      <c r="C254" s="1"/>
      <c r="D254" s="1" t="s">
        <v>522</v>
      </c>
      <c r="E254" s="1" t="s">
        <v>10</v>
      </c>
      <c r="F254" s="1" t="s">
        <v>759</v>
      </c>
      <c r="G254" s="1" t="s">
        <v>522</v>
      </c>
      <c r="H254" s="1" t="s">
        <v>762</v>
      </c>
      <c r="I254" s="1"/>
      <c r="J254" s="1" t="str">
        <f t="shared" si="7"/>
        <v>leg_status_16_v7,</v>
      </c>
    </row>
    <row r="255" spans="2:10" x14ac:dyDescent="0.7">
      <c r="B255" s="1">
        <f t="shared" si="8"/>
        <v>240</v>
      </c>
      <c r="C255" s="1"/>
      <c r="D255" s="1" t="s">
        <v>523</v>
      </c>
      <c r="E255" s="1" t="s">
        <v>10</v>
      </c>
      <c r="F255" s="1" t="s">
        <v>759</v>
      </c>
      <c r="G255" s="1" t="s">
        <v>523</v>
      </c>
      <c r="H255" s="1" t="s">
        <v>762</v>
      </c>
      <c r="I255" s="1"/>
      <c r="J255" s="1" t="str">
        <f t="shared" si="7"/>
        <v>leg_status_17_v7,</v>
      </c>
    </row>
    <row r="256" spans="2:10" x14ac:dyDescent="0.7">
      <c r="B256" s="1">
        <f t="shared" si="8"/>
        <v>241</v>
      </c>
      <c r="C256" s="1"/>
      <c r="D256" s="1" t="s">
        <v>524</v>
      </c>
      <c r="E256" s="1" t="s">
        <v>10</v>
      </c>
      <c r="F256" s="1" t="s">
        <v>759</v>
      </c>
      <c r="G256" s="1" t="s">
        <v>524</v>
      </c>
      <c r="H256" s="1" t="s">
        <v>762</v>
      </c>
      <c r="I256" s="1"/>
      <c r="J256" s="1" t="str">
        <f t="shared" si="7"/>
        <v>leg_status_18_v7,</v>
      </c>
    </row>
    <row r="257" spans="2:10" x14ac:dyDescent="0.7">
      <c r="B257" s="1">
        <f t="shared" si="8"/>
        <v>242</v>
      </c>
      <c r="C257" s="1"/>
      <c r="D257" s="1" t="s">
        <v>525</v>
      </c>
      <c r="E257" s="1" t="s">
        <v>10</v>
      </c>
      <c r="F257" s="1" t="s">
        <v>759</v>
      </c>
      <c r="G257" s="1" t="s">
        <v>525</v>
      </c>
      <c r="H257" s="1" t="s">
        <v>762</v>
      </c>
      <c r="I257" s="1"/>
      <c r="J257" s="1" t="str">
        <f t="shared" si="7"/>
        <v>leg_status_01_v8,</v>
      </c>
    </row>
    <row r="258" spans="2:10" x14ac:dyDescent="0.7">
      <c r="B258" s="1">
        <f t="shared" si="8"/>
        <v>243</v>
      </c>
      <c r="C258" s="1"/>
      <c r="D258" s="1" t="s">
        <v>526</v>
      </c>
      <c r="E258" s="1" t="s">
        <v>10</v>
      </c>
      <c r="F258" s="1" t="s">
        <v>759</v>
      </c>
      <c r="G258" s="1" t="s">
        <v>526</v>
      </c>
      <c r="H258" s="1" t="s">
        <v>762</v>
      </c>
      <c r="I258" s="1"/>
      <c r="J258" s="1" t="str">
        <f t="shared" si="7"/>
        <v>leg_status_02_v8,</v>
      </c>
    </row>
    <row r="259" spans="2:10" x14ac:dyDescent="0.7">
      <c r="B259" s="1">
        <f t="shared" si="8"/>
        <v>244</v>
      </c>
      <c r="C259" s="1"/>
      <c r="D259" s="1" t="s">
        <v>527</v>
      </c>
      <c r="E259" s="1" t="s">
        <v>10</v>
      </c>
      <c r="F259" s="1" t="s">
        <v>759</v>
      </c>
      <c r="G259" s="1" t="s">
        <v>527</v>
      </c>
      <c r="H259" s="1" t="s">
        <v>762</v>
      </c>
      <c r="I259" s="1"/>
      <c r="J259" s="1" t="str">
        <f t="shared" si="7"/>
        <v>leg_status_03_v8,</v>
      </c>
    </row>
    <row r="260" spans="2:10" x14ac:dyDescent="0.7">
      <c r="B260" s="1">
        <f t="shared" si="8"/>
        <v>245</v>
      </c>
      <c r="C260" s="1"/>
      <c r="D260" s="1" t="s">
        <v>528</v>
      </c>
      <c r="E260" s="1" t="s">
        <v>10</v>
      </c>
      <c r="F260" s="1" t="s">
        <v>759</v>
      </c>
      <c r="G260" s="1" t="s">
        <v>528</v>
      </c>
      <c r="H260" s="1" t="s">
        <v>762</v>
      </c>
      <c r="I260" s="1"/>
      <c r="J260" s="1" t="str">
        <f t="shared" si="7"/>
        <v>leg_status_04_v8,</v>
      </c>
    </row>
    <row r="261" spans="2:10" x14ac:dyDescent="0.7">
      <c r="B261" s="1">
        <f t="shared" si="8"/>
        <v>246</v>
      </c>
      <c r="C261" s="1"/>
      <c r="D261" s="1" t="s">
        <v>529</v>
      </c>
      <c r="E261" s="1" t="s">
        <v>10</v>
      </c>
      <c r="F261" s="1" t="s">
        <v>759</v>
      </c>
      <c r="G261" s="1" t="s">
        <v>529</v>
      </c>
      <c r="H261" s="1" t="s">
        <v>762</v>
      </c>
      <c r="I261" s="1"/>
      <c r="J261" s="1" t="str">
        <f t="shared" si="7"/>
        <v>leg_status_05_v8,</v>
      </c>
    </row>
    <row r="262" spans="2:10" x14ac:dyDescent="0.7">
      <c r="B262" s="1">
        <f t="shared" si="8"/>
        <v>247</v>
      </c>
      <c r="C262" s="1"/>
      <c r="D262" s="1" t="s">
        <v>530</v>
      </c>
      <c r="E262" s="1" t="s">
        <v>10</v>
      </c>
      <c r="F262" s="1" t="s">
        <v>759</v>
      </c>
      <c r="G262" s="1" t="s">
        <v>530</v>
      </c>
      <c r="H262" s="1" t="s">
        <v>762</v>
      </c>
      <c r="I262" s="1"/>
      <c r="J262" s="1" t="str">
        <f t="shared" si="7"/>
        <v>leg_status_06_v8,</v>
      </c>
    </row>
    <row r="263" spans="2:10" x14ac:dyDescent="0.7">
      <c r="B263" s="1">
        <f t="shared" si="8"/>
        <v>248</v>
      </c>
      <c r="C263" s="1"/>
      <c r="D263" s="1" t="s">
        <v>531</v>
      </c>
      <c r="E263" s="1" t="s">
        <v>10</v>
      </c>
      <c r="F263" s="1" t="s">
        <v>759</v>
      </c>
      <c r="G263" s="1" t="s">
        <v>531</v>
      </c>
      <c r="H263" s="1" t="s">
        <v>762</v>
      </c>
      <c r="I263" s="1"/>
      <c r="J263" s="1" t="str">
        <f t="shared" si="7"/>
        <v>leg_status_07_v8,</v>
      </c>
    </row>
    <row r="264" spans="2:10" x14ac:dyDescent="0.7">
      <c r="B264" s="1">
        <f t="shared" si="8"/>
        <v>249</v>
      </c>
      <c r="C264" s="1"/>
      <c r="D264" s="1" t="s">
        <v>532</v>
      </c>
      <c r="E264" s="1" t="s">
        <v>10</v>
      </c>
      <c r="F264" s="1" t="s">
        <v>759</v>
      </c>
      <c r="G264" s="1" t="s">
        <v>532</v>
      </c>
      <c r="H264" s="1" t="s">
        <v>762</v>
      </c>
      <c r="I264" s="1"/>
      <c r="J264" s="1" t="str">
        <f t="shared" si="7"/>
        <v>leg_status_08_v8,</v>
      </c>
    </row>
    <row r="265" spans="2:10" x14ac:dyDescent="0.7">
      <c r="B265" s="1">
        <f t="shared" si="8"/>
        <v>250</v>
      </c>
      <c r="C265" s="1"/>
      <c r="D265" s="1" t="s">
        <v>533</v>
      </c>
      <c r="E265" s="1" t="s">
        <v>10</v>
      </c>
      <c r="F265" s="1" t="s">
        <v>759</v>
      </c>
      <c r="G265" s="1" t="s">
        <v>533</v>
      </c>
      <c r="H265" s="1" t="s">
        <v>762</v>
      </c>
      <c r="I265" s="1"/>
      <c r="J265" s="1" t="str">
        <f t="shared" si="7"/>
        <v>leg_status_09_v8,</v>
      </c>
    </row>
    <row r="266" spans="2:10" x14ac:dyDescent="0.7">
      <c r="B266" s="1">
        <f t="shared" si="8"/>
        <v>251</v>
      </c>
      <c r="C266" s="1"/>
      <c r="D266" s="1" t="s">
        <v>534</v>
      </c>
      <c r="E266" s="1" t="s">
        <v>10</v>
      </c>
      <c r="F266" s="1" t="s">
        <v>759</v>
      </c>
      <c r="G266" s="1" t="s">
        <v>534</v>
      </c>
      <c r="H266" s="1" t="s">
        <v>762</v>
      </c>
      <c r="I266" s="1"/>
      <c r="J266" s="1" t="str">
        <f t="shared" si="7"/>
        <v>leg_status_10_v8,</v>
      </c>
    </row>
    <row r="267" spans="2:10" x14ac:dyDescent="0.7">
      <c r="B267" s="1">
        <f t="shared" si="8"/>
        <v>252</v>
      </c>
      <c r="C267" s="1"/>
      <c r="D267" s="1" t="s">
        <v>535</v>
      </c>
      <c r="E267" s="1" t="s">
        <v>10</v>
      </c>
      <c r="F267" s="1" t="s">
        <v>759</v>
      </c>
      <c r="G267" s="1" t="s">
        <v>535</v>
      </c>
      <c r="H267" s="1" t="s">
        <v>762</v>
      </c>
      <c r="I267" s="1"/>
      <c r="J267" s="1" t="str">
        <f t="shared" si="7"/>
        <v>leg_status_11_v8,</v>
      </c>
    </row>
    <row r="268" spans="2:10" x14ac:dyDescent="0.7">
      <c r="B268" s="1">
        <f t="shared" si="8"/>
        <v>253</v>
      </c>
      <c r="C268" s="1"/>
      <c r="D268" s="1" t="s">
        <v>536</v>
      </c>
      <c r="E268" s="1" t="s">
        <v>10</v>
      </c>
      <c r="F268" s="1" t="s">
        <v>759</v>
      </c>
      <c r="G268" s="1" t="s">
        <v>536</v>
      </c>
      <c r="H268" s="1" t="s">
        <v>762</v>
      </c>
      <c r="I268" s="1"/>
      <c r="J268" s="1" t="str">
        <f t="shared" si="7"/>
        <v>leg_status_12_v8,</v>
      </c>
    </row>
    <row r="269" spans="2:10" x14ac:dyDescent="0.7">
      <c r="B269" s="1">
        <f t="shared" si="8"/>
        <v>254</v>
      </c>
      <c r="C269" s="1"/>
      <c r="D269" s="1" t="s">
        <v>537</v>
      </c>
      <c r="E269" s="1" t="s">
        <v>10</v>
      </c>
      <c r="F269" s="1" t="s">
        <v>759</v>
      </c>
      <c r="G269" s="1" t="s">
        <v>537</v>
      </c>
      <c r="H269" s="1" t="s">
        <v>762</v>
      </c>
      <c r="I269" s="1"/>
      <c r="J269" s="1" t="str">
        <f t="shared" si="7"/>
        <v>leg_status_13_v8,</v>
      </c>
    </row>
    <row r="270" spans="2:10" x14ac:dyDescent="0.7">
      <c r="B270" s="1">
        <f t="shared" si="8"/>
        <v>255</v>
      </c>
      <c r="C270" s="1"/>
      <c r="D270" s="1" t="s">
        <v>538</v>
      </c>
      <c r="E270" s="1" t="s">
        <v>10</v>
      </c>
      <c r="F270" s="1" t="s">
        <v>759</v>
      </c>
      <c r="G270" s="1" t="s">
        <v>538</v>
      </c>
      <c r="H270" s="1" t="s">
        <v>762</v>
      </c>
      <c r="I270" s="1"/>
      <c r="J270" s="1" t="str">
        <f t="shared" si="7"/>
        <v>leg_status_14_v8,</v>
      </c>
    </row>
    <row r="271" spans="2:10" x14ac:dyDescent="0.7">
      <c r="B271" s="1">
        <f t="shared" si="8"/>
        <v>256</v>
      </c>
      <c r="C271" s="1"/>
      <c r="D271" s="1" t="s">
        <v>539</v>
      </c>
      <c r="E271" s="1" t="s">
        <v>10</v>
      </c>
      <c r="F271" s="1" t="s">
        <v>759</v>
      </c>
      <c r="G271" s="1" t="s">
        <v>539</v>
      </c>
      <c r="H271" s="1" t="s">
        <v>762</v>
      </c>
      <c r="I271" s="1"/>
      <c r="J271" s="1" t="str">
        <f t="shared" si="7"/>
        <v>leg_status_15_v8,</v>
      </c>
    </row>
    <row r="272" spans="2:10" x14ac:dyDescent="0.7">
      <c r="B272" s="1">
        <f t="shared" si="8"/>
        <v>257</v>
      </c>
      <c r="C272" s="1"/>
      <c r="D272" s="1" t="s">
        <v>540</v>
      </c>
      <c r="E272" s="1" t="s">
        <v>10</v>
      </c>
      <c r="F272" s="1" t="s">
        <v>759</v>
      </c>
      <c r="G272" s="1" t="s">
        <v>540</v>
      </c>
      <c r="H272" s="1" t="s">
        <v>762</v>
      </c>
      <c r="I272" s="1"/>
      <c r="J272" s="1" t="str">
        <f t="shared" si="7"/>
        <v>leg_status_16_v8,</v>
      </c>
    </row>
    <row r="273" spans="2:10" x14ac:dyDescent="0.7">
      <c r="B273" s="1">
        <f t="shared" si="8"/>
        <v>258</v>
      </c>
      <c r="C273" s="1"/>
      <c r="D273" s="1" t="s">
        <v>541</v>
      </c>
      <c r="E273" s="1" t="s">
        <v>10</v>
      </c>
      <c r="F273" s="1" t="s">
        <v>759</v>
      </c>
      <c r="G273" s="1" t="s">
        <v>541</v>
      </c>
      <c r="H273" s="1" t="s">
        <v>762</v>
      </c>
      <c r="I273" s="1"/>
      <c r="J273" s="1" t="str">
        <f t="shared" si="7"/>
        <v>leg_status_17_v8,</v>
      </c>
    </row>
    <row r="274" spans="2:10" x14ac:dyDescent="0.7">
      <c r="B274" s="1">
        <f t="shared" si="8"/>
        <v>259</v>
      </c>
      <c r="C274" s="1"/>
      <c r="D274" s="1" t="s">
        <v>542</v>
      </c>
      <c r="E274" s="1" t="s">
        <v>10</v>
      </c>
      <c r="F274" s="1" t="s">
        <v>759</v>
      </c>
      <c r="G274" s="1" t="s">
        <v>542</v>
      </c>
      <c r="H274" s="1" t="s">
        <v>762</v>
      </c>
      <c r="I274" s="1"/>
      <c r="J274" s="1" t="str">
        <f t="shared" ref="J274:J337" si="9">D274&amp;","</f>
        <v>leg_status_18_v8,</v>
      </c>
    </row>
    <row r="275" spans="2:10" x14ac:dyDescent="0.7">
      <c r="B275" s="1">
        <f t="shared" si="8"/>
        <v>260</v>
      </c>
      <c r="C275" s="1"/>
      <c r="D275" s="1" t="s">
        <v>543</v>
      </c>
      <c r="E275" s="1" t="s">
        <v>10</v>
      </c>
      <c r="F275" s="1" t="s">
        <v>759</v>
      </c>
      <c r="G275" s="1" t="s">
        <v>543</v>
      </c>
      <c r="H275" s="1" t="s">
        <v>762</v>
      </c>
      <c r="I275" s="1"/>
      <c r="J275" s="1" t="str">
        <f t="shared" si="9"/>
        <v>distance_apptitude_01_v0,</v>
      </c>
    </row>
    <row r="276" spans="2:10" x14ac:dyDescent="0.7">
      <c r="B276" s="1">
        <f t="shared" si="8"/>
        <v>261</v>
      </c>
      <c r="C276" s="1"/>
      <c r="D276" s="1" t="s">
        <v>544</v>
      </c>
      <c r="E276" s="1" t="s">
        <v>10</v>
      </c>
      <c r="F276" s="1" t="s">
        <v>759</v>
      </c>
      <c r="G276" s="1" t="s">
        <v>544</v>
      </c>
      <c r="H276" s="1" t="s">
        <v>762</v>
      </c>
      <c r="I276" s="1"/>
      <c r="J276" s="1" t="str">
        <f t="shared" si="9"/>
        <v>distance_apptitude_02_v0,</v>
      </c>
    </row>
    <row r="277" spans="2:10" x14ac:dyDescent="0.7">
      <c r="B277" s="1">
        <f t="shared" si="8"/>
        <v>262</v>
      </c>
      <c r="C277" s="1"/>
      <c r="D277" s="1" t="s">
        <v>545</v>
      </c>
      <c r="E277" s="1" t="s">
        <v>10</v>
      </c>
      <c r="F277" s="1" t="s">
        <v>759</v>
      </c>
      <c r="G277" s="1" t="s">
        <v>545</v>
      </c>
      <c r="H277" s="1" t="s">
        <v>762</v>
      </c>
      <c r="I277" s="1"/>
      <c r="J277" s="1" t="str">
        <f t="shared" si="9"/>
        <v>distance_apptitude_03_v0,</v>
      </c>
    </row>
    <row r="278" spans="2:10" x14ac:dyDescent="0.7">
      <c r="B278" s="1">
        <f t="shared" si="8"/>
        <v>263</v>
      </c>
      <c r="C278" s="1"/>
      <c r="D278" s="1" t="s">
        <v>546</v>
      </c>
      <c r="E278" s="1" t="s">
        <v>10</v>
      </c>
      <c r="F278" s="1" t="s">
        <v>759</v>
      </c>
      <c r="G278" s="1" t="s">
        <v>546</v>
      </c>
      <c r="H278" s="1" t="s">
        <v>762</v>
      </c>
      <c r="I278" s="1"/>
      <c r="J278" s="1" t="str">
        <f t="shared" si="9"/>
        <v>distance_apptitude_04_v0,</v>
      </c>
    </row>
    <row r="279" spans="2:10" x14ac:dyDescent="0.7">
      <c r="B279" s="1">
        <f t="shared" si="8"/>
        <v>264</v>
      </c>
      <c r="C279" s="1"/>
      <c r="D279" s="1" t="s">
        <v>547</v>
      </c>
      <c r="E279" s="1" t="s">
        <v>10</v>
      </c>
      <c r="F279" s="1" t="s">
        <v>759</v>
      </c>
      <c r="G279" s="1" t="s">
        <v>547</v>
      </c>
      <c r="H279" s="1" t="s">
        <v>762</v>
      </c>
      <c r="I279" s="1"/>
      <c r="J279" s="1" t="str">
        <f t="shared" si="9"/>
        <v>distance_apptitude_05_v0,</v>
      </c>
    </row>
    <row r="280" spans="2:10" x14ac:dyDescent="0.7">
      <c r="B280" s="1">
        <f t="shared" si="8"/>
        <v>265</v>
      </c>
      <c r="C280" s="1"/>
      <c r="D280" s="1" t="s">
        <v>548</v>
      </c>
      <c r="E280" s="1" t="s">
        <v>10</v>
      </c>
      <c r="F280" s="1" t="s">
        <v>759</v>
      </c>
      <c r="G280" s="1" t="s">
        <v>548</v>
      </c>
      <c r="H280" s="1" t="s">
        <v>762</v>
      </c>
      <c r="I280" s="1"/>
      <c r="J280" s="1" t="str">
        <f t="shared" si="9"/>
        <v>distance_apptitude_06_v0,</v>
      </c>
    </row>
    <row r="281" spans="2:10" x14ac:dyDescent="0.7">
      <c r="B281" s="1">
        <f t="shared" si="8"/>
        <v>266</v>
      </c>
      <c r="C281" s="1"/>
      <c r="D281" s="1" t="s">
        <v>549</v>
      </c>
      <c r="E281" s="1" t="s">
        <v>10</v>
      </c>
      <c r="F281" s="1" t="s">
        <v>759</v>
      </c>
      <c r="G281" s="1" t="s">
        <v>549</v>
      </c>
      <c r="H281" s="1" t="s">
        <v>762</v>
      </c>
      <c r="I281" s="1"/>
      <c r="J281" s="1" t="str">
        <f t="shared" si="9"/>
        <v>distance_apptitude_07_v0,</v>
      </c>
    </row>
    <row r="282" spans="2:10" x14ac:dyDescent="0.7">
      <c r="B282" s="1">
        <f t="shared" si="8"/>
        <v>267</v>
      </c>
      <c r="C282" s="1"/>
      <c r="D282" s="1" t="s">
        <v>550</v>
      </c>
      <c r="E282" s="1" t="s">
        <v>10</v>
      </c>
      <c r="F282" s="1" t="s">
        <v>759</v>
      </c>
      <c r="G282" s="1" t="s">
        <v>550</v>
      </c>
      <c r="H282" s="1" t="s">
        <v>762</v>
      </c>
      <c r="I282" s="1"/>
      <c r="J282" s="1" t="str">
        <f t="shared" si="9"/>
        <v>distance_apptitude_08_v0,</v>
      </c>
    </row>
    <row r="283" spans="2:10" x14ac:dyDescent="0.7">
      <c r="B283" s="1">
        <f t="shared" si="8"/>
        <v>268</v>
      </c>
      <c r="C283" s="1"/>
      <c r="D283" s="1" t="s">
        <v>551</v>
      </c>
      <c r="E283" s="1" t="s">
        <v>10</v>
      </c>
      <c r="F283" s="1" t="s">
        <v>759</v>
      </c>
      <c r="G283" s="1" t="s">
        <v>551</v>
      </c>
      <c r="H283" s="1" t="s">
        <v>762</v>
      </c>
      <c r="I283" s="1"/>
      <c r="J283" s="1" t="str">
        <f t="shared" si="9"/>
        <v>distance_apptitude_09_v0,</v>
      </c>
    </row>
    <row r="284" spans="2:10" x14ac:dyDescent="0.7">
      <c r="B284" s="1">
        <f t="shared" si="8"/>
        <v>269</v>
      </c>
      <c r="C284" s="1"/>
      <c r="D284" s="1" t="s">
        <v>552</v>
      </c>
      <c r="E284" s="1" t="s">
        <v>10</v>
      </c>
      <c r="F284" s="1" t="s">
        <v>759</v>
      </c>
      <c r="G284" s="1" t="s">
        <v>552</v>
      </c>
      <c r="H284" s="1" t="s">
        <v>762</v>
      </c>
      <c r="I284" s="1"/>
      <c r="J284" s="1" t="str">
        <f t="shared" si="9"/>
        <v>distance_apptitude_10_v0,</v>
      </c>
    </row>
    <row r="285" spans="2:10" x14ac:dyDescent="0.7">
      <c r="B285" s="1">
        <f t="shared" si="8"/>
        <v>270</v>
      </c>
      <c r="C285" s="1"/>
      <c r="D285" s="1" t="s">
        <v>553</v>
      </c>
      <c r="E285" s="1" t="s">
        <v>10</v>
      </c>
      <c r="F285" s="1" t="s">
        <v>759</v>
      </c>
      <c r="G285" s="1" t="s">
        <v>553</v>
      </c>
      <c r="H285" s="1" t="s">
        <v>762</v>
      </c>
      <c r="I285" s="1"/>
      <c r="J285" s="1" t="str">
        <f t="shared" si="9"/>
        <v>distance_apptitude_11_v0,</v>
      </c>
    </row>
    <row r="286" spans="2:10" x14ac:dyDescent="0.7">
      <c r="B286" s="1">
        <f t="shared" si="8"/>
        <v>271</v>
      </c>
      <c r="C286" s="1"/>
      <c r="D286" s="1" t="s">
        <v>554</v>
      </c>
      <c r="E286" s="1" t="s">
        <v>10</v>
      </c>
      <c r="F286" s="1" t="s">
        <v>759</v>
      </c>
      <c r="G286" s="1" t="s">
        <v>554</v>
      </c>
      <c r="H286" s="1" t="s">
        <v>762</v>
      </c>
      <c r="I286" s="1"/>
      <c r="J286" s="1" t="str">
        <f t="shared" si="9"/>
        <v>distance_apptitude_12_v0,</v>
      </c>
    </row>
    <row r="287" spans="2:10" x14ac:dyDescent="0.7">
      <c r="B287" s="1">
        <f t="shared" si="8"/>
        <v>272</v>
      </c>
      <c r="C287" s="1"/>
      <c r="D287" s="1" t="s">
        <v>555</v>
      </c>
      <c r="E287" s="1" t="s">
        <v>10</v>
      </c>
      <c r="F287" s="1" t="s">
        <v>759</v>
      </c>
      <c r="G287" s="1" t="s">
        <v>555</v>
      </c>
      <c r="H287" s="1" t="s">
        <v>762</v>
      </c>
      <c r="I287" s="1"/>
      <c r="J287" s="1" t="str">
        <f t="shared" si="9"/>
        <v>distance_apptitude_13_v0,</v>
      </c>
    </row>
    <row r="288" spans="2:10" x14ac:dyDescent="0.7">
      <c r="B288" s="1">
        <f t="shared" si="8"/>
        <v>273</v>
      </c>
      <c r="C288" s="1"/>
      <c r="D288" s="1" t="s">
        <v>556</v>
      </c>
      <c r="E288" s="1" t="s">
        <v>10</v>
      </c>
      <c r="F288" s="1" t="s">
        <v>759</v>
      </c>
      <c r="G288" s="1" t="s">
        <v>556</v>
      </c>
      <c r="H288" s="1" t="s">
        <v>762</v>
      </c>
      <c r="I288" s="1"/>
      <c r="J288" s="1" t="str">
        <f t="shared" si="9"/>
        <v>distance_apptitude_14_v0,</v>
      </c>
    </row>
    <row r="289" spans="2:10" x14ac:dyDescent="0.7">
      <c r="B289" s="1">
        <f t="shared" si="8"/>
        <v>274</v>
      </c>
      <c r="C289" s="1"/>
      <c r="D289" s="1" t="s">
        <v>557</v>
      </c>
      <c r="E289" s="1" t="s">
        <v>10</v>
      </c>
      <c r="F289" s="1" t="s">
        <v>759</v>
      </c>
      <c r="G289" s="1" t="s">
        <v>557</v>
      </c>
      <c r="H289" s="1" t="s">
        <v>762</v>
      </c>
      <c r="I289" s="1"/>
      <c r="J289" s="1" t="str">
        <f t="shared" si="9"/>
        <v>distance_apptitude_15_v0,</v>
      </c>
    </row>
    <row r="290" spans="2:10" x14ac:dyDescent="0.7">
      <c r="B290" s="1">
        <f t="shared" si="8"/>
        <v>275</v>
      </c>
      <c r="C290" s="1"/>
      <c r="D290" s="1" t="s">
        <v>558</v>
      </c>
      <c r="E290" s="1" t="s">
        <v>10</v>
      </c>
      <c r="F290" s="1" t="s">
        <v>759</v>
      </c>
      <c r="G290" s="1" t="s">
        <v>558</v>
      </c>
      <c r="H290" s="1" t="s">
        <v>762</v>
      </c>
      <c r="I290" s="1"/>
      <c r="J290" s="1" t="str">
        <f t="shared" si="9"/>
        <v>distance_apptitude_16_v0,</v>
      </c>
    </row>
    <row r="291" spans="2:10" x14ac:dyDescent="0.7">
      <c r="B291" s="1">
        <f t="shared" si="8"/>
        <v>276</v>
      </c>
      <c r="C291" s="1"/>
      <c r="D291" s="1" t="s">
        <v>559</v>
      </c>
      <c r="E291" s="1" t="s">
        <v>10</v>
      </c>
      <c r="F291" s="1" t="s">
        <v>759</v>
      </c>
      <c r="G291" s="1" t="s">
        <v>559</v>
      </c>
      <c r="H291" s="1" t="s">
        <v>762</v>
      </c>
      <c r="I291" s="1"/>
      <c r="J291" s="1" t="str">
        <f t="shared" si="9"/>
        <v>distance_apptitude_17_v0,</v>
      </c>
    </row>
    <row r="292" spans="2:10" x14ac:dyDescent="0.7">
      <c r="B292" s="1">
        <f t="shared" si="8"/>
        <v>277</v>
      </c>
      <c r="C292" s="1"/>
      <c r="D292" s="1" t="s">
        <v>560</v>
      </c>
      <c r="E292" s="1" t="s">
        <v>10</v>
      </c>
      <c r="F292" s="1" t="s">
        <v>759</v>
      </c>
      <c r="G292" s="1" t="s">
        <v>560</v>
      </c>
      <c r="H292" s="1" t="s">
        <v>762</v>
      </c>
      <c r="I292" s="1"/>
      <c r="J292" s="1" t="str">
        <f t="shared" si="9"/>
        <v>distance_apptitude_18_v0,</v>
      </c>
    </row>
    <row r="293" spans="2:10" x14ac:dyDescent="0.7">
      <c r="B293" s="1">
        <f t="shared" si="8"/>
        <v>278</v>
      </c>
      <c r="C293" s="1"/>
      <c r="D293" s="1" t="s">
        <v>561</v>
      </c>
      <c r="E293" s="1" t="s">
        <v>10</v>
      </c>
      <c r="F293" s="1" t="s">
        <v>759</v>
      </c>
      <c r="G293" s="1" t="s">
        <v>561</v>
      </c>
      <c r="H293" s="1" t="s">
        <v>762</v>
      </c>
      <c r="I293" s="1"/>
      <c r="J293" s="1" t="str">
        <f t="shared" si="9"/>
        <v>distance_apptitude_01_v1,</v>
      </c>
    </row>
    <row r="294" spans="2:10" x14ac:dyDescent="0.7">
      <c r="B294" s="1">
        <f t="shared" ref="B294:B357" si="10">IF(D294&lt;&gt;"",ROW()-15,"")</f>
        <v>279</v>
      </c>
      <c r="C294" s="1"/>
      <c r="D294" s="1" t="s">
        <v>562</v>
      </c>
      <c r="E294" s="1" t="s">
        <v>10</v>
      </c>
      <c r="F294" s="1" t="s">
        <v>759</v>
      </c>
      <c r="G294" s="1" t="s">
        <v>562</v>
      </c>
      <c r="H294" s="1" t="s">
        <v>762</v>
      </c>
      <c r="I294" s="1"/>
      <c r="J294" s="1" t="str">
        <f t="shared" si="9"/>
        <v>distance_apptitude_02_v1,</v>
      </c>
    </row>
    <row r="295" spans="2:10" x14ac:dyDescent="0.7">
      <c r="B295" s="1">
        <f t="shared" si="10"/>
        <v>280</v>
      </c>
      <c r="C295" s="1"/>
      <c r="D295" s="1" t="s">
        <v>563</v>
      </c>
      <c r="E295" s="1" t="s">
        <v>10</v>
      </c>
      <c r="F295" s="1" t="s">
        <v>759</v>
      </c>
      <c r="G295" s="1" t="s">
        <v>563</v>
      </c>
      <c r="H295" s="1" t="s">
        <v>762</v>
      </c>
      <c r="I295" s="1"/>
      <c r="J295" s="1" t="str">
        <f t="shared" si="9"/>
        <v>distance_apptitude_03_v1,</v>
      </c>
    </row>
    <row r="296" spans="2:10" x14ac:dyDescent="0.7">
      <c r="B296" s="1">
        <f t="shared" si="10"/>
        <v>281</v>
      </c>
      <c r="C296" s="1"/>
      <c r="D296" s="1" t="s">
        <v>564</v>
      </c>
      <c r="E296" s="1" t="s">
        <v>10</v>
      </c>
      <c r="F296" s="1" t="s">
        <v>759</v>
      </c>
      <c r="G296" s="1" t="s">
        <v>564</v>
      </c>
      <c r="H296" s="1" t="s">
        <v>762</v>
      </c>
      <c r="I296" s="1"/>
      <c r="J296" s="1" t="str">
        <f t="shared" si="9"/>
        <v>distance_apptitude_04_v1,</v>
      </c>
    </row>
    <row r="297" spans="2:10" x14ac:dyDescent="0.7">
      <c r="B297" s="1">
        <f t="shared" si="10"/>
        <v>282</v>
      </c>
      <c r="C297" s="1"/>
      <c r="D297" s="1" t="s">
        <v>565</v>
      </c>
      <c r="E297" s="1" t="s">
        <v>10</v>
      </c>
      <c r="F297" s="1" t="s">
        <v>759</v>
      </c>
      <c r="G297" s="1" t="s">
        <v>565</v>
      </c>
      <c r="H297" s="1" t="s">
        <v>762</v>
      </c>
      <c r="I297" s="1"/>
      <c r="J297" s="1" t="str">
        <f t="shared" si="9"/>
        <v>distance_apptitude_05_v1,</v>
      </c>
    </row>
    <row r="298" spans="2:10" x14ac:dyDescent="0.7">
      <c r="B298" s="1">
        <f t="shared" si="10"/>
        <v>283</v>
      </c>
      <c r="C298" s="1"/>
      <c r="D298" s="1" t="s">
        <v>566</v>
      </c>
      <c r="E298" s="1" t="s">
        <v>10</v>
      </c>
      <c r="F298" s="1" t="s">
        <v>759</v>
      </c>
      <c r="G298" s="1" t="s">
        <v>566</v>
      </c>
      <c r="H298" s="1" t="s">
        <v>762</v>
      </c>
      <c r="I298" s="1"/>
      <c r="J298" s="1" t="str">
        <f t="shared" si="9"/>
        <v>distance_apptitude_06_v1,</v>
      </c>
    </row>
    <row r="299" spans="2:10" x14ac:dyDescent="0.7">
      <c r="B299" s="1">
        <f t="shared" si="10"/>
        <v>284</v>
      </c>
      <c r="C299" s="1"/>
      <c r="D299" s="1" t="s">
        <v>567</v>
      </c>
      <c r="E299" s="1" t="s">
        <v>10</v>
      </c>
      <c r="F299" s="1" t="s">
        <v>759</v>
      </c>
      <c r="G299" s="1" t="s">
        <v>567</v>
      </c>
      <c r="H299" s="1" t="s">
        <v>762</v>
      </c>
      <c r="I299" s="1"/>
      <c r="J299" s="1" t="str">
        <f t="shared" si="9"/>
        <v>distance_apptitude_07_v1,</v>
      </c>
    </row>
    <row r="300" spans="2:10" x14ac:dyDescent="0.7">
      <c r="B300" s="1">
        <f t="shared" si="10"/>
        <v>285</v>
      </c>
      <c r="C300" s="1"/>
      <c r="D300" s="1" t="s">
        <v>568</v>
      </c>
      <c r="E300" s="1" t="s">
        <v>10</v>
      </c>
      <c r="F300" s="1" t="s">
        <v>759</v>
      </c>
      <c r="G300" s="1" t="s">
        <v>568</v>
      </c>
      <c r="H300" s="1" t="s">
        <v>762</v>
      </c>
      <c r="I300" s="1"/>
      <c r="J300" s="1" t="str">
        <f t="shared" si="9"/>
        <v>distance_apptitude_08_v1,</v>
      </c>
    </row>
    <row r="301" spans="2:10" x14ac:dyDescent="0.7">
      <c r="B301" s="1">
        <f t="shared" si="10"/>
        <v>286</v>
      </c>
      <c r="C301" s="1"/>
      <c r="D301" s="1" t="s">
        <v>569</v>
      </c>
      <c r="E301" s="1" t="s">
        <v>10</v>
      </c>
      <c r="F301" s="1" t="s">
        <v>759</v>
      </c>
      <c r="G301" s="1" t="s">
        <v>569</v>
      </c>
      <c r="H301" s="1" t="s">
        <v>762</v>
      </c>
      <c r="I301" s="1"/>
      <c r="J301" s="1" t="str">
        <f t="shared" si="9"/>
        <v>distance_apptitude_09_v1,</v>
      </c>
    </row>
    <row r="302" spans="2:10" x14ac:dyDescent="0.7">
      <c r="B302" s="1">
        <f t="shared" si="10"/>
        <v>287</v>
      </c>
      <c r="C302" s="1"/>
      <c r="D302" s="1" t="s">
        <v>570</v>
      </c>
      <c r="E302" s="1" t="s">
        <v>10</v>
      </c>
      <c r="F302" s="1" t="s">
        <v>759</v>
      </c>
      <c r="G302" s="1" t="s">
        <v>570</v>
      </c>
      <c r="H302" s="1" t="s">
        <v>762</v>
      </c>
      <c r="I302" s="1"/>
      <c r="J302" s="1" t="str">
        <f t="shared" si="9"/>
        <v>distance_apptitude_10_v1,</v>
      </c>
    </row>
    <row r="303" spans="2:10" x14ac:dyDescent="0.7">
      <c r="B303" s="1">
        <f t="shared" si="10"/>
        <v>288</v>
      </c>
      <c r="C303" s="1"/>
      <c r="D303" s="1" t="s">
        <v>571</v>
      </c>
      <c r="E303" s="1" t="s">
        <v>10</v>
      </c>
      <c r="F303" s="1" t="s">
        <v>759</v>
      </c>
      <c r="G303" s="1" t="s">
        <v>571</v>
      </c>
      <c r="H303" s="1" t="s">
        <v>762</v>
      </c>
      <c r="I303" s="1"/>
      <c r="J303" s="1" t="str">
        <f t="shared" si="9"/>
        <v>distance_apptitude_11_v1,</v>
      </c>
    </row>
    <row r="304" spans="2:10" x14ac:dyDescent="0.7">
      <c r="B304" s="1">
        <f t="shared" si="10"/>
        <v>289</v>
      </c>
      <c r="C304" s="1"/>
      <c r="D304" s="1" t="s">
        <v>572</v>
      </c>
      <c r="E304" s="1" t="s">
        <v>10</v>
      </c>
      <c r="F304" s="1" t="s">
        <v>759</v>
      </c>
      <c r="G304" s="1" t="s">
        <v>572</v>
      </c>
      <c r="H304" s="1" t="s">
        <v>762</v>
      </c>
      <c r="I304" s="1"/>
      <c r="J304" s="1" t="str">
        <f t="shared" si="9"/>
        <v>distance_apptitude_12_v1,</v>
      </c>
    </row>
    <row r="305" spans="2:10" x14ac:dyDescent="0.7">
      <c r="B305" s="1">
        <f t="shared" si="10"/>
        <v>290</v>
      </c>
      <c r="C305" s="1"/>
      <c r="D305" s="1" t="s">
        <v>573</v>
      </c>
      <c r="E305" s="1" t="s">
        <v>10</v>
      </c>
      <c r="F305" s="1" t="s">
        <v>759</v>
      </c>
      <c r="G305" s="1" t="s">
        <v>573</v>
      </c>
      <c r="H305" s="1" t="s">
        <v>762</v>
      </c>
      <c r="I305" s="1"/>
      <c r="J305" s="1" t="str">
        <f t="shared" si="9"/>
        <v>distance_apptitude_13_v1,</v>
      </c>
    </row>
    <row r="306" spans="2:10" x14ac:dyDescent="0.7">
      <c r="B306" s="1">
        <f t="shared" si="10"/>
        <v>291</v>
      </c>
      <c r="C306" s="1"/>
      <c r="D306" s="1" t="s">
        <v>574</v>
      </c>
      <c r="E306" s="1" t="s">
        <v>10</v>
      </c>
      <c r="F306" s="1" t="s">
        <v>759</v>
      </c>
      <c r="G306" s="1" t="s">
        <v>574</v>
      </c>
      <c r="H306" s="1" t="s">
        <v>762</v>
      </c>
      <c r="I306" s="1"/>
      <c r="J306" s="1" t="str">
        <f t="shared" si="9"/>
        <v>distance_apptitude_14_v1,</v>
      </c>
    </row>
    <row r="307" spans="2:10" x14ac:dyDescent="0.7">
      <c r="B307" s="1">
        <f t="shared" si="10"/>
        <v>292</v>
      </c>
      <c r="C307" s="1"/>
      <c r="D307" s="1" t="s">
        <v>575</v>
      </c>
      <c r="E307" s="1" t="s">
        <v>10</v>
      </c>
      <c r="F307" s="1" t="s">
        <v>759</v>
      </c>
      <c r="G307" s="1" t="s">
        <v>575</v>
      </c>
      <c r="H307" s="1" t="s">
        <v>762</v>
      </c>
      <c r="I307" s="1"/>
      <c r="J307" s="1" t="str">
        <f t="shared" si="9"/>
        <v>distance_apptitude_15_v1,</v>
      </c>
    </row>
    <row r="308" spans="2:10" x14ac:dyDescent="0.7">
      <c r="B308" s="1">
        <f t="shared" si="10"/>
        <v>293</v>
      </c>
      <c r="C308" s="1"/>
      <c r="D308" s="1" t="s">
        <v>576</v>
      </c>
      <c r="E308" s="1" t="s">
        <v>10</v>
      </c>
      <c r="F308" s="1" t="s">
        <v>759</v>
      </c>
      <c r="G308" s="1" t="s">
        <v>576</v>
      </c>
      <c r="H308" s="1" t="s">
        <v>762</v>
      </c>
      <c r="I308" s="1"/>
      <c r="J308" s="1" t="str">
        <f t="shared" si="9"/>
        <v>distance_apptitude_16_v1,</v>
      </c>
    </row>
    <row r="309" spans="2:10" x14ac:dyDescent="0.7">
      <c r="B309" s="1">
        <f t="shared" si="10"/>
        <v>294</v>
      </c>
      <c r="C309" s="1"/>
      <c r="D309" s="1" t="s">
        <v>577</v>
      </c>
      <c r="E309" s="1" t="s">
        <v>10</v>
      </c>
      <c r="F309" s="1" t="s">
        <v>759</v>
      </c>
      <c r="G309" s="1" t="s">
        <v>577</v>
      </c>
      <c r="H309" s="1" t="s">
        <v>762</v>
      </c>
      <c r="I309" s="1"/>
      <c r="J309" s="1" t="str">
        <f t="shared" si="9"/>
        <v>distance_apptitude_17_v1,</v>
      </c>
    </row>
    <row r="310" spans="2:10" x14ac:dyDescent="0.7">
      <c r="B310" s="1">
        <f t="shared" si="10"/>
        <v>295</v>
      </c>
      <c r="C310" s="1"/>
      <c r="D310" s="1" t="s">
        <v>578</v>
      </c>
      <c r="E310" s="1" t="s">
        <v>10</v>
      </c>
      <c r="F310" s="1" t="s">
        <v>759</v>
      </c>
      <c r="G310" s="1" t="s">
        <v>578</v>
      </c>
      <c r="H310" s="1" t="s">
        <v>762</v>
      </c>
      <c r="I310" s="1"/>
      <c r="J310" s="1" t="str">
        <f t="shared" si="9"/>
        <v>distance_apptitude_18_v1,</v>
      </c>
    </row>
    <row r="311" spans="2:10" x14ac:dyDescent="0.7">
      <c r="B311" s="1">
        <f t="shared" si="10"/>
        <v>296</v>
      </c>
      <c r="C311" s="1"/>
      <c r="D311" s="1" t="s">
        <v>579</v>
      </c>
      <c r="E311" s="1" t="s">
        <v>10</v>
      </c>
      <c r="F311" s="1" t="s">
        <v>759</v>
      </c>
      <c r="G311" s="1" t="s">
        <v>579</v>
      </c>
      <c r="H311" s="1" t="s">
        <v>762</v>
      </c>
      <c r="I311" s="1"/>
      <c r="J311" s="1" t="str">
        <f t="shared" si="9"/>
        <v>distance_apptitude_01_v2,</v>
      </c>
    </row>
    <row r="312" spans="2:10" x14ac:dyDescent="0.7">
      <c r="B312" s="1">
        <f t="shared" si="10"/>
        <v>297</v>
      </c>
      <c r="C312" s="1"/>
      <c r="D312" s="1" t="s">
        <v>580</v>
      </c>
      <c r="E312" s="1" t="s">
        <v>10</v>
      </c>
      <c r="F312" s="1" t="s">
        <v>759</v>
      </c>
      <c r="G312" s="1" t="s">
        <v>580</v>
      </c>
      <c r="H312" s="1" t="s">
        <v>762</v>
      </c>
      <c r="I312" s="1"/>
      <c r="J312" s="1" t="str">
        <f t="shared" si="9"/>
        <v>distance_apptitude_02_v2,</v>
      </c>
    </row>
    <row r="313" spans="2:10" x14ac:dyDescent="0.7">
      <c r="B313" s="1">
        <f t="shared" si="10"/>
        <v>298</v>
      </c>
      <c r="C313" s="1"/>
      <c r="D313" s="1" t="s">
        <v>581</v>
      </c>
      <c r="E313" s="1" t="s">
        <v>10</v>
      </c>
      <c r="F313" s="1" t="s">
        <v>759</v>
      </c>
      <c r="G313" s="1" t="s">
        <v>581</v>
      </c>
      <c r="H313" s="1" t="s">
        <v>762</v>
      </c>
      <c r="I313" s="1"/>
      <c r="J313" s="1" t="str">
        <f t="shared" si="9"/>
        <v>distance_apptitude_03_v2,</v>
      </c>
    </row>
    <row r="314" spans="2:10" x14ac:dyDescent="0.7">
      <c r="B314" s="1">
        <f t="shared" si="10"/>
        <v>299</v>
      </c>
      <c r="C314" s="1"/>
      <c r="D314" s="1" t="s">
        <v>582</v>
      </c>
      <c r="E314" s="1" t="s">
        <v>10</v>
      </c>
      <c r="F314" s="1" t="s">
        <v>759</v>
      </c>
      <c r="G314" s="1" t="s">
        <v>582</v>
      </c>
      <c r="H314" s="1" t="s">
        <v>762</v>
      </c>
      <c r="I314" s="1"/>
      <c r="J314" s="1" t="str">
        <f t="shared" si="9"/>
        <v>distance_apptitude_04_v2,</v>
      </c>
    </row>
    <row r="315" spans="2:10" x14ac:dyDescent="0.7">
      <c r="B315" s="1">
        <f t="shared" si="10"/>
        <v>300</v>
      </c>
      <c r="C315" s="1"/>
      <c r="D315" s="1" t="s">
        <v>583</v>
      </c>
      <c r="E315" s="1" t="s">
        <v>10</v>
      </c>
      <c r="F315" s="1" t="s">
        <v>759</v>
      </c>
      <c r="G315" s="1" t="s">
        <v>583</v>
      </c>
      <c r="H315" s="1" t="s">
        <v>762</v>
      </c>
      <c r="I315" s="1"/>
      <c r="J315" s="1" t="str">
        <f t="shared" si="9"/>
        <v>distance_apptitude_05_v2,</v>
      </c>
    </row>
    <row r="316" spans="2:10" x14ac:dyDescent="0.7">
      <c r="B316" s="1">
        <f t="shared" si="10"/>
        <v>301</v>
      </c>
      <c r="C316" s="1"/>
      <c r="D316" s="1" t="s">
        <v>584</v>
      </c>
      <c r="E316" s="1" t="s">
        <v>10</v>
      </c>
      <c r="F316" s="1" t="s">
        <v>759</v>
      </c>
      <c r="G316" s="1" t="s">
        <v>584</v>
      </c>
      <c r="H316" s="1" t="s">
        <v>762</v>
      </c>
      <c r="I316" s="1"/>
      <c r="J316" s="1" t="str">
        <f t="shared" si="9"/>
        <v>distance_apptitude_06_v2,</v>
      </c>
    </row>
    <row r="317" spans="2:10" x14ac:dyDescent="0.7">
      <c r="B317" s="1">
        <f t="shared" si="10"/>
        <v>302</v>
      </c>
      <c r="C317" s="1"/>
      <c r="D317" s="1" t="s">
        <v>585</v>
      </c>
      <c r="E317" s="1" t="s">
        <v>10</v>
      </c>
      <c r="F317" s="1" t="s">
        <v>759</v>
      </c>
      <c r="G317" s="1" t="s">
        <v>585</v>
      </c>
      <c r="H317" s="1" t="s">
        <v>762</v>
      </c>
      <c r="I317" s="1"/>
      <c r="J317" s="1" t="str">
        <f t="shared" si="9"/>
        <v>distance_apptitude_07_v2,</v>
      </c>
    </row>
    <row r="318" spans="2:10" x14ac:dyDescent="0.7">
      <c r="B318" s="1">
        <f t="shared" si="10"/>
        <v>303</v>
      </c>
      <c r="C318" s="1"/>
      <c r="D318" s="1" t="s">
        <v>586</v>
      </c>
      <c r="E318" s="1" t="s">
        <v>10</v>
      </c>
      <c r="F318" s="1" t="s">
        <v>759</v>
      </c>
      <c r="G318" s="1" t="s">
        <v>586</v>
      </c>
      <c r="H318" s="1" t="s">
        <v>762</v>
      </c>
      <c r="I318" s="1"/>
      <c r="J318" s="1" t="str">
        <f t="shared" si="9"/>
        <v>distance_apptitude_08_v2,</v>
      </c>
    </row>
    <row r="319" spans="2:10" x14ac:dyDescent="0.7">
      <c r="B319" s="1">
        <f t="shared" si="10"/>
        <v>304</v>
      </c>
      <c r="C319" s="1"/>
      <c r="D319" s="1" t="s">
        <v>587</v>
      </c>
      <c r="E319" s="1" t="s">
        <v>10</v>
      </c>
      <c r="F319" s="1" t="s">
        <v>759</v>
      </c>
      <c r="G319" s="1" t="s">
        <v>587</v>
      </c>
      <c r="H319" s="1" t="s">
        <v>762</v>
      </c>
      <c r="I319" s="1"/>
      <c r="J319" s="1" t="str">
        <f t="shared" si="9"/>
        <v>distance_apptitude_09_v2,</v>
      </c>
    </row>
    <row r="320" spans="2:10" x14ac:dyDescent="0.7">
      <c r="B320" s="1">
        <f t="shared" si="10"/>
        <v>305</v>
      </c>
      <c r="C320" s="1"/>
      <c r="D320" s="1" t="s">
        <v>588</v>
      </c>
      <c r="E320" s="1" t="s">
        <v>10</v>
      </c>
      <c r="F320" s="1" t="s">
        <v>759</v>
      </c>
      <c r="G320" s="1" t="s">
        <v>588</v>
      </c>
      <c r="H320" s="1" t="s">
        <v>762</v>
      </c>
      <c r="I320" s="1"/>
      <c r="J320" s="1" t="str">
        <f t="shared" si="9"/>
        <v>distance_apptitude_10_v2,</v>
      </c>
    </row>
    <row r="321" spans="2:10" x14ac:dyDescent="0.7">
      <c r="B321" s="1">
        <f t="shared" si="10"/>
        <v>306</v>
      </c>
      <c r="C321" s="1"/>
      <c r="D321" s="1" t="s">
        <v>589</v>
      </c>
      <c r="E321" s="1" t="s">
        <v>10</v>
      </c>
      <c r="F321" s="1" t="s">
        <v>759</v>
      </c>
      <c r="G321" s="1" t="s">
        <v>589</v>
      </c>
      <c r="H321" s="1" t="s">
        <v>762</v>
      </c>
      <c r="I321" s="1"/>
      <c r="J321" s="1" t="str">
        <f t="shared" si="9"/>
        <v>distance_apptitude_11_v2,</v>
      </c>
    </row>
    <row r="322" spans="2:10" x14ac:dyDescent="0.7">
      <c r="B322" s="1">
        <f t="shared" si="10"/>
        <v>307</v>
      </c>
      <c r="C322" s="1"/>
      <c r="D322" s="1" t="s">
        <v>590</v>
      </c>
      <c r="E322" s="1" t="s">
        <v>10</v>
      </c>
      <c r="F322" s="1" t="s">
        <v>759</v>
      </c>
      <c r="G322" s="1" t="s">
        <v>590</v>
      </c>
      <c r="H322" s="1" t="s">
        <v>762</v>
      </c>
      <c r="I322" s="1"/>
      <c r="J322" s="1" t="str">
        <f t="shared" si="9"/>
        <v>distance_apptitude_12_v2,</v>
      </c>
    </row>
    <row r="323" spans="2:10" x14ac:dyDescent="0.7">
      <c r="B323" s="1">
        <f t="shared" si="10"/>
        <v>308</v>
      </c>
      <c r="C323" s="1"/>
      <c r="D323" s="1" t="s">
        <v>591</v>
      </c>
      <c r="E323" s="1" t="s">
        <v>10</v>
      </c>
      <c r="F323" s="1" t="s">
        <v>759</v>
      </c>
      <c r="G323" s="1" t="s">
        <v>591</v>
      </c>
      <c r="H323" s="1" t="s">
        <v>762</v>
      </c>
      <c r="I323" s="1"/>
      <c r="J323" s="1" t="str">
        <f t="shared" si="9"/>
        <v>distance_apptitude_13_v2,</v>
      </c>
    </row>
    <row r="324" spans="2:10" x14ac:dyDescent="0.7">
      <c r="B324" s="1">
        <f t="shared" si="10"/>
        <v>309</v>
      </c>
      <c r="C324" s="1"/>
      <c r="D324" s="1" t="s">
        <v>592</v>
      </c>
      <c r="E324" s="1" t="s">
        <v>10</v>
      </c>
      <c r="F324" s="1" t="s">
        <v>759</v>
      </c>
      <c r="G324" s="1" t="s">
        <v>592</v>
      </c>
      <c r="H324" s="1" t="s">
        <v>762</v>
      </c>
      <c r="I324" s="1"/>
      <c r="J324" s="1" t="str">
        <f t="shared" si="9"/>
        <v>distance_apptitude_14_v2,</v>
      </c>
    </row>
    <row r="325" spans="2:10" x14ac:dyDescent="0.7">
      <c r="B325" s="1">
        <f t="shared" si="10"/>
        <v>310</v>
      </c>
      <c r="C325" s="1"/>
      <c r="D325" s="1" t="s">
        <v>593</v>
      </c>
      <c r="E325" s="1" t="s">
        <v>10</v>
      </c>
      <c r="F325" s="1" t="s">
        <v>759</v>
      </c>
      <c r="G325" s="1" t="s">
        <v>593</v>
      </c>
      <c r="H325" s="1" t="s">
        <v>762</v>
      </c>
      <c r="I325" s="1"/>
      <c r="J325" s="1" t="str">
        <f t="shared" si="9"/>
        <v>distance_apptitude_15_v2,</v>
      </c>
    </row>
    <row r="326" spans="2:10" x14ac:dyDescent="0.7">
      <c r="B326" s="1">
        <f t="shared" si="10"/>
        <v>311</v>
      </c>
      <c r="C326" s="1"/>
      <c r="D326" s="1" t="s">
        <v>594</v>
      </c>
      <c r="E326" s="1" t="s">
        <v>10</v>
      </c>
      <c r="F326" s="1" t="s">
        <v>759</v>
      </c>
      <c r="G326" s="1" t="s">
        <v>594</v>
      </c>
      <c r="H326" s="1" t="s">
        <v>762</v>
      </c>
      <c r="I326" s="1"/>
      <c r="J326" s="1" t="str">
        <f t="shared" si="9"/>
        <v>distance_apptitude_16_v2,</v>
      </c>
    </row>
    <row r="327" spans="2:10" x14ac:dyDescent="0.7">
      <c r="B327" s="1">
        <f t="shared" si="10"/>
        <v>312</v>
      </c>
      <c r="C327" s="1"/>
      <c r="D327" s="1" t="s">
        <v>595</v>
      </c>
      <c r="E327" s="1" t="s">
        <v>10</v>
      </c>
      <c r="F327" s="1" t="s">
        <v>759</v>
      </c>
      <c r="G327" s="1" t="s">
        <v>595</v>
      </c>
      <c r="H327" s="1" t="s">
        <v>762</v>
      </c>
      <c r="I327" s="1"/>
      <c r="J327" s="1" t="str">
        <f t="shared" si="9"/>
        <v>distance_apptitude_17_v2,</v>
      </c>
    </row>
    <row r="328" spans="2:10" x14ac:dyDescent="0.7">
      <c r="B328" s="1">
        <f t="shared" si="10"/>
        <v>313</v>
      </c>
      <c r="C328" s="1"/>
      <c r="D328" s="1" t="s">
        <v>596</v>
      </c>
      <c r="E328" s="1" t="s">
        <v>10</v>
      </c>
      <c r="F328" s="1" t="s">
        <v>759</v>
      </c>
      <c r="G328" s="1" t="s">
        <v>596</v>
      </c>
      <c r="H328" s="1" t="s">
        <v>762</v>
      </c>
      <c r="I328" s="1"/>
      <c r="J328" s="1" t="str">
        <f t="shared" si="9"/>
        <v>distance_apptitude_18_v2,</v>
      </c>
    </row>
    <row r="329" spans="2:10" x14ac:dyDescent="0.7">
      <c r="B329" s="1">
        <f t="shared" si="10"/>
        <v>314</v>
      </c>
      <c r="C329" s="1"/>
      <c r="D329" s="1" t="s">
        <v>597</v>
      </c>
      <c r="E329" s="1" t="s">
        <v>10</v>
      </c>
      <c r="F329" s="1" t="s">
        <v>759</v>
      </c>
      <c r="G329" s="1" t="s">
        <v>597</v>
      </c>
      <c r="H329" s="1" t="s">
        <v>762</v>
      </c>
      <c r="I329" s="1"/>
      <c r="J329" s="1" t="str">
        <f t="shared" si="9"/>
        <v>distance_apptitude_01_v3,</v>
      </c>
    </row>
    <row r="330" spans="2:10" x14ac:dyDescent="0.7">
      <c r="B330" s="1">
        <f t="shared" si="10"/>
        <v>315</v>
      </c>
      <c r="C330" s="1"/>
      <c r="D330" s="1" t="s">
        <v>598</v>
      </c>
      <c r="E330" s="1" t="s">
        <v>10</v>
      </c>
      <c r="F330" s="1" t="s">
        <v>759</v>
      </c>
      <c r="G330" s="1" t="s">
        <v>598</v>
      </c>
      <c r="H330" s="1" t="s">
        <v>762</v>
      </c>
      <c r="I330" s="1"/>
      <c r="J330" s="1" t="str">
        <f t="shared" si="9"/>
        <v>distance_apptitude_02_v3,</v>
      </c>
    </row>
    <row r="331" spans="2:10" x14ac:dyDescent="0.7">
      <c r="B331" s="1">
        <f t="shared" si="10"/>
        <v>316</v>
      </c>
      <c r="C331" s="1"/>
      <c r="D331" s="1" t="s">
        <v>599</v>
      </c>
      <c r="E331" s="1" t="s">
        <v>10</v>
      </c>
      <c r="F331" s="1" t="s">
        <v>759</v>
      </c>
      <c r="G331" s="1" t="s">
        <v>599</v>
      </c>
      <c r="H331" s="1" t="s">
        <v>762</v>
      </c>
      <c r="I331" s="1"/>
      <c r="J331" s="1" t="str">
        <f t="shared" si="9"/>
        <v>distance_apptitude_03_v3,</v>
      </c>
    </row>
    <row r="332" spans="2:10" x14ac:dyDescent="0.7">
      <c r="B332" s="1">
        <f t="shared" si="10"/>
        <v>317</v>
      </c>
      <c r="C332" s="1"/>
      <c r="D332" s="1" t="s">
        <v>600</v>
      </c>
      <c r="E332" s="1" t="s">
        <v>10</v>
      </c>
      <c r="F332" s="1" t="s">
        <v>759</v>
      </c>
      <c r="G332" s="1" t="s">
        <v>600</v>
      </c>
      <c r="H332" s="1" t="s">
        <v>762</v>
      </c>
      <c r="I332" s="1"/>
      <c r="J332" s="1" t="str">
        <f t="shared" si="9"/>
        <v>distance_apptitude_04_v3,</v>
      </c>
    </row>
    <row r="333" spans="2:10" x14ac:dyDescent="0.7">
      <c r="B333" s="1">
        <f t="shared" si="10"/>
        <v>318</v>
      </c>
      <c r="C333" s="1"/>
      <c r="D333" s="1" t="s">
        <v>601</v>
      </c>
      <c r="E333" s="1" t="s">
        <v>10</v>
      </c>
      <c r="F333" s="1" t="s">
        <v>759</v>
      </c>
      <c r="G333" s="1" t="s">
        <v>601</v>
      </c>
      <c r="H333" s="1" t="s">
        <v>762</v>
      </c>
      <c r="I333" s="1"/>
      <c r="J333" s="1" t="str">
        <f t="shared" si="9"/>
        <v>distance_apptitude_05_v3,</v>
      </c>
    </row>
    <row r="334" spans="2:10" x14ac:dyDescent="0.7">
      <c r="B334" s="1">
        <f t="shared" si="10"/>
        <v>319</v>
      </c>
      <c r="C334" s="1"/>
      <c r="D334" s="1" t="s">
        <v>602</v>
      </c>
      <c r="E334" s="1" t="s">
        <v>10</v>
      </c>
      <c r="F334" s="1" t="s">
        <v>759</v>
      </c>
      <c r="G334" s="1" t="s">
        <v>602</v>
      </c>
      <c r="H334" s="1" t="s">
        <v>762</v>
      </c>
      <c r="I334" s="1"/>
      <c r="J334" s="1" t="str">
        <f t="shared" si="9"/>
        <v>distance_apptitude_06_v3,</v>
      </c>
    </row>
    <row r="335" spans="2:10" x14ac:dyDescent="0.7">
      <c r="B335" s="1">
        <f t="shared" si="10"/>
        <v>320</v>
      </c>
      <c r="C335" s="1"/>
      <c r="D335" s="1" t="s">
        <v>603</v>
      </c>
      <c r="E335" s="1" t="s">
        <v>10</v>
      </c>
      <c r="F335" s="1" t="s">
        <v>759</v>
      </c>
      <c r="G335" s="1" t="s">
        <v>603</v>
      </c>
      <c r="H335" s="1" t="s">
        <v>762</v>
      </c>
      <c r="I335" s="1"/>
      <c r="J335" s="1" t="str">
        <f t="shared" si="9"/>
        <v>distance_apptitude_07_v3,</v>
      </c>
    </row>
    <row r="336" spans="2:10" x14ac:dyDescent="0.7">
      <c r="B336" s="1">
        <f t="shared" si="10"/>
        <v>321</v>
      </c>
      <c r="C336" s="1"/>
      <c r="D336" s="1" t="s">
        <v>604</v>
      </c>
      <c r="E336" s="1" t="s">
        <v>10</v>
      </c>
      <c r="F336" s="1" t="s">
        <v>759</v>
      </c>
      <c r="G336" s="1" t="s">
        <v>604</v>
      </c>
      <c r="H336" s="1" t="s">
        <v>762</v>
      </c>
      <c r="I336" s="1"/>
      <c r="J336" s="1" t="str">
        <f t="shared" si="9"/>
        <v>distance_apptitude_08_v3,</v>
      </c>
    </row>
    <row r="337" spans="2:10" x14ac:dyDescent="0.7">
      <c r="B337" s="1">
        <f t="shared" si="10"/>
        <v>322</v>
      </c>
      <c r="C337" s="1"/>
      <c r="D337" s="1" t="s">
        <v>605</v>
      </c>
      <c r="E337" s="1" t="s">
        <v>10</v>
      </c>
      <c r="F337" s="1" t="s">
        <v>759</v>
      </c>
      <c r="G337" s="1" t="s">
        <v>605</v>
      </c>
      <c r="H337" s="1" t="s">
        <v>762</v>
      </c>
      <c r="I337" s="1"/>
      <c r="J337" s="1" t="str">
        <f t="shared" si="9"/>
        <v>distance_apptitude_09_v3,</v>
      </c>
    </row>
    <row r="338" spans="2:10" x14ac:dyDescent="0.7">
      <c r="B338" s="1">
        <f t="shared" si="10"/>
        <v>323</v>
      </c>
      <c r="C338" s="1"/>
      <c r="D338" s="1" t="s">
        <v>606</v>
      </c>
      <c r="E338" s="1" t="s">
        <v>10</v>
      </c>
      <c r="F338" s="1" t="s">
        <v>759</v>
      </c>
      <c r="G338" s="1" t="s">
        <v>606</v>
      </c>
      <c r="H338" s="1" t="s">
        <v>762</v>
      </c>
      <c r="I338" s="1"/>
      <c r="J338" s="1" t="str">
        <f t="shared" ref="J338:J401" si="11">D338&amp;","</f>
        <v>distance_apptitude_10_v3,</v>
      </c>
    </row>
    <row r="339" spans="2:10" x14ac:dyDescent="0.7">
      <c r="B339" s="1">
        <f t="shared" si="10"/>
        <v>324</v>
      </c>
      <c r="C339" s="1"/>
      <c r="D339" s="1" t="s">
        <v>607</v>
      </c>
      <c r="E339" s="1" t="s">
        <v>10</v>
      </c>
      <c r="F339" s="1" t="s">
        <v>759</v>
      </c>
      <c r="G339" s="1" t="s">
        <v>607</v>
      </c>
      <c r="H339" s="1" t="s">
        <v>762</v>
      </c>
      <c r="I339" s="1"/>
      <c r="J339" s="1" t="str">
        <f t="shared" si="11"/>
        <v>distance_apptitude_11_v3,</v>
      </c>
    </row>
    <row r="340" spans="2:10" x14ac:dyDescent="0.7">
      <c r="B340" s="1">
        <f t="shared" si="10"/>
        <v>325</v>
      </c>
      <c r="C340" s="1"/>
      <c r="D340" s="1" t="s">
        <v>608</v>
      </c>
      <c r="E340" s="1" t="s">
        <v>10</v>
      </c>
      <c r="F340" s="1" t="s">
        <v>759</v>
      </c>
      <c r="G340" s="1" t="s">
        <v>608</v>
      </c>
      <c r="H340" s="1" t="s">
        <v>762</v>
      </c>
      <c r="I340" s="1"/>
      <c r="J340" s="1" t="str">
        <f t="shared" si="11"/>
        <v>distance_apptitude_12_v3,</v>
      </c>
    </row>
    <row r="341" spans="2:10" x14ac:dyDescent="0.7">
      <c r="B341" s="1">
        <f t="shared" si="10"/>
        <v>326</v>
      </c>
      <c r="C341" s="1"/>
      <c r="D341" s="1" t="s">
        <v>609</v>
      </c>
      <c r="E341" s="1" t="s">
        <v>10</v>
      </c>
      <c r="F341" s="1" t="s">
        <v>759</v>
      </c>
      <c r="G341" s="1" t="s">
        <v>609</v>
      </c>
      <c r="H341" s="1" t="s">
        <v>762</v>
      </c>
      <c r="I341" s="1"/>
      <c r="J341" s="1" t="str">
        <f t="shared" si="11"/>
        <v>distance_apptitude_13_v3,</v>
      </c>
    </row>
    <row r="342" spans="2:10" x14ac:dyDescent="0.7">
      <c r="B342" s="1">
        <f t="shared" si="10"/>
        <v>327</v>
      </c>
      <c r="C342" s="1"/>
      <c r="D342" s="1" t="s">
        <v>610</v>
      </c>
      <c r="E342" s="1" t="s">
        <v>10</v>
      </c>
      <c r="F342" s="1" t="s">
        <v>759</v>
      </c>
      <c r="G342" s="1" t="s">
        <v>610</v>
      </c>
      <c r="H342" s="1" t="s">
        <v>762</v>
      </c>
      <c r="I342" s="1"/>
      <c r="J342" s="1" t="str">
        <f t="shared" si="11"/>
        <v>distance_apptitude_14_v3,</v>
      </c>
    </row>
    <row r="343" spans="2:10" x14ac:dyDescent="0.7">
      <c r="B343" s="1">
        <f t="shared" si="10"/>
        <v>328</v>
      </c>
      <c r="C343" s="1"/>
      <c r="D343" s="1" t="s">
        <v>611</v>
      </c>
      <c r="E343" s="1" t="s">
        <v>10</v>
      </c>
      <c r="F343" s="1" t="s">
        <v>759</v>
      </c>
      <c r="G343" s="1" t="s">
        <v>611</v>
      </c>
      <c r="H343" s="1" t="s">
        <v>762</v>
      </c>
      <c r="I343" s="1"/>
      <c r="J343" s="1" t="str">
        <f t="shared" si="11"/>
        <v>distance_apptitude_15_v3,</v>
      </c>
    </row>
    <row r="344" spans="2:10" x14ac:dyDescent="0.7">
      <c r="B344" s="1">
        <f t="shared" si="10"/>
        <v>329</v>
      </c>
      <c r="C344" s="1"/>
      <c r="D344" s="1" t="s">
        <v>612</v>
      </c>
      <c r="E344" s="1" t="s">
        <v>10</v>
      </c>
      <c r="F344" s="1" t="s">
        <v>759</v>
      </c>
      <c r="G344" s="1" t="s">
        <v>612</v>
      </c>
      <c r="H344" s="1" t="s">
        <v>762</v>
      </c>
      <c r="I344" s="1"/>
      <c r="J344" s="1" t="str">
        <f t="shared" si="11"/>
        <v>distance_apptitude_16_v3,</v>
      </c>
    </row>
    <row r="345" spans="2:10" x14ac:dyDescent="0.7">
      <c r="B345" s="1">
        <f t="shared" si="10"/>
        <v>330</v>
      </c>
      <c r="C345" s="1"/>
      <c r="D345" s="1" t="s">
        <v>613</v>
      </c>
      <c r="E345" s="1" t="s">
        <v>10</v>
      </c>
      <c r="F345" s="1" t="s">
        <v>759</v>
      </c>
      <c r="G345" s="1" t="s">
        <v>613</v>
      </c>
      <c r="H345" s="1" t="s">
        <v>762</v>
      </c>
      <c r="I345" s="1"/>
      <c r="J345" s="1" t="str">
        <f t="shared" si="11"/>
        <v>distance_apptitude_17_v3,</v>
      </c>
    </row>
    <row r="346" spans="2:10" x14ac:dyDescent="0.7">
      <c r="B346" s="1">
        <f t="shared" si="10"/>
        <v>331</v>
      </c>
      <c r="C346" s="1"/>
      <c r="D346" s="1" t="s">
        <v>614</v>
      </c>
      <c r="E346" s="1" t="s">
        <v>10</v>
      </c>
      <c r="F346" s="1" t="s">
        <v>759</v>
      </c>
      <c r="G346" s="1" t="s">
        <v>614</v>
      </c>
      <c r="H346" s="1" t="s">
        <v>762</v>
      </c>
      <c r="I346" s="1"/>
      <c r="J346" s="1" t="str">
        <f t="shared" si="11"/>
        <v>distance_apptitude_18_v3,</v>
      </c>
    </row>
    <row r="347" spans="2:10" x14ac:dyDescent="0.7">
      <c r="B347" s="1">
        <f t="shared" si="10"/>
        <v>332</v>
      </c>
      <c r="C347" s="1"/>
      <c r="D347" s="1" t="s">
        <v>615</v>
      </c>
      <c r="E347" s="1" t="s">
        <v>10</v>
      </c>
      <c r="F347" s="1" t="s">
        <v>759</v>
      </c>
      <c r="G347" s="1" t="s">
        <v>615</v>
      </c>
      <c r="H347" s="1" t="s">
        <v>762</v>
      </c>
      <c r="I347" s="1"/>
      <c r="J347" s="1" t="str">
        <f t="shared" si="11"/>
        <v>distance_apptitude_01_v4,</v>
      </c>
    </row>
    <row r="348" spans="2:10" x14ac:dyDescent="0.7">
      <c r="B348" s="1">
        <f t="shared" si="10"/>
        <v>333</v>
      </c>
      <c r="C348" s="1"/>
      <c r="D348" s="1" t="s">
        <v>616</v>
      </c>
      <c r="E348" s="1" t="s">
        <v>10</v>
      </c>
      <c r="F348" s="1" t="s">
        <v>759</v>
      </c>
      <c r="G348" s="1" t="s">
        <v>616</v>
      </c>
      <c r="H348" s="1" t="s">
        <v>762</v>
      </c>
      <c r="I348" s="1"/>
      <c r="J348" s="1" t="str">
        <f t="shared" si="11"/>
        <v>distance_apptitude_02_v4,</v>
      </c>
    </row>
    <row r="349" spans="2:10" x14ac:dyDescent="0.7">
      <c r="B349" s="1">
        <f t="shared" si="10"/>
        <v>334</v>
      </c>
      <c r="C349" s="1"/>
      <c r="D349" s="1" t="s">
        <v>617</v>
      </c>
      <c r="E349" s="1" t="s">
        <v>10</v>
      </c>
      <c r="F349" s="1" t="s">
        <v>759</v>
      </c>
      <c r="G349" s="1" t="s">
        <v>617</v>
      </c>
      <c r="H349" s="1" t="s">
        <v>762</v>
      </c>
      <c r="I349" s="1"/>
      <c r="J349" s="1" t="str">
        <f t="shared" si="11"/>
        <v>distance_apptitude_03_v4,</v>
      </c>
    </row>
    <row r="350" spans="2:10" x14ac:dyDescent="0.7">
      <c r="B350" s="1">
        <f t="shared" si="10"/>
        <v>335</v>
      </c>
      <c r="C350" s="1"/>
      <c r="D350" s="1" t="s">
        <v>618</v>
      </c>
      <c r="E350" s="1" t="s">
        <v>10</v>
      </c>
      <c r="F350" s="1" t="s">
        <v>759</v>
      </c>
      <c r="G350" s="1" t="s">
        <v>618</v>
      </c>
      <c r="H350" s="1" t="s">
        <v>762</v>
      </c>
      <c r="I350" s="1"/>
      <c r="J350" s="1" t="str">
        <f t="shared" si="11"/>
        <v>distance_apptitude_04_v4,</v>
      </c>
    </row>
    <row r="351" spans="2:10" x14ac:dyDescent="0.7">
      <c r="B351" s="1">
        <f t="shared" si="10"/>
        <v>336</v>
      </c>
      <c r="C351" s="1"/>
      <c r="D351" s="1" t="s">
        <v>619</v>
      </c>
      <c r="E351" s="1" t="s">
        <v>10</v>
      </c>
      <c r="F351" s="1" t="s">
        <v>759</v>
      </c>
      <c r="G351" s="1" t="s">
        <v>619</v>
      </c>
      <c r="H351" s="1" t="s">
        <v>762</v>
      </c>
      <c r="I351" s="1"/>
      <c r="J351" s="1" t="str">
        <f t="shared" si="11"/>
        <v>distance_apptitude_05_v4,</v>
      </c>
    </row>
    <row r="352" spans="2:10" x14ac:dyDescent="0.7">
      <c r="B352" s="1">
        <f t="shared" si="10"/>
        <v>337</v>
      </c>
      <c r="C352" s="1"/>
      <c r="D352" s="1" t="s">
        <v>620</v>
      </c>
      <c r="E352" s="1" t="s">
        <v>10</v>
      </c>
      <c r="F352" s="1" t="s">
        <v>759</v>
      </c>
      <c r="G352" s="1" t="s">
        <v>620</v>
      </c>
      <c r="H352" s="1" t="s">
        <v>762</v>
      </c>
      <c r="I352" s="1"/>
      <c r="J352" s="1" t="str">
        <f t="shared" si="11"/>
        <v>distance_apptitude_06_v4,</v>
      </c>
    </row>
    <row r="353" spans="2:10" x14ac:dyDescent="0.7">
      <c r="B353" s="1">
        <f t="shared" si="10"/>
        <v>338</v>
      </c>
      <c r="C353" s="1"/>
      <c r="D353" s="1" t="s">
        <v>621</v>
      </c>
      <c r="E353" s="1" t="s">
        <v>10</v>
      </c>
      <c r="F353" s="1" t="s">
        <v>759</v>
      </c>
      <c r="G353" s="1" t="s">
        <v>621</v>
      </c>
      <c r="H353" s="1" t="s">
        <v>762</v>
      </c>
      <c r="I353" s="1"/>
      <c r="J353" s="1" t="str">
        <f t="shared" si="11"/>
        <v>distance_apptitude_07_v4,</v>
      </c>
    </row>
    <row r="354" spans="2:10" x14ac:dyDescent="0.7">
      <c r="B354" s="1">
        <f t="shared" si="10"/>
        <v>339</v>
      </c>
      <c r="C354" s="1"/>
      <c r="D354" s="1" t="s">
        <v>622</v>
      </c>
      <c r="E354" s="1" t="s">
        <v>10</v>
      </c>
      <c r="F354" s="1" t="s">
        <v>759</v>
      </c>
      <c r="G354" s="1" t="s">
        <v>622</v>
      </c>
      <c r="H354" s="1" t="s">
        <v>762</v>
      </c>
      <c r="I354" s="1"/>
      <c r="J354" s="1" t="str">
        <f t="shared" si="11"/>
        <v>distance_apptitude_08_v4,</v>
      </c>
    </row>
    <row r="355" spans="2:10" x14ac:dyDescent="0.7">
      <c r="B355" s="1">
        <f t="shared" si="10"/>
        <v>340</v>
      </c>
      <c r="C355" s="1"/>
      <c r="D355" s="1" t="s">
        <v>623</v>
      </c>
      <c r="E355" s="1" t="s">
        <v>10</v>
      </c>
      <c r="F355" s="1" t="s">
        <v>759</v>
      </c>
      <c r="G355" s="1" t="s">
        <v>623</v>
      </c>
      <c r="H355" s="1" t="s">
        <v>762</v>
      </c>
      <c r="I355" s="1"/>
      <c r="J355" s="1" t="str">
        <f t="shared" si="11"/>
        <v>distance_apptitude_09_v4,</v>
      </c>
    </row>
    <row r="356" spans="2:10" x14ac:dyDescent="0.7">
      <c r="B356" s="1">
        <f t="shared" si="10"/>
        <v>341</v>
      </c>
      <c r="C356" s="1"/>
      <c r="D356" s="1" t="s">
        <v>624</v>
      </c>
      <c r="E356" s="1" t="s">
        <v>10</v>
      </c>
      <c r="F356" s="1" t="s">
        <v>759</v>
      </c>
      <c r="G356" s="1" t="s">
        <v>624</v>
      </c>
      <c r="H356" s="1" t="s">
        <v>762</v>
      </c>
      <c r="I356" s="1"/>
      <c r="J356" s="1" t="str">
        <f t="shared" si="11"/>
        <v>distance_apptitude_10_v4,</v>
      </c>
    </row>
    <row r="357" spans="2:10" x14ac:dyDescent="0.7">
      <c r="B357" s="1">
        <f t="shared" si="10"/>
        <v>342</v>
      </c>
      <c r="C357" s="1"/>
      <c r="D357" s="1" t="s">
        <v>625</v>
      </c>
      <c r="E357" s="1" t="s">
        <v>10</v>
      </c>
      <c r="F357" s="1" t="s">
        <v>759</v>
      </c>
      <c r="G357" s="1" t="s">
        <v>625</v>
      </c>
      <c r="H357" s="1" t="s">
        <v>762</v>
      </c>
      <c r="I357" s="1"/>
      <c r="J357" s="1" t="str">
        <f t="shared" si="11"/>
        <v>distance_apptitude_11_v4,</v>
      </c>
    </row>
    <row r="358" spans="2:10" x14ac:dyDescent="0.7">
      <c r="B358" s="1">
        <f t="shared" ref="B358:B421" si="12">IF(D358&lt;&gt;"",ROW()-15,"")</f>
        <v>343</v>
      </c>
      <c r="C358" s="1"/>
      <c r="D358" s="1" t="s">
        <v>626</v>
      </c>
      <c r="E358" s="1" t="s">
        <v>10</v>
      </c>
      <c r="F358" s="1" t="s">
        <v>759</v>
      </c>
      <c r="G358" s="1" t="s">
        <v>626</v>
      </c>
      <c r="H358" s="1" t="s">
        <v>762</v>
      </c>
      <c r="I358" s="1"/>
      <c r="J358" s="1" t="str">
        <f t="shared" si="11"/>
        <v>distance_apptitude_12_v4,</v>
      </c>
    </row>
    <row r="359" spans="2:10" x14ac:dyDescent="0.7">
      <c r="B359" s="1">
        <f t="shared" si="12"/>
        <v>344</v>
      </c>
      <c r="C359" s="1"/>
      <c r="D359" s="1" t="s">
        <v>627</v>
      </c>
      <c r="E359" s="1" t="s">
        <v>10</v>
      </c>
      <c r="F359" s="1" t="s">
        <v>759</v>
      </c>
      <c r="G359" s="1" t="s">
        <v>627</v>
      </c>
      <c r="H359" s="1" t="s">
        <v>762</v>
      </c>
      <c r="I359" s="1"/>
      <c r="J359" s="1" t="str">
        <f t="shared" si="11"/>
        <v>distance_apptitude_13_v4,</v>
      </c>
    </row>
    <row r="360" spans="2:10" x14ac:dyDescent="0.7">
      <c r="B360" s="1">
        <f t="shared" si="12"/>
        <v>345</v>
      </c>
      <c r="C360" s="1"/>
      <c r="D360" s="1" t="s">
        <v>628</v>
      </c>
      <c r="E360" s="1" t="s">
        <v>10</v>
      </c>
      <c r="F360" s="1" t="s">
        <v>759</v>
      </c>
      <c r="G360" s="1" t="s">
        <v>628</v>
      </c>
      <c r="H360" s="1" t="s">
        <v>762</v>
      </c>
      <c r="I360" s="1"/>
      <c r="J360" s="1" t="str">
        <f t="shared" si="11"/>
        <v>distance_apptitude_14_v4,</v>
      </c>
    </row>
    <row r="361" spans="2:10" x14ac:dyDescent="0.7">
      <c r="B361" s="1">
        <f t="shared" si="12"/>
        <v>346</v>
      </c>
      <c r="C361" s="1"/>
      <c r="D361" s="1" t="s">
        <v>629</v>
      </c>
      <c r="E361" s="1" t="s">
        <v>10</v>
      </c>
      <c r="F361" s="1" t="s">
        <v>759</v>
      </c>
      <c r="G361" s="1" t="s">
        <v>629</v>
      </c>
      <c r="H361" s="1" t="s">
        <v>762</v>
      </c>
      <c r="I361" s="1"/>
      <c r="J361" s="1" t="str">
        <f t="shared" si="11"/>
        <v>distance_apptitude_15_v4,</v>
      </c>
    </row>
    <row r="362" spans="2:10" x14ac:dyDescent="0.7">
      <c r="B362" s="1">
        <f t="shared" si="12"/>
        <v>347</v>
      </c>
      <c r="C362" s="1"/>
      <c r="D362" s="1" t="s">
        <v>630</v>
      </c>
      <c r="E362" s="1" t="s">
        <v>10</v>
      </c>
      <c r="F362" s="1" t="s">
        <v>759</v>
      </c>
      <c r="G362" s="1" t="s">
        <v>630</v>
      </c>
      <c r="H362" s="1" t="s">
        <v>762</v>
      </c>
      <c r="I362" s="1"/>
      <c r="J362" s="1" t="str">
        <f t="shared" si="11"/>
        <v>distance_apptitude_16_v4,</v>
      </c>
    </row>
    <row r="363" spans="2:10" x14ac:dyDescent="0.7">
      <c r="B363" s="1">
        <f t="shared" si="12"/>
        <v>348</v>
      </c>
      <c r="C363" s="1"/>
      <c r="D363" s="1" t="s">
        <v>631</v>
      </c>
      <c r="E363" s="1" t="s">
        <v>10</v>
      </c>
      <c r="F363" s="1" t="s">
        <v>759</v>
      </c>
      <c r="G363" s="1" t="s">
        <v>631</v>
      </c>
      <c r="H363" s="1" t="s">
        <v>762</v>
      </c>
      <c r="I363" s="1"/>
      <c r="J363" s="1" t="str">
        <f t="shared" si="11"/>
        <v>distance_apptitude_17_v4,</v>
      </c>
    </row>
    <row r="364" spans="2:10" x14ac:dyDescent="0.7">
      <c r="B364" s="1">
        <f t="shared" si="12"/>
        <v>349</v>
      </c>
      <c r="C364" s="1"/>
      <c r="D364" s="1" t="s">
        <v>632</v>
      </c>
      <c r="E364" s="1" t="s">
        <v>10</v>
      </c>
      <c r="F364" s="1" t="s">
        <v>759</v>
      </c>
      <c r="G364" s="1" t="s">
        <v>632</v>
      </c>
      <c r="H364" s="1" t="s">
        <v>762</v>
      </c>
      <c r="I364" s="1"/>
      <c r="J364" s="1" t="str">
        <f t="shared" si="11"/>
        <v>distance_apptitude_18_v4,</v>
      </c>
    </row>
    <row r="365" spans="2:10" x14ac:dyDescent="0.7">
      <c r="B365" s="1">
        <f t="shared" si="12"/>
        <v>350</v>
      </c>
      <c r="C365" s="1"/>
      <c r="D365" s="1" t="s">
        <v>633</v>
      </c>
      <c r="E365" s="1" t="s">
        <v>10</v>
      </c>
      <c r="F365" s="1" t="s">
        <v>759</v>
      </c>
      <c r="G365" s="1" t="s">
        <v>633</v>
      </c>
      <c r="H365" s="1" t="s">
        <v>762</v>
      </c>
      <c r="I365" s="1"/>
      <c r="J365" s="1" t="str">
        <f t="shared" si="11"/>
        <v>distance_apptitude_01_v5,</v>
      </c>
    </row>
    <row r="366" spans="2:10" x14ac:dyDescent="0.7">
      <c r="B366" s="1">
        <f t="shared" si="12"/>
        <v>351</v>
      </c>
      <c r="C366" s="1"/>
      <c r="D366" s="1" t="s">
        <v>634</v>
      </c>
      <c r="E366" s="1" t="s">
        <v>10</v>
      </c>
      <c r="F366" s="1" t="s">
        <v>759</v>
      </c>
      <c r="G366" s="1" t="s">
        <v>634</v>
      </c>
      <c r="H366" s="1" t="s">
        <v>762</v>
      </c>
      <c r="I366" s="1"/>
      <c r="J366" s="1" t="str">
        <f t="shared" si="11"/>
        <v>distance_apptitude_02_v5,</v>
      </c>
    </row>
    <row r="367" spans="2:10" x14ac:dyDescent="0.7">
      <c r="B367" s="1">
        <f t="shared" si="12"/>
        <v>352</v>
      </c>
      <c r="C367" s="1"/>
      <c r="D367" s="1" t="s">
        <v>635</v>
      </c>
      <c r="E367" s="1" t="s">
        <v>10</v>
      </c>
      <c r="F367" s="1" t="s">
        <v>759</v>
      </c>
      <c r="G367" s="1" t="s">
        <v>635</v>
      </c>
      <c r="H367" s="1" t="s">
        <v>762</v>
      </c>
      <c r="I367" s="1"/>
      <c r="J367" s="1" t="str">
        <f t="shared" si="11"/>
        <v>distance_apptitude_03_v5,</v>
      </c>
    </row>
    <row r="368" spans="2:10" x14ac:dyDescent="0.7">
      <c r="B368" s="1">
        <f t="shared" si="12"/>
        <v>353</v>
      </c>
      <c r="C368" s="1"/>
      <c r="D368" s="1" t="s">
        <v>636</v>
      </c>
      <c r="E368" s="1" t="s">
        <v>10</v>
      </c>
      <c r="F368" s="1" t="s">
        <v>759</v>
      </c>
      <c r="G368" s="1" t="s">
        <v>636</v>
      </c>
      <c r="H368" s="1" t="s">
        <v>762</v>
      </c>
      <c r="I368" s="1"/>
      <c r="J368" s="1" t="str">
        <f t="shared" si="11"/>
        <v>distance_apptitude_04_v5,</v>
      </c>
    </row>
    <row r="369" spans="2:10" x14ac:dyDescent="0.7">
      <c r="B369" s="1">
        <f t="shared" si="12"/>
        <v>354</v>
      </c>
      <c r="C369" s="1"/>
      <c r="D369" s="1" t="s">
        <v>637</v>
      </c>
      <c r="E369" s="1" t="s">
        <v>10</v>
      </c>
      <c r="F369" s="1" t="s">
        <v>759</v>
      </c>
      <c r="G369" s="1" t="s">
        <v>637</v>
      </c>
      <c r="H369" s="1" t="s">
        <v>762</v>
      </c>
      <c r="I369" s="1"/>
      <c r="J369" s="1" t="str">
        <f t="shared" si="11"/>
        <v>distance_apptitude_05_v5,</v>
      </c>
    </row>
    <row r="370" spans="2:10" x14ac:dyDescent="0.7">
      <c r="B370" s="1">
        <f t="shared" si="12"/>
        <v>355</v>
      </c>
      <c r="C370" s="1"/>
      <c r="D370" s="1" t="s">
        <v>638</v>
      </c>
      <c r="E370" s="1" t="s">
        <v>10</v>
      </c>
      <c r="F370" s="1" t="s">
        <v>759</v>
      </c>
      <c r="G370" s="1" t="s">
        <v>638</v>
      </c>
      <c r="H370" s="1" t="s">
        <v>762</v>
      </c>
      <c r="I370" s="1"/>
      <c r="J370" s="1" t="str">
        <f t="shared" si="11"/>
        <v>distance_apptitude_06_v5,</v>
      </c>
    </row>
    <row r="371" spans="2:10" x14ac:dyDescent="0.7">
      <c r="B371" s="1">
        <f t="shared" si="12"/>
        <v>356</v>
      </c>
      <c r="C371" s="1"/>
      <c r="D371" s="1" t="s">
        <v>639</v>
      </c>
      <c r="E371" s="1" t="s">
        <v>10</v>
      </c>
      <c r="F371" s="1" t="s">
        <v>759</v>
      </c>
      <c r="G371" s="1" t="s">
        <v>639</v>
      </c>
      <c r="H371" s="1" t="s">
        <v>762</v>
      </c>
      <c r="I371" s="1"/>
      <c r="J371" s="1" t="str">
        <f t="shared" si="11"/>
        <v>distance_apptitude_07_v5,</v>
      </c>
    </row>
    <row r="372" spans="2:10" x14ac:dyDescent="0.7">
      <c r="B372" s="1">
        <f t="shared" si="12"/>
        <v>357</v>
      </c>
      <c r="C372" s="1"/>
      <c r="D372" s="1" t="s">
        <v>640</v>
      </c>
      <c r="E372" s="1" t="s">
        <v>10</v>
      </c>
      <c r="F372" s="1" t="s">
        <v>759</v>
      </c>
      <c r="G372" s="1" t="s">
        <v>640</v>
      </c>
      <c r="H372" s="1" t="s">
        <v>762</v>
      </c>
      <c r="I372" s="1"/>
      <c r="J372" s="1" t="str">
        <f t="shared" si="11"/>
        <v>distance_apptitude_08_v5,</v>
      </c>
    </row>
    <row r="373" spans="2:10" x14ac:dyDescent="0.7">
      <c r="B373" s="1">
        <f t="shared" si="12"/>
        <v>358</v>
      </c>
      <c r="C373" s="1"/>
      <c r="D373" s="1" t="s">
        <v>641</v>
      </c>
      <c r="E373" s="1" t="s">
        <v>10</v>
      </c>
      <c r="F373" s="1" t="s">
        <v>759</v>
      </c>
      <c r="G373" s="1" t="s">
        <v>641</v>
      </c>
      <c r="H373" s="1" t="s">
        <v>762</v>
      </c>
      <c r="I373" s="1"/>
      <c r="J373" s="1" t="str">
        <f t="shared" si="11"/>
        <v>distance_apptitude_09_v5,</v>
      </c>
    </row>
    <row r="374" spans="2:10" x14ac:dyDescent="0.7">
      <c r="B374" s="1">
        <f t="shared" si="12"/>
        <v>359</v>
      </c>
      <c r="C374" s="1"/>
      <c r="D374" s="1" t="s">
        <v>642</v>
      </c>
      <c r="E374" s="1" t="s">
        <v>10</v>
      </c>
      <c r="F374" s="1" t="s">
        <v>759</v>
      </c>
      <c r="G374" s="1" t="s">
        <v>642</v>
      </c>
      <c r="H374" s="1" t="s">
        <v>762</v>
      </c>
      <c r="I374" s="1"/>
      <c r="J374" s="1" t="str">
        <f t="shared" si="11"/>
        <v>distance_apptitude_10_v5,</v>
      </c>
    </row>
    <row r="375" spans="2:10" x14ac:dyDescent="0.7">
      <c r="B375" s="1">
        <f t="shared" si="12"/>
        <v>360</v>
      </c>
      <c r="C375" s="1"/>
      <c r="D375" s="1" t="s">
        <v>643</v>
      </c>
      <c r="E375" s="1" t="s">
        <v>10</v>
      </c>
      <c r="F375" s="1" t="s">
        <v>759</v>
      </c>
      <c r="G375" s="1" t="s">
        <v>643</v>
      </c>
      <c r="H375" s="1" t="s">
        <v>762</v>
      </c>
      <c r="I375" s="1"/>
      <c r="J375" s="1" t="str">
        <f t="shared" si="11"/>
        <v>distance_apptitude_11_v5,</v>
      </c>
    </row>
    <row r="376" spans="2:10" x14ac:dyDescent="0.7">
      <c r="B376" s="1">
        <f t="shared" si="12"/>
        <v>361</v>
      </c>
      <c r="C376" s="1"/>
      <c r="D376" s="1" t="s">
        <v>644</v>
      </c>
      <c r="E376" s="1" t="s">
        <v>10</v>
      </c>
      <c r="F376" s="1" t="s">
        <v>759</v>
      </c>
      <c r="G376" s="1" t="s">
        <v>644</v>
      </c>
      <c r="H376" s="1" t="s">
        <v>762</v>
      </c>
      <c r="I376" s="1"/>
      <c r="J376" s="1" t="str">
        <f t="shared" si="11"/>
        <v>distance_apptitude_12_v5,</v>
      </c>
    </row>
    <row r="377" spans="2:10" x14ac:dyDescent="0.7">
      <c r="B377" s="1">
        <f t="shared" si="12"/>
        <v>362</v>
      </c>
      <c r="C377" s="1"/>
      <c r="D377" s="1" t="s">
        <v>645</v>
      </c>
      <c r="E377" s="1" t="s">
        <v>10</v>
      </c>
      <c r="F377" s="1" t="s">
        <v>759</v>
      </c>
      <c r="G377" s="1" t="s">
        <v>645</v>
      </c>
      <c r="H377" s="1" t="s">
        <v>762</v>
      </c>
      <c r="I377" s="1"/>
      <c r="J377" s="1" t="str">
        <f t="shared" si="11"/>
        <v>distance_apptitude_13_v5,</v>
      </c>
    </row>
    <row r="378" spans="2:10" x14ac:dyDescent="0.7">
      <c r="B378" s="1">
        <f t="shared" si="12"/>
        <v>363</v>
      </c>
      <c r="C378" s="1"/>
      <c r="D378" s="1" t="s">
        <v>646</v>
      </c>
      <c r="E378" s="1" t="s">
        <v>10</v>
      </c>
      <c r="F378" s="1" t="s">
        <v>759</v>
      </c>
      <c r="G378" s="1" t="s">
        <v>646</v>
      </c>
      <c r="H378" s="1" t="s">
        <v>762</v>
      </c>
      <c r="I378" s="1"/>
      <c r="J378" s="1" t="str">
        <f t="shared" si="11"/>
        <v>distance_apptitude_14_v5,</v>
      </c>
    </row>
    <row r="379" spans="2:10" x14ac:dyDescent="0.7">
      <c r="B379" s="1">
        <f t="shared" si="12"/>
        <v>364</v>
      </c>
      <c r="C379" s="1"/>
      <c r="D379" s="1" t="s">
        <v>647</v>
      </c>
      <c r="E379" s="1" t="s">
        <v>10</v>
      </c>
      <c r="F379" s="1" t="s">
        <v>759</v>
      </c>
      <c r="G379" s="1" t="s">
        <v>647</v>
      </c>
      <c r="H379" s="1" t="s">
        <v>762</v>
      </c>
      <c r="I379" s="1"/>
      <c r="J379" s="1" t="str">
        <f t="shared" si="11"/>
        <v>distance_apptitude_15_v5,</v>
      </c>
    </row>
    <row r="380" spans="2:10" x14ac:dyDescent="0.7">
      <c r="B380" s="1">
        <f t="shared" si="12"/>
        <v>365</v>
      </c>
      <c r="C380" s="1"/>
      <c r="D380" s="1" t="s">
        <v>648</v>
      </c>
      <c r="E380" s="1" t="s">
        <v>10</v>
      </c>
      <c r="F380" s="1" t="s">
        <v>759</v>
      </c>
      <c r="G380" s="1" t="s">
        <v>648</v>
      </c>
      <c r="H380" s="1" t="s">
        <v>762</v>
      </c>
      <c r="I380" s="1"/>
      <c r="J380" s="1" t="str">
        <f t="shared" si="11"/>
        <v>distance_apptitude_16_v5,</v>
      </c>
    </row>
    <row r="381" spans="2:10" x14ac:dyDescent="0.7">
      <c r="B381" s="1">
        <f t="shared" si="12"/>
        <v>366</v>
      </c>
      <c r="C381" s="1"/>
      <c r="D381" s="1" t="s">
        <v>649</v>
      </c>
      <c r="E381" s="1" t="s">
        <v>10</v>
      </c>
      <c r="F381" s="1" t="s">
        <v>759</v>
      </c>
      <c r="G381" s="1" t="s">
        <v>649</v>
      </c>
      <c r="H381" s="1" t="s">
        <v>762</v>
      </c>
      <c r="I381" s="1"/>
      <c r="J381" s="1" t="str">
        <f t="shared" si="11"/>
        <v>distance_apptitude_17_v5,</v>
      </c>
    </row>
    <row r="382" spans="2:10" x14ac:dyDescent="0.7">
      <c r="B382" s="1">
        <f t="shared" si="12"/>
        <v>367</v>
      </c>
      <c r="C382" s="1"/>
      <c r="D382" s="1" t="s">
        <v>650</v>
      </c>
      <c r="E382" s="1" t="s">
        <v>10</v>
      </c>
      <c r="F382" s="1" t="s">
        <v>759</v>
      </c>
      <c r="G382" s="1" t="s">
        <v>650</v>
      </c>
      <c r="H382" s="1" t="s">
        <v>762</v>
      </c>
      <c r="I382" s="1"/>
      <c r="J382" s="1" t="str">
        <f t="shared" si="11"/>
        <v>distance_apptitude_18_v5,</v>
      </c>
    </row>
    <row r="383" spans="2:10" x14ac:dyDescent="0.7">
      <c r="B383" s="1">
        <f t="shared" si="12"/>
        <v>368</v>
      </c>
      <c r="C383" s="1"/>
      <c r="D383" s="1" t="s">
        <v>651</v>
      </c>
      <c r="E383" s="1" t="s">
        <v>10</v>
      </c>
      <c r="F383" s="1" t="s">
        <v>759</v>
      </c>
      <c r="G383" s="1" t="s">
        <v>651</v>
      </c>
      <c r="H383" s="1" t="s">
        <v>762</v>
      </c>
      <c r="I383" s="1"/>
      <c r="J383" s="1" t="str">
        <f t="shared" si="11"/>
        <v>distance_apptitude_01_v6,</v>
      </c>
    </row>
    <row r="384" spans="2:10" x14ac:dyDescent="0.7">
      <c r="B384" s="1">
        <f t="shared" si="12"/>
        <v>369</v>
      </c>
      <c r="C384" s="1"/>
      <c r="D384" s="1" t="s">
        <v>652</v>
      </c>
      <c r="E384" s="1" t="s">
        <v>10</v>
      </c>
      <c r="F384" s="1" t="s">
        <v>759</v>
      </c>
      <c r="G384" s="1" t="s">
        <v>652</v>
      </c>
      <c r="H384" s="1" t="s">
        <v>762</v>
      </c>
      <c r="I384" s="1"/>
      <c r="J384" s="1" t="str">
        <f t="shared" si="11"/>
        <v>distance_apptitude_02_v6,</v>
      </c>
    </row>
    <row r="385" spans="2:10" x14ac:dyDescent="0.7">
      <c r="B385" s="1">
        <f t="shared" si="12"/>
        <v>370</v>
      </c>
      <c r="C385" s="1"/>
      <c r="D385" s="1" t="s">
        <v>653</v>
      </c>
      <c r="E385" s="1" t="s">
        <v>10</v>
      </c>
      <c r="F385" s="1" t="s">
        <v>759</v>
      </c>
      <c r="G385" s="1" t="s">
        <v>653</v>
      </c>
      <c r="H385" s="1" t="s">
        <v>762</v>
      </c>
      <c r="I385" s="1"/>
      <c r="J385" s="1" t="str">
        <f t="shared" si="11"/>
        <v>distance_apptitude_03_v6,</v>
      </c>
    </row>
    <row r="386" spans="2:10" x14ac:dyDescent="0.7">
      <c r="B386" s="1">
        <f t="shared" si="12"/>
        <v>371</v>
      </c>
      <c r="C386" s="1"/>
      <c r="D386" s="1" t="s">
        <v>654</v>
      </c>
      <c r="E386" s="1" t="s">
        <v>10</v>
      </c>
      <c r="F386" s="1" t="s">
        <v>759</v>
      </c>
      <c r="G386" s="1" t="s">
        <v>654</v>
      </c>
      <c r="H386" s="1" t="s">
        <v>762</v>
      </c>
      <c r="I386" s="1"/>
      <c r="J386" s="1" t="str">
        <f t="shared" si="11"/>
        <v>distance_apptitude_04_v6,</v>
      </c>
    </row>
    <row r="387" spans="2:10" x14ac:dyDescent="0.7">
      <c r="B387" s="1">
        <f t="shared" si="12"/>
        <v>372</v>
      </c>
      <c r="C387" s="1"/>
      <c r="D387" s="1" t="s">
        <v>655</v>
      </c>
      <c r="E387" s="1" t="s">
        <v>10</v>
      </c>
      <c r="F387" s="1" t="s">
        <v>759</v>
      </c>
      <c r="G387" s="1" t="s">
        <v>655</v>
      </c>
      <c r="H387" s="1" t="s">
        <v>762</v>
      </c>
      <c r="I387" s="1"/>
      <c r="J387" s="1" t="str">
        <f t="shared" si="11"/>
        <v>distance_apptitude_05_v6,</v>
      </c>
    </row>
    <row r="388" spans="2:10" x14ac:dyDescent="0.7">
      <c r="B388" s="1">
        <f t="shared" si="12"/>
        <v>373</v>
      </c>
      <c r="C388" s="1"/>
      <c r="D388" s="1" t="s">
        <v>656</v>
      </c>
      <c r="E388" s="1" t="s">
        <v>10</v>
      </c>
      <c r="F388" s="1" t="s">
        <v>759</v>
      </c>
      <c r="G388" s="1" t="s">
        <v>656</v>
      </c>
      <c r="H388" s="1" t="s">
        <v>762</v>
      </c>
      <c r="I388" s="1"/>
      <c r="J388" s="1" t="str">
        <f t="shared" si="11"/>
        <v>distance_apptitude_06_v6,</v>
      </c>
    </row>
    <row r="389" spans="2:10" x14ac:dyDescent="0.7">
      <c r="B389" s="1">
        <f t="shared" si="12"/>
        <v>374</v>
      </c>
      <c r="C389" s="1"/>
      <c r="D389" s="1" t="s">
        <v>657</v>
      </c>
      <c r="E389" s="1" t="s">
        <v>10</v>
      </c>
      <c r="F389" s="1" t="s">
        <v>759</v>
      </c>
      <c r="G389" s="1" t="s">
        <v>657</v>
      </c>
      <c r="H389" s="1" t="s">
        <v>762</v>
      </c>
      <c r="I389" s="1"/>
      <c r="J389" s="1" t="str">
        <f t="shared" si="11"/>
        <v>distance_apptitude_07_v6,</v>
      </c>
    </row>
    <row r="390" spans="2:10" x14ac:dyDescent="0.7">
      <c r="B390" s="1">
        <f t="shared" si="12"/>
        <v>375</v>
      </c>
      <c r="C390" s="1"/>
      <c r="D390" s="1" t="s">
        <v>658</v>
      </c>
      <c r="E390" s="1" t="s">
        <v>10</v>
      </c>
      <c r="F390" s="1" t="s">
        <v>759</v>
      </c>
      <c r="G390" s="1" t="s">
        <v>658</v>
      </c>
      <c r="H390" s="1" t="s">
        <v>762</v>
      </c>
      <c r="I390" s="1"/>
      <c r="J390" s="1" t="str">
        <f t="shared" si="11"/>
        <v>distance_apptitude_08_v6,</v>
      </c>
    </row>
    <row r="391" spans="2:10" x14ac:dyDescent="0.7">
      <c r="B391" s="1">
        <f t="shared" si="12"/>
        <v>376</v>
      </c>
      <c r="C391" s="1"/>
      <c r="D391" s="1" t="s">
        <v>659</v>
      </c>
      <c r="E391" s="1" t="s">
        <v>10</v>
      </c>
      <c r="F391" s="1" t="s">
        <v>759</v>
      </c>
      <c r="G391" s="1" t="s">
        <v>659</v>
      </c>
      <c r="H391" s="1" t="s">
        <v>762</v>
      </c>
      <c r="I391" s="1"/>
      <c r="J391" s="1" t="str">
        <f t="shared" si="11"/>
        <v>distance_apptitude_09_v6,</v>
      </c>
    </row>
    <row r="392" spans="2:10" x14ac:dyDescent="0.7">
      <c r="B392" s="1">
        <f t="shared" si="12"/>
        <v>377</v>
      </c>
      <c r="C392" s="1"/>
      <c r="D392" s="1" t="s">
        <v>660</v>
      </c>
      <c r="E392" s="1" t="s">
        <v>10</v>
      </c>
      <c r="F392" s="1" t="s">
        <v>759</v>
      </c>
      <c r="G392" s="1" t="s">
        <v>660</v>
      </c>
      <c r="H392" s="1" t="s">
        <v>762</v>
      </c>
      <c r="I392" s="1"/>
      <c r="J392" s="1" t="str">
        <f t="shared" si="11"/>
        <v>distance_apptitude_10_v6,</v>
      </c>
    </row>
    <row r="393" spans="2:10" x14ac:dyDescent="0.7">
      <c r="B393" s="1">
        <f t="shared" si="12"/>
        <v>378</v>
      </c>
      <c r="C393" s="1"/>
      <c r="D393" s="1" t="s">
        <v>661</v>
      </c>
      <c r="E393" s="1" t="s">
        <v>10</v>
      </c>
      <c r="F393" s="1" t="s">
        <v>759</v>
      </c>
      <c r="G393" s="1" t="s">
        <v>661</v>
      </c>
      <c r="H393" s="1" t="s">
        <v>762</v>
      </c>
      <c r="I393" s="1"/>
      <c r="J393" s="1" t="str">
        <f t="shared" si="11"/>
        <v>distance_apptitude_11_v6,</v>
      </c>
    </row>
    <row r="394" spans="2:10" x14ac:dyDescent="0.7">
      <c r="B394" s="1">
        <f t="shared" si="12"/>
        <v>379</v>
      </c>
      <c r="C394" s="1"/>
      <c r="D394" s="1" t="s">
        <v>662</v>
      </c>
      <c r="E394" s="1" t="s">
        <v>10</v>
      </c>
      <c r="F394" s="1" t="s">
        <v>759</v>
      </c>
      <c r="G394" s="1" t="s">
        <v>662</v>
      </c>
      <c r="H394" s="1" t="s">
        <v>762</v>
      </c>
      <c r="I394" s="1"/>
      <c r="J394" s="1" t="str">
        <f t="shared" si="11"/>
        <v>distance_apptitude_12_v6,</v>
      </c>
    </row>
    <row r="395" spans="2:10" x14ac:dyDescent="0.7">
      <c r="B395" s="1">
        <f t="shared" si="12"/>
        <v>380</v>
      </c>
      <c r="C395" s="1"/>
      <c r="D395" s="1" t="s">
        <v>663</v>
      </c>
      <c r="E395" s="1" t="s">
        <v>10</v>
      </c>
      <c r="F395" s="1" t="s">
        <v>759</v>
      </c>
      <c r="G395" s="1" t="s">
        <v>663</v>
      </c>
      <c r="H395" s="1" t="s">
        <v>762</v>
      </c>
      <c r="I395" s="1"/>
      <c r="J395" s="1" t="str">
        <f t="shared" si="11"/>
        <v>distance_apptitude_13_v6,</v>
      </c>
    </row>
    <row r="396" spans="2:10" x14ac:dyDescent="0.7">
      <c r="B396" s="1">
        <f t="shared" si="12"/>
        <v>381</v>
      </c>
      <c r="C396" s="1"/>
      <c r="D396" s="1" t="s">
        <v>664</v>
      </c>
      <c r="E396" s="1" t="s">
        <v>10</v>
      </c>
      <c r="F396" s="1" t="s">
        <v>759</v>
      </c>
      <c r="G396" s="1" t="s">
        <v>664</v>
      </c>
      <c r="H396" s="1" t="s">
        <v>762</v>
      </c>
      <c r="I396" s="1"/>
      <c r="J396" s="1" t="str">
        <f t="shared" si="11"/>
        <v>distance_apptitude_14_v6,</v>
      </c>
    </row>
    <row r="397" spans="2:10" x14ac:dyDescent="0.7">
      <c r="B397" s="1">
        <f t="shared" si="12"/>
        <v>382</v>
      </c>
      <c r="C397" s="1"/>
      <c r="D397" s="1" t="s">
        <v>665</v>
      </c>
      <c r="E397" s="1" t="s">
        <v>10</v>
      </c>
      <c r="F397" s="1" t="s">
        <v>759</v>
      </c>
      <c r="G397" s="1" t="s">
        <v>665</v>
      </c>
      <c r="H397" s="1" t="s">
        <v>762</v>
      </c>
      <c r="I397" s="1"/>
      <c r="J397" s="1" t="str">
        <f t="shared" si="11"/>
        <v>distance_apptitude_15_v6,</v>
      </c>
    </row>
    <row r="398" spans="2:10" x14ac:dyDescent="0.7">
      <c r="B398" s="1">
        <f t="shared" si="12"/>
        <v>383</v>
      </c>
      <c r="C398" s="1"/>
      <c r="D398" s="1" t="s">
        <v>666</v>
      </c>
      <c r="E398" s="1" t="s">
        <v>10</v>
      </c>
      <c r="F398" s="1" t="s">
        <v>759</v>
      </c>
      <c r="G398" s="1" t="s">
        <v>666</v>
      </c>
      <c r="H398" s="1" t="s">
        <v>762</v>
      </c>
      <c r="I398" s="1"/>
      <c r="J398" s="1" t="str">
        <f t="shared" si="11"/>
        <v>distance_apptitude_16_v6,</v>
      </c>
    </row>
    <row r="399" spans="2:10" x14ac:dyDescent="0.7">
      <c r="B399" s="1">
        <f t="shared" si="12"/>
        <v>384</v>
      </c>
      <c r="C399" s="1"/>
      <c r="D399" s="1" t="s">
        <v>667</v>
      </c>
      <c r="E399" s="1" t="s">
        <v>10</v>
      </c>
      <c r="F399" s="1" t="s">
        <v>759</v>
      </c>
      <c r="G399" s="1" t="s">
        <v>667</v>
      </c>
      <c r="H399" s="1" t="s">
        <v>762</v>
      </c>
      <c r="I399" s="1"/>
      <c r="J399" s="1" t="str">
        <f t="shared" si="11"/>
        <v>distance_apptitude_17_v6,</v>
      </c>
    </row>
    <row r="400" spans="2:10" x14ac:dyDescent="0.7">
      <c r="B400" s="1">
        <f t="shared" si="12"/>
        <v>385</v>
      </c>
      <c r="C400" s="1"/>
      <c r="D400" s="1" t="s">
        <v>668</v>
      </c>
      <c r="E400" s="1" t="s">
        <v>10</v>
      </c>
      <c r="F400" s="1" t="s">
        <v>759</v>
      </c>
      <c r="G400" s="1" t="s">
        <v>668</v>
      </c>
      <c r="H400" s="1" t="s">
        <v>762</v>
      </c>
      <c r="I400" s="1"/>
      <c r="J400" s="1" t="str">
        <f t="shared" si="11"/>
        <v>distance_apptitude_18_v6,</v>
      </c>
    </row>
    <row r="401" spans="2:10" x14ac:dyDescent="0.7">
      <c r="B401" s="1">
        <f t="shared" si="12"/>
        <v>386</v>
      </c>
      <c r="C401" s="1"/>
      <c r="D401" s="1" t="s">
        <v>669</v>
      </c>
      <c r="E401" s="1" t="s">
        <v>10</v>
      </c>
      <c r="F401" s="1" t="s">
        <v>759</v>
      </c>
      <c r="G401" s="1" t="s">
        <v>669</v>
      </c>
      <c r="H401" s="1" t="s">
        <v>762</v>
      </c>
      <c r="I401" s="1"/>
      <c r="J401" s="1" t="str">
        <f t="shared" si="11"/>
        <v>distance_apptitude_01_v7,</v>
      </c>
    </row>
    <row r="402" spans="2:10" x14ac:dyDescent="0.7">
      <c r="B402" s="1">
        <f t="shared" si="12"/>
        <v>387</v>
      </c>
      <c r="C402" s="1"/>
      <c r="D402" s="1" t="s">
        <v>670</v>
      </c>
      <c r="E402" s="1" t="s">
        <v>10</v>
      </c>
      <c r="F402" s="1" t="s">
        <v>759</v>
      </c>
      <c r="G402" s="1" t="s">
        <v>670</v>
      </c>
      <c r="H402" s="1" t="s">
        <v>762</v>
      </c>
      <c r="I402" s="1"/>
      <c r="J402" s="1" t="str">
        <f t="shared" ref="J402:J465" si="13">D402&amp;","</f>
        <v>distance_apptitude_02_v7,</v>
      </c>
    </row>
    <row r="403" spans="2:10" x14ac:dyDescent="0.7">
      <c r="B403" s="1">
        <f t="shared" si="12"/>
        <v>388</v>
      </c>
      <c r="C403" s="1"/>
      <c r="D403" s="1" t="s">
        <v>671</v>
      </c>
      <c r="E403" s="1" t="s">
        <v>10</v>
      </c>
      <c r="F403" s="1" t="s">
        <v>759</v>
      </c>
      <c r="G403" s="1" t="s">
        <v>671</v>
      </c>
      <c r="H403" s="1" t="s">
        <v>762</v>
      </c>
      <c r="I403" s="1"/>
      <c r="J403" s="1" t="str">
        <f t="shared" si="13"/>
        <v>distance_apptitude_03_v7,</v>
      </c>
    </row>
    <row r="404" spans="2:10" x14ac:dyDescent="0.7">
      <c r="B404" s="1">
        <f t="shared" si="12"/>
        <v>389</v>
      </c>
      <c r="C404" s="1"/>
      <c r="D404" s="1" t="s">
        <v>672</v>
      </c>
      <c r="E404" s="1" t="s">
        <v>10</v>
      </c>
      <c r="F404" s="1" t="s">
        <v>759</v>
      </c>
      <c r="G404" s="1" t="s">
        <v>672</v>
      </c>
      <c r="H404" s="1" t="s">
        <v>762</v>
      </c>
      <c r="I404" s="1"/>
      <c r="J404" s="1" t="str">
        <f t="shared" si="13"/>
        <v>distance_apptitude_04_v7,</v>
      </c>
    </row>
    <row r="405" spans="2:10" x14ac:dyDescent="0.7">
      <c r="B405" s="1">
        <f t="shared" si="12"/>
        <v>390</v>
      </c>
      <c r="C405" s="1"/>
      <c r="D405" s="1" t="s">
        <v>673</v>
      </c>
      <c r="E405" s="1" t="s">
        <v>10</v>
      </c>
      <c r="F405" s="1" t="s">
        <v>759</v>
      </c>
      <c r="G405" s="1" t="s">
        <v>673</v>
      </c>
      <c r="H405" s="1" t="s">
        <v>762</v>
      </c>
      <c r="I405" s="1"/>
      <c r="J405" s="1" t="str">
        <f t="shared" si="13"/>
        <v>distance_apptitude_05_v7,</v>
      </c>
    </row>
    <row r="406" spans="2:10" x14ac:dyDescent="0.7">
      <c r="B406" s="1">
        <f t="shared" si="12"/>
        <v>391</v>
      </c>
      <c r="C406" s="1"/>
      <c r="D406" s="1" t="s">
        <v>674</v>
      </c>
      <c r="E406" s="1" t="s">
        <v>10</v>
      </c>
      <c r="F406" s="1" t="s">
        <v>759</v>
      </c>
      <c r="G406" s="1" t="s">
        <v>674</v>
      </c>
      <c r="H406" s="1" t="s">
        <v>762</v>
      </c>
      <c r="I406" s="1"/>
      <c r="J406" s="1" t="str">
        <f t="shared" si="13"/>
        <v>distance_apptitude_06_v7,</v>
      </c>
    </row>
    <row r="407" spans="2:10" x14ac:dyDescent="0.7">
      <c r="B407" s="1">
        <f t="shared" si="12"/>
        <v>392</v>
      </c>
      <c r="C407" s="1"/>
      <c r="D407" s="1" t="s">
        <v>675</v>
      </c>
      <c r="E407" s="1" t="s">
        <v>10</v>
      </c>
      <c r="F407" s="1" t="s">
        <v>759</v>
      </c>
      <c r="G407" s="1" t="s">
        <v>675</v>
      </c>
      <c r="H407" s="1" t="s">
        <v>762</v>
      </c>
      <c r="I407" s="1"/>
      <c r="J407" s="1" t="str">
        <f t="shared" si="13"/>
        <v>distance_apptitude_07_v7,</v>
      </c>
    </row>
    <row r="408" spans="2:10" x14ac:dyDescent="0.7">
      <c r="B408" s="1">
        <f t="shared" si="12"/>
        <v>393</v>
      </c>
      <c r="C408" s="1"/>
      <c r="D408" s="1" t="s">
        <v>676</v>
      </c>
      <c r="E408" s="1" t="s">
        <v>10</v>
      </c>
      <c r="F408" s="1" t="s">
        <v>759</v>
      </c>
      <c r="G408" s="1" t="s">
        <v>676</v>
      </c>
      <c r="H408" s="1" t="s">
        <v>762</v>
      </c>
      <c r="I408" s="1"/>
      <c r="J408" s="1" t="str">
        <f t="shared" si="13"/>
        <v>distance_apptitude_08_v7,</v>
      </c>
    </row>
    <row r="409" spans="2:10" x14ac:dyDescent="0.7">
      <c r="B409" s="1">
        <f t="shared" si="12"/>
        <v>394</v>
      </c>
      <c r="C409" s="1"/>
      <c r="D409" s="1" t="s">
        <v>677</v>
      </c>
      <c r="E409" s="1" t="s">
        <v>10</v>
      </c>
      <c r="F409" s="1" t="s">
        <v>759</v>
      </c>
      <c r="G409" s="1" t="s">
        <v>677</v>
      </c>
      <c r="H409" s="1" t="s">
        <v>762</v>
      </c>
      <c r="I409" s="1"/>
      <c r="J409" s="1" t="str">
        <f t="shared" si="13"/>
        <v>distance_apptitude_09_v7,</v>
      </c>
    </row>
    <row r="410" spans="2:10" x14ac:dyDescent="0.7">
      <c r="B410" s="1">
        <f t="shared" si="12"/>
        <v>395</v>
      </c>
      <c r="C410" s="1"/>
      <c r="D410" s="1" t="s">
        <v>678</v>
      </c>
      <c r="E410" s="1" t="s">
        <v>10</v>
      </c>
      <c r="F410" s="1" t="s">
        <v>759</v>
      </c>
      <c r="G410" s="1" t="s">
        <v>678</v>
      </c>
      <c r="H410" s="1" t="s">
        <v>762</v>
      </c>
      <c r="I410" s="1"/>
      <c r="J410" s="1" t="str">
        <f t="shared" si="13"/>
        <v>distance_apptitude_10_v7,</v>
      </c>
    </row>
    <row r="411" spans="2:10" x14ac:dyDescent="0.7">
      <c r="B411" s="1">
        <f t="shared" si="12"/>
        <v>396</v>
      </c>
      <c r="C411" s="1"/>
      <c r="D411" s="1" t="s">
        <v>679</v>
      </c>
      <c r="E411" s="1" t="s">
        <v>10</v>
      </c>
      <c r="F411" s="1" t="s">
        <v>759</v>
      </c>
      <c r="G411" s="1" t="s">
        <v>679</v>
      </c>
      <c r="H411" s="1" t="s">
        <v>762</v>
      </c>
      <c r="I411" s="1"/>
      <c r="J411" s="1" t="str">
        <f t="shared" si="13"/>
        <v>distance_apptitude_11_v7,</v>
      </c>
    </row>
    <row r="412" spans="2:10" x14ac:dyDescent="0.7">
      <c r="B412" s="1">
        <f t="shared" si="12"/>
        <v>397</v>
      </c>
      <c r="C412" s="1"/>
      <c r="D412" s="1" t="s">
        <v>680</v>
      </c>
      <c r="E412" s="1" t="s">
        <v>10</v>
      </c>
      <c r="F412" s="1" t="s">
        <v>759</v>
      </c>
      <c r="G412" s="1" t="s">
        <v>680</v>
      </c>
      <c r="H412" s="1" t="s">
        <v>762</v>
      </c>
      <c r="I412" s="1"/>
      <c r="J412" s="1" t="str">
        <f t="shared" si="13"/>
        <v>distance_apptitude_12_v7,</v>
      </c>
    </row>
    <row r="413" spans="2:10" x14ac:dyDescent="0.7">
      <c r="B413" s="1">
        <f t="shared" si="12"/>
        <v>398</v>
      </c>
      <c r="C413" s="1"/>
      <c r="D413" s="1" t="s">
        <v>681</v>
      </c>
      <c r="E413" s="1" t="s">
        <v>10</v>
      </c>
      <c r="F413" s="1" t="s">
        <v>759</v>
      </c>
      <c r="G413" s="1" t="s">
        <v>681</v>
      </c>
      <c r="H413" s="1" t="s">
        <v>762</v>
      </c>
      <c r="I413" s="1"/>
      <c r="J413" s="1" t="str">
        <f t="shared" si="13"/>
        <v>distance_apptitude_13_v7,</v>
      </c>
    </row>
    <row r="414" spans="2:10" x14ac:dyDescent="0.7">
      <c r="B414" s="1">
        <f t="shared" si="12"/>
        <v>399</v>
      </c>
      <c r="C414" s="1"/>
      <c r="D414" s="1" t="s">
        <v>682</v>
      </c>
      <c r="E414" s="1" t="s">
        <v>10</v>
      </c>
      <c r="F414" s="1" t="s">
        <v>759</v>
      </c>
      <c r="G414" s="1" t="s">
        <v>682</v>
      </c>
      <c r="H414" s="1" t="s">
        <v>762</v>
      </c>
      <c r="I414" s="1"/>
      <c r="J414" s="1" t="str">
        <f t="shared" si="13"/>
        <v>distance_apptitude_14_v7,</v>
      </c>
    </row>
    <row r="415" spans="2:10" x14ac:dyDescent="0.7">
      <c r="B415" s="1">
        <f t="shared" si="12"/>
        <v>400</v>
      </c>
      <c r="C415" s="1"/>
      <c r="D415" s="1" t="s">
        <v>683</v>
      </c>
      <c r="E415" s="1" t="s">
        <v>10</v>
      </c>
      <c r="F415" s="1" t="s">
        <v>759</v>
      </c>
      <c r="G415" s="1" t="s">
        <v>683</v>
      </c>
      <c r="H415" s="1" t="s">
        <v>762</v>
      </c>
      <c r="I415" s="1"/>
      <c r="J415" s="1" t="str">
        <f t="shared" si="13"/>
        <v>distance_apptitude_15_v7,</v>
      </c>
    </row>
    <row r="416" spans="2:10" x14ac:dyDescent="0.7">
      <c r="B416" s="1">
        <f t="shared" si="12"/>
        <v>401</v>
      </c>
      <c r="C416" s="1"/>
      <c r="D416" s="1" t="s">
        <v>684</v>
      </c>
      <c r="E416" s="1" t="s">
        <v>10</v>
      </c>
      <c r="F416" s="1" t="s">
        <v>759</v>
      </c>
      <c r="G416" s="1" t="s">
        <v>684</v>
      </c>
      <c r="H416" s="1" t="s">
        <v>762</v>
      </c>
      <c r="I416" s="1"/>
      <c r="J416" s="1" t="str">
        <f t="shared" si="13"/>
        <v>distance_apptitude_16_v7,</v>
      </c>
    </row>
    <row r="417" spans="2:10" x14ac:dyDescent="0.7">
      <c r="B417" s="1">
        <f t="shared" si="12"/>
        <v>402</v>
      </c>
      <c r="C417" s="1"/>
      <c r="D417" s="1" t="s">
        <v>685</v>
      </c>
      <c r="E417" s="1" t="s">
        <v>10</v>
      </c>
      <c r="F417" s="1" t="s">
        <v>759</v>
      </c>
      <c r="G417" s="1" t="s">
        <v>685</v>
      </c>
      <c r="H417" s="1" t="s">
        <v>762</v>
      </c>
      <c r="I417" s="1"/>
      <c r="J417" s="1" t="str">
        <f t="shared" si="13"/>
        <v>distance_apptitude_17_v7,</v>
      </c>
    </row>
    <row r="418" spans="2:10" x14ac:dyDescent="0.7">
      <c r="B418" s="1">
        <f t="shared" si="12"/>
        <v>403</v>
      </c>
      <c r="C418" s="1"/>
      <c r="D418" s="1" t="s">
        <v>686</v>
      </c>
      <c r="E418" s="1" t="s">
        <v>10</v>
      </c>
      <c r="F418" s="1" t="s">
        <v>759</v>
      </c>
      <c r="G418" s="1" t="s">
        <v>686</v>
      </c>
      <c r="H418" s="1" t="s">
        <v>762</v>
      </c>
      <c r="I418" s="1"/>
      <c r="J418" s="1" t="str">
        <f t="shared" si="13"/>
        <v>distance_apptitude_18_v7,</v>
      </c>
    </row>
    <row r="419" spans="2:10" x14ac:dyDescent="0.7">
      <c r="B419" s="1">
        <f t="shared" si="12"/>
        <v>404</v>
      </c>
      <c r="C419" s="1"/>
      <c r="D419" s="1" t="s">
        <v>687</v>
      </c>
      <c r="E419" s="1" t="s">
        <v>10</v>
      </c>
      <c r="F419" s="1" t="s">
        <v>759</v>
      </c>
      <c r="G419" s="1" t="s">
        <v>687</v>
      </c>
      <c r="H419" s="1" t="s">
        <v>762</v>
      </c>
      <c r="I419" s="1"/>
      <c r="J419" s="1" t="str">
        <f t="shared" si="13"/>
        <v>distance_apptitude_01_v8,</v>
      </c>
    </row>
    <row r="420" spans="2:10" x14ac:dyDescent="0.7">
      <c r="B420" s="1">
        <f t="shared" si="12"/>
        <v>405</v>
      </c>
      <c r="C420" s="1"/>
      <c r="D420" s="1" t="s">
        <v>688</v>
      </c>
      <c r="E420" s="1" t="s">
        <v>10</v>
      </c>
      <c r="F420" s="1" t="s">
        <v>759</v>
      </c>
      <c r="G420" s="1" t="s">
        <v>688</v>
      </c>
      <c r="H420" s="1" t="s">
        <v>762</v>
      </c>
      <c r="I420" s="1"/>
      <c r="J420" s="1" t="str">
        <f t="shared" si="13"/>
        <v>distance_apptitude_02_v8,</v>
      </c>
    </row>
    <row r="421" spans="2:10" x14ac:dyDescent="0.7">
      <c r="B421" s="1">
        <f t="shared" si="12"/>
        <v>406</v>
      </c>
      <c r="C421" s="1"/>
      <c r="D421" s="1" t="s">
        <v>689</v>
      </c>
      <c r="E421" s="1" t="s">
        <v>10</v>
      </c>
      <c r="F421" s="1" t="s">
        <v>759</v>
      </c>
      <c r="G421" s="1" t="s">
        <v>689</v>
      </c>
      <c r="H421" s="1" t="s">
        <v>762</v>
      </c>
      <c r="I421" s="1"/>
      <c r="J421" s="1" t="str">
        <f t="shared" si="13"/>
        <v>distance_apptitude_03_v8,</v>
      </c>
    </row>
    <row r="422" spans="2:10" x14ac:dyDescent="0.7">
      <c r="B422" s="1">
        <f t="shared" ref="B422:B485" si="14">IF(D422&lt;&gt;"",ROW()-15,"")</f>
        <v>407</v>
      </c>
      <c r="C422" s="1"/>
      <c r="D422" s="1" t="s">
        <v>690</v>
      </c>
      <c r="E422" s="1" t="s">
        <v>10</v>
      </c>
      <c r="F422" s="1" t="s">
        <v>759</v>
      </c>
      <c r="G422" s="1" t="s">
        <v>690</v>
      </c>
      <c r="H422" s="1" t="s">
        <v>762</v>
      </c>
      <c r="I422" s="1"/>
      <c r="J422" s="1" t="str">
        <f t="shared" si="13"/>
        <v>distance_apptitude_04_v8,</v>
      </c>
    </row>
    <row r="423" spans="2:10" x14ac:dyDescent="0.7">
      <c r="B423" s="1">
        <f t="shared" si="14"/>
        <v>408</v>
      </c>
      <c r="C423" s="1"/>
      <c r="D423" s="1" t="s">
        <v>691</v>
      </c>
      <c r="E423" s="1" t="s">
        <v>10</v>
      </c>
      <c r="F423" s="1" t="s">
        <v>759</v>
      </c>
      <c r="G423" s="1" t="s">
        <v>691</v>
      </c>
      <c r="H423" s="1" t="s">
        <v>762</v>
      </c>
      <c r="I423" s="1"/>
      <c r="J423" s="1" t="str">
        <f t="shared" si="13"/>
        <v>distance_apptitude_05_v8,</v>
      </c>
    </row>
    <row r="424" spans="2:10" x14ac:dyDescent="0.7">
      <c r="B424" s="1">
        <f t="shared" si="14"/>
        <v>409</v>
      </c>
      <c r="C424" s="1"/>
      <c r="D424" s="1" t="s">
        <v>692</v>
      </c>
      <c r="E424" s="1" t="s">
        <v>10</v>
      </c>
      <c r="F424" s="1" t="s">
        <v>759</v>
      </c>
      <c r="G424" s="1" t="s">
        <v>692</v>
      </c>
      <c r="H424" s="1" t="s">
        <v>762</v>
      </c>
      <c r="I424" s="1"/>
      <c r="J424" s="1" t="str">
        <f t="shared" si="13"/>
        <v>distance_apptitude_06_v8,</v>
      </c>
    </row>
    <row r="425" spans="2:10" x14ac:dyDescent="0.7">
      <c r="B425" s="1">
        <f t="shared" si="14"/>
        <v>410</v>
      </c>
      <c r="C425" s="1"/>
      <c r="D425" s="1" t="s">
        <v>693</v>
      </c>
      <c r="E425" s="1" t="s">
        <v>10</v>
      </c>
      <c r="F425" s="1" t="s">
        <v>759</v>
      </c>
      <c r="G425" s="1" t="s">
        <v>693</v>
      </c>
      <c r="H425" s="1" t="s">
        <v>762</v>
      </c>
      <c r="I425" s="1"/>
      <c r="J425" s="1" t="str">
        <f t="shared" si="13"/>
        <v>distance_apptitude_07_v8,</v>
      </c>
    </row>
    <row r="426" spans="2:10" x14ac:dyDescent="0.7">
      <c r="B426" s="1">
        <f t="shared" si="14"/>
        <v>411</v>
      </c>
      <c r="C426" s="1"/>
      <c r="D426" s="1" t="s">
        <v>694</v>
      </c>
      <c r="E426" s="1" t="s">
        <v>10</v>
      </c>
      <c r="F426" s="1" t="s">
        <v>759</v>
      </c>
      <c r="G426" s="1" t="s">
        <v>694</v>
      </c>
      <c r="H426" s="1" t="s">
        <v>762</v>
      </c>
      <c r="I426" s="1"/>
      <c r="J426" s="1" t="str">
        <f t="shared" si="13"/>
        <v>distance_apptitude_08_v8,</v>
      </c>
    </row>
    <row r="427" spans="2:10" x14ac:dyDescent="0.7">
      <c r="B427" s="1">
        <f t="shared" si="14"/>
        <v>412</v>
      </c>
      <c r="C427" s="1"/>
      <c r="D427" s="1" t="s">
        <v>695</v>
      </c>
      <c r="E427" s="1" t="s">
        <v>10</v>
      </c>
      <c r="F427" s="1" t="s">
        <v>759</v>
      </c>
      <c r="G427" s="1" t="s">
        <v>695</v>
      </c>
      <c r="H427" s="1" t="s">
        <v>762</v>
      </c>
      <c r="I427" s="1"/>
      <c r="J427" s="1" t="str">
        <f t="shared" si="13"/>
        <v>distance_apptitude_09_v8,</v>
      </c>
    </row>
    <row r="428" spans="2:10" x14ac:dyDescent="0.7">
      <c r="B428" s="1">
        <f t="shared" si="14"/>
        <v>413</v>
      </c>
      <c r="C428" s="1"/>
      <c r="D428" s="1" t="s">
        <v>696</v>
      </c>
      <c r="E428" s="1" t="s">
        <v>10</v>
      </c>
      <c r="F428" s="1" t="s">
        <v>759</v>
      </c>
      <c r="G428" s="1" t="s">
        <v>696</v>
      </c>
      <c r="H428" s="1" t="s">
        <v>762</v>
      </c>
      <c r="I428" s="1"/>
      <c r="J428" s="1" t="str">
        <f t="shared" si="13"/>
        <v>distance_apptitude_10_v8,</v>
      </c>
    </row>
    <row r="429" spans="2:10" x14ac:dyDescent="0.7">
      <c r="B429" s="1">
        <f t="shared" si="14"/>
        <v>414</v>
      </c>
      <c r="C429" s="1"/>
      <c r="D429" s="1" t="s">
        <v>697</v>
      </c>
      <c r="E429" s="1" t="s">
        <v>10</v>
      </c>
      <c r="F429" s="1" t="s">
        <v>759</v>
      </c>
      <c r="G429" s="1" t="s">
        <v>697</v>
      </c>
      <c r="H429" s="1" t="s">
        <v>762</v>
      </c>
      <c r="I429" s="1"/>
      <c r="J429" s="1" t="str">
        <f t="shared" si="13"/>
        <v>distance_apptitude_11_v8,</v>
      </c>
    </row>
    <row r="430" spans="2:10" x14ac:dyDescent="0.7">
      <c r="B430" s="1">
        <f t="shared" si="14"/>
        <v>415</v>
      </c>
      <c r="C430" s="1"/>
      <c r="D430" s="1" t="s">
        <v>698</v>
      </c>
      <c r="E430" s="1" t="s">
        <v>10</v>
      </c>
      <c r="F430" s="1" t="s">
        <v>759</v>
      </c>
      <c r="G430" s="1" t="s">
        <v>698</v>
      </c>
      <c r="H430" s="1" t="s">
        <v>762</v>
      </c>
      <c r="I430" s="1"/>
      <c r="J430" s="1" t="str">
        <f t="shared" si="13"/>
        <v>distance_apptitude_12_v8,</v>
      </c>
    </row>
    <row r="431" spans="2:10" x14ac:dyDescent="0.7">
      <c r="B431" s="1">
        <f t="shared" si="14"/>
        <v>416</v>
      </c>
      <c r="C431" s="1"/>
      <c r="D431" s="1" t="s">
        <v>699</v>
      </c>
      <c r="E431" s="1" t="s">
        <v>10</v>
      </c>
      <c r="F431" s="1" t="s">
        <v>759</v>
      </c>
      <c r="G431" s="1" t="s">
        <v>699</v>
      </c>
      <c r="H431" s="1" t="s">
        <v>762</v>
      </c>
      <c r="I431" s="1"/>
      <c r="J431" s="1" t="str">
        <f t="shared" si="13"/>
        <v>distance_apptitude_13_v8,</v>
      </c>
    </row>
    <row r="432" spans="2:10" x14ac:dyDescent="0.7">
      <c r="B432" s="1">
        <f t="shared" si="14"/>
        <v>417</v>
      </c>
      <c r="C432" s="1"/>
      <c r="D432" s="1" t="s">
        <v>700</v>
      </c>
      <c r="E432" s="1" t="s">
        <v>10</v>
      </c>
      <c r="F432" s="1" t="s">
        <v>759</v>
      </c>
      <c r="G432" s="1" t="s">
        <v>700</v>
      </c>
      <c r="H432" s="1" t="s">
        <v>762</v>
      </c>
      <c r="I432" s="1"/>
      <c r="J432" s="1" t="str">
        <f t="shared" si="13"/>
        <v>distance_apptitude_14_v8,</v>
      </c>
    </row>
    <row r="433" spans="2:10" x14ac:dyDescent="0.7">
      <c r="B433" s="1">
        <f t="shared" si="14"/>
        <v>418</v>
      </c>
      <c r="C433" s="1"/>
      <c r="D433" s="1" t="s">
        <v>701</v>
      </c>
      <c r="E433" s="1" t="s">
        <v>10</v>
      </c>
      <c r="F433" s="1" t="s">
        <v>759</v>
      </c>
      <c r="G433" s="1" t="s">
        <v>701</v>
      </c>
      <c r="H433" s="1" t="s">
        <v>762</v>
      </c>
      <c r="I433" s="1"/>
      <c r="J433" s="1" t="str">
        <f t="shared" si="13"/>
        <v>distance_apptitude_15_v8,</v>
      </c>
    </row>
    <row r="434" spans="2:10" x14ac:dyDescent="0.7">
      <c r="B434" s="1">
        <f t="shared" si="14"/>
        <v>419</v>
      </c>
      <c r="C434" s="1"/>
      <c r="D434" s="1" t="s">
        <v>702</v>
      </c>
      <c r="E434" s="1" t="s">
        <v>10</v>
      </c>
      <c r="F434" s="1" t="s">
        <v>759</v>
      </c>
      <c r="G434" s="1" t="s">
        <v>702</v>
      </c>
      <c r="H434" s="1" t="s">
        <v>762</v>
      </c>
      <c r="I434" s="1"/>
      <c r="J434" s="1" t="str">
        <f t="shared" si="13"/>
        <v>distance_apptitude_16_v8,</v>
      </c>
    </row>
    <row r="435" spans="2:10" x14ac:dyDescent="0.7">
      <c r="B435" s="1">
        <f t="shared" si="14"/>
        <v>420</v>
      </c>
      <c r="C435" s="1"/>
      <c r="D435" s="1" t="s">
        <v>703</v>
      </c>
      <c r="E435" s="1" t="s">
        <v>10</v>
      </c>
      <c r="F435" s="1" t="s">
        <v>759</v>
      </c>
      <c r="G435" s="1" t="s">
        <v>703</v>
      </c>
      <c r="H435" s="1" t="s">
        <v>762</v>
      </c>
      <c r="I435" s="1"/>
      <c r="J435" s="1" t="str">
        <f t="shared" si="13"/>
        <v>distance_apptitude_17_v8,</v>
      </c>
    </row>
    <row r="436" spans="2:10" x14ac:dyDescent="0.7">
      <c r="B436" s="1">
        <f t="shared" si="14"/>
        <v>421</v>
      </c>
      <c r="C436" s="1"/>
      <c r="D436" s="1" t="s">
        <v>704</v>
      </c>
      <c r="E436" s="1" t="s">
        <v>10</v>
      </c>
      <c r="F436" s="1" t="s">
        <v>759</v>
      </c>
      <c r="G436" s="1" t="s">
        <v>704</v>
      </c>
      <c r="H436" s="1" t="s">
        <v>762</v>
      </c>
      <c r="I436" s="1"/>
      <c r="J436" s="1" t="str">
        <f t="shared" si="13"/>
        <v>distance_apptitude_18_v8,</v>
      </c>
    </row>
    <row r="437" spans="2:10" x14ac:dyDescent="0.7">
      <c r="B437" s="1">
        <f t="shared" si="14"/>
        <v>422</v>
      </c>
      <c r="C437" s="1"/>
      <c r="D437" s="1" t="s">
        <v>292</v>
      </c>
      <c r="E437" s="1" t="s">
        <v>9</v>
      </c>
      <c r="F437" s="1" t="s">
        <v>759</v>
      </c>
      <c r="G437" s="1" t="s">
        <v>292</v>
      </c>
      <c r="H437" s="1" t="s">
        <v>762</v>
      </c>
      <c r="I437" s="1"/>
      <c r="J437" s="1" t="str">
        <f t="shared" si="13"/>
        <v>torture_index_01,</v>
      </c>
    </row>
    <row r="438" spans="2:10" x14ac:dyDescent="0.7">
      <c r="B438" s="1">
        <f t="shared" si="14"/>
        <v>423</v>
      </c>
      <c r="C438" s="1"/>
      <c r="D438" s="1" t="s">
        <v>293</v>
      </c>
      <c r="E438" s="1" t="s">
        <v>9</v>
      </c>
      <c r="F438" s="1" t="s">
        <v>759</v>
      </c>
      <c r="G438" s="1" t="s">
        <v>293</v>
      </c>
      <c r="H438" s="1" t="s">
        <v>762</v>
      </c>
      <c r="I438" s="1"/>
      <c r="J438" s="1" t="str">
        <f t="shared" si="13"/>
        <v>torture_index_02,</v>
      </c>
    </row>
    <row r="439" spans="2:10" x14ac:dyDescent="0.7">
      <c r="B439" s="1">
        <f t="shared" si="14"/>
        <v>424</v>
      </c>
      <c r="C439" s="1"/>
      <c r="D439" s="1" t="s">
        <v>294</v>
      </c>
      <c r="E439" s="1" t="s">
        <v>9</v>
      </c>
      <c r="F439" s="1" t="s">
        <v>759</v>
      </c>
      <c r="G439" s="1" t="s">
        <v>294</v>
      </c>
      <c r="H439" s="1" t="s">
        <v>762</v>
      </c>
      <c r="I439" s="1"/>
      <c r="J439" s="1" t="str">
        <f t="shared" si="13"/>
        <v>torture_index_03,</v>
      </c>
    </row>
    <row r="440" spans="2:10" x14ac:dyDescent="0.7">
      <c r="B440" s="1">
        <f t="shared" si="14"/>
        <v>425</v>
      </c>
      <c r="C440" s="1"/>
      <c r="D440" s="1" t="s">
        <v>295</v>
      </c>
      <c r="E440" s="1" t="s">
        <v>9</v>
      </c>
      <c r="F440" s="1" t="s">
        <v>759</v>
      </c>
      <c r="G440" s="1" t="s">
        <v>295</v>
      </c>
      <c r="H440" s="1" t="s">
        <v>762</v>
      </c>
      <c r="I440" s="1"/>
      <c r="J440" s="1" t="str">
        <f t="shared" si="13"/>
        <v>torture_index_04,</v>
      </c>
    </row>
    <row r="441" spans="2:10" x14ac:dyDescent="0.7">
      <c r="B441" s="1">
        <f t="shared" si="14"/>
        <v>426</v>
      </c>
      <c r="C441" s="1"/>
      <c r="D441" s="1" t="s">
        <v>296</v>
      </c>
      <c r="E441" s="1" t="s">
        <v>9</v>
      </c>
      <c r="F441" s="1" t="s">
        <v>759</v>
      </c>
      <c r="G441" s="1" t="s">
        <v>296</v>
      </c>
      <c r="H441" s="1" t="s">
        <v>762</v>
      </c>
      <c r="I441" s="1"/>
      <c r="J441" s="1" t="str">
        <f t="shared" si="13"/>
        <v>torture_index_05,</v>
      </c>
    </row>
    <row r="442" spans="2:10" x14ac:dyDescent="0.7">
      <c r="B442" s="1">
        <f t="shared" si="14"/>
        <v>427</v>
      </c>
      <c r="C442" s="1"/>
      <c r="D442" s="1" t="s">
        <v>297</v>
      </c>
      <c r="E442" s="1" t="s">
        <v>9</v>
      </c>
      <c r="F442" s="1" t="s">
        <v>759</v>
      </c>
      <c r="G442" s="1" t="s">
        <v>297</v>
      </c>
      <c r="H442" s="1" t="s">
        <v>762</v>
      </c>
      <c r="I442" s="1"/>
      <c r="J442" s="1" t="str">
        <f t="shared" si="13"/>
        <v>torture_index_06,</v>
      </c>
    </row>
    <row r="443" spans="2:10" x14ac:dyDescent="0.7">
      <c r="B443" s="1">
        <f t="shared" si="14"/>
        <v>428</v>
      </c>
      <c r="C443" s="1"/>
      <c r="D443" s="1" t="s">
        <v>298</v>
      </c>
      <c r="E443" s="1" t="s">
        <v>9</v>
      </c>
      <c r="F443" s="1" t="s">
        <v>759</v>
      </c>
      <c r="G443" s="1" t="s">
        <v>298</v>
      </c>
      <c r="H443" s="1" t="s">
        <v>762</v>
      </c>
      <c r="I443" s="1"/>
      <c r="J443" s="1" t="str">
        <f t="shared" si="13"/>
        <v>torture_index_07,</v>
      </c>
    </row>
    <row r="444" spans="2:10" x14ac:dyDescent="0.7">
      <c r="B444" s="1">
        <f t="shared" si="14"/>
        <v>429</v>
      </c>
      <c r="C444" s="1"/>
      <c r="D444" s="1" t="s">
        <v>299</v>
      </c>
      <c r="E444" s="1" t="s">
        <v>9</v>
      </c>
      <c r="F444" s="1" t="s">
        <v>759</v>
      </c>
      <c r="G444" s="1" t="s">
        <v>299</v>
      </c>
      <c r="H444" s="1" t="s">
        <v>762</v>
      </c>
      <c r="I444" s="1"/>
      <c r="J444" s="1" t="str">
        <f t="shared" si="13"/>
        <v>torture_index_08,</v>
      </c>
    </row>
    <row r="445" spans="2:10" x14ac:dyDescent="0.7">
      <c r="B445" s="1">
        <f t="shared" si="14"/>
        <v>430</v>
      </c>
      <c r="C445" s="1"/>
      <c r="D445" s="1" t="s">
        <v>300</v>
      </c>
      <c r="E445" s="1" t="s">
        <v>9</v>
      </c>
      <c r="F445" s="1" t="s">
        <v>759</v>
      </c>
      <c r="G445" s="1" t="s">
        <v>300</v>
      </c>
      <c r="H445" s="1" t="s">
        <v>762</v>
      </c>
      <c r="I445" s="1"/>
      <c r="J445" s="1" t="str">
        <f t="shared" si="13"/>
        <v>torture_index_09,</v>
      </c>
    </row>
    <row r="446" spans="2:10" x14ac:dyDescent="0.7">
      <c r="B446" s="1">
        <f t="shared" si="14"/>
        <v>431</v>
      </c>
      <c r="C446" s="1"/>
      <c r="D446" s="1" t="s">
        <v>105</v>
      </c>
      <c r="E446" s="1" t="s">
        <v>9</v>
      </c>
      <c r="F446" s="1" t="s">
        <v>759</v>
      </c>
      <c r="G446" s="1" t="s">
        <v>105</v>
      </c>
      <c r="H446" s="1" t="s">
        <v>762</v>
      </c>
      <c r="I446" s="1"/>
      <c r="J446" s="1" t="str">
        <f t="shared" si="13"/>
        <v>torture_index_10,</v>
      </c>
    </row>
    <row r="447" spans="2:10" x14ac:dyDescent="0.7">
      <c r="B447" s="1">
        <f t="shared" si="14"/>
        <v>432</v>
      </c>
      <c r="C447" s="1"/>
      <c r="D447" s="1" t="s">
        <v>106</v>
      </c>
      <c r="E447" s="1" t="s">
        <v>9</v>
      </c>
      <c r="F447" s="1" t="s">
        <v>759</v>
      </c>
      <c r="G447" s="1" t="s">
        <v>106</v>
      </c>
      <c r="H447" s="1" t="s">
        <v>762</v>
      </c>
      <c r="I447" s="1"/>
      <c r="J447" s="1" t="str">
        <f t="shared" si="13"/>
        <v>torture_index_11,</v>
      </c>
    </row>
    <row r="448" spans="2:10" x14ac:dyDescent="0.7">
      <c r="B448" s="1">
        <f t="shared" si="14"/>
        <v>433</v>
      </c>
      <c r="C448" s="1"/>
      <c r="D448" s="1" t="s">
        <v>107</v>
      </c>
      <c r="E448" s="1" t="s">
        <v>9</v>
      </c>
      <c r="F448" s="1" t="s">
        <v>759</v>
      </c>
      <c r="G448" s="1" t="s">
        <v>107</v>
      </c>
      <c r="H448" s="1" t="s">
        <v>762</v>
      </c>
      <c r="I448" s="1"/>
      <c r="J448" s="1" t="str">
        <f t="shared" si="13"/>
        <v>torture_index_12,</v>
      </c>
    </row>
    <row r="449" spans="2:10" x14ac:dyDescent="0.7">
      <c r="B449" s="1">
        <f t="shared" si="14"/>
        <v>434</v>
      </c>
      <c r="C449" s="1"/>
      <c r="D449" s="1" t="s">
        <v>108</v>
      </c>
      <c r="E449" s="1" t="s">
        <v>9</v>
      </c>
      <c r="F449" s="1" t="s">
        <v>759</v>
      </c>
      <c r="G449" s="1" t="s">
        <v>108</v>
      </c>
      <c r="H449" s="1" t="s">
        <v>762</v>
      </c>
      <c r="I449" s="1"/>
      <c r="J449" s="1" t="str">
        <f t="shared" si="13"/>
        <v>torture_index_13,</v>
      </c>
    </row>
    <row r="450" spans="2:10" x14ac:dyDescent="0.7">
      <c r="B450" s="1">
        <f t="shared" si="14"/>
        <v>435</v>
      </c>
      <c r="C450" s="1"/>
      <c r="D450" s="1" t="s">
        <v>109</v>
      </c>
      <c r="E450" s="1" t="s">
        <v>9</v>
      </c>
      <c r="F450" s="1" t="s">
        <v>759</v>
      </c>
      <c r="G450" s="1" t="s">
        <v>109</v>
      </c>
      <c r="H450" s="1" t="s">
        <v>762</v>
      </c>
      <c r="I450" s="1"/>
      <c r="J450" s="1" t="str">
        <f t="shared" si="13"/>
        <v>torture_index_14,</v>
      </c>
    </row>
    <row r="451" spans="2:10" x14ac:dyDescent="0.7">
      <c r="B451" s="1">
        <f t="shared" si="14"/>
        <v>436</v>
      </c>
      <c r="C451" s="1"/>
      <c r="D451" s="1" t="s">
        <v>110</v>
      </c>
      <c r="E451" s="1" t="s">
        <v>9</v>
      </c>
      <c r="F451" s="1" t="s">
        <v>759</v>
      </c>
      <c r="G451" s="1" t="s">
        <v>110</v>
      </c>
      <c r="H451" s="1" t="s">
        <v>762</v>
      </c>
      <c r="I451" s="1"/>
      <c r="J451" s="1" t="str">
        <f t="shared" si="13"/>
        <v>torture_index_15,</v>
      </c>
    </row>
    <row r="452" spans="2:10" x14ac:dyDescent="0.7">
      <c r="B452" s="1">
        <f t="shared" si="14"/>
        <v>437</v>
      </c>
      <c r="C452" s="1"/>
      <c r="D452" s="1" t="s">
        <v>111</v>
      </c>
      <c r="E452" s="1" t="s">
        <v>9</v>
      </c>
      <c r="F452" s="1" t="s">
        <v>759</v>
      </c>
      <c r="G452" s="1" t="s">
        <v>111</v>
      </c>
      <c r="H452" s="1" t="s">
        <v>762</v>
      </c>
      <c r="I452" s="1"/>
      <c r="J452" s="1" t="str">
        <f t="shared" si="13"/>
        <v>torture_index_16,</v>
      </c>
    </row>
    <row r="453" spans="2:10" x14ac:dyDescent="0.7">
      <c r="B453" s="1">
        <f t="shared" si="14"/>
        <v>438</v>
      </c>
      <c r="C453" s="1"/>
      <c r="D453" s="1" t="s">
        <v>112</v>
      </c>
      <c r="E453" s="1" t="s">
        <v>9</v>
      </c>
      <c r="F453" s="1" t="s">
        <v>759</v>
      </c>
      <c r="G453" s="1" t="s">
        <v>112</v>
      </c>
      <c r="H453" s="1" t="s">
        <v>762</v>
      </c>
      <c r="I453" s="1"/>
      <c r="J453" s="1" t="str">
        <f t="shared" si="13"/>
        <v>torture_index_17,</v>
      </c>
    </row>
    <row r="454" spans="2:10" x14ac:dyDescent="0.7">
      <c r="B454" s="1">
        <f t="shared" si="14"/>
        <v>439</v>
      </c>
      <c r="C454" s="1"/>
      <c r="D454" s="1" t="s">
        <v>113</v>
      </c>
      <c r="E454" s="1" t="s">
        <v>9</v>
      </c>
      <c r="F454" s="1" t="s">
        <v>759</v>
      </c>
      <c r="G454" s="1" t="s">
        <v>113</v>
      </c>
      <c r="H454" s="1" t="s">
        <v>762</v>
      </c>
      <c r="I454" s="1"/>
      <c r="J454" s="1" t="str">
        <f t="shared" si="13"/>
        <v>torture_index_18,</v>
      </c>
    </row>
    <row r="455" spans="2:10" x14ac:dyDescent="0.7">
      <c r="B455" s="1">
        <f t="shared" si="14"/>
        <v>440</v>
      </c>
      <c r="C455" s="1"/>
      <c r="D455" s="1" t="s">
        <v>301</v>
      </c>
      <c r="E455" s="1" t="s">
        <v>9</v>
      </c>
      <c r="F455" s="1" t="s">
        <v>759</v>
      </c>
      <c r="G455" s="1" t="s">
        <v>301</v>
      </c>
      <c r="H455" s="1" t="s">
        <v>762</v>
      </c>
      <c r="I455" s="1"/>
      <c r="J455" s="1" t="str">
        <f t="shared" si="13"/>
        <v>passion_index_01,</v>
      </c>
    </row>
    <row r="456" spans="2:10" x14ac:dyDescent="0.7">
      <c r="B456" s="1">
        <f t="shared" si="14"/>
        <v>441</v>
      </c>
      <c r="C456" s="1"/>
      <c r="D456" s="1" t="s">
        <v>302</v>
      </c>
      <c r="E456" s="1" t="s">
        <v>9</v>
      </c>
      <c r="F456" s="1" t="s">
        <v>759</v>
      </c>
      <c r="G456" s="1" t="s">
        <v>302</v>
      </c>
      <c r="H456" s="1" t="s">
        <v>762</v>
      </c>
      <c r="I456" s="1"/>
      <c r="J456" s="1" t="str">
        <f t="shared" si="13"/>
        <v>passion_index_02,</v>
      </c>
    </row>
    <row r="457" spans="2:10" x14ac:dyDescent="0.7">
      <c r="B457" s="1">
        <f t="shared" si="14"/>
        <v>442</v>
      </c>
      <c r="C457" s="1"/>
      <c r="D457" s="1" t="s">
        <v>303</v>
      </c>
      <c r="E457" s="1" t="s">
        <v>9</v>
      </c>
      <c r="F457" s="1" t="s">
        <v>759</v>
      </c>
      <c r="G457" s="1" t="s">
        <v>303</v>
      </c>
      <c r="H457" s="1" t="s">
        <v>762</v>
      </c>
      <c r="I457" s="1"/>
      <c r="J457" s="1" t="str">
        <f t="shared" si="13"/>
        <v>passion_index_03,</v>
      </c>
    </row>
    <row r="458" spans="2:10" x14ac:dyDescent="0.7">
      <c r="B458" s="1">
        <f t="shared" si="14"/>
        <v>443</v>
      </c>
      <c r="C458" s="1"/>
      <c r="D458" s="1" t="s">
        <v>304</v>
      </c>
      <c r="E458" s="1" t="s">
        <v>9</v>
      </c>
      <c r="F458" s="1" t="s">
        <v>759</v>
      </c>
      <c r="G458" s="1" t="s">
        <v>304</v>
      </c>
      <c r="H458" s="1" t="s">
        <v>762</v>
      </c>
      <c r="I458" s="1"/>
      <c r="J458" s="1" t="str">
        <f t="shared" si="13"/>
        <v>passion_index_04,</v>
      </c>
    </row>
    <row r="459" spans="2:10" x14ac:dyDescent="0.7">
      <c r="B459" s="1">
        <f t="shared" si="14"/>
        <v>444</v>
      </c>
      <c r="C459" s="1"/>
      <c r="D459" s="1" t="s">
        <v>305</v>
      </c>
      <c r="E459" s="1" t="s">
        <v>9</v>
      </c>
      <c r="F459" s="1" t="s">
        <v>759</v>
      </c>
      <c r="G459" s="1" t="s">
        <v>305</v>
      </c>
      <c r="H459" s="1" t="s">
        <v>762</v>
      </c>
      <c r="I459" s="1"/>
      <c r="J459" s="1" t="str">
        <f t="shared" si="13"/>
        <v>passion_index_05,</v>
      </c>
    </row>
    <row r="460" spans="2:10" x14ac:dyDescent="0.7">
      <c r="B460" s="1">
        <f t="shared" si="14"/>
        <v>445</v>
      </c>
      <c r="C460" s="1"/>
      <c r="D460" s="1" t="s">
        <v>306</v>
      </c>
      <c r="E460" s="1" t="s">
        <v>9</v>
      </c>
      <c r="F460" s="1" t="s">
        <v>759</v>
      </c>
      <c r="G460" s="1" t="s">
        <v>306</v>
      </c>
      <c r="H460" s="1" t="s">
        <v>762</v>
      </c>
      <c r="I460" s="1"/>
      <c r="J460" s="1" t="str">
        <f t="shared" si="13"/>
        <v>passion_index_06,</v>
      </c>
    </row>
    <row r="461" spans="2:10" x14ac:dyDescent="0.7">
      <c r="B461" s="1">
        <f t="shared" si="14"/>
        <v>446</v>
      </c>
      <c r="C461" s="1"/>
      <c r="D461" s="1" t="s">
        <v>307</v>
      </c>
      <c r="E461" s="1" t="s">
        <v>9</v>
      </c>
      <c r="F461" s="1" t="s">
        <v>759</v>
      </c>
      <c r="G461" s="1" t="s">
        <v>307</v>
      </c>
      <c r="H461" s="1" t="s">
        <v>762</v>
      </c>
      <c r="I461" s="1"/>
      <c r="J461" s="1" t="str">
        <f t="shared" si="13"/>
        <v>passion_index_07,</v>
      </c>
    </row>
    <row r="462" spans="2:10" x14ac:dyDescent="0.7">
      <c r="B462" s="1">
        <f t="shared" si="14"/>
        <v>447</v>
      </c>
      <c r="C462" s="1"/>
      <c r="D462" s="1" t="s">
        <v>308</v>
      </c>
      <c r="E462" s="1" t="s">
        <v>9</v>
      </c>
      <c r="F462" s="1" t="s">
        <v>759</v>
      </c>
      <c r="G462" s="1" t="s">
        <v>308</v>
      </c>
      <c r="H462" s="1" t="s">
        <v>762</v>
      </c>
      <c r="I462" s="1"/>
      <c r="J462" s="1" t="str">
        <f t="shared" si="13"/>
        <v>passion_index_08,</v>
      </c>
    </row>
    <row r="463" spans="2:10" x14ac:dyDescent="0.7">
      <c r="B463" s="1">
        <f t="shared" si="14"/>
        <v>448</v>
      </c>
      <c r="C463" s="1"/>
      <c r="D463" s="1" t="s">
        <v>309</v>
      </c>
      <c r="E463" s="1" t="s">
        <v>9</v>
      </c>
      <c r="F463" s="1" t="s">
        <v>759</v>
      </c>
      <c r="G463" s="1" t="s">
        <v>309</v>
      </c>
      <c r="H463" s="1" t="s">
        <v>762</v>
      </c>
      <c r="I463" s="1"/>
      <c r="J463" s="1" t="str">
        <f t="shared" si="13"/>
        <v>passion_index_09,</v>
      </c>
    </row>
    <row r="464" spans="2:10" x14ac:dyDescent="0.7">
      <c r="B464" s="1">
        <f t="shared" si="14"/>
        <v>449</v>
      </c>
      <c r="C464" s="1"/>
      <c r="D464" s="1" t="s">
        <v>114</v>
      </c>
      <c r="E464" s="1" t="s">
        <v>9</v>
      </c>
      <c r="F464" s="1" t="s">
        <v>759</v>
      </c>
      <c r="G464" s="1" t="s">
        <v>114</v>
      </c>
      <c r="H464" s="1" t="s">
        <v>762</v>
      </c>
      <c r="I464" s="1"/>
      <c r="J464" s="1" t="str">
        <f t="shared" si="13"/>
        <v>passion_index_10,</v>
      </c>
    </row>
    <row r="465" spans="2:10" x14ac:dyDescent="0.7">
      <c r="B465" s="1">
        <f t="shared" si="14"/>
        <v>450</v>
      </c>
      <c r="C465" s="1"/>
      <c r="D465" s="1" t="s">
        <v>115</v>
      </c>
      <c r="E465" s="1" t="s">
        <v>9</v>
      </c>
      <c r="F465" s="1" t="s">
        <v>759</v>
      </c>
      <c r="G465" s="1" t="s">
        <v>115</v>
      </c>
      <c r="H465" s="1" t="s">
        <v>762</v>
      </c>
      <c r="I465" s="1"/>
      <c r="J465" s="1" t="str">
        <f t="shared" si="13"/>
        <v>passion_index_11,</v>
      </c>
    </row>
    <row r="466" spans="2:10" x14ac:dyDescent="0.7">
      <c r="B466" s="1">
        <f t="shared" si="14"/>
        <v>451</v>
      </c>
      <c r="C466" s="1"/>
      <c r="D466" s="1" t="s">
        <v>116</v>
      </c>
      <c r="E466" s="1" t="s">
        <v>9</v>
      </c>
      <c r="F466" s="1" t="s">
        <v>759</v>
      </c>
      <c r="G466" s="1" t="s">
        <v>116</v>
      </c>
      <c r="H466" s="1" t="s">
        <v>762</v>
      </c>
      <c r="I466" s="1"/>
      <c r="J466" s="1" t="str">
        <f t="shared" ref="J466:J529" si="15">D466&amp;","</f>
        <v>passion_index_12,</v>
      </c>
    </row>
    <row r="467" spans="2:10" x14ac:dyDescent="0.7">
      <c r="B467" s="1">
        <f t="shared" si="14"/>
        <v>452</v>
      </c>
      <c r="C467" s="1"/>
      <c r="D467" s="1" t="s">
        <v>117</v>
      </c>
      <c r="E467" s="1" t="s">
        <v>9</v>
      </c>
      <c r="F467" s="1" t="s">
        <v>759</v>
      </c>
      <c r="G467" s="1" t="s">
        <v>117</v>
      </c>
      <c r="H467" s="1" t="s">
        <v>762</v>
      </c>
      <c r="I467" s="1"/>
      <c r="J467" s="1" t="str">
        <f t="shared" si="15"/>
        <v>passion_index_13,</v>
      </c>
    </row>
    <row r="468" spans="2:10" x14ac:dyDescent="0.7">
      <c r="B468" s="1">
        <f t="shared" si="14"/>
        <v>453</v>
      </c>
      <c r="C468" s="1"/>
      <c r="D468" s="1" t="s">
        <v>118</v>
      </c>
      <c r="E468" s="1" t="s">
        <v>9</v>
      </c>
      <c r="F468" s="1" t="s">
        <v>759</v>
      </c>
      <c r="G468" s="1" t="s">
        <v>118</v>
      </c>
      <c r="H468" s="1" t="s">
        <v>762</v>
      </c>
      <c r="I468" s="1"/>
      <c r="J468" s="1" t="str">
        <f t="shared" si="15"/>
        <v>passion_index_14,</v>
      </c>
    </row>
    <row r="469" spans="2:10" x14ac:dyDescent="0.7">
      <c r="B469" s="1">
        <f t="shared" si="14"/>
        <v>454</v>
      </c>
      <c r="C469" s="1"/>
      <c r="D469" s="1" t="s">
        <v>119</v>
      </c>
      <c r="E469" s="1" t="s">
        <v>9</v>
      </c>
      <c r="F469" s="1" t="s">
        <v>759</v>
      </c>
      <c r="G469" s="1" t="s">
        <v>119</v>
      </c>
      <c r="H469" s="1" t="s">
        <v>762</v>
      </c>
      <c r="I469" s="1"/>
      <c r="J469" s="1" t="str">
        <f t="shared" si="15"/>
        <v>passion_index_15,</v>
      </c>
    </row>
    <row r="470" spans="2:10" x14ac:dyDescent="0.7">
      <c r="B470" s="1">
        <f t="shared" si="14"/>
        <v>455</v>
      </c>
      <c r="C470" s="1"/>
      <c r="D470" s="1" t="s">
        <v>120</v>
      </c>
      <c r="E470" s="1" t="s">
        <v>9</v>
      </c>
      <c r="F470" s="1" t="s">
        <v>759</v>
      </c>
      <c r="G470" s="1" t="s">
        <v>120</v>
      </c>
      <c r="H470" s="1" t="s">
        <v>762</v>
      </c>
      <c r="I470" s="1"/>
      <c r="J470" s="1" t="str">
        <f t="shared" si="15"/>
        <v>passion_index_16,</v>
      </c>
    </row>
    <row r="471" spans="2:10" x14ac:dyDescent="0.7">
      <c r="B471" s="1">
        <f t="shared" si="14"/>
        <v>456</v>
      </c>
      <c r="C471" s="1"/>
      <c r="D471" s="1" t="s">
        <v>121</v>
      </c>
      <c r="E471" s="1" t="s">
        <v>9</v>
      </c>
      <c r="F471" s="1" t="s">
        <v>759</v>
      </c>
      <c r="G471" s="1" t="s">
        <v>121</v>
      </c>
      <c r="H471" s="1" t="s">
        <v>762</v>
      </c>
      <c r="I471" s="1"/>
      <c r="J471" s="1" t="str">
        <f t="shared" si="15"/>
        <v>passion_index_17,</v>
      </c>
    </row>
    <row r="472" spans="2:10" x14ac:dyDescent="0.7">
      <c r="B472" s="1">
        <f t="shared" si="14"/>
        <v>457</v>
      </c>
      <c r="C472" s="1"/>
      <c r="D472" s="1" t="s">
        <v>122</v>
      </c>
      <c r="E472" s="1" t="s">
        <v>9</v>
      </c>
      <c r="F472" s="1" t="s">
        <v>759</v>
      </c>
      <c r="G472" s="1" t="s">
        <v>122</v>
      </c>
      <c r="H472" s="1" t="s">
        <v>762</v>
      </c>
      <c r="I472" s="1"/>
      <c r="J472" s="1" t="str">
        <f t="shared" si="15"/>
        <v>passion_index_18,</v>
      </c>
    </row>
    <row r="473" spans="2:10" x14ac:dyDescent="0.7">
      <c r="B473" s="1">
        <f t="shared" si="14"/>
        <v>458</v>
      </c>
      <c r="C473" s="1"/>
      <c r="D473" s="1" t="s">
        <v>310</v>
      </c>
      <c r="E473" s="1" t="s">
        <v>9</v>
      </c>
      <c r="F473" s="1" t="s">
        <v>759</v>
      </c>
      <c r="G473" s="1" t="s">
        <v>310</v>
      </c>
      <c r="H473" s="1" t="s">
        <v>762</v>
      </c>
      <c r="I473" s="1"/>
      <c r="J473" s="1" t="str">
        <f t="shared" si="15"/>
        <v>load_weight_01,</v>
      </c>
    </row>
    <row r="474" spans="2:10" x14ac:dyDescent="0.7">
      <c r="B474" s="1">
        <f t="shared" si="14"/>
        <v>459</v>
      </c>
      <c r="C474" s="1"/>
      <c r="D474" s="1" t="s">
        <v>311</v>
      </c>
      <c r="E474" s="1" t="s">
        <v>9</v>
      </c>
      <c r="F474" s="1" t="s">
        <v>759</v>
      </c>
      <c r="G474" s="1" t="s">
        <v>311</v>
      </c>
      <c r="H474" s="1" t="s">
        <v>762</v>
      </c>
      <c r="I474" s="1"/>
      <c r="J474" s="1" t="str">
        <f t="shared" si="15"/>
        <v>load_weight_02,</v>
      </c>
    </row>
    <row r="475" spans="2:10" x14ac:dyDescent="0.7">
      <c r="B475" s="1">
        <f t="shared" si="14"/>
        <v>460</v>
      </c>
      <c r="C475" s="1"/>
      <c r="D475" s="1" t="s">
        <v>312</v>
      </c>
      <c r="E475" s="1" t="s">
        <v>9</v>
      </c>
      <c r="F475" s="1" t="s">
        <v>759</v>
      </c>
      <c r="G475" s="1" t="s">
        <v>312</v>
      </c>
      <c r="H475" s="1" t="s">
        <v>762</v>
      </c>
      <c r="I475" s="1"/>
      <c r="J475" s="1" t="str">
        <f t="shared" si="15"/>
        <v>load_weight_03,</v>
      </c>
    </row>
    <row r="476" spans="2:10" x14ac:dyDescent="0.7">
      <c r="B476" s="1">
        <f t="shared" si="14"/>
        <v>461</v>
      </c>
      <c r="C476" s="1"/>
      <c r="D476" s="1" t="s">
        <v>313</v>
      </c>
      <c r="E476" s="1" t="s">
        <v>9</v>
      </c>
      <c r="F476" s="1" t="s">
        <v>759</v>
      </c>
      <c r="G476" s="1" t="s">
        <v>313</v>
      </c>
      <c r="H476" s="1" t="s">
        <v>762</v>
      </c>
      <c r="I476" s="1"/>
      <c r="J476" s="1" t="str">
        <f t="shared" si="15"/>
        <v>load_weight_04,</v>
      </c>
    </row>
    <row r="477" spans="2:10" x14ac:dyDescent="0.7">
      <c r="B477" s="1">
        <f t="shared" si="14"/>
        <v>462</v>
      </c>
      <c r="C477" s="1"/>
      <c r="D477" s="1" t="s">
        <v>314</v>
      </c>
      <c r="E477" s="1" t="s">
        <v>9</v>
      </c>
      <c r="F477" s="1" t="s">
        <v>759</v>
      </c>
      <c r="G477" s="1" t="s">
        <v>314</v>
      </c>
      <c r="H477" s="1" t="s">
        <v>762</v>
      </c>
      <c r="I477" s="1"/>
      <c r="J477" s="1" t="str">
        <f t="shared" si="15"/>
        <v>load_weight_05,</v>
      </c>
    </row>
    <row r="478" spans="2:10" x14ac:dyDescent="0.7">
      <c r="B478" s="1">
        <f t="shared" si="14"/>
        <v>463</v>
      </c>
      <c r="C478" s="1"/>
      <c r="D478" s="1" t="s">
        <v>315</v>
      </c>
      <c r="E478" s="1" t="s">
        <v>9</v>
      </c>
      <c r="F478" s="1" t="s">
        <v>759</v>
      </c>
      <c r="G478" s="1" t="s">
        <v>315</v>
      </c>
      <c r="H478" s="1" t="s">
        <v>762</v>
      </c>
      <c r="I478" s="1"/>
      <c r="J478" s="1" t="str">
        <f t="shared" si="15"/>
        <v>load_weight_06,</v>
      </c>
    </row>
    <row r="479" spans="2:10" x14ac:dyDescent="0.7">
      <c r="B479" s="1">
        <f t="shared" si="14"/>
        <v>464</v>
      </c>
      <c r="C479" s="1"/>
      <c r="D479" s="1" t="s">
        <v>316</v>
      </c>
      <c r="E479" s="1" t="s">
        <v>9</v>
      </c>
      <c r="F479" s="1" t="s">
        <v>759</v>
      </c>
      <c r="G479" s="1" t="s">
        <v>316</v>
      </c>
      <c r="H479" s="1" t="s">
        <v>762</v>
      </c>
      <c r="I479" s="1"/>
      <c r="J479" s="1" t="str">
        <f t="shared" si="15"/>
        <v>load_weight_07,</v>
      </c>
    </row>
    <row r="480" spans="2:10" x14ac:dyDescent="0.7">
      <c r="B480" s="1">
        <f t="shared" si="14"/>
        <v>465</v>
      </c>
      <c r="C480" s="1"/>
      <c r="D480" s="1" t="s">
        <v>317</v>
      </c>
      <c r="E480" s="1" t="s">
        <v>9</v>
      </c>
      <c r="F480" s="1" t="s">
        <v>759</v>
      </c>
      <c r="G480" s="1" t="s">
        <v>317</v>
      </c>
      <c r="H480" s="1" t="s">
        <v>762</v>
      </c>
      <c r="I480" s="1"/>
      <c r="J480" s="1" t="str">
        <f t="shared" si="15"/>
        <v>load_weight_08,</v>
      </c>
    </row>
    <row r="481" spans="2:10" x14ac:dyDescent="0.7">
      <c r="B481" s="1">
        <f t="shared" si="14"/>
        <v>466</v>
      </c>
      <c r="C481" s="1"/>
      <c r="D481" s="1" t="s">
        <v>318</v>
      </c>
      <c r="E481" s="1" t="s">
        <v>9</v>
      </c>
      <c r="F481" s="1" t="s">
        <v>759</v>
      </c>
      <c r="G481" s="1" t="s">
        <v>318</v>
      </c>
      <c r="H481" s="1" t="s">
        <v>762</v>
      </c>
      <c r="I481" s="1"/>
      <c r="J481" s="1" t="str">
        <f t="shared" si="15"/>
        <v>load_weight_09,</v>
      </c>
    </row>
    <row r="482" spans="2:10" x14ac:dyDescent="0.7">
      <c r="B482" s="1">
        <f t="shared" si="14"/>
        <v>467</v>
      </c>
      <c r="C482" s="1"/>
      <c r="D482" s="1" t="s">
        <v>123</v>
      </c>
      <c r="E482" s="1" t="s">
        <v>9</v>
      </c>
      <c r="F482" s="1" t="s">
        <v>759</v>
      </c>
      <c r="G482" s="1" t="s">
        <v>123</v>
      </c>
      <c r="H482" s="1" t="s">
        <v>762</v>
      </c>
      <c r="I482" s="1"/>
      <c r="J482" s="1" t="str">
        <f t="shared" si="15"/>
        <v>load_weight_10,</v>
      </c>
    </row>
    <row r="483" spans="2:10" x14ac:dyDescent="0.7">
      <c r="B483" s="1">
        <f t="shared" si="14"/>
        <v>468</v>
      </c>
      <c r="C483" s="1"/>
      <c r="D483" s="1" t="s">
        <v>124</v>
      </c>
      <c r="E483" s="1" t="s">
        <v>9</v>
      </c>
      <c r="F483" s="1" t="s">
        <v>759</v>
      </c>
      <c r="G483" s="1" t="s">
        <v>124</v>
      </c>
      <c r="H483" s="1" t="s">
        <v>762</v>
      </c>
      <c r="I483" s="1"/>
      <c r="J483" s="1" t="str">
        <f t="shared" si="15"/>
        <v>load_weight_11,</v>
      </c>
    </row>
    <row r="484" spans="2:10" x14ac:dyDescent="0.7">
      <c r="B484" s="1">
        <f t="shared" si="14"/>
        <v>469</v>
      </c>
      <c r="C484" s="1"/>
      <c r="D484" s="1" t="s">
        <v>125</v>
      </c>
      <c r="E484" s="1" t="s">
        <v>9</v>
      </c>
      <c r="F484" s="1" t="s">
        <v>759</v>
      </c>
      <c r="G484" s="1" t="s">
        <v>125</v>
      </c>
      <c r="H484" s="1" t="s">
        <v>762</v>
      </c>
      <c r="I484" s="1"/>
      <c r="J484" s="1" t="str">
        <f t="shared" si="15"/>
        <v>load_weight_12,</v>
      </c>
    </row>
    <row r="485" spans="2:10" x14ac:dyDescent="0.7">
      <c r="B485" s="1">
        <f t="shared" si="14"/>
        <v>470</v>
      </c>
      <c r="C485" s="1"/>
      <c r="D485" s="1" t="s">
        <v>126</v>
      </c>
      <c r="E485" s="1" t="s">
        <v>9</v>
      </c>
      <c r="F485" s="1" t="s">
        <v>759</v>
      </c>
      <c r="G485" s="1" t="s">
        <v>126</v>
      </c>
      <c r="H485" s="1" t="s">
        <v>762</v>
      </c>
      <c r="I485" s="1"/>
      <c r="J485" s="1" t="str">
        <f t="shared" si="15"/>
        <v>load_weight_13,</v>
      </c>
    </row>
    <row r="486" spans="2:10" x14ac:dyDescent="0.7">
      <c r="B486" s="1">
        <f t="shared" ref="B486:B549" si="16">IF(D486&lt;&gt;"",ROW()-15,"")</f>
        <v>471</v>
      </c>
      <c r="C486" s="1"/>
      <c r="D486" s="1" t="s">
        <v>127</v>
      </c>
      <c r="E486" s="1" t="s">
        <v>9</v>
      </c>
      <c r="F486" s="1" t="s">
        <v>759</v>
      </c>
      <c r="G486" s="1" t="s">
        <v>127</v>
      </c>
      <c r="H486" s="1" t="s">
        <v>762</v>
      </c>
      <c r="I486" s="1"/>
      <c r="J486" s="1" t="str">
        <f t="shared" si="15"/>
        <v>load_weight_14,</v>
      </c>
    </row>
    <row r="487" spans="2:10" x14ac:dyDescent="0.7">
      <c r="B487" s="1">
        <f t="shared" si="16"/>
        <v>472</v>
      </c>
      <c r="C487" s="1"/>
      <c r="D487" s="1" t="s">
        <v>128</v>
      </c>
      <c r="E487" s="1" t="s">
        <v>9</v>
      </c>
      <c r="F487" s="1" t="s">
        <v>759</v>
      </c>
      <c r="G487" s="1" t="s">
        <v>128</v>
      </c>
      <c r="H487" s="1" t="s">
        <v>762</v>
      </c>
      <c r="I487" s="1"/>
      <c r="J487" s="1" t="str">
        <f t="shared" si="15"/>
        <v>load_weight_15,</v>
      </c>
    </row>
    <row r="488" spans="2:10" x14ac:dyDescent="0.7">
      <c r="B488" s="1">
        <f t="shared" si="16"/>
        <v>473</v>
      </c>
      <c r="C488" s="1"/>
      <c r="D488" s="1" t="s">
        <v>129</v>
      </c>
      <c r="E488" s="1" t="s">
        <v>9</v>
      </c>
      <c r="F488" s="1" t="s">
        <v>759</v>
      </c>
      <c r="G488" s="1" t="s">
        <v>129</v>
      </c>
      <c r="H488" s="1" t="s">
        <v>762</v>
      </c>
      <c r="I488" s="1"/>
      <c r="J488" s="1" t="str">
        <f t="shared" si="15"/>
        <v>load_weight_16,</v>
      </c>
    </row>
    <row r="489" spans="2:10" x14ac:dyDescent="0.7">
      <c r="B489" s="1">
        <f t="shared" si="16"/>
        <v>474</v>
      </c>
      <c r="C489" s="1"/>
      <c r="D489" s="1" t="s">
        <v>130</v>
      </c>
      <c r="E489" s="1" t="s">
        <v>9</v>
      </c>
      <c r="F489" s="1" t="s">
        <v>759</v>
      </c>
      <c r="G489" s="1" t="s">
        <v>130</v>
      </c>
      <c r="H489" s="1" t="s">
        <v>762</v>
      </c>
      <c r="I489" s="1"/>
      <c r="J489" s="1" t="str">
        <f t="shared" si="15"/>
        <v>load_weight_17,</v>
      </c>
    </row>
    <row r="490" spans="2:10" x14ac:dyDescent="0.7">
      <c r="B490" s="1">
        <f t="shared" si="16"/>
        <v>475</v>
      </c>
      <c r="C490" s="1"/>
      <c r="D490" s="1" t="s">
        <v>131</v>
      </c>
      <c r="E490" s="1" t="s">
        <v>9</v>
      </c>
      <c r="F490" s="1" t="s">
        <v>759</v>
      </c>
      <c r="G490" s="1" t="s">
        <v>131</v>
      </c>
      <c r="H490" s="1" t="s">
        <v>762</v>
      </c>
      <c r="I490" s="1"/>
      <c r="J490" s="1" t="str">
        <f t="shared" si="15"/>
        <v>load_weight_18,</v>
      </c>
    </row>
    <row r="491" spans="2:10" x14ac:dyDescent="0.7">
      <c r="B491" s="1">
        <f t="shared" si="16"/>
        <v>476</v>
      </c>
      <c r="C491" s="1"/>
      <c r="D491" s="1" t="s">
        <v>319</v>
      </c>
      <c r="E491" s="1" t="s">
        <v>9</v>
      </c>
      <c r="F491" s="1" t="s">
        <v>759</v>
      </c>
      <c r="G491" s="1" t="s">
        <v>319</v>
      </c>
      <c r="H491" s="1" t="s">
        <v>762</v>
      </c>
      <c r="I491" s="1"/>
      <c r="J491" s="1" t="str">
        <f t="shared" si="15"/>
        <v>prize_info_obtain_prize_01,</v>
      </c>
    </row>
    <row r="492" spans="2:10" x14ac:dyDescent="0.7">
      <c r="B492" s="1">
        <f t="shared" si="16"/>
        <v>477</v>
      </c>
      <c r="C492" s="1"/>
      <c r="D492" s="1" t="s">
        <v>320</v>
      </c>
      <c r="E492" s="1" t="s">
        <v>9</v>
      </c>
      <c r="F492" s="1" t="s">
        <v>759</v>
      </c>
      <c r="G492" s="1" t="s">
        <v>320</v>
      </c>
      <c r="H492" s="1" t="s">
        <v>762</v>
      </c>
      <c r="I492" s="1"/>
      <c r="J492" s="1" t="str">
        <f t="shared" si="15"/>
        <v>prize_info_obtain_prize_02,</v>
      </c>
    </row>
    <row r="493" spans="2:10" x14ac:dyDescent="0.7">
      <c r="B493" s="1">
        <f t="shared" si="16"/>
        <v>478</v>
      </c>
      <c r="C493" s="1"/>
      <c r="D493" s="1" t="s">
        <v>321</v>
      </c>
      <c r="E493" s="1" t="s">
        <v>9</v>
      </c>
      <c r="F493" s="1" t="s">
        <v>759</v>
      </c>
      <c r="G493" s="1" t="s">
        <v>321</v>
      </c>
      <c r="H493" s="1" t="s">
        <v>762</v>
      </c>
      <c r="I493" s="1"/>
      <c r="J493" s="1" t="str">
        <f t="shared" si="15"/>
        <v>prize_info_obtain_prize_03,</v>
      </c>
    </row>
    <row r="494" spans="2:10" x14ac:dyDescent="0.7">
      <c r="B494" s="1">
        <f t="shared" si="16"/>
        <v>479</v>
      </c>
      <c r="C494" s="1"/>
      <c r="D494" s="1" t="s">
        <v>322</v>
      </c>
      <c r="E494" s="1" t="s">
        <v>9</v>
      </c>
      <c r="F494" s="1" t="s">
        <v>759</v>
      </c>
      <c r="G494" s="1" t="s">
        <v>322</v>
      </c>
      <c r="H494" s="1" t="s">
        <v>762</v>
      </c>
      <c r="I494" s="1"/>
      <c r="J494" s="1" t="str">
        <f t="shared" si="15"/>
        <v>prize_info_obtain_prize_04,</v>
      </c>
    </row>
    <row r="495" spans="2:10" x14ac:dyDescent="0.7">
      <c r="B495" s="1">
        <f t="shared" si="16"/>
        <v>480</v>
      </c>
      <c r="C495" s="1"/>
      <c r="D495" s="1" t="s">
        <v>323</v>
      </c>
      <c r="E495" s="1" t="s">
        <v>9</v>
      </c>
      <c r="F495" s="1" t="s">
        <v>759</v>
      </c>
      <c r="G495" s="1" t="s">
        <v>323</v>
      </c>
      <c r="H495" s="1" t="s">
        <v>762</v>
      </c>
      <c r="I495" s="1"/>
      <c r="J495" s="1" t="str">
        <f t="shared" si="15"/>
        <v>prize_info_obtain_prize_05,</v>
      </c>
    </row>
    <row r="496" spans="2:10" x14ac:dyDescent="0.7">
      <c r="B496" s="1">
        <f t="shared" si="16"/>
        <v>481</v>
      </c>
      <c r="C496" s="1"/>
      <c r="D496" s="1" t="s">
        <v>324</v>
      </c>
      <c r="E496" s="1" t="s">
        <v>9</v>
      </c>
      <c r="F496" s="1" t="s">
        <v>759</v>
      </c>
      <c r="G496" s="1" t="s">
        <v>324</v>
      </c>
      <c r="H496" s="1" t="s">
        <v>762</v>
      </c>
      <c r="I496" s="1"/>
      <c r="J496" s="1" t="str">
        <f t="shared" si="15"/>
        <v>prize_info_obtain_prize_06,</v>
      </c>
    </row>
    <row r="497" spans="2:10" x14ac:dyDescent="0.7">
      <c r="B497" s="1">
        <f t="shared" si="16"/>
        <v>482</v>
      </c>
      <c r="C497" s="1"/>
      <c r="D497" s="1" t="s">
        <v>325</v>
      </c>
      <c r="E497" s="1" t="s">
        <v>9</v>
      </c>
      <c r="F497" s="1" t="s">
        <v>759</v>
      </c>
      <c r="G497" s="1" t="s">
        <v>325</v>
      </c>
      <c r="H497" s="1" t="s">
        <v>762</v>
      </c>
      <c r="I497" s="1"/>
      <c r="J497" s="1" t="str">
        <f t="shared" si="15"/>
        <v>prize_info_obtain_prize_07,</v>
      </c>
    </row>
    <row r="498" spans="2:10" x14ac:dyDescent="0.7">
      <c r="B498" s="1">
        <f t="shared" si="16"/>
        <v>483</v>
      </c>
      <c r="C498" s="1"/>
      <c r="D498" s="1" t="s">
        <v>326</v>
      </c>
      <c r="E498" s="1" t="s">
        <v>9</v>
      </c>
      <c r="F498" s="1" t="s">
        <v>759</v>
      </c>
      <c r="G498" s="1" t="s">
        <v>326</v>
      </c>
      <c r="H498" s="1" t="s">
        <v>762</v>
      </c>
      <c r="I498" s="1"/>
      <c r="J498" s="1" t="str">
        <f t="shared" si="15"/>
        <v>prize_info_obtain_prize_08,</v>
      </c>
    </row>
    <row r="499" spans="2:10" x14ac:dyDescent="0.7">
      <c r="B499" s="1">
        <f t="shared" si="16"/>
        <v>484</v>
      </c>
      <c r="C499" s="1"/>
      <c r="D499" s="1" t="s">
        <v>327</v>
      </c>
      <c r="E499" s="1" t="s">
        <v>9</v>
      </c>
      <c r="F499" s="1" t="s">
        <v>759</v>
      </c>
      <c r="G499" s="1" t="s">
        <v>327</v>
      </c>
      <c r="H499" s="1" t="s">
        <v>762</v>
      </c>
      <c r="I499" s="1"/>
      <c r="J499" s="1" t="str">
        <f t="shared" si="15"/>
        <v>prize_info_obtain_prize_09,</v>
      </c>
    </row>
    <row r="500" spans="2:10" x14ac:dyDescent="0.7">
      <c r="B500" s="1">
        <f t="shared" si="16"/>
        <v>485</v>
      </c>
      <c r="C500" s="1"/>
      <c r="D500" s="1" t="s">
        <v>132</v>
      </c>
      <c r="E500" s="1" t="s">
        <v>9</v>
      </c>
      <c r="F500" s="1" t="s">
        <v>759</v>
      </c>
      <c r="G500" s="1" t="s">
        <v>132</v>
      </c>
      <c r="H500" s="1" t="s">
        <v>762</v>
      </c>
      <c r="I500" s="1"/>
      <c r="J500" s="1" t="str">
        <f t="shared" si="15"/>
        <v>prize_info_obtain_prize_10,</v>
      </c>
    </row>
    <row r="501" spans="2:10" x14ac:dyDescent="0.7">
      <c r="B501" s="1">
        <f t="shared" si="16"/>
        <v>486</v>
      </c>
      <c r="C501" s="1"/>
      <c r="D501" s="1" t="s">
        <v>133</v>
      </c>
      <c r="E501" s="1" t="s">
        <v>9</v>
      </c>
      <c r="F501" s="1" t="s">
        <v>759</v>
      </c>
      <c r="G501" s="1" t="s">
        <v>133</v>
      </c>
      <c r="H501" s="1" t="s">
        <v>762</v>
      </c>
      <c r="I501" s="1"/>
      <c r="J501" s="1" t="str">
        <f t="shared" si="15"/>
        <v>prize_info_obtain_prize_11,</v>
      </c>
    </row>
    <row r="502" spans="2:10" x14ac:dyDescent="0.7">
      <c r="B502" s="1">
        <f t="shared" si="16"/>
        <v>487</v>
      </c>
      <c r="C502" s="1"/>
      <c r="D502" s="1" t="s">
        <v>134</v>
      </c>
      <c r="E502" s="1" t="s">
        <v>9</v>
      </c>
      <c r="F502" s="1" t="s">
        <v>759</v>
      </c>
      <c r="G502" s="1" t="s">
        <v>134</v>
      </c>
      <c r="H502" s="1" t="s">
        <v>762</v>
      </c>
      <c r="I502" s="1"/>
      <c r="J502" s="1" t="str">
        <f t="shared" si="15"/>
        <v>prize_info_obtain_prize_12,</v>
      </c>
    </row>
    <row r="503" spans="2:10" x14ac:dyDescent="0.7">
      <c r="B503" s="1">
        <f t="shared" si="16"/>
        <v>488</v>
      </c>
      <c r="C503" s="1"/>
      <c r="D503" s="1" t="s">
        <v>135</v>
      </c>
      <c r="E503" s="1" t="s">
        <v>9</v>
      </c>
      <c r="F503" s="1" t="s">
        <v>759</v>
      </c>
      <c r="G503" s="1" t="s">
        <v>135</v>
      </c>
      <c r="H503" s="1" t="s">
        <v>762</v>
      </c>
      <c r="I503" s="1"/>
      <c r="J503" s="1" t="str">
        <f t="shared" si="15"/>
        <v>prize_info_obtain_prize_13,</v>
      </c>
    </row>
    <row r="504" spans="2:10" x14ac:dyDescent="0.7">
      <c r="B504" s="1">
        <f t="shared" si="16"/>
        <v>489</v>
      </c>
      <c r="C504" s="1"/>
      <c r="D504" s="1" t="s">
        <v>136</v>
      </c>
      <c r="E504" s="1" t="s">
        <v>9</v>
      </c>
      <c r="F504" s="1" t="s">
        <v>759</v>
      </c>
      <c r="G504" s="1" t="s">
        <v>136</v>
      </c>
      <c r="H504" s="1" t="s">
        <v>762</v>
      </c>
      <c r="I504" s="1"/>
      <c r="J504" s="1" t="str">
        <f t="shared" si="15"/>
        <v>prize_info_obtain_prize_14,</v>
      </c>
    </row>
    <row r="505" spans="2:10" x14ac:dyDescent="0.7">
      <c r="B505" s="1">
        <f t="shared" si="16"/>
        <v>490</v>
      </c>
      <c r="C505" s="1"/>
      <c r="D505" s="1" t="s">
        <v>137</v>
      </c>
      <c r="E505" s="1" t="s">
        <v>9</v>
      </c>
      <c r="F505" s="1" t="s">
        <v>759</v>
      </c>
      <c r="G505" s="1" t="s">
        <v>137</v>
      </c>
      <c r="H505" s="1" t="s">
        <v>762</v>
      </c>
      <c r="I505" s="1"/>
      <c r="J505" s="1" t="str">
        <f t="shared" si="15"/>
        <v>prize_info_obtain_prize_15,</v>
      </c>
    </row>
    <row r="506" spans="2:10" x14ac:dyDescent="0.7">
      <c r="B506" s="1">
        <f t="shared" si="16"/>
        <v>491</v>
      </c>
      <c r="C506" s="1"/>
      <c r="D506" s="1" t="s">
        <v>138</v>
      </c>
      <c r="E506" s="1" t="s">
        <v>9</v>
      </c>
      <c r="F506" s="1" t="s">
        <v>759</v>
      </c>
      <c r="G506" s="1" t="s">
        <v>138</v>
      </c>
      <c r="H506" s="1" t="s">
        <v>762</v>
      </c>
      <c r="I506" s="1"/>
      <c r="J506" s="1" t="str">
        <f t="shared" si="15"/>
        <v>prize_info_obtain_prize_16,</v>
      </c>
    </row>
    <row r="507" spans="2:10" x14ac:dyDescent="0.7">
      <c r="B507" s="1">
        <f t="shared" si="16"/>
        <v>492</v>
      </c>
      <c r="C507" s="1"/>
      <c r="D507" s="1" t="s">
        <v>139</v>
      </c>
      <c r="E507" s="1" t="s">
        <v>9</v>
      </c>
      <c r="F507" s="1" t="s">
        <v>759</v>
      </c>
      <c r="G507" s="1" t="s">
        <v>139</v>
      </c>
      <c r="H507" s="1" t="s">
        <v>762</v>
      </c>
      <c r="I507" s="1"/>
      <c r="J507" s="1" t="str">
        <f t="shared" si="15"/>
        <v>prize_info_obtain_prize_17,</v>
      </c>
    </row>
    <row r="508" spans="2:10" x14ac:dyDescent="0.7">
      <c r="B508" s="1">
        <f t="shared" si="16"/>
        <v>493</v>
      </c>
      <c r="C508" s="1"/>
      <c r="D508" s="1" t="s">
        <v>140</v>
      </c>
      <c r="E508" s="1" t="s">
        <v>9</v>
      </c>
      <c r="F508" s="1" t="s">
        <v>759</v>
      </c>
      <c r="G508" s="1" t="s">
        <v>140</v>
      </c>
      <c r="H508" s="1" t="s">
        <v>762</v>
      </c>
      <c r="I508" s="1"/>
      <c r="J508" s="1" t="str">
        <f t="shared" si="15"/>
        <v>prize_info_obtain_prize_18,</v>
      </c>
    </row>
    <row r="509" spans="2:10" x14ac:dyDescent="0.7">
      <c r="B509" s="1">
        <f t="shared" si="16"/>
        <v>494</v>
      </c>
      <c r="C509" s="1"/>
      <c r="D509" s="1" t="s">
        <v>705</v>
      </c>
      <c r="E509" s="1" t="s">
        <v>10</v>
      </c>
      <c r="F509" s="1" t="s">
        <v>759</v>
      </c>
      <c r="G509" s="1" t="s">
        <v>705</v>
      </c>
      <c r="H509" s="1" t="s">
        <v>762</v>
      </c>
      <c r="I509" s="1"/>
      <c r="J509" s="1" t="str">
        <f t="shared" si="15"/>
        <v>sex_01_v1,</v>
      </c>
    </row>
    <row r="510" spans="2:10" x14ac:dyDescent="0.7">
      <c r="B510" s="1">
        <f t="shared" si="16"/>
        <v>495</v>
      </c>
      <c r="C510" s="1"/>
      <c r="D510" s="1" t="s">
        <v>706</v>
      </c>
      <c r="E510" s="1" t="s">
        <v>10</v>
      </c>
      <c r="F510" s="1" t="s">
        <v>759</v>
      </c>
      <c r="G510" s="1" t="s">
        <v>706</v>
      </c>
      <c r="H510" s="1" t="s">
        <v>762</v>
      </c>
      <c r="I510" s="1"/>
      <c r="J510" s="1" t="str">
        <f t="shared" si="15"/>
        <v>sex_02_v1,</v>
      </c>
    </row>
    <row r="511" spans="2:10" x14ac:dyDescent="0.7">
      <c r="B511" s="1">
        <f t="shared" si="16"/>
        <v>496</v>
      </c>
      <c r="C511" s="1"/>
      <c r="D511" s="1" t="s">
        <v>707</v>
      </c>
      <c r="E511" s="1" t="s">
        <v>10</v>
      </c>
      <c r="F511" s="1" t="s">
        <v>759</v>
      </c>
      <c r="G511" s="1" t="s">
        <v>707</v>
      </c>
      <c r="H511" s="1" t="s">
        <v>762</v>
      </c>
      <c r="I511" s="1"/>
      <c r="J511" s="1" t="str">
        <f t="shared" si="15"/>
        <v>sex_03_v1,</v>
      </c>
    </row>
    <row r="512" spans="2:10" x14ac:dyDescent="0.7">
      <c r="B512" s="1">
        <f t="shared" si="16"/>
        <v>497</v>
      </c>
      <c r="C512" s="1"/>
      <c r="D512" s="1" t="s">
        <v>708</v>
      </c>
      <c r="E512" s="1" t="s">
        <v>10</v>
      </c>
      <c r="F512" s="1" t="s">
        <v>759</v>
      </c>
      <c r="G512" s="1" t="s">
        <v>708</v>
      </c>
      <c r="H512" s="1" t="s">
        <v>762</v>
      </c>
      <c r="I512" s="1"/>
      <c r="J512" s="1" t="str">
        <f t="shared" si="15"/>
        <v>sex_04_v1,</v>
      </c>
    </row>
    <row r="513" spans="2:10" x14ac:dyDescent="0.7">
      <c r="B513" s="1">
        <f t="shared" si="16"/>
        <v>498</v>
      </c>
      <c r="C513" s="1"/>
      <c r="D513" s="1" t="s">
        <v>709</v>
      </c>
      <c r="E513" s="1" t="s">
        <v>10</v>
      </c>
      <c r="F513" s="1" t="s">
        <v>759</v>
      </c>
      <c r="G513" s="1" t="s">
        <v>709</v>
      </c>
      <c r="H513" s="1" t="s">
        <v>762</v>
      </c>
      <c r="I513" s="1"/>
      <c r="J513" s="1" t="str">
        <f t="shared" si="15"/>
        <v>sex_05_v1,</v>
      </c>
    </row>
    <row r="514" spans="2:10" x14ac:dyDescent="0.7">
      <c r="B514" s="1">
        <f t="shared" si="16"/>
        <v>499</v>
      </c>
      <c r="C514" s="1"/>
      <c r="D514" s="1" t="s">
        <v>710</v>
      </c>
      <c r="E514" s="1" t="s">
        <v>10</v>
      </c>
      <c r="F514" s="1" t="s">
        <v>759</v>
      </c>
      <c r="G514" s="1" t="s">
        <v>710</v>
      </c>
      <c r="H514" s="1" t="s">
        <v>762</v>
      </c>
      <c r="I514" s="1"/>
      <c r="J514" s="1" t="str">
        <f t="shared" si="15"/>
        <v>sex_06_v1,</v>
      </c>
    </row>
    <row r="515" spans="2:10" x14ac:dyDescent="0.7">
      <c r="B515" s="1">
        <f t="shared" si="16"/>
        <v>500</v>
      </c>
      <c r="C515" s="1"/>
      <c r="D515" s="1" t="s">
        <v>711</v>
      </c>
      <c r="E515" s="1" t="s">
        <v>10</v>
      </c>
      <c r="F515" s="1" t="s">
        <v>759</v>
      </c>
      <c r="G515" s="1" t="s">
        <v>711</v>
      </c>
      <c r="H515" s="1" t="s">
        <v>762</v>
      </c>
      <c r="I515" s="1"/>
      <c r="J515" s="1" t="str">
        <f t="shared" si="15"/>
        <v>sex_07_v1,</v>
      </c>
    </row>
    <row r="516" spans="2:10" x14ac:dyDescent="0.7">
      <c r="B516" s="1">
        <f t="shared" si="16"/>
        <v>501</v>
      </c>
      <c r="C516" s="1"/>
      <c r="D516" s="1" t="s">
        <v>712</v>
      </c>
      <c r="E516" s="1" t="s">
        <v>10</v>
      </c>
      <c r="F516" s="1" t="s">
        <v>759</v>
      </c>
      <c r="G516" s="1" t="s">
        <v>712</v>
      </c>
      <c r="H516" s="1" t="s">
        <v>762</v>
      </c>
      <c r="I516" s="1"/>
      <c r="J516" s="1" t="str">
        <f t="shared" si="15"/>
        <v>sex_08_v1,</v>
      </c>
    </row>
    <row r="517" spans="2:10" x14ac:dyDescent="0.7">
      <c r="B517" s="1">
        <f t="shared" si="16"/>
        <v>502</v>
      </c>
      <c r="C517" s="1"/>
      <c r="D517" s="1" t="s">
        <v>713</v>
      </c>
      <c r="E517" s="1" t="s">
        <v>10</v>
      </c>
      <c r="F517" s="1" t="s">
        <v>759</v>
      </c>
      <c r="G517" s="1" t="s">
        <v>713</v>
      </c>
      <c r="H517" s="1" t="s">
        <v>762</v>
      </c>
      <c r="I517" s="1"/>
      <c r="J517" s="1" t="str">
        <f t="shared" si="15"/>
        <v>sex_09_v1,</v>
      </c>
    </row>
    <row r="518" spans="2:10" x14ac:dyDescent="0.7">
      <c r="B518" s="1">
        <f t="shared" si="16"/>
        <v>503</v>
      </c>
      <c r="C518" s="1"/>
      <c r="D518" s="1" t="s">
        <v>714</v>
      </c>
      <c r="E518" s="1" t="s">
        <v>10</v>
      </c>
      <c r="F518" s="1" t="s">
        <v>759</v>
      </c>
      <c r="G518" s="1" t="s">
        <v>714</v>
      </c>
      <c r="H518" s="1" t="s">
        <v>762</v>
      </c>
      <c r="I518" s="1"/>
      <c r="J518" s="1" t="str">
        <f t="shared" si="15"/>
        <v>sex_10_v1,</v>
      </c>
    </row>
    <row r="519" spans="2:10" x14ac:dyDescent="0.7">
      <c r="B519" s="1">
        <f t="shared" si="16"/>
        <v>504</v>
      </c>
      <c r="C519" s="1"/>
      <c r="D519" s="1" t="s">
        <v>715</v>
      </c>
      <c r="E519" s="1" t="s">
        <v>10</v>
      </c>
      <c r="F519" s="1" t="s">
        <v>759</v>
      </c>
      <c r="G519" s="1" t="s">
        <v>715</v>
      </c>
      <c r="H519" s="1" t="s">
        <v>762</v>
      </c>
      <c r="I519" s="1"/>
      <c r="J519" s="1" t="str">
        <f t="shared" si="15"/>
        <v>sex_11_v1,</v>
      </c>
    </row>
    <row r="520" spans="2:10" x14ac:dyDescent="0.7">
      <c r="B520" s="1">
        <f t="shared" si="16"/>
        <v>505</v>
      </c>
      <c r="C520" s="1"/>
      <c r="D520" s="1" t="s">
        <v>716</v>
      </c>
      <c r="E520" s="1" t="s">
        <v>10</v>
      </c>
      <c r="F520" s="1" t="s">
        <v>759</v>
      </c>
      <c r="G520" s="1" t="s">
        <v>716</v>
      </c>
      <c r="H520" s="1" t="s">
        <v>762</v>
      </c>
      <c r="I520" s="1"/>
      <c r="J520" s="1" t="str">
        <f t="shared" si="15"/>
        <v>sex_12_v1,</v>
      </c>
    </row>
    <row r="521" spans="2:10" x14ac:dyDescent="0.7">
      <c r="B521" s="1">
        <f t="shared" si="16"/>
        <v>506</v>
      </c>
      <c r="C521" s="1"/>
      <c r="D521" s="1" t="s">
        <v>717</v>
      </c>
      <c r="E521" s="1" t="s">
        <v>10</v>
      </c>
      <c r="F521" s="1" t="s">
        <v>759</v>
      </c>
      <c r="G521" s="1" t="s">
        <v>717</v>
      </c>
      <c r="H521" s="1" t="s">
        <v>762</v>
      </c>
      <c r="I521" s="1"/>
      <c r="J521" s="1" t="str">
        <f t="shared" si="15"/>
        <v>sex_13_v1,</v>
      </c>
    </row>
    <row r="522" spans="2:10" x14ac:dyDescent="0.7">
      <c r="B522" s="1">
        <f t="shared" si="16"/>
        <v>507</v>
      </c>
      <c r="C522" s="1"/>
      <c r="D522" s="1" t="s">
        <v>718</v>
      </c>
      <c r="E522" s="1" t="s">
        <v>10</v>
      </c>
      <c r="F522" s="1" t="s">
        <v>759</v>
      </c>
      <c r="G522" s="1" t="s">
        <v>718</v>
      </c>
      <c r="H522" s="1" t="s">
        <v>762</v>
      </c>
      <c r="I522" s="1"/>
      <c r="J522" s="1" t="str">
        <f t="shared" si="15"/>
        <v>sex_14_v1,</v>
      </c>
    </row>
    <row r="523" spans="2:10" x14ac:dyDescent="0.7">
      <c r="B523" s="1">
        <f t="shared" si="16"/>
        <v>508</v>
      </c>
      <c r="C523" s="1"/>
      <c r="D523" s="1" t="s">
        <v>719</v>
      </c>
      <c r="E523" s="1" t="s">
        <v>10</v>
      </c>
      <c r="F523" s="1" t="s">
        <v>759</v>
      </c>
      <c r="G523" s="1" t="s">
        <v>719</v>
      </c>
      <c r="H523" s="1" t="s">
        <v>762</v>
      </c>
      <c r="I523" s="1"/>
      <c r="J523" s="1" t="str">
        <f t="shared" si="15"/>
        <v>sex_15_v1,</v>
      </c>
    </row>
    <row r="524" spans="2:10" x14ac:dyDescent="0.7">
      <c r="B524" s="1">
        <f t="shared" si="16"/>
        <v>509</v>
      </c>
      <c r="C524" s="1"/>
      <c r="D524" s="1" t="s">
        <v>720</v>
      </c>
      <c r="E524" s="1" t="s">
        <v>10</v>
      </c>
      <c r="F524" s="1" t="s">
        <v>759</v>
      </c>
      <c r="G524" s="1" t="s">
        <v>720</v>
      </c>
      <c r="H524" s="1" t="s">
        <v>762</v>
      </c>
      <c r="I524" s="1"/>
      <c r="J524" s="1" t="str">
        <f t="shared" si="15"/>
        <v>sex_16_v1,</v>
      </c>
    </row>
    <row r="525" spans="2:10" x14ac:dyDescent="0.7">
      <c r="B525" s="1">
        <f t="shared" si="16"/>
        <v>510</v>
      </c>
      <c r="C525" s="1"/>
      <c r="D525" s="1" t="s">
        <v>721</v>
      </c>
      <c r="E525" s="1" t="s">
        <v>10</v>
      </c>
      <c r="F525" s="1" t="s">
        <v>759</v>
      </c>
      <c r="G525" s="1" t="s">
        <v>721</v>
      </c>
      <c r="H525" s="1" t="s">
        <v>762</v>
      </c>
      <c r="I525" s="1"/>
      <c r="J525" s="1" t="str">
        <f t="shared" si="15"/>
        <v>sex_17_v1,</v>
      </c>
    </row>
    <row r="526" spans="2:10" x14ac:dyDescent="0.7">
      <c r="B526" s="1">
        <f t="shared" si="16"/>
        <v>511</v>
      </c>
      <c r="C526" s="1"/>
      <c r="D526" s="1" t="s">
        <v>722</v>
      </c>
      <c r="E526" s="1" t="s">
        <v>10</v>
      </c>
      <c r="F526" s="1" t="s">
        <v>759</v>
      </c>
      <c r="G526" s="1" t="s">
        <v>722</v>
      </c>
      <c r="H526" s="1" t="s">
        <v>762</v>
      </c>
      <c r="I526" s="1"/>
      <c r="J526" s="1" t="str">
        <f t="shared" si="15"/>
        <v>sex_18_v1,</v>
      </c>
    </row>
    <row r="527" spans="2:10" x14ac:dyDescent="0.7">
      <c r="B527" s="1">
        <f t="shared" si="16"/>
        <v>512</v>
      </c>
      <c r="C527" s="1"/>
      <c r="D527" s="1" t="s">
        <v>723</v>
      </c>
      <c r="E527" s="1" t="s">
        <v>10</v>
      </c>
      <c r="F527" s="1" t="s">
        <v>759</v>
      </c>
      <c r="G527" s="1" t="s">
        <v>723</v>
      </c>
      <c r="H527" s="1" t="s">
        <v>762</v>
      </c>
      <c r="I527" s="1"/>
      <c r="J527" s="1" t="str">
        <f t="shared" si="15"/>
        <v>sex_01_v2,</v>
      </c>
    </row>
    <row r="528" spans="2:10" x14ac:dyDescent="0.7">
      <c r="B528" s="1">
        <f t="shared" si="16"/>
        <v>513</v>
      </c>
      <c r="C528" s="1"/>
      <c r="D528" s="1" t="s">
        <v>724</v>
      </c>
      <c r="E528" s="1" t="s">
        <v>10</v>
      </c>
      <c r="F528" s="1" t="s">
        <v>759</v>
      </c>
      <c r="G528" s="1" t="s">
        <v>724</v>
      </c>
      <c r="H528" s="1" t="s">
        <v>762</v>
      </c>
      <c r="I528" s="1"/>
      <c r="J528" s="1" t="str">
        <f t="shared" si="15"/>
        <v>sex_02_v2,</v>
      </c>
    </row>
    <row r="529" spans="2:10" x14ac:dyDescent="0.7">
      <c r="B529" s="1">
        <f t="shared" si="16"/>
        <v>514</v>
      </c>
      <c r="C529" s="1"/>
      <c r="D529" s="1" t="s">
        <v>725</v>
      </c>
      <c r="E529" s="1" t="s">
        <v>10</v>
      </c>
      <c r="F529" s="1" t="s">
        <v>759</v>
      </c>
      <c r="G529" s="1" t="s">
        <v>725</v>
      </c>
      <c r="H529" s="1" t="s">
        <v>762</v>
      </c>
      <c r="I529" s="1"/>
      <c r="J529" s="1" t="str">
        <f t="shared" si="15"/>
        <v>sex_03_v2,</v>
      </c>
    </row>
    <row r="530" spans="2:10" x14ac:dyDescent="0.7">
      <c r="B530" s="1">
        <f t="shared" si="16"/>
        <v>515</v>
      </c>
      <c r="C530" s="1"/>
      <c r="D530" s="1" t="s">
        <v>726</v>
      </c>
      <c r="E530" s="1" t="s">
        <v>10</v>
      </c>
      <c r="F530" s="1" t="s">
        <v>759</v>
      </c>
      <c r="G530" s="1" t="s">
        <v>726</v>
      </c>
      <c r="H530" s="1" t="s">
        <v>762</v>
      </c>
      <c r="I530" s="1"/>
      <c r="J530" s="1" t="str">
        <f t="shared" ref="J530:J563" si="17">D530&amp;","</f>
        <v>sex_04_v2,</v>
      </c>
    </row>
    <row r="531" spans="2:10" x14ac:dyDescent="0.7">
      <c r="B531" s="1">
        <f t="shared" si="16"/>
        <v>516</v>
      </c>
      <c r="C531" s="1"/>
      <c r="D531" s="1" t="s">
        <v>727</v>
      </c>
      <c r="E531" s="1" t="s">
        <v>10</v>
      </c>
      <c r="F531" s="1" t="s">
        <v>759</v>
      </c>
      <c r="G531" s="1" t="s">
        <v>727</v>
      </c>
      <c r="H531" s="1" t="s">
        <v>762</v>
      </c>
      <c r="I531" s="1"/>
      <c r="J531" s="1" t="str">
        <f t="shared" si="17"/>
        <v>sex_05_v2,</v>
      </c>
    </row>
    <row r="532" spans="2:10" x14ac:dyDescent="0.7">
      <c r="B532" s="1">
        <f t="shared" si="16"/>
        <v>517</v>
      </c>
      <c r="C532" s="1"/>
      <c r="D532" s="1" t="s">
        <v>728</v>
      </c>
      <c r="E532" s="1" t="s">
        <v>10</v>
      </c>
      <c r="F532" s="1" t="s">
        <v>759</v>
      </c>
      <c r="G532" s="1" t="s">
        <v>728</v>
      </c>
      <c r="H532" s="1" t="s">
        <v>762</v>
      </c>
      <c r="I532" s="1"/>
      <c r="J532" s="1" t="str">
        <f t="shared" si="17"/>
        <v>sex_06_v2,</v>
      </c>
    </row>
    <row r="533" spans="2:10" x14ac:dyDescent="0.7">
      <c r="B533" s="1">
        <f t="shared" si="16"/>
        <v>518</v>
      </c>
      <c r="C533" s="1"/>
      <c r="D533" s="1" t="s">
        <v>729</v>
      </c>
      <c r="E533" s="1" t="s">
        <v>10</v>
      </c>
      <c r="F533" s="1" t="s">
        <v>759</v>
      </c>
      <c r="G533" s="1" t="s">
        <v>729</v>
      </c>
      <c r="H533" s="1" t="s">
        <v>762</v>
      </c>
      <c r="I533" s="1"/>
      <c r="J533" s="1" t="str">
        <f t="shared" si="17"/>
        <v>sex_07_v2,</v>
      </c>
    </row>
    <row r="534" spans="2:10" x14ac:dyDescent="0.7">
      <c r="B534" s="1">
        <f t="shared" si="16"/>
        <v>519</v>
      </c>
      <c r="C534" s="1"/>
      <c r="D534" s="1" t="s">
        <v>730</v>
      </c>
      <c r="E534" s="1" t="s">
        <v>10</v>
      </c>
      <c r="F534" s="1" t="s">
        <v>759</v>
      </c>
      <c r="G534" s="1" t="s">
        <v>730</v>
      </c>
      <c r="H534" s="1" t="s">
        <v>762</v>
      </c>
      <c r="I534" s="1"/>
      <c r="J534" s="1" t="str">
        <f t="shared" si="17"/>
        <v>sex_08_v2,</v>
      </c>
    </row>
    <row r="535" spans="2:10" x14ac:dyDescent="0.7">
      <c r="B535" s="1">
        <f t="shared" si="16"/>
        <v>520</v>
      </c>
      <c r="C535" s="1"/>
      <c r="D535" s="1" t="s">
        <v>731</v>
      </c>
      <c r="E535" s="1" t="s">
        <v>10</v>
      </c>
      <c r="F535" s="1" t="s">
        <v>759</v>
      </c>
      <c r="G535" s="1" t="s">
        <v>731</v>
      </c>
      <c r="H535" s="1" t="s">
        <v>762</v>
      </c>
      <c r="I535" s="1"/>
      <c r="J535" s="1" t="str">
        <f t="shared" si="17"/>
        <v>sex_09_v2,</v>
      </c>
    </row>
    <row r="536" spans="2:10" x14ac:dyDescent="0.7">
      <c r="B536" s="1">
        <f t="shared" si="16"/>
        <v>521</v>
      </c>
      <c r="C536" s="1"/>
      <c r="D536" s="1" t="s">
        <v>732</v>
      </c>
      <c r="E536" s="1" t="s">
        <v>10</v>
      </c>
      <c r="F536" s="1" t="s">
        <v>759</v>
      </c>
      <c r="G536" s="1" t="s">
        <v>732</v>
      </c>
      <c r="H536" s="1" t="s">
        <v>762</v>
      </c>
      <c r="I536" s="1"/>
      <c r="J536" s="1" t="str">
        <f t="shared" si="17"/>
        <v>sex_10_v2,</v>
      </c>
    </row>
    <row r="537" spans="2:10" x14ac:dyDescent="0.7">
      <c r="B537" s="1">
        <f t="shared" si="16"/>
        <v>522</v>
      </c>
      <c r="C537" s="1"/>
      <c r="D537" s="1" t="s">
        <v>733</v>
      </c>
      <c r="E537" s="1" t="s">
        <v>10</v>
      </c>
      <c r="F537" s="1" t="s">
        <v>759</v>
      </c>
      <c r="G537" s="1" t="s">
        <v>733</v>
      </c>
      <c r="H537" s="1" t="s">
        <v>762</v>
      </c>
      <c r="I537" s="1"/>
      <c r="J537" s="1" t="str">
        <f t="shared" si="17"/>
        <v>sex_11_v2,</v>
      </c>
    </row>
    <row r="538" spans="2:10" x14ac:dyDescent="0.7">
      <c r="B538" s="1">
        <f t="shared" si="16"/>
        <v>523</v>
      </c>
      <c r="C538" s="1"/>
      <c r="D538" s="1" t="s">
        <v>734</v>
      </c>
      <c r="E538" s="1" t="s">
        <v>10</v>
      </c>
      <c r="F538" s="1" t="s">
        <v>759</v>
      </c>
      <c r="G538" s="1" t="s">
        <v>734</v>
      </c>
      <c r="H538" s="1" t="s">
        <v>762</v>
      </c>
      <c r="I538" s="1"/>
      <c r="J538" s="1" t="str">
        <f t="shared" si="17"/>
        <v>sex_12_v2,</v>
      </c>
    </row>
    <row r="539" spans="2:10" x14ac:dyDescent="0.7">
      <c r="B539" s="1">
        <f t="shared" si="16"/>
        <v>524</v>
      </c>
      <c r="C539" s="1"/>
      <c r="D539" s="1" t="s">
        <v>735</v>
      </c>
      <c r="E539" s="1" t="s">
        <v>10</v>
      </c>
      <c r="F539" s="1" t="s">
        <v>759</v>
      </c>
      <c r="G539" s="1" t="s">
        <v>735</v>
      </c>
      <c r="H539" s="1" t="s">
        <v>762</v>
      </c>
      <c r="I539" s="1"/>
      <c r="J539" s="1" t="str">
        <f t="shared" si="17"/>
        <v>sex_13_v2,</v>
      </c>
    </row>
    <row r="540" spans="2:10" x14ac:dyDescent="0.7">
      <c r="B540" s="1">
        <f t="shared" si="16"/>
        <v>525</v>
      </c>
      <c r="C540" s="1"/>
      <c r="D540" s="1" t="s">
        <v>736</v>
      </c>
      <c r="E540" s="1" t="s">
        <v>10</v>
      </c>
      <c r="F540" s="1" t="s">
        <v>759</v>
      </c>
      <c r="G540" s="1" t="s">
        <v>736</v>
      </c>
      <c r="H540" s="1" t="s">
        <v>762</v>
      </c>
      <c r="I540" s="1"/>
      <c r="J540" s="1" t="str">
        <f t="shared" si="17"/>
        <v>sex_14_v2,</v>
      </c>
    </row>
    <row r="541" spans="2:10" x14ac:dyDescent="0.7">
      <c r="B541" s="1">
        <f t="shared" si="16"/>
        <v>526</v>
      </c>
      <c r="C541" s="1"/>
      <c r="D541" s="1" t="s">
        <v>737</v>
      </c>
      <c r="E541" s="1" t="s">
        <v>10</v>
      </c>
      <c r="F541" s="1" t="s">
        <v>759</v>
      </c>
      <c r="G541" s="1" t="s">
        <v>737</v>
      </c>
      <c r="H541" s="1" t="s">
        <v>762</v>
      </c>
      <c r="I541" s="1"/>
      <c r="J541" s="1" t="str">
        <f t="shared" si="17"/>
        <v>sex_15_v2,</v>
      </c>
    </row>
    <row r="542" spans="2:10" x14ac:dyDescent="0.7">
      <c r="B542" s="1">
        <f t="shared" si="16"/>
        <v>527</v>
      </c>
      <c r="C542" s="1"/>
      <c r="D542" s="1" t="s">
        <v>738</v>
      </c>
      <c r="E542" s="1" t="s">
        <v>10</v>
      </c>
      <c r="F542" s="1" t="s">
        <v>759</v>
      </c>
      <c r="G542" s="1" t="s">
        <v>738</v>
      </c>
      <c r="H542" s="1" t="s">
        <v>762</v>
      </c>
      <c r="I542" s="1"/>
      <c r="J542" s="1" t="str">
        <f t="shared" si="17"/>
        <v>sex_16_v2,</v>
      </c>
    </row>
    <row r="543" spans="2:10" x14ac:dyDescent="0.7">
      <c r="B543" s="1">
        <f t="shared" si="16"/>
        <v>528</v>
      </c>
      <c r="C543" s="1"/>
      <c r="D543" s="1" t="s">
        <v>739</v>
      </c>
      <c r="E543" s="1" t="s">
        <v>10</v>
      </c>
      <c r="F543" s="1" t="s">
        <v>759</v>
      </c>
      <c r="G543" s="1" t="s">
        <v>739</v>
      </c>
      <c r="H543" s="1" t="s">
        <v>762</v>
      </c>
      <c r="I543" s="1"/>
      <c r="J543" s="1" t="str">
        <f t="shared" si="17"/>
        <v>sex_17_v2,</v>
      </c>
    </row>
    <row r="544" spans="2:10" x14ac:dyDescent="0.7">
      <c r="B544" s="1">
        <f t="shared" si="16"/>
        <v>529</v>
      </c>
      <c r="C544" s="1"/>
      <c r="D544" s="1" t="s">
        <v>740</v>
      </c>
      <c r="E544" s="1" t="s">
        <v>10</v>
      </c>
      <c r="F544" s="1" t="s">
        <v>759</v>
      </c>
      <c r="G544" s="1" t="s">
        <v>740</v>
      </c>
      <c r="H544" s="1" t="s">
        <v>762</v>
      </c>
      <c r="I544" s="1"/>
      <c r="J544" s="1" t="str">
        <f t="shared" si="17"/>
        <v>sex_18_v2,</v>
      </c>
    </row>
    <row r="545" spans="2:10" x14ac:dyDescent="0.7">
      <c r="B545" s="1">
        <f t="shared" si="16"/>
        <v>530</v>
      </c>
      <c r="C545" s="1"/>
      <c r="D545" s="1" t="s">
        <v>741</v>
      </c>
      <c r="E545" s="1" t="s">
        <v>10</v>
      </c>
      <c r="F545" s="1" t="s">
        <v>759</v>
      </c>
      <c r="G545" s="1" t="s">
        <v>741</v>
      </c>
      <c r="H545" s="1" t="s">
        <v>762</v>
      </c>
      <c r="I545" s="1"/>
      <c r="J545" s="1" t="str">
        <f t="shared" si="17"/>
        <v>sex_01_v3,</v>
      </c>
    </row>
    <row r="546" spans="2:10" x14ac:dyDescent="0.7">
      <c r="B546" s="1">
        <f t="shared" si="16"/>
        <v>531</v>
      </c>
      <c r="C546" s="1"/>
      <c r="D546" s="1" t="s">
        <v>742</v>
      </c>
      <c r="E546" s="1" t="s">
        <v>10</v>
      </c>
      <c r="F546" s="1" t="s">
        <v>759</v>
      </c>
      <c r="G546" s="1" t="s">
        <v>742</v>
      </c>
      <c r="H546" s="1" t="s">
        <v>762</v>
      </c>
      <c r="I546" s="1"/>
      <c r="J546" s="1" t="str">
        <f t="shared" si="17"/>
        <v>sex_02_v3,</v>
      </c>
    </row>
    <row r="547" spans="2:10" x14ac:dyDescent="0.7">
      <c r="B547" s="1">
        <f t="shared" si="16"/>
        <v>532</v>
      </c>
      <c r="C547" s="1"/>
      <c r="D547" s="1" t="s">
        <v>743</v>
      </c>
      <c r="E547" s="1" t="s">
        <v>10</v>
      </c>
      <c r="F547" s="1" t="s">
        <v>759</v>
      </c>
      <c r="G547" s="1" t="s">
        <v>743</v>
      </c>
      <c r="H547" s="1" t="s">
        <v>762</v>
      </c>
      <c r="I547" s="1"/>
      <c r="J547" s="1" t="str">
        <f t="shared" si="17"/>
        <v>sex_03_v3,</v>
      </c>
    </row>
    <row r="548" spans="2:10" x14ac:dyDescent="0.7">
      <c r="B548" s="1">
        <f t="shared" si="16"/>
        <v>533</v>
      </c>
      <c r="C548" s="1"/>
      <c r="D548" s="1" t="s">
        <v>744</v>
      </c>
      <c r="E548" s="1" t="s">
        <v>10</v>
      </c>
      <c r="F548" s="1" t="s">
        <v>759</v>
      </c>
      <c r="G548" s="1" t="s">
        <v>744</v>
      </c>
      <c r="H548" s="1" t="s">
        <v>762</v>
      </c>
      <c r="I548" s="1"/>
      <c r="J548" s="1" t="str">
        <f t="shared" si="17"/>
        <v>sex_04_v3,</v>
      </c>
    </row>
    <row r="549" spans="2:10" x14ac:dyDescent="0.7">
      <c r="B549" s="1">
        <f t="shared" si="16"/>
        <v>534</v>
      </c>
      <c r="C549" s="1"/>
      <c r="D549" s="1" t="s">
        <v>745</v>
      </c>
      <c r="E549" s="1" t="s">
        <v>10</v>
      </c>
      <c r="F549" s="1" t="s">
        <v>759</v>
      </c>
      <c r="G549" s="1" t="s">
        <v>745</v>
      </c>
      <c r="H549" s="1" t="s">
        <v>762</v>
      </c>
      <c r="I549" s="1"/>
      <c r="J549" s="1" t="str">
        <f t="shared" si="17"/>
        <v>sex_05_v3,</v>
      </c>
    </row>
    <row r="550" spans="2:10" x14ac:dyDescent="0.7">
      <c r="B550" s="1">
        <f t="shared" ref="B550:B563" si="18">IF(D550&lt;&gt;"",ROW()-15,"")</f>
        <v>535</v>
      </c>
      <c r="C550" s="1"/>
      <c r="D550" s="1" t="s">
        <v>746</v>
      </c>
      <c r="E550" s="1" t="s">
        <v>10</v>
      </c>
      <c r="F550" s="1" t="s">
        <v>759</v>
      </c>
      <c r="G550" s="1" t="s">
        <v>746</v>
      </c>
      <c r="H550" s="1" t="s">
        <v>762</v>
      </c>
      <c r="I550" s="1"/>
      <c r="J550" s="1" t="str">
        <f t="shared" si="17"/>
        <v>sex_06_v3,</v>
      </c>
    </row>
    <row r="551" spans="2:10" x14ac:dyDescent="0.7">
      <c r="B551" s="1">
        <f t="shared" si="18"/>
        <v>536</v>
      </c>
      <c r="C551" s="1"/>
      <c r="D551" s="1" t="s">
        <v>747</v>
      </c>
      <c r="E551" s="1" t="s">
        <v>10</v>
      </c>
      <c r="F551" s="1" t="s">
        <v>759</v>
      </c>
      <c r="G551" s="1" t="s">
        <v>747</v>
      </c>
      <c r="H551" s="1" t="s">
        <v>762</v>
      </c>
      <c r="I551" s="1"/>
      <c r="J551" s="1" t="str">
        <f t="shared" si="17"/>
        <v>sex_07_v3,</v>
      </c>
    </row>
    <row r="552" spans="2:10" x14ac:dyDescent="0.7">
      <c r="B552" s="1">
        <f t="shared" si="18"/>
        <v>537</v>
      </c>
      <c r="C552" s="1"/>
      <c r="D552" s="1" t="s">
        <v>748</v>
      </c>
      <c r="E552" s="1" t="s">
        <v>10</v>
      </c>
      <c r="F552" s="1" t="s">
        <v>759</v>
      </c>
      <c r="G552" s="1" t="s">
        <v>748</v>
      </c>
      <c r="H552" s="1" t="s">
        <v>762</v>
      </c>
      <c r="I552" s="1"/>
      <c r="J552" s="1" t="str">
        <f t="shared" si="17"/>
        <v>sex_08_v3,</v>
      </c>
    </row>
    <row r="553" spans="2:10" x14ac:dyDescent="0.7">
      <c r="B553" s="1">
        <f t="shared" si="18"/>
        <v>538</v>
      </c>
      <c r="C553" s="1"/>
      <c r="D553" s="1" t="s">
        <v>749</v>
      </c>
      <c r="E553" s="1" t="s">
        <v>10</v>
      </c>
      <c r="F553" s="1" t="s">
        <v>759</v>
      </c>
      <c r="G553" s="1" t="s">
        <v>749</v>
      </c>
      <c r="H553" s="1" t="s">
        <v>762</v>
      </c>
      <c r="I553" s="1"/>
      <c r="J553" s="1" t="str">
        <f t="shared" si="17"/>
        <v>sex_09_v3,</v>
      </c>
    </row>
    <row r="554" spans="2:10" x14ac:dyDescent="0.7">
      <c r="B554" s="1">
        <f t="shared" si="18"/>
        <v>539</v>
      </c>
      <c r="C554" s="1"/>
      <c r="D554" s="1" t="s">
        <v>750</v>
      </c>
      <c r="E554" s="1" t="s">
        <v>10</v>
      </c>
      <c r="F554" s="1" t="s">
        <v>759</v>
      </c>
      <c r="G554" s="1" t="s">
        <v>750</v>
      </c>
      <c r="H554" s="1" t="s">
        <v>762</v>
      </c>
      <c r="I554" s="1"/>
      <c r="J554" s="1" t="str">
        <f t="shared" si="17"/>
        <v>sex_10_v3,</v>
      </c>
    </row>
    <row r="555" spans="2:10" x14ac:dyDescent="0.7">
      <c r="B555" s="1">
        <f t="shared" si="18"/>
        <v>540</v>
      </c>
      <c r="C555" s="1"/>
      <c r="D555" s="1" t="s">
        <v>751</v>
      </c>
      <c r="E555" s="1" t="s">
        <v>10</v>
      </c>
      <c r="F555" s="1" t="s">
        <v>759</v>
      </c>
      <c r="G555" s="1" t="s">
        <v>751</v>
      </c>
      <c r="H555" s="1" t="s">
        <v>762</v>
      </c>
      <c r="I555" s="1"/>
      <c r="J555" s="1" t="str">
        <f t="shared" si="17"/>
        <v>sex_11_v3,</v>
      </c>
    </row>
    <row r="556" spans="2:10" x14ac:dyDescent="0.7">
      <c r="B556" s="1">
        <f t="shared" si="18"/>
        <v>541</v>
      </c>
      <c r="C556" s="1"/>
      <c r="D556" s="1" t="s">
        <v>752</v>
      </c>
      <c r="E556" s="1" t="s">
        <v>10</v>
      </c>
      <c r="F556" s="1" t="s">
        <v>759</v>
      </c>
      <c r="G556" s="1" t="s">
        <v>752</v>
      </c>
      <c r="H556" s="1" t="s">
        <v>762</v>
      </c>
      <c r="I556" s="1"/>
      <c r="J556" s="1" t="str">
        <f t="shared" si="17"/>
        <v>sex_12_v3,</v>
      </c>
    </row>
    <row r="557" spans="2:10" x14ac:dyDescent="0.7">
      <c r="B557" s="1">
        <f t="shared" si="18"/>
        <v>542</v>
      </c>
      <c r="C557" s="1"/>
      <c r="D557" s="1" t="s">
        <v>753</v>
      </c>
      <c r="E557" s="1" t="s">
        <v>10</v>
      </c>
      <c r="F557" s="1" t="s">
        <v>759</v>
      </c>
      <c r="G557" s="1" t="s">
        <v>753</v>
      </c>
      <c r="H557" s="1" t="s">
        <v>762</v>
      </c>
      <c r="I557" s="1"/>
      <c r="J557" s="1" t="str">
        <f t="shared" si="17"/>
        <v>sex_13_v3,</v>
      </c>
    </row>
    <row r="558" spans="2:10" x14ac:dyDescent="0.7">
      <c r="B558" s="1">
        <f t="shared" si="18"/>
        <v>543</v>
      </c>
      <c r="C558" s="1"/>
      <c r="D558" s="1" t="s">
        <v>754</v>
      </c>
      <c r="E558" s="1" t="s">
        <v>10</v>
      </c>
      <c r="F558" s="1" t="s">
        <v>759</v>
      </c>
      <c r="G558" s="1" t="s">
        <v>754</v>
      </c>
      <c r="H558" s="1" t="s">
        <v>762</v>
      </c>
      <c r="I558" s="1"/>
      <c r="J558" s="1" t="str">
        <f t="shared" si="17"/>
        <v>sex_14_v3,</v>
      </c>
    </row>
    <row r="559" spans="2:10" x14ac:dyDescent="0.7">
      <c r="B559" s="1">
        <f t="shared" si="18"/>
        <v>544</v>
      </c>
      <c r="C559" s="1"/>
      <c r="D559" s="1" t="s">
        <v>755</v>
      </c>
      <c r="E559" s="1" t="s">
        <v>10</v>
      </c>
      <c r="F559" s="1" t="s">
        <v>759</v>
      </c>
      <c r="G559" s="1" t="s">
        <v>755</v>
      </c>
      <c r="H559" s="1" t="s">
        <v>762</v>
      </c>
      <c r="I559" s="1"/>
      <c r="J559" s="1" t="str">
        <f t="shared" si="17"/>
        <v>sex_15_v3,</v>
      </c>
    </row>
    <row r="560" spans="2:10" x14ac:dyDescent="0.7">
      <c r="B560" s="1">
        <f t="shared" si="18"/>
        <v>545</v>
      </c>
      <c r="C560" s="1"/>
      <c r="D560" s="1" t="s">
        <v>756</v>
      </c>
      <c r="E560" s="1" t="s">
        <v>10</v>
      </c>
      <c r="F560" s="1" t="s">
        <v>759</v>
      </c>
      <c r="G560" s="1" t="s">
        <v>756</v>
      </c>
      <c r="H560" s="1" t="s">
        <v>762</v>
      </c>
      <c r="I560" s="1"/>
      <c r="J560" s="1" t="str">
        <f t="shared" si="17"/>
        <v>sex_16_v3,</v>
      </c>
    </row>
    <row r="561" spans="2:10" x14ac:dyDescent="0.7">
      <c r="B561" s="1">
        <f t="shared" si="18"/>
        <v>546</v>
      </c>
      <c r="C561" s="1"/>
      <c r="D561" s="1" t="s">
        <v>757</v>
      </c>
      <c r="E561" s="1" t="s">
        <v>10</v>
      </c>
      <c r="F561" s="1" t="s">
        <v>759</v>
      </c>
      <c r="G561" s="1" t="s">
        <v>757</v>
      </c>
      <c r="H561" s="1" t="s">
        <v>762</v>
      </c>
      <c r="I561" s="1"/>
      <c r="J561" s="1" t="str">
        <f t="shared" si="17"/>
        <v>sex_17_v3,</v>
      </c>
    </row>
    <row r="562" spans="2:10" x14ac:dyDescent="0.7">
      <c r="B562" s="1">
        <f t="shared" si="18"/>
        <v>547</v>
      </c>
      <c r="C562" s="1"/>
      <c r="D562" s="1" t="s">
        <v>758</v>
      </c>
      <c r="E562" s="1" t="s">
        <v>10</v>
      </c>
      <c r="F562" s="1" t="s">
        <v>759</v>
      </c>
      <c r="G562" s="1" t="s">
        <v>758</v>
      </c>
      <c r="H562" s="1" t="s">
        <v>762</v>
      </c>
      <c r="I562" s="1"/>
      <c r="J562" s="1" t="str">
        <f t="shared" si="17"/>
        <v>sex_18_v3,</v>
      </c>
    </row>
    <row r="563" spans="2:10" ht="41.65" customHeight="1" x14ac:dyDescent="0.7">
      <c r="B563" s="1">
        <f t="shared" si="18"/>
        <v>548</v>
      </c>
      <c r="C563" s="1"/>
      <c r="D563" s="1" t="s">
        <v>352</v>
      </c>
      <c r="E563" s="1" t="s">
        <v>353</v>
      </c>
      <c r="F563" s="1" t="s">
        <v>759</v>
      </c>
      <c r="G563" s="1" t="s">
        <v>351</v>
      </c>
      <c r="H563" s="1" t="s">
        <v>763</v>
      </c>
      <c r="I563" s="1"/>
      <c r="J563" s="1" t="str">
        <f t="shared" si="17"/>
        <v>no1_horse_no,</v>
      </c>
    </row>
  </sheetData>
  <autoFilter ref="B15:J562" xr:uid="{3E32744F-D7E4-4A66-89D0-A13067374DD8}"/>
  <phoneticPr fontId="1"/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E9B5783-713C-4317-A2C3-54F0231C212D}">
          <x14:formula1>
            <xm:f>[data_characteristics.xlsm]入力規則!#REF!</xm:f>
          </x14:formula1>
          <xm:sqref>E15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ビューの扱い</vt:lpstr>
      <vt:lpstr>vector_hourse_parameter</vt:lpstr>
      <vt:lpstr>dawn_rawdataset</vt:lpstr>
      <vt:lpstr>dawn_stddataset</vt:lpstr>
      <vt:lpstr>dawn_stdvector</vt:lpstr>
      <vt:lpstr>dawn_modeldata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yuusuke ito</dc:creator>
  <cp:lastModifiedBy>yuusuke ito</cp:lastModifiedBy>
  <dcterms:created xsi:type="dcterms:W3CDTF">2018-09-12T05:05:37Z</dcterms:created>
  <dcterms:modified xsi:type="dcterms:W3CDTF">2018-09-17T04:40:48Z</dcterms:modified>
</cp:coreProperties>
</file>