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2BB2E6C3-B5A6-E745-90D6-7DB34EC28922}" xr6:coauthVersionLast="47" xr6:coauthVersionMax="47" xr10:uidLastSave="{00000000-0000-0000-0000-000000000000}"/>
  <bookViews>
    <workbookView xWindow="-5480" yWindow="-21100" windowWidth="38400" windowHeight="21100" xr2:uid="{2CC30947-3E2C-1F44-B2C3-8FE5D0FDBD56}"/>
  </bookViews>
  <sheets>
    <sheet name="infusion rounds" sheetId="1" r:id="rId1"/>
    <sheet name="infusion parameters" sheetId="4" r:id="rId2"/>
    <sheet name="pump testing" sheetId="3" r:id="rId3"/>
    <sheet name="mouse data" sheetId="2" r:id="rId4"/>
  </sheets>
  <definedNames>
    <definedName name="_xlnm._FilterDatabase" localSheetId="0" hidden="1">'infusion rounds'!$A$8:$R$243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30" i="1" l="1"/>
  <c r="M529" i="1"/>
  <c r="M528" i="1"/>
  <c r="M527" i="1"/>
  <c r="M526" i="1"/>
  <c r="M525" i="1"/>
  <c r="M524" i="1"/>
  <c r="M523" i="1"/>
  <c r="M522" i="1"/>
  <c r="M521" i="1"/>
  <c r="M520" i="1"/>
  <c r="M519" i="1"/>
  <c r="M512" i="1"/>
  <c r="M513" i="1"/>
  <c r="M514" i="1"/>
  <c r="M515" i="1"/>
  <c r="M516" i="1"/>
  <c r="M517" i="1"/>
  <c r="M518" i="1"/>
  <c r="M511" i="1"/>
  <c r="M504" i="1"/>
  <c r="M505" i="1"/>
  <c r="M506" i="1"/>
  <c r="M507" i="1"/>
  <c r="M508" i="1"/>
  <c r="M509" i="1"/>
  <c r="M510" i="1"/>
  <c r="M503" i="1"/>
  <c r="M502" i="1"/>
  <c r="M494" i="1"/>
  <c r="M495" i="1"/>
  <c r="M496" i="1"/>
  <c r="M497" i="1"/>
  <c r="M498" i="1"/>
  <c r="M499" i="1"/>
  <c r="M500" i="1"/>
  <c r="M501" i="1"/>
  <c r="M493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3" i="1"/>
  <c r="M444" i="1"/>
  <c r="M445" i="1"/>
  <c r="M446" i="1"/>
  <c r="M447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0" i="1"/>
  <c r="M421" i="1"/>
  <c r="M422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399" i="1"/>
  <c r="M400" i="1"/>
  <c r="M401" i="1"/>
  <c r="M402" i="1"/>
  <c r="M398" i="1"/>
  <c r="M397" i="1"/>
  <c r="M396" i="1"/>
  <c r="C395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59" i="1"/>
  <c r="M360" i="1"/>
  <c r="M361" i="1"/>
  <c r="M362" i="1"/>
  <c r="M363" i="1"/>
  <c r="M364" i="1"/>
  <c r="M365" i="1"/>
  <c r="M358" i="1"/>
  <c r="M357" i="1"/>
  <c r="M356" i="1"/>
  <c r="M355" i="1"/>
  <c r="M354" i="1"/>
  <c r="M348" i="1"/>
  <c r="M347" i="1"/>
  <c r="M346" i="1"/>
  <c r="M345" i="1"/>
  <c r="M344" i="1"/>
  <c r="M343" i="1"/>
  <c r="M342" i="1"/>
  <c r="M353" i="1"/>
  <c r="M352" i="1"/>
  <c r="M351" i="1"/>
  <c r="M350" i="1"/>
  <c r="M349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3" i="1"/>
  <c r="M284" i="1"/>
  <c r="M285" i="1"/>
  <c r="M286" i="1"/>
  <c r="M282" i="1"/>
  <c r="M281" i="1"/>
  <c r="M280" i="1"/>
  <c r="M279" i="1"/>
  <c r="M278" i="1"/>
  <c r="M277" i="1"/>
  <c r="M269" i="1"/>
  <c r="M270" i="1"/>
  <c r="M271" i="1"/>
  <c r="M272" i="1"/>
  <c r="M273" i="1"/>
  <c r="M274" i="1"/>
  <c r="M275" i="1"/>
  <c r="M276" i="1"/>
  <c r="M268" i="1"/>
  <c r="M267" i="1"/>
  <c r="M266" i="1"/>
  <c r="M265" i="1"/>
  <c r="M264" i="1"/>
  <c r="M263" i="1"/>
  <c r="M262" i="1"/>
  <c r="M261" i="1"/>
  <c r="M254" i="1"/>
  <c r="M255" i="1"/>
  <c r="M256" i="1"/>
  <c r="M257" i="1"/>
  <c r="M258" i="1"/>
  <c r="M259" i="1"/>
  <c r="M260" i="1"/>
  <c r="M253" i="1"/>
  <c r="M252" i="1"/>
  <c r="M199" i="1"/>
  <c r="M198" i="1"/>
  <c r="M197" i="1"/>
  <c r="M196" i="1"/>
  <c r="M195" i="1"/>
  <c r="M194" i="1"/>
  <c r="M193" i="1"/>
  <c r="M192" i="1"/>
  <c r="M239" i="1"/>
  <c r="M240" i="1"/>
  <c r="M241" i="1"/>
  <c r="M242" i="1"/>
  <c r="M243" i="1"/>
  <c r="M238" i="1"/>
  <c r="M237" i="1"/>
  <c r="M236" i="1"/>
  <c r="M230" i="1"/>
  <c r="M231" i="1"/>
  <c r="M232" i="1"/>
  <c r="M233" i="1"/>
  <c r="M234" i="1"/>
  <c r="M235" i="1"/>
  <c r="M229" i="1"/>
  <c r="M228" i="1"/>
  <c r="M225" i="1"/>
  <c r="M226" i="1"/>
  <c r="M227" i="1"/>
  <c r="M221" i="1"/>
  <c r="M224" i="1"/>
  <c r="M223" i="1"/>
  <c r="M222" i="1"/>
  <c r="M219" i="1"/>
  <c r="M220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1" i="1"/>
  <c r="M202" i="1"/>
  <c r="M203" i="1"/>
  <c r="M204" i="1"/>
  <c r="M205" i="1"/>
  <c r="M206" i="1"/>
  <c r="M200" i="1"/>
  <c r="M191" i="1"/>
  <c r="M190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1" i="1"/>
  <c r="M122" i="1"/>
  <c r="M123" i="1"/>
  <c r="M124" i="1"/>
  <c r="M125" i="1"/>
  <c r="M126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J3" i="3"/>
  <c r="J4" i="3"/>
  <c r="J2" i="3"/>
  <c r="I4" i="3"/>
  <c r="I3" i="3"/>
  <c r="I2" i="3"/>
  <c r="E4" i="3"/>
  <c r="F4" i="3" s="1"/>
  <c r="E3" i="3"/>
  <c r="F3" i="3" s="1"/>
  <c r="E2" i="3"/>
  <c r="F2" i="3" s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3" i="1"/>
  <c r="M24" i="1"/>
  <c r="M25" i="1"/>
  <c r="M26" i="1"/>
  <c r="M22" i="1"/>
  <c r="M21" i="1"/>
  <c r="M20" i="1"/>
  <c r="M19" i="1"/>
  <c r="M18" i="1"/>
  <c r="M17" i="1"/>
  <c r="M16" i="1"/>
  <c r="M15" i="1"/>
  <c r="M12" i="1"/>
  <c r="M13" i="1"/>
  <c r="M14" i="1"/>
  <c r="M10" i="1"/>
  <c r="M11" i="1"/>
  <c r="M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Bo</author>
    <author>tc={0F660186-B14B-6644-B064-10A99F2AAAA0}</author>
    <author>tc={9548509F-6483-2F47-A2A6-F8B45DDD62E5}</author>
    <author>tc={B4056AC9-452D-654E-B19C-B130F09765F7}</author>
    <author>tc={C1E5073B-4339-9349-84C1-21C28E610D96}</author>
    <author>tc={886617FF-85C5-C04F-96F7-652FAD57EABB}</author>
    <author>tc={F7A7D179-3107-A048-9E24-35AD47DB6EDA}</author>
    <author>tc={B9D4CF26-A00F-9445-A2E7-80DCA44BFFF0}</author>
    <author>tc={909A8BCA-1183-804C-B626-EFC95B73722A}</author>
    <author>tc={5A21DC97-F2F5-F84C-9327-FE758ADF928D}</author>
    <author>tc={CE41862C-E89A-B244-8A6B-668EE2478761}</author>
    <author>tc={8A7BFB02-86E1-8C49-99A2-387BC824AB83}</author>
    <author>tc={F9FD7AA4-6DF5-DD48-A718-8FF3EF989A2B}</author>
    <author>tc={04A27570-E0BA-A049-841B-25B286E586C5}</author>
    <author>tc={AF5C41D3-2D2D-4B4E-84A1-D41587BB0F2F}</author>
    <author>tc={7AE3CE30-F9B8-C446-90DC-E125D39CAF32}</author>
    <author>tc={2F7436D1-D3BF-2B4A-8CF0-2DD251DD16D9}</author>
    <author>tc={7AF1BE3E-C99F-A549-9C2C-7607AD40CEBC}</author>
    <author>tc={A90784B9-3017-0B42-AD7C-31AB0E16F013}</author>
    <author>tc={6F67F155-2E6A-D94B-8D56-D908C354E20F}</author>
    <author>tc={A66E29D9-EBB7-F04B-8CC2-33B32321EC5E}</author>
    <author>tc={E35A1CF9-888C-0549-991D-8BFD4EC23EE1}</author>
    <author>tc={8D78D26D-B4C3-7B46-B8B4-AF5E1410BAD7}</author>
    <author>tc={FB5A4B87-3D8E-8646-900E-B92729D471A7}</author>
    <author>tc={BAC823F8-3614-3F4E-BFCC-0DD6381D1460}</author>
    <author>tc={336274C0-24CB-314A-9928-F9652D4E5295}</author>
    <author>tc={EB3F762E-8CDD-FC40-BEB3-1AB9A5F76D7A}</author>
    <author>tc={657D45D4-9431-FA45-90F4-EF1037F86A42}</author>
    <author>tc={C4CB67D0-C692-444F-847F-E6A0F717F188}</author>
    <author>tc={275F6451-5042-9348-BC2D-F038356E18EE}</author>
    <author>tc={A8A860E2-8C38-D04B-A2BB-306EEEC48C60}</author>
    <author>tc={1C41A09F-DF7E-424F-9D1E-A3B303C49D9A}</author>
    <author>tc={3CAE6CE7-8CA5-5349-A7FC-EE940E23C38A}</author>
    <author>tc={755BEF4C-93F2-784C-9E6D-6463D8759844}</author>
    <author>tc={269A5E30-7C8E-504E-B403-AB6E49338144}</author>
    <author>tc={E6649E27-C513-484B-BE16-DB99A7418958}</author>
    <author>tc={5427F9A3-7F7C-2F41-BDCA-3F6AD36B8B9A}</author>
    <author>tc={C366E340-3CF3-1649-9646-A7D023BB130A}</author>
    <author>tc={6B06107B-776D-0B42-A954-40DCB3F83979}</author>
    <author>tc={ABF3EAB6-109B-9947-98A7-2CFC26039B11}</author>
    <author>tc={F26D6457-F78A-C14D-A11A-A9032E4C9161}</author>
    <author>tc={870B92F6-FAA5-F844-95A9-4D2A11326CF1}</author>
    <author>tc={B84D9A8A-FB89-F343-86A4-EC4EC775AD35}</author>
    <author>tc={35084041-E568-C844-9944-33FC29026438}</author>
    <author>tc={40476537-A29A-DA46-A24A-EB591CBCD6A9}</author>
    <author>tc={35BD1755-5D23-674F-A6DC-31EEADD6E583}</author>
  </authors>
  <commentList>
    <comment ref="N8" authorId="0" shapeId="0" xr:uid="{9A1954D0-BA50-8C40-9882-120EF96F2E90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art. and right before tail blood collection</t>
        </r>
      </text>
    </comment>
    <comment ref="O8" authorId="0" shapeId="0" xr:uid="{0AF3903A-AC40-F54A-8635-EBE9978083C8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tail blood collection.</t>
        </r>
      </text>
    </comment>
    <comment ref="N127" authorId="0" shapeId="0" xr:uid="{D71DE990-B779-4E4B-86DB-5C274EBF1E5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N144" authorId="0" shapeId="0" xr:uid="{F1B2CD40-21FF-A447-A732-652A8F47D401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P164" authorId="0" shapeId="0" xr:uid="{F18622CB-479C-114E-BE24-ACAA51FB9B36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N184" authorId="0" shapeId="0" xr:uid="{739DA88A-BFAC-FB45-AF75-764EBF77EE3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B189" authorId="0" shapeId="0" xr:uid="{A6288F3D-EAE0-D046-BA37-784C1EAB2A22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Extremely weak, not very responsive, breath short ( not frequent). Died second day on 12/21.</t>
        </r>
      </text>
    </comment>
    <comment ref="A252" authorId="1" shapeId="0" xr:uid="{0F660186-B14B-6644-B064-10A99F2AAA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Since am rounds, the following infusions have no lock solution used to seal the catheter. </t>
      </text>
    </comment>
    <comment ref="B260" authorId="2" shapeId="0" xr:uid="{9548509F-6483-2F47-A2A6-F8B45DDD62E5}">
      <text>
        <t>[Threaded comment]
Your version of Excel allows you to read this threaded comment; however, any edits to it will get removed if the file is opened in a newer version of Excel. Learn more: https://go.microsoft.com/fwlink/?linkid=870924
Comment:
    8 hour infusion, at 763 mM 13C-glucose, with 0.05 uL/min/g BW, start infusion at 11:00 am, sac at 7:00 pm. 5 min into infusion glycemia 142-154 mg/dL. At 7:00 pm glycemia 161 mg/dL.</t>
      </text>
    </comment>
    <comment ref="B264" authorId="3" shapeId="0" xr:uid="{B4056AC9-452D-654E-B19C-B130F0976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Button area wet when detach the tether. Likely something went wrong? Maybe an outlier to remove. </t>
      </text>
    </comment>
    <comment ref="B269" authorId="4" shapeId="0" xr:uid="{C1E5073B-4339-9349-84C1-21C28E610D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Alerted mouse. Very long time to collect blood, not easy. </t>
      </text>
    </comment>
    <comment ref="B274" authorId="5" shapeId="0" xr:uid="{886617FF-85C5-C04F-96F7-652FAD57EA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Super alerted mouse. Have to use anesthesia to put tether on the button. </t>
      </text>
    </comment>
    <comment ref="B277" authorId="6" shapeId="0" xr:uid="{F7A7D179-3107-A048-9E24-35AD47DB6E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Catheter may be blocked during infusion. </t>
      </text>
    </comment>
    <comment ref="B279" authorId="7" shapeId="0" xr:uid="{B9D4CF26-A00F-9445-A2E7-80DCA44BFFF0}">
      <text>
        <t>[Threaded comment]
Your version of Excel allows you to read this threaded comment; however, any edits to it will get removed if the file is opened in a newer version of Excel. Learn more: https://go.microsoft.com/fwlink/?linkid=870924
Comment:
    Tether a bit tight to button</t>
      </text>
    </comment>
    <comment ref="B281" authorId="8" shapeId="0" xr:uid="{909A8BCA-1183-804C-B626-EFC95B73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put enough tracer vol in syringe, so use slightly lower infusion rate at 5.2 uL/min per mouse</t>
      </text>
    </comment>
    <comment ref="B283" authorId="9" shapeId="0" xr:uid="{5A21DC97-F2F5-F84C-9327-FE758ADF928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active, climbed out of the cage three times 1 h 30 min into the infusion (it is close to the site where surgery was happening during infusion).</t>
      </text>
    </comment>
    <comment ref="B285" authorId="10" shapeId="0" xr:uid="{CE41862C-E89A-B244-8A6B-668EE2478761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easily tip over, not stable</t>
      </text>
    </comment>
    <comment ref="A287" authorId="11" shapeId="0" xr:uid="{8A7BFB02-86E1-8C49-99A2-387BC824AB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Glucuronic acid infused at aq round; aq round not entered here </t>
      </text>
    </comment>
    <comment ref="A310" authorId="12" shapeId="0" xr:uid="{F9FD7AA4-6DF5-DD48-A718-8FF3EF989A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>
      </text>
    </comment>
    <comment ref="F336" authorId="13" shapeId="0" xr:uid="{04A27570-E0BA-A049-841B-25B286E586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this batch experiment, there was not enough 3-HB tracers left. So the infusion rate is a bit lower that 0.1 uL/min/g for some mice. </t>
      </text>
    </comment>
    <comment ref="B353" authorId="14" shapeId="0" xr:uid="{AF5C41D3-2D2D-4B4E-84A1-D41587BB0F2F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blocked, sudden push through</t>
      </text>
    </comment>
    <comment ref="C395" authorId="0" shapeId="0" xr:uid="{B875EA8B-49E2-524D-A744-A8ABB469F592}">
      <text>
        <r>
          <rPr>
            <b/>
            <sz val="10.5"/>
            <color rgb="FF000000"/>
            <rFont val="Arial"/>
            <family val="34"/>
          </rPr>
          <t>BW measured 31.5 g after infusion.</t>
        </r>
      </text>
    </comment>
    <comment ref="C410" authorId="15" shapeId="0" xr:uid="{7AE3CE30-F9B8-C446-90DC-E125D39CAF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18" authorId="16" shapeId="0" xr:uid="{2F7436D1-D3BF-2B4A-8CF0-2DD251DD16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 during second blood collection. </t>
      </text>
    </comment>
    <comment ref="B422" authorId="17" shapeId="0" xr:uid="{7AF1BE3E-C99F-A549-9C2C-7607AD40CE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active. Extremely active and desperate during blood collection. </t>
      </text>
    </comment>
    <comment ref="B425" authorId="18" shapeId="0" xr:uid="{A90784B9-3017-0B42-AD7C-31AB0E16F01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bed making. Look weird and weak status. After infusion appeared very weak!</t>
      </text>
    </comment>
    <comment ref="B429" authorId="19" shapeId="0" xr:uid="{6F67F155-2E6A-D94B-8D56-D908C354E2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 during blood collection</t>
      </text>
    </comment>
    <comment ref="C430" authorId="20" shapeId="0" xr:uid="{A66E29D9-EBB7-F04B-8CC2-33B32321EC5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32" authorId="21" shapeId="0" xr:uid="{E35A1CF9-888C-0549-991D-8BFD4EC23EE1}">
      <text>
        <t>[Threaded comment]
Your version of Excel allows you to read this threaded comment; however, any edits to it will get removed if the file is opened in a newer version of Excel. Learn more: https://go.microsoft.com/fwlink/?linkid=870924
Comment:
    Weird small body weight!</t>
      </text>
    </comment>
    <comment ref="B436" authorId="22" shapeId="0" xr:uid="{8D78D26D-B4C3-7B46-B8B4-AF5E1410B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Appeared weak, tail cold! By the time of second blood collection the tracer had already been exhausted!</t>
      </text>
    </comment>
    <comment ref="B440" authorId="23" shapeId="0" xr:uid="{FB5A4B87-3D8E-8646-900E-B92729D471A7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Climbed out of cage before infusion</t>
      </text>
    </comment>
    <comment ref="B450" authorId="24" shapeId="0" xr:uid="{BAC823F8-3614-3F4E-BFCC-0DD6381D14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1" authorId="25" shapeId="0" xr:uid="{336274C0-24CB-314A-9928-F9652D4E52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4" authorId="26" shapeId="0" xr:uid="{EB3F762E-8CDD-FC40-BEB3-1AB9A5F76D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weak! Right chest there is deep scar. </t>
      </text>
    </comment>
    <comment ref="B457" authorId="27" shapeId="0" xr:uid="{657D45D4-9431-FA45-90F4-EF1037F86A4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weak, slow breath!</t>
      </text>
    </comment>
    <comment ref="B467" authorId="28" shapeId="0" xr:uid="{C4CB67D0-C692-444F-847F-E6A0F717F18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 by time of blood collection!</t>
      </text>
    </comment>
    <comment ref="B470" authorId="29" shapeId="0" xr:uid="{275F6451-5042-9348-BC2D-F038356E18EE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55 g before surgery</t>
      </text>
    </comment>
    <comment ref="C476" authorId="30" shapeId="0" xr:uid="{A8A860E2-8C38-D04B-A2BB-306EEEC48C60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48 g to 40 g
Reply:
    Pump # 51 makes loud noise, not sure why</t>
      </text>
    </comment>
    <comment ref="B491" authorId="31" shapeId="0" xr:uid="{1C41A09F-DF7E-424F-9D1E-A3B303C49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Can’t draw blood, but able to draw blood after flush with saline. The pump block get stuck, and did NOT push smoothly </t>
      </text>
    </comment>
    <comment ref="B492" authorId="32" shapeId="0" xr:uid="{3CAE6CE7-8CA5-5349-A7FC-EE940E23C38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draw blood, but difficult to push through. After infusion, not able to draw blood anymore!</t>
      </text>
    </comment>
    <comment ref="A526" authorId="33" shapeId="0" xr:uid="{755BEF4C-93F2-784C-9E6D-6463D8759844}">
      <text>
        <t>[Threaded comment]
Your version of Excel allows you to read this threaded comment; however, any edits to it will get removed if the file is opened in a newer version of Excel. Learn more: https://go.microsoft.com/fwlink/?linkid=870924
Comment:
    HFD with body weight matched with ob/ob</t>
      </text>
    </comment>
    <comment ref="A531" authorId="34" shapeId="0" xr:uid="{269A5E30-7C8E-504E-B403-AB6E49338144}">
      <text>
        <t>[Threaded comment]
Your version of Excel allows you to read this threaded comment; however, any edits to it will get removed if the file is opened in a newer version of Excel. Learn more: https://go.microsoft.com/fwlink/?linkid=870924
Comment:
    HFD with matched body weight as ob/ob</t>
      </text>
    </comment>
    <comment ref="B534" authorId="35" shapeId="0" xr:uid="{E6649E27-C513-484B-BE16-DB99A7418958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C</t>
      </text>
    </comment>
    <comment ref="B535" authorId="36" shapeId="0" xr:uid="{5427F9A3-7F7C-2F41-BDCA-3F6AD36B8B9A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D</t>
      </text>
    </comment>
    <comment ref="B536" authorId="37" shapeId="0" xr:uid="{C366E340-3CF3-1649-9646-A7D023BB130A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OT1</t>
      </text>
    </comment>
    <comment ref="B537" authorId="38" shapeId="0" xr:uid="{6B06107B-776D-0B42-A954-40DCB3F839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OT2</t>
      </text>
    </comment>
    <comment ref="B538" authorId="39" shapeId="0" xr:uid="{ABF3EAB6-109B-9947-98A7-2CFC26039B1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OT3</t>
      </text>
    </comment>
    <comment ref="B539" authorId="40" shapeId="0" xr:uid="{F26D6457-F78A-C14D-A11A-A9032E4C916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OT4</t>
      </text>
    </comment>
    <comment ref="B540" authorId="41" shapeId="0" xr:uid="{870B92F6-FAA5-F844-95A9-4D2A11326CF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OT5</t>
      </text>
    </comment>
    <comment ref="B541" authorId="42" shapeId="0" xr:uid="{B84D9A8A-FB89-F343-86A4-EC4EC775AD35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WD1</t>
      </text>
    </comment>
    <comment ref="B542" authorId="43" shapeId="0" xr:uid="{35084041-E568-C844-9944-33FC29026438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WD7</t>
      </text>
    </comment>
    <comment ref="B543" authorId="44" shapeId="0" xr:uid="{40476537-A29A-DA46-A24A-EB591CBCD6A9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WD8</t>
      </text>
    </comment>
    <comment ref="E544" authorId="45" shapeId="0" xr:uid="{35BD1755-5D23-674F-A6DC-31EEADD6E583}">
      <text>
        <t>[Threaded comment]
Your version of Excel allows you to read this threaded comment; however, any edits to it will get removed if the file is opened in a newer version of Excel. Learn more: https://go.microsoft.com/fwlink/?linkid=870924
Comment:
    YY’s tracer</t>
      </text>
    </comment>
  </commentList>
</comments>
</file>

<file path=xl/sharedStrings.xml><?xml version="1.0" encoding="utf-8"?>
<sst xmlns="http://schemas.openxmlformats.org/spreadsheetml/2006/main" count="2605" uniqueCount="397">
  <si>
    <r>
      <rPr>
        <b/>
        <sz val="12"/>
        <color rgb="FF0070C0"/>
        <rFont val="Calibri (Body)"/>
      </rPr>
      <t>cohort:</t>
    </r>
    <r>
      <rPr>
        <sz val="12"/>
        <color theme="1"/>
        <rFont val="Calibri"/>
        <family val="2"/>
        <scheme val="minor"/>
      </rPr>
      <t xml:space="preserve"> coded with A, B, C…a simplified notationfor order number</t>
    </r>
  </si>
  <si>
    <t>auto-fill-up</t>
  </si>
  <si>
    <t>infusion_round</t>
  </si>
  <si>
    <t>delivery_date</t>
  </si>
  <si>
    <t>week_delivery</t>
  </si>
  <si>
    <t>experiment_date</t>
  </si>
  <si>
    <t>cohort</t>
  </si>
  <si>
    <t>mouse_ID</t>
  </si>
  <si>
    <t>BW</t>
  </si>
  <si>
    <t>tracer_conc_mM</t>
  </si>
  <si>
    <t>infusion_uL_perMin</t>
  </si>
  <si>
    <t>art_draw</t>
  </si>
  <si>
    <t>vein_draw</t>
  </si>
  <si>
    <t>infusion_start</t>
  </si>
  <si>
    <t>infusion_end</t>
  </si>
  <si>
    <t>infusion_min</t>
  </si>
  <si>
    <t>a</t>
  </si>
  <si>
    <r>
      <rPr>
        <b/>
        <sz val="12"/>
        <color rgb="FF0070C0"/>
        <rFont val="Calibri (Body)"/>
      </rPr>
      <t>mouse_#:</t>
    </r>
    <r>
      <rPr>
        <sz val="12"/>
        <color theme="1"/>
        <rFont val="Calibri"/>
        <family val="2"/>
        <scheme val="minor"/>
      </rPr>
      <t xml:space="preserve"> 1, 2, 3…continous across different cohorts</t>
    </r>
  </si>
  <si>
    <r>
      <rPr>
        <b/>
        <sz val="12"/>
        <color rgb="FF0070C0"/>
        <rFont val="Calibri (Body)"/>
      </rPr>
      <t>infusion round:</t>
    </r>
    <r>
      <rPr>
        <sz val="12"/>
        <color theme="1"/>
        <rFont val="Calibri"/>
        <family val="2"/>
        <scheme val="minor"/>
      </rPr>
      <t xml:space="preserve"> a, b, c… </t>
    </r>
    <r>
      <rPr>
        <b/>
        <i/>
        <sz val="12"/>
        <color theme="1"/>
        <rFont val="Calibri"/>
        <family val="2"/>
        <scheme val="minor"/>
      </rPr>
      <t>for each round, always infuse the same tracer</t>
    </r>
    <r>
      <rPr>
        <sz val="12"/>
        <color theme="1"/>
        <rFont val="Calibri"/>
        <family val="2"/>
        <scheme val="minor"/>
      </rPr>
      <t xml:space="preserve"> to avoid confusion</t>
    </r>
  </si>
  <si>
    <r>
      <rPr>
        <b/>
        <sz val="12"/>
        <color rgb="FF0070C0"/>
        <rFont val="Calibri (Body)"/>
      </rPr>
      <t>Mouse_ID:</t>
    </r>
    <r>
      <rPr>
        <sz val="12"/>
        <color theme="1"/>
        <rFont val="Calibri"/>
        <family val="2"/>
        <scheme val="minor"/>
      </rPr>
      <t xml:space="preserve"> L1, O1, d1…</t>
    </r>
  </si>
  <si>
    <r>
      <rPr>
        <b/>
        <sz val="12"/>
        <color rgb="FF0070C0"/>
        <rFont val="Calibri (Body)"/>
      </rPr>
      <t xml:space="preserve">blood ID: </t>
    </r>
    <r>
      <rPr>
        <b/>
        <sz val="12"/>
        <color theme="6" tint="-0.249977111117893"/>
        <rFont val="Calibri (Body)"/>
      </rPr>
      <t>infusion round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FF0000"/>
        <rFont val="Calibri (Body)"/>
      </rPr>
      <t>blood (art/tai)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7030A0"/>
        <rFont val="Calibri (Body)"/>
      </rPr>
      <t>phenotype</t>
    </r>
    <r>
      <rPr>
        <b/>
        <sz val="12"/>
        <color theme="1"/>
        <rFont val="Calibri"/>
        <family val="2"/>
        <scheme val="minor"/>
      </rPr>
      <t>Mouse #.</t>
    </r>
    <r>
      <rPr>
        <sz val="12"/>
        <color theme="1"/>
        <rFont val="Calibri"/>
        <family val="2"/>
        <scheme val="minor"/>
      </rPr>
      <t xml:space="preserve"> For mass spec file naming</t>
    </r>
  </si>
  <si>
    <t>L</t>
  </si>
  <si>
    <t>surgery_date</t>
  </si>
  <si>
    <t>A</t>
  </si>
  <si>
    <t>d</t>
  </si>
  <si>
    <t>d1</t>
  </si>
  <si>
    <t>F</t>
  </si>
  <si>
    <t>T</t>
  </si>
  <si>
    <t>d2</t>
  </si>
  <si>
    <t>L4</t>
  </si>
  <si>
    <t>b</t>
  </si>
  <si>
    <t>L5</t>
  </si>
  <si>
    <t>O3</t>
  </si>
  <si>
    <t>L6</t>
  </si>
  <si>
    <t>FT</t>
  </si>
  <si>
    <t>Note</t>
  </si>
  <si>
    <t>BW lost 0.4 g than 10/31</t>
  </si>
  <si>
    <t>tail_blood_glucose_1</t>
  </si>
  <si>
    <t>tail_blood_glucose_2</t>
  </si>
  <si>
    <t>c</t>
  </si>
  <si>
    <t>L2</t>
  </si>
  <si>
    <t>O4</t>
  </si>
  <si>
    <t>d3</t>
  </si>
  <si>
    <t>O1</t>
  </si>
  <si>
    <t>Infused by mistake at mL/h for 5 min, then stop infusion for 25 min, and then restart at 4:00 pm at uL/min</t>
  </si>
  <si>
    <t>d4</t>
  </si>
  <si>
    <t>d5</t>
  </si>
  <si>
    <t>O2</t>
  </si>
  <si>
    <t>vein blood red</t>
  </si>
  <si>
    <t>art blood red</t>
  </si>
  <si>
    <t>r</t>
  </si>
  <si>
    <t>e</t>
  </si>
  <si>
    <t xml:space="preserve">in # e (O1 and d3) and following infusions, art blood drawn from catheterl; before e and after a, art drawn directly from the button. </t>
  </si>
  <si>
    <t>f</t>
  </si>
  <si>
    <t>g</t>
  </si>
  <si>
    <t>fasting_time</t>
  </si>
  <si>
    <t>h</t>
  </si>
  <si>
    <t>i</t>
  </si>
  <si>
    <t>k</t>
  </si>
  <si>
    <t>Struggle a lot during tail blood collection</t>
  </si>
  <si>
    <t>H1: set as max of 600 mg/dL</t>
  </si>
  <si>
    <t>no bed making</t>
  </si>
  <si>
    <t>m</t>
  </si>
  <si>
    <t>Glucose</t>
  </si>
  <si>
    <t>Lactate</t>
  </si>
  <si>
    <t>Alanine</t>
  </si>
  <si>
    <t>Glutamine</t>
  </si>
  <si>
    <t>infused.tracer</t>
  </si>
  <si>
    <t>n</t>
  </si>
  <si>
    <t>O</t>
  </si>
  <si>
    <t>O5</t>
  </si>
  <si>
    <t>d7</t>
  </si>
  <si>
    <t>O6</t>
  </si>
  <si>
    <t>B</t>
  </si>
  <si>
    <t>Glycerol</t>
  </si>
  <si>
    <t xml:space="preserve">Sac on 10/27/2021; very weak, trembling </t>
  </si>
  <si>
    <t>Note_mouse</t>
  </si>
  <si>
    <t>Pump</t>
  </si>
  <si>
    <t>P6</t>
  </si>
  <si>
    <t>P7</t>
  </si>
  <si>
    <t>P8</t>
  </si>
  <si>
    <t>End.vol.mL</t>
  </si>
  <si>
    <t>Start.vol.mL</t>
  </si>
  <si>
    <t>Start.time</t>
  </si>
  <si>
    <t>End.time</t>
  </si>
  <si>
    <t>time.elapsed.min</t>
  </si>
  <si>
    <t>rate.uL/min</t>
  </si>
  <si>
    <t>Expected.vol.pumped.uL</t>
  </si>
  <si>
    <t>Actual.vol.pumped.uL</t>
  </si>
  <si>
    <t>error</t>
  </si>
  <si>
    <t>p</t>
  </si>
  <si>
    <t>L7</t>
  </si>
  <si>
    <t>O7</t>
  </si>
  <si>
    <t>d6</t>
  </si>
  <si>
    <t>d8</t>
  </si>
  <si>
    <t>q</t>
  </si>
  <si>
    <t>L8</t>
  </si>
  <si>
    <t>d9</t>
  </si>
  <si>
    <t>O8</t>
  </si>
  <si>
    <t>s</t>
  </si>
  <si>
    <t>t</t>
  </si>
  <si>
    <t>u</t>
  </si>
  <si>
    <t>Acetate</t>
  </si>
  <si>
    <t xml:space="preserve">All tracer exhausted (or near) by end of blood collection.May underestimate labeling. </t>
  </si>
  <si>
    <t>w</t>
  </si>
  <si>
    <t>x</t>
  </si>
  <si>
    <t>y</t>
  </si>
  <si>
    <t>tail_blood_glucose_beforeInfusion</t>
  </si>
  <si>
    <t>z</t>
  </si>
  <si>
    <t>ab</t>
  </si>
  <si>
    <t>aa</t>
  </si>
  <si>
    <t>d10</t>
  </si>
  <si>
    <t>ac</t>
  </si>
  <si>
    <t>ad</t>
  </si>
  <si>
    <t>Leaking water bottle, extremely wet and soaked bedding one day before; no bed making, but active and alert</t>
  </si>
  <si>
    <t>d5, O2, O3 already dead by time of 12/28/21</t>
  </si>
  <si>
    <t>Another mouse super weak and sac ~12/21/21 (without record)</t>
  </si>
  <si>
    <t>d4 died by 01/05/2022</t>
  </si>
  <si>
    <t>O4,O8 died by 01/04/2022</t>
  </si>
  <si>
    <t>d9 died by 01/16/2022</t>
  </si>
  <si>
    <t>L8 died by 01/18/2022</t>
  </si>
  <si>
    <t>ae</t>
  </si>
  <si>
    <t>O9</t>
  </si>
  <si>
    <t>Clamp_1</t>
  </si>
  <si>
    <t>af</t>
  </si>
  <si>
    <t>d13</t>
  </si>
  <si>
    <t>d14</t>
  </si>
  <si>
    <t>O13</t>
  </si>
  <si>
    <t>d11</t>
  </si>
  <si>
    <t>O12</t>
  </si>
  <si>
    <t>O14</t>
  </si>
  <si>
    <t>d12</t>
  </si>
  <si>
    <t>Clamp_2</t>
  </si>
  <si>
    <t>ag</t>
  </si>
  <si>
    <t>d15</t>
  </si>
  <si>
    <t>O15</t>
  </si>
  <si>
    <t>d16</t>
  </si>
  <si>
    <t>O10</t>
  </si>
  <si>
    <t>O16</t>
  </si>
  <si>
    <t>O11</t>
  </si>
  <si>
    <t>Clamp_3</t>
  </si>
  <si>
    <t>ah</t>
  </si>
  <si>
    <t>O18</t>
  </si>
  <si>
    <t>d18</t>
  </si>
  <si>
    <t>d17</t>
  </si>
  <si>
    <t>O19</t>
  </si>
  <si>
    <t>O17</t>
  </si>
  <si>
    <t>Clamp_4</t>
  </si>
  <si>
    <t>ai</t>
  </si>
  <si>
    <t>Clamp_5</t>
  </si>
  <si>
    <t>ak</t>
  </si>
  <si>
    <t>Clamp_6</t>
  </si>
  <si>
    <t>C</t>
  </si>
  <si>
    <t>12/27/21 - 1/3/22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</si>
  <si>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</si>
  <si>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</si>
  <si>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</si>
  <si>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</si>
  <si>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</si>
  <si>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</si>
  <si>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</si>
  <si>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</si>
  <si>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</si>
  <si>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</si>
  <si>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</si>
  <si>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</si>
  <si>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</si>
  <si>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</si>
  <si>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</si>
  <si>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</si>
  <si>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</si>
  <si>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</si>
  <si>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</si>
  <si>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</si>
  <si>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</si>
  <si>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</si>
  <si>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L9</t>
  </si>
  <si>
    <t>L10</t>
  </si>
  <si>
    <t>L11</t>
  </si>
  <si>
    <t>L12</t>
  </si>
  <si>
    <t>L13</t>
  </si>
  <si>
    <t>D</t>
  </si>
  <si>
    <t>C16:0</t>
  </si>
  <si>
    <t>al</t>
  </si>
  <si>
    <t>za</t>
  </si>
  <si>
    <t>Clamp_7</t>
  </si>
  <si>
    <t>am</t>
  </si>
  <si>
    <t>O31</t>
  </si>
  <si>
    <t>O32</t>
  </si>
  <si>
    <t>d30</t>
  </si>
  <si>
    <t>O33</t>
  </si>
  <si>
    <t>O34</t>
  </si>
  <si>
    <t>LotsUrine</t>
  </si>
  <si>
    <t>an</t>
  </si>
  <si>
    <t>ao</t>
  </si>
  <si>
    <t>L33</t>
  </si>
  <si>
    <t>d32</t>
  </si>
  <si>
    <t>L35</t>
  </si>
  <si>
    <t>O35</t>
  </si>
  <si>
    <t>L34</t>
  </si>
  <si>
    <t>L32</t>
  </si>
  <si>
    <t>ap</t>
  </si>
  <si>
    <t>d31</t>
  </si>
  <si>
    <t>L30</t>
  </si>
  <si>
    <t>L31</t>
  </si>
  <si>
    <t>E</t>
  </si>
  <si>
    <t>tracer_conc_mM_Normalize</t>
  </si>
  <si>
    <t>infusion_uL_perMin_g.BW_Normalize</t>
  </si>
  <si>
    <t>phenotype</t>
  </si>
  <si>
    <t>WT</t>
  </si>
  <si>
    <t>ob/ob</t>
  </si>
  <si>
    <t>db/db</t>
  </si>
  <si>
    <t>C_Label.max_tracer</t>
  </si>
  <si>
    <t>ar</t>
  </si>
  <si>
    <t>O60</t>
  </si>
  <si>
    <t>H1</t>
  </si>
  <si>
    <t>L66</t>
  </si>
  <si>
    <t>O61</t>
  </si>
  <si>
    <t>O59</t>
  </si>
  <si>
    <t>as</t>
  </si>
  <si>
    <t>H3</t>
  </si>
  <si>
    <t>O54</t>
  </si>
  <si>
    <t>O58</t>
  </si>
  <si>
    <t>L61</t>
  </si>
  <si>
    <t>H4</t>
  </si>
  <si>
    <t>O53</t>
  </si>
  <si>
    <t>at</t>
  </si>
  <si>
    <t>O56</t>
  </si>
  <si>
    <t>L62</t>
  </si>
  <si>
    <t>L63</t>
  </si>
  <si>
    <t>O51</t>
  </si>
  <si>
    <t>au</t>
  </si>
  <si>
    <t>H5</t>
  </si>
  <si>
    <t>H6</t>
  </si>
  <si>
    <t>C18:1</t>
  </si>
  <si>
    <t>aw</t>
  </si>
  <si>
    <t>L64</t>
  </si>
  <si>
    <t>ax</t>
  </si>
  <si>
    <t>O57</t>
  </si>
  <si>
    <t>L65</t>
  </si>
  <si>
    <t>C18:2</t>
  </si>
  <si>
    <t>ay</t>
  </si>
  <si>
    <t>az</t>
  </si>
  <si>
    <t>H7</t>
  </si>
  <si>
    <t>H8</t>
  </si>
  <si>
    <t>H9</t>
  </si>
  <si>
    <t>H10</t>
  </si>
  <si>
    <t>H11</t>
  </si>
  <si>
    <t>ba</t>
  </si>
  <si>
    <t>bc</t>
  </si>
  <si>
    <t>H15</t>
  </si>
  <si>
    <t>H17</t>
  </si>
  <si>
    <t>H18</t>
  </si>
  <si>
    <t>bb</t>
  </si>
  <si>
    <t>H14</t>
  </si>
  <si>
    <t>H13</t>
  </si>
  <si>
    <t>bd</t>
  </si>
  <si>
    <t>Valine</t>
  </si>
  <si>
    <t>be</t>
  </si>
  <si>
    <t>H22</t>
  </si>
  <si>
    <t>L70</t>
  </si>
  <si>
    <t>bf</t>
  </si>
  <si>
    <t>H19</t>
  </si>
  <si>
    <t>HFD</t>
  </si>
  <si>
    <t>O55</t>
  </si>
  <si>
    <t>H12</t>
  </si>
  <si>
    <t>H16</t>
  </si>
  <si>
    <t>H</t>
  </si>
  <si>
    <t>HFD-1</t>
  </si>
  <si>
    <t>G</t>
  </si>
  <si>
    <t>HFD-2</t>
  </si>
  <si>
    <t>H20</t>
  </si>
  <si>
    <t>H21</t>
  </si>
  <si>
    <t>J</t>
  </si>
  <si>
    <t>bg</t>
  </si>
  <si>
    <t>H31</t>
  </si>
  <si>
    <t>H32</t>
  </si>
  <si>
    <t>H33</t>
  </si>
  <si>
    <t>TF</t>
  </si>
  <si>
    <t>Double cath., serum abnormally bright yellow color after centrifuge!</t>
  </si>
  <si>
    <t>bh</t>
  </si>
  <si>
    <t>NA</t>
  </si>
  <si>
    <t>H35</t>
  </si>
  <si>
    <t>H36</t>
  </si>
  <si>
    <t>H37</t>
  </si>
  <si>
    <t>left hind leg appeared paralyzed, noted at the end of the infusion</t>
  </si>
  <si>
    <t>bi</t>
  </si>
  <si>
    <t>H51</t>
  </si>
  <si>
    <t>H52</t>
  </si>
  <si>
    <t>H53</t>
  </si>
  <si>
    <t>O81</t>
  </si>
  <si>
    <t>O82</t>
  </si>
  <si>
    <t>L81</t>
  </si>
  <si>
    <t>L82</t>
  </si>
  <si>
    <t>bk</t>
  </si>
  <si>
    <t>bl</t>
  </si>
  <si>
    <t>L91</t>
  </si>
  <si>
    <t>L92</t>
  </si>
  <si>
    <t>L93</t>
  </si>
  <si>
    <t>blood rep2: 5:01</t>
  </si>
  <si>
    <t>blood rep2: 5:05</t>
  </si>
  <si>
    <t>blood rep2: 5:06</t>
  </si>
  <si>
    <t>blood rep2: 5:09</t>
  </si>
  <si>
    <t>blood rep2: 10 min later</t>
  </si>
  <si>
    <t>bm</t>
  </si>
  <si>
    <t>O86</t>
  </si>
  <si>
    <t>O85</t>
  </si>
  <si>
    <t>blood rep2: 4:50:00 AM</t>
  </si>
  <si>
    <t>blood rep2: 4:51:00 AM</t>
  </si>
  <si>
    <t>blood rep2: 4:53:00 AM</t>
  </si>
  <si>
    <t>blood rep2: 4:55:00 AM</t>
  </si>
  <si>
    <t>blood rep2: 4:56:00 AM</t>
  </si>
  <si>
    <t>blood rep2: 4:59:00 AM</t>
  </si>
  <si>
    <t>bn</t>
  </si>
  <si>
    <t>O83</t>
  </si>
  <si>
    <t>H57</t>
  </si>
  <si>
    <t>blood rep2: 4:42</t>
  </si>
  <si>
    <t>blood rep2: 4:45</t>
  </si>
  <si>
    <t>blood rep2: 4:46</t>
  </si>
  <si>
    <t>blood rep2: 4:47</t>
  </si>
  <si>
    <t>blood rep2: 4:49</t>
  </si>
  <si>
    <t>blood rep2: 4:50</t>
  </si>
  <si>
    <t>blood rep2: 4:51</t>
  </si>
  <si>
    <t>bo</t>
  </si>
  <si>
    <t>L94</t>
  </si>
  <si>
    <t>L95</t>
  </si>
  <si>
    <t>blood rep2: 4:10</t>
  </si>
  <si>
    <t>blood rep2: 4:11</t>
  </si>
  <si>
    <t>blood rep2: 4:14</t>
  </si>
  <si>
    <t>blood rep2: 4:15</t>
  </si>
  <si>
    <t>bp</t>
  </si>
  <si>
    <t>O84</t>
  </si>
  <si>
    <t>H54</t>
  </si>
  <si>
    <t>blood rep2: 4:48</t>
  </si>
  <si>
    <t>blood rep2: 4:52</t>
  </si>
  <si>
    <t>blood rep2: 4:54</t>
  </si>
  <si>
    <t>blood rep2: 4:55</t>
  </si>
  <si>
    <t>bq</t>
  </si>
  <si>
    <t>H63</t>
  </si>
  <si>
    <t>H56</t>
  </si>
  <si>
    <t>H55</t>
  </si>
  <si>
    <t>br</t>
  </si>
  <si>
    <t>blood rep2: 4:39</t>
  </si>
  <si>
    <t>blood rep2: 4:40</t>
  </si>
  <si>
    <t>blood rep2: 4:44</t>
  </si>
  <si>
    <t>bs</t>
  </si>
  <si>
    <t>H59</t>
  </si>
  <si>
    <t>H58</t>
  </si>
  <si>
    <t>H64</t>
  </si>
  <si>
    <t>L96</t>
  </si>
  <si>
    <t>bt</t>
  </si>
  <si>
    <t>O100</t>
  </si>
  <si>
    <t>H100</t>
  </si>
  <si>
    <t>O101</t>
  </si>
  <si>
    <t>H101</t>
  </si>
  <si>
    <t>L130</t>
  </si>
  <si>
    <t>L131</t>
  </si>
  <si>
    <t>O102</t>
  </si>
  <si>
    <t>H102</t>
  </si>
  <si>
    <t>bu</t>
  </si>
  <si>
    <t>bw</t>
  </si>
  <si>
    <t>O103</t>
  </si>
  <si>
    <t>L132</t>
  </si>
  <si>
    <t>H103</t>
  </si>
  <si>
    <t>L133</t>
  </si>
  <si>
    <t>H105</t>
  </si>
  <si>
    <t>O104</t>
  </si>
  <si>
    <t>H104</t>
  </si>
  <si>
    <t>O105</t>
  </si>
  <si>
    <t>bz</t>
  </si>
  <si>
    <t>ca</t>
  </si>
  <si>
    <t>ce</t>
  </si>
  <si>
    <t>O106</t>
  </si>
  <si>
    <t>H107</t>
  </si>
  <si>
    <t>L140</t>
  </si>
  <si>
    <t>H106</t>
  </si>
  <si>
    <t>cf</t>
  </si>
  <si>
    <t>3-HB</t>
  </si>
  <si>
    <t>cg</t>
  </si>
  <si>
    <t>H108</t>
  </si>
  <si>
    <t>H109</t>
  </si>
  <si>
    <t>L141</t>
  </si>
  <si>
    <t>L142</t>
  </si>
  <si>
    <t>H110</t>
  </si>
  <si>
    <t>ci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</si>
  <si>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</si>
  <si>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</si>
  <si>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</si>
  <si>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</si>
  <si>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</si>
  <si>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</si>
  <si>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</si>
  <si>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</si>
  <si>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</si>
  <si>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</si>
  <si>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gh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</si>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</sst>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Body)"/>
    </font>
    <font>
      <b/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6" tint="-0.249977111117893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.5"/>
      <color rgb="FF000000"/>
      <name val="Arial"/>
      <family val="34"/>
    </font>
    <font>
      <b/>
      <sz val="12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4" fontId="4" fillId="2" borderId="0" xfId="0" applyNumberFormat="1" applyFont="1" applyFill="1"/>
    <xf numFmtId="1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9" fontId="0" fillId="0" borderId="0" xfId="1" applyFont="1" applyAlignment="1">
      <alignment horizontal="left"/>
    </xf>
    <xf numFmtId="0" fontId="0" fillId="4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10" fillId="0" borderId="1" xfId="0" applyFont="1" applyBorder="1" applyAlignment="1">
      <alignment horizontal="left"/>
    </xf>
    <xf numFmtId="0" fontId="10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4" fillId="6" borderId="0" xfId="0" applyFont="1" applyFill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6" fontId="4" fillId="2" borderId="0" xfId="0" applyNumberFormat="1" applyFont="1" applyFill="1"/>
    <xf numFmtId="166" fontId="1" fillId="0" borderId="0" xfId="0" applyNumberFormat="1" applyFont="1"/>
    <xf numFmtId="166" fontId="1" fillId="0" borderId="1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3" borderId="0" xfId="0" applyNumberFormat="1" applyFill="1" applyAlignment="1">
      <alignment horizontal="left"/>
    </xf>
    <xf numFmtId="166" fontId="0" fillId="0" borderId="2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4" borderId="0" xfId="0" applyNumberFormat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10" borderId="0" xfId="0" applyNumberFormat="1" applyFill="1" applyAlignment="1">
      <alignment horizontal="left"/>
    </xf>
    <xf numFmtId="0" fontId="0" fillId="3" borderId="1" xfId="0" applyFill="1" applyBorder="1" applyAlignment="1">
      <alignment horizontal="left"/>
    </xf>
    <xf numFmtId="166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1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13" borderId="0" xfId="0" applyNumberFormat="1" applyFill="1" applyAlignment="1">
      <alignment horizontal="left"/>
    </xf>
    <xf numFmtId="166" fontId="0" fillId="1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2" fontId="0" fillId="14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14" fontId="0" fillId="15" borderId="0" xfId="0" applyNumberFormat="1" applyFill="1" applyAlignment="1">
      <alignment horizontal="left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0" fontId="18" fillId="0" borderId="1" xfId="0" applyFont="1" applyBorder="1" applyAlignment="1">
      <alignment horizontal="left"/>
    </xf>
    <xf numFmtId="14" fontId="18" fillId="0" borderId="1" xfId="0" applyNumberFormat="1" applyFont="1" applyBorder="1" applyAlignment="1">
      <alignment horizontal="left"/>
    </xf>
    <xf numFmtId="166" fontId="18" fillId="0" borderId="1" xfId="0" applyNumberFormat="1" applyFont="1" applyBorder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1" xfId="0" applyNumberForma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6" fontId="0" fillId="9" borderId="0" xfId="0" applyNumberFormat="1" applyFill="1" applyAlignment="1">
      <alignment horizontal="left"/>
    </xf>
    <xf numFmtId="0" fontId="0" fillId="0" borderId="2" xfId="0" applyBorder="1"/>
    <xf numFmtId="166" fontId="0" fillId="9" borderId="2" xfId="0" applyNumberForma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an, Bo" id="{BD05C489-C691-C94F-BE22-F46AD27399CC}" userId="S::bo_yuan@hsph.harvard.edu::41d2fd6e-1db7-4851-8b22-9e19671fc0e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2" dT="2022-06-03T18:26:19.48" personId="{BD05C489-C691-C94F-BE22-F46AD27399CC}" id="{0F660186-B14B-6644-B064-10A99F2AAAA0}">
    <text xml:space="preserve">Since am rounds, the following infusions have no lock solution used to seal the catheter. </text>
  </threadedComment>
  <threadedComment ref="B260" dT="2022-06-03T17:43:28.02" personId="{BD05C489-C691-C94F-BE22-F46AD27399CC}" id="{9548509F-6483-2F47-A2A6-F8B45DDD62E5}">
    <text>8 hour infusion, at 763 mM 13C-glucose, with 0.05 uL/min/g BW, start infusion at 11:00 am, sac at 7:00 pm. 5 min into infusion glycemia 142-154 mg/dL. At 7:00 pm glycemia 161 mg/dL.</text>
  </threadedComment>
  <threadedComment ref="B264" dT="2022-06-03T17:55:12.25" personId="{BD05C489-C691-C94F-BE22-F46AD27399CC}" id="{B4056AC9-452D-654E-B19C-B130F09765F7}">
    <text xml:space="preserve">Button area wet when detach the tether. Likely something went wrong? Maybe an outlier to remove. </text>
  </threadedComment>
  <threadedComment ref="B269" dT="2022-06-03T18:19:35.70" personId="{BD05C489-C691-C94F-BE22-F46AD27399CC}" id="{C1E5073B-4339-9349-84C1-21C28E610D96}">
    <text xml:space="preserve">Alerted mouse. Very long time to collect blood, not easy. </text>
  </threadedComment>
  <threadedComment ref="B274" dT="2022-06-03T18:20:05.48" personId="{BD05C489-C691-C94F-BE22-F46AD27399CC}" id="{886617FF-85C5-C04F-96F7-652FAD57EABB}">
    <text xml:space="preserve">Super alerted mouse. Have to use anesthesia to put tether on the button. </text>
  </threadedComment>
  <threadedComment ref="B277" dT="2022-06-03T18:25:42.45" personId="{BD05C489-C691-C94F-BE22-F46AD27399CC}" id="{F7A7D179-3107-A048-9E24-35AD47DB6EDA}">
    <text xml:space="preserve">Catheter may be blocked during infusion. </text>
  </threadedComment>
  <threadedComment ref="B279" dT="2022-06-03T18:25:26.72" personId="{BD05C489-C691-C94F-BE22-F46AD27399CC}" id="{B9D4CF26-A00F-9445-A2E7-80DCA44BFFF0}">
    <text>Tether a bit tight to button</text>
  </threadedComment>
  <threadedComment ref="B281" dT="2022-06-03T18:25:09.81" personId="{BD05C489-C691-C94F-BE22-F46AD27399CC}" id="{909A8BCA-1183-804C-B626-EFC95B73722A}">
    <text>Did not put enough tracer vol in syringe, so use slightly lower infusion rate at 5.2 uL/min per mouse</text>
  </threadedComment>
  <threadedComment ref="B283" dT="2022-06-03T18:27:55.95" personId="{BD05C489-C691-C94F-BE22-F46AD27399CC}" id="{5A21DC97-F2F5-F84C-9327-FE758ADF928D}">
    <text>Very active, climbed out of the cage three times 1 h 30 min into the infusion (it is close to the site where surgery was happening during infusion).</text>
  </threadedComment>
  <threadedComment ref="B285" dT="2022-06-03T18:24:21.02" personId="{BD05C489-C691-C94F-BE22-F46AD27399CC}" id="{CE41862C-E89A-B244-8A6B-668EE2478761}">
    <text>Button easily tip over, not stable</text>
  </threadedComment>
  <threadedComment ref="A287" dT="2022-10-13T15:14:35.60" personId="{BD05C489-C691-C94F-BE22-F46AD27399CC}" id="{8A7BFB02-86E1-8C49-99A2-387BC824AB83}">
    <text xml:space="preserve">Glucuronic acid infused at aq round; aq round not entered here </text>
  </threadedComment>
  <threadedComment ref="A310" dT="2022-10-13T15:36:29.08" personId="{BD05C489-C691-C94F-BE22-F46AD27399CC}" id="{F9FD7AA4-6DF5-DD48-A718-8FF3EF989A2B}">
    <text xml:space="preserve">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ext>
  </threadedComment>
  <threadedComment ref="F336" dT="2022-10-13T15:50:57.93" personId="{BD05C489-C691-C94F-BE22-F46AD27399CC}" id="{04A27570-E0BA-A049-841B-25B286E586C5}">
    <text xml:space="preserve">In this batch experiment, there was not enough 3-HB tracers left. So the infusion rate is a bit lower that 0.1 uL/min/g for some mice. </text>
  </threadedComment>
  <threadedComment ref="B353" dT="2022-10-18T13:12:37.90" personId="{BD05C489-C691-C94F-BE22-F46AD27399CC}" id="{AF5C41D3-2D2D-4B4E-84A1-D41587BB0F2F}">
    <text>Button blocked, sudden push through</text>
  </threadedComment>
  <threadedComment ref="C410" dT="2023-02-06T16:15:25.35" personId="{BD05C489-C691-C94F-BE22-F46AD27399CC}" id="{7AE3CE30-F9B8-C446-90DC-E125D39CAF32}">
    <text>Forgot to record B.W., Use average body weight 30 g.</text>
  </threadedComment>
  <threadedComment ref="B418" dT="2023-02-06T16:32:23.26" personId="{BD05C489-C691-C94F-BE22-F46AD27399CC}" id="{2F7436D1-D3BF-2B4A-8CF0-2DD251DD16D9}">
    <text xml:space="preserve">Very active during second blood collection. </text>
  </threadedComment>
  <threadedComment ref="B422" dT="2023-02-06T16:32:46.49" personId="{BD05C489-C691-C94F-BE22-F46AD27399CC}" id="{7AF1BE3E-C99F-A549-9C2C-7607AD40CEBC}">
    <text xml:space="preserve">Very active. Extremely active and desperate during blood collection. </text>
  </threadedComment>
  <threadedComment ref="B425" dT="2023-02-06T16:38:15.02" personId="{BD05C489-C691-C94F-BE22-F46AD27399CC}" id="{A90784B9-3017-0B42-AD7C-31AB0E16F013}">
    <text>No bed making. Look weird and weak status. After infusion appeared very weak!</text>
  </threadedComment>
  <threadedComment ref="B429" dT="2023-02-06T16:38:25.52" personId="{BD05C489-C691-C94F-BE22-F46AD27399CC}" id="{6F67F155-2E6A-D94B-8D56-D908C354E20F}">
    <text>Very active during blood collection</text>
  </threadedComment>
  <threadedComment ref="C430" dT="2023-02-06T16:15:25.35" personId="{BD05C489-C691-C94F-BE22-F46AD27399CC}" id="{A66E29D9-EBB7-F04B-8CC2-33B32321EC5E}">
    <text>Forgot to record B.W., Use average body weight 30 g.</text>
  </threadedComment>
  <threadedComment ref="B432" dT="2023-02-06T16:40:00.53" personId="{BD05C489-C691-C94F-BE22-F46AD27399CC}" id="{E35A1CF9-888C-0549-991D-8BFD4EC23EE1}">
    <text>Weird small body weight!</text>
  </threadedComment>
  <threadedComment ref="B436" dT="2023-02-06T16:51:41.73" personId="{BD05C489-C691-C94F-BE22-F46AD27399CC}" id="{8D78D26D-B4C3-7B46-B8B4-AF5E1410BAD7}">
    <text>Appeared weak, tail cold! By the time of second blood collection the tracer had already been exhausted!</text>
  </threadedComment>
  <threadedComment ref="B440" dT="2023-02-06T16:50:52.63" personId="{BD05C489-C691-C94F-BE22-F46AD27399CC}" id="{FB5A4B87-3D8E-8646-900E-B92729D471A7}">
    <text>Climbed out of cage before infusion</text>
  </threadedComment>
  <threadedComment ref="B450" dT="2023-02-15T21:29:16.99" personId="{BD05C489-C691-C94F-BE22-F46AD27399CC}" id="{BAC823F8-3614-3F4E-BFCC-0DD6381D1460}">
    <text xml:space="preserve">Tracer almost/already exhausted by time of blood collection! Turn on pump and there is still liquid being pushed out. Might still be sufficient. </text>
  </threadedComment>
  <threadedComment ref="B451" dT="2023-02-15T21:29:23.86" personId="{BD05C489-C691-C94F-BE22-F46AD27399CC}" id="{336274C0-24CB-314A-9928-F9652D4E5295}">
    <text xml:space="preserve">Tracer almost/already exhausted by time of blood collection! Turn on pump and there is still liquid being pushed out. Might still be sufficient. </text>
  </threadedComment>
  <threadedComment ref="B454" dT="2023-02-15T21:28:32.74" personId="{BD05C489-C691-C94F-BE22-F46AD27399CC}" id="{EB3F762E-8CDD-FC40-BEB3-1AB9A5F76D7A}">
    <text xml:space="preserve">Very weak! Right chest there is deep scar. </text>
  </threadedComment>
  <threadedComment ref="B457" dT="2023-02-15T21:28:11.97" personId="{BD05C489-C691-C94F-BE22-F46AD27399CC}" id="{657D45D4-9431-FA45-90F4-EF1037F86A42}">
    <text>Very weak, slow breath!</text>
  </threadedComment>
  <threadedComment ref="B467" dT="2023-02-15T21:27:50.83" personId="{BD05C489-C691-C94F-BE22-F46AD27399CC}" id="{C4CB67D0-C692-444F-847F-E6A0F717F188}">
    <text>Very weak by time of blood collection!</text>
  </threadedComment>
  <threadedComment ref="B470" dT="2023-07-22T20:11:10.15" personId="{BD05C489-C691-C94F-BE22-F46AD27399CC}" id="{275F6451-5042-9348-BC2D-F038356E18EE}">
    <text>Drop from 55 g before surgery</text>
  </threadedComment>
  <threadedComment ref="C476" dT="2023-07-22T20:11:24.58" personId="{BD05C489-C691-C94F-BE22-F46AD27399CC}" id="{A8A860E2-8C38-D04B-A2BB-306EEEC48C60}">
    <text>Drop from 48 g to 40 g</text>
  </threadedComment>
  <threadedComment ref="C476" dT="2023-07-22T20:11:47.89" personId="{BD05C489-C691-C94F-BE22-F46AD27399CC}" id="{957759AF-FDAE-654A-BEC6-6D833C43DBBF}" parentId="{A8A860E2-8C38-D04B-A2BB-306EEEC48C60}">
    <text>Pump # 51 makes loud noise, not sure why</text>
  </threadedComment>
  <threadedComment ref="B491" dT="2023-07-22T20:22:43.57" personId="{BD05C489-C691-C94F-BE22-F46AD27399CC}" id="{1C41A09F-DF7E-424F-9D1E-A3B303C49D9A}">
    <text xml:space="preserve">Can’t draw blood, but able to draw blood after flush with saline. The pump block get stuck, and did NOT push smoothly </text>
  </threadedComment>
  <threadedComment ref="B492" dT="2023-07-22T20:23:46.27" personId="{BD05C489-C691-C94F-BE22-F46AD27399CC}" id="{3CAE6CE7-8CA5-5349-A7FC-EE940E23C38A}">
    <text>Can draw blood, but difficult to push through. After infusion, not able to draw blood anymore!</text>
  </threadedComment>
  <threadedComment ref="A526" dT="2024-05-27T15:28:04.65" personId="{BD05C489-C691-C94F-BE22-F46AD27399CC}" id="{755BEF4C-93F2-784C-9E6D-6463D8759844}">
    <text>HFD with body weight matched with ob/ob</text>
  </threadedComment>
  <threadedComment ref="A531" dT="2024-05-27T15:27:02.11" personId="{BD05C489-C691-C94F-BE22-F46AD27399CC}" id="{269A5E30-7C8E-504E-B403-AB6E49338144}">
    <text>HFD with matched body weight as ob/ob</text>
  </threadedComment>
  <threadedComment ref="B534" dT="2024-05-28T00:26:17.44" personId="{BD05C489-C691-C94F-BE22-F46AD27399CC}" id="{E6649E27-C513-484B-BE16-DB99A7418958}">
    <text>Mass spec file: C</text>
  </threadedComment>
  <threadedComment ref="B535" dT="2024-05-28T00:26:21.97" personId="{BD05C489-C691-C94F-BE22-F46AD27399CC}" id="{5427F9A3-7F7C-2F41-BDCA-3F6AD36B8B9A}">
    <text>Mass spec file:  D</text>
  </threadedComment>
  <threadedComment ref="B536" dT="2024-05-28T00:26:29.59" personId="{BD05C489-C691-C94F-BE22-F46AD27399CC}" id="{C366E340-3CF3-1649-9646-A7D023BB130A}">
    <text>Mass spec file: OT1</text>
  </threadedComment>
  <threadedComment ref="B537" dT="2024-05-28T00:26:35.19" personId="{BD05C489-C691-C94F-BE22-F46AD27399CC}" id="{6B06107B-776D-0B42-A954-40DCB3F83979}">
    <text>Mass spec file: OT2</text>
  </threadedComment>
  <threadedComment ref="B538" dT="2024-05-28T00:26:50.79" personId="{BD05C489-C691-C94F-BE22-F46AD27399CC}" id="{ABF3EAB6-109B-9947-98A7-2CFC26039B11}">
    <text>Mass spec file: OT3</text>
  </threadedComment>
  <threadedComment ref="B539" dT="2024-05-28T00:26:55.42" personId="{BD05C489-C691-C94F-BE22-F46AD27399CC}" id="{F26D6457-F78A-C14D-A11A-A9032E4C9161}">
    <text>Mass spec file:  OT4</text>
  </threadedComment>
  <threadedComment ref="B540" dT="2024-05-28T00:26:59.98" personId="{BD05C489-C691-C94F-BE22-F46AD27399CC}" id="{870B92F6-FAA5-F844-95A9-4D2A11326CF1}">
    <text>Mass spec file:  OT5</text>
  </threadedComment>
  <threadedComment ref="B541" dT="2024-05-28T00:27:04.91" personId="{BD05C489-C691-C94F-BE22-F46AD27399CC}" id="{B84D9A8A-FB89-F343-86A4-EC4EC775AD35}">
    <text>Mass spec file:  WD1</text>
  </threadedComment>
  <threadedComment ref="B542" dT="2024-05-28T00:27:09.48" personId="{BD05C489-C691-C94F-BE22-F46AD27399CC}" id="{35084041-E568-C844-9944-33FC29026438}">
    <text>Mass spec file:  WD7</text>
  </threadedComment>
  <threadedComment ref="B543" dT="2024-05-28T00:27:14.05" personId="{BD05C489-C691-C94F-BE22-F46AD27399CC}" id="{40476537-A29A-DA46-A24A-EB591CBCD6A9}">
    <text>Mass spec file:  WD8</text>
  </threadedComment>
  <threadedComment ref="E544" dT="2024-05-29T19:30:34.60" personId="{BD05C489-C691-C94F-BE22-F46AD27399CC}" id="{35BD1755-5D23-674F-A6DC-31EEADD6E583}">
    <text>YY’s tracer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7A58-4F5D-EF45-AB03-1D5403C76C4A}">
  <dimension ref="A1:T546"/>
  <sheetViews>
    <sheetView tabSelected="1" zoomScale="136" workbookViewId="0">
      <pane xSplit="3" ySplit="8" topLeftCell="D526" activePane="bottomRight" state="frozen"/>
      <selection pane="topRight" activeCell="D1" sqref="D1"/>
      <selection pane="bottomLeft" activeCell="A9" sqref="A9"/>
      <selection pane="bottomRight" activeCell="F541" sqref="F541"/>
    </sheetView>
  </sheetViews>
  <sheetFormatPr baseColWidth="10" defaultColWidth="13.5" defaultRowHeight="16" x14ac:dyDescent="0.2"/>
  <cols>
    <col min="1" max="1" width="13.33203125" style="1" bestFit="1" customWidth="1"/>
    <col min="2" max="2" width="10.33203125" style="4" bestFit="1" customWidth="1"/>
    <col min="3" max="3" width="11.33203125" style="58" bestFit="1" customWidth="1"/>
    <col min="4" max="4" width="19.5" style="1" bestFit="1" customWidth="1"/>
    <col min="5" max="5" width="15" style="1" bestFit="1" customWidth="1"/>
    <col min="6" max="6" width="17.5" style="1" bestFit="1" customWidth="1"/>
    <col min="7" max="7" width="8.6640625" style="1" bestFit="1" customWidth="1"/>
    <col min="8" max="8" width="9.83203125" style="1" bestFit="1" customWidth="1"/>
    <col min="9" max="9" width="15.33203125" style="4" bestFit="1" customWidth="1"/>
    <col min="10" max="10" width="12.33203125" style="12" bestFit="1" customWidth="1"/>
    <col min="11" max="11" width="12.5" style="12" bestFit="1" customWidth="1"/>
    <col min="12" max="12" width="11.6640625" style="12" bestFit="1" customWidth="1"/>
    <col min="13" max="13" width="11.83203125" style="1" bestFit="1" customWidth="1"/>
    <col min="14" max="15" width="18.6640625" style="1" bestFit="1" customWidth="1"/>
    <col min="16" max="16" width="30.6640625" style="1" bestFit="1" customWidth="1"/>
    <col min="17" max="17" width="11.6640625" style="1" bestFit="1" customWidth="1"/>
    <col min="18" max="18" width="12.83203125" style="1" bestFit="1" customWidth="1"/>
    <col min="19" max="19" width="112.1640625" style="90" bestFit="1" customWidth="1"/>
    <col min="20" max="20" width="9" style="1" bestFit="1" customWidth="1"/>
    <col min="21" max="16384" width="13.5" style="1"/>
  </cols>
  <sheetData>
    <row r="1" spans="1:20" x14ac:dyDescent="0.2">
      <c r="B1" s="122" t="s">
        <v>18</v>
      </c>
      <c r="C1" s="122"/>
      <c r="D1" s="122"/>
      <c r="E1" s="122"/>
      <c r="F1" s="122"/>
      <c r="G1" s="122"/>
      <c r="H1" s="122"/>
    </row>
    <row r="2" spans="1:20" x14ac:dyDescent="0.2">
      <c r="B2" s="122" t="s">
        <v>0</v>
      </c>
      <c r="C2" s="122"/>
      <c r="D2" s="122"/>
      <c r="E2" s="122"/>
      <c r="F2" s="122"/>
      <c r="G2" s="122"/>
    </row>
    <row r="3" spans="1:20" x14ac:dyDescent="0.2">
      <c r="B3" s="122" t="s">
        <v>17</v>
      </c>
      <c r="C3" s="122"/>
      <c r="D3" s="122"/>
      <c r="E3" s="122"/>
      <c r="F3" s="122"/>
    </row>
    <row r="4" spans="1:20" x14ac:dyDescent="0.2">
      <c r="B4" s="122" t="s">
        <v>19</v>
      </c>
      <c r="C4" s="122"/>
      <c r="D4" s="122"/>
      <c r="E4" s="122"/>
      <c r="F4" s="122"/>
    </row>
    <row r="5" spans="1:20" ht="16" customHeight="1" x14ac:dyDescent="0.2">
      <c r="B5" s="10" t="s">
        <v>1</v>
      </c>
      <c r="C5" s="55"/>
    </row>
    <row r="6" spans="1:20" x14ac:dyDescent="0.2">
      <c r="B6" s="123" t="s">
        <v>20</v>
      </c>
      <c r="C6" s="123"/>
      <c r="D6" s="123"/>
      <c r="E6" s="123"/>
      <c r="F6" s="123"/>
      <c r="G6" s="123"/>
      <c r="H6" s="123"/>
      <c r="M6" s="2"/>
    </row>
    <row r="7" spans="1:20" x14ac:dyDescent="0.2">
      <c r="B7" s="11"/>
      <c r="C7" s="56"/>
      <c r="M7" s="2"/>
      <c r="N7" s="121" t="s">
        <v>60</v>
      </c>
      <c r="O7" s="121"/>
      <c r="P7" s="19"/>
    </row>
    <row r="8" spans="1:20" ht="17" thickBot="1" x14ac:dyDescent="0.25">
      <c r="A8" s="51" t="s">
        <v>2</v>
      </c>
      <c r="B8" s="52" t="s">
        <v>7</v>
      </c>
      <c r="C8" s="57" t="s">
        <v>8</v>
      </c>
      <c r="D8" s="51" t="s">
        <v>67</v>
      </c>
      <c r="E8" s="51" t="s">
        <v>9</v>
      </c>
      <c r="F8" s="51" t="s">
        <v>10</v>
      </c>
      <c r="G8" s="51" t="s">
        <v>11</v>
      </c>
      <c r="H8" s="51" t="s">
        <v>12</v>
      </c>
      <c r="I8" s="53" t="s">
        <v>5</v>
      </c>
      <c r="J8" s="54" t="s">
        <v>55</v>
      </c>
      <c r="K8" s="54" t="s">
        <v>13</v>
      </c>
      <c r="L8" s="54" t="s">
        <v>14</v>
      </c>
      <c r="M8" s="51" t="s">
        <v>15</v>
      </c>
      <c r="N8" s="51" t="s">
        <v>37</v>
      </c>
      <c r="O8" s="51" t="s">
        <v>38</v>
      </c>
      <c r="P8" s="51" t="s">
        <v>107</v>
      </c>
      <c r="Q8" s="51" t="s">
        <v>49</v>
      </c>
      <c r="R8" s="51" t="s">
        <v>48</v>
      </c>
      <c r="S8" s="91" t="s">
        <v>35</v>
      </c>
      <c r="T8" s="51" t="s">
        <v>192</v>
      </c>
    </row>
    <row r="9" spans="1:20" x14ac:dyDescent="0.2">
      <c r="A9" s="18" t="s">
        <v>16</v>
      </c>
      <c r="B9" s="3" t="s">
        <v>25</v>
      </c>
      <c r="C9" s="58">
        <v>41.7</v>
      </c>
      <c r="D9" s="1" t="s">
        <v>63</v>
      </c>
      <c r="E9" s="1">
        <v>199.8</v>
      </c>
      <c r="F9" s="1">
        <v>4.17</v>
      </c>
      <c r="G9" s="1" t="s">
        <v>26</v>
      </c>
      <c r="H9" s="1" t="s">
        <v>27</v>
      </c>
      <c r="I9" s="4">
        <v>44502</v>
      </c>
      <c r="J9" s="12">
        <v>0.375</v>
      </c>
      <c r="K9" s="12">
        <v>0.65277777777777779</v>
      </c>
      <c r="L9" s="12">
        <v>0.7631944444444444</v>
      </c>
      <c r="M9" s="5">
        <f xml:space="preserve"> (L9-K9)*24 * 60</f>
        <v>158.99999999999991</v>
      </c>
    </row>
    <row r="10" spans="1:20" x14ac:dyDescent="0.2">
      <c r="A10" s="18" t="s">
        <v>16</v>
      </c>
      <c r="B10" s="1" t="s">
        <v>28</v>
      </c>
      <c r="C10" s="58">
        <v>47.9</v>
      </c>
      <c r="D10" s="1" t="s">
        <v>63</v>
      </c>
      <c r="E10" s="1">
        <v>199.8</v>
      </c>
      <c r="F10" s="1">
        <v>4.79</v>
      </c>
      <c r="G10" s="1" t="s">
        <v>26</v>
      </c>
      <c r="H10" s="1" t="s">
        <v>27</v>
      </c>
      <c r="I10" s="4">
        <v>44502</v>
      </c>
      <c r="J10" s="12">
        <v>0.375</v>
      </c>
      <c r="K10" s="12">
        <v>0.66597222222222219</v>
      </c>
      <c r="L10" s="12">
        <v>0.77083333333333337</v>
      </c>
      <c r="M10" s="5">
        <f t="shared" ref="M10:M121" si="0" xml:space="preserve"> (L10-K10)*24 * 60</f>
        <v>151.00000000000011</v>
      </c>
    </row>
    <row r="11" spans="1:20" s="7" customFormat="1" ht="17" thickBot="1" x14ac:dyDescent="0.25">
      <c r="A11" s="32" t="s">
        <v>16</v>
      </c>
      <c r="B11" s="7" t="s">
        <v>29</v>
      </c>
      <c r="C11" s="59">
        <v>27.2</v>
      </c>
      <c r="D11" s="7" t="s">
        <v>63</v>
      </c>
      <c r="E11" s="7">
        <v>199.8</v>
      </c>
      <c r="F11" s="7">
        <v>2.72</v>
      </c>
      <c r="G11" s="7" t="s">
        <v>27</v>
      </c>
      <c r="H11" s="7" t="s">
        <v>27</v>
      </c>
      <c r="I11" s="8">
        <v>44502</v>
      </c>
      <c r="J11" s="13">
        <v>0.375</v>
      </c>
      <c r="K11" s="13">
        <v>0.67083333333333339</v>
      </c>
      <c r="L11" s="13">
        <v>0.77430555555555547</v>
      </c>
      <c r="M11" s="9">
        <f t="shared" si="0"/>
        <v>148.9999999999998</v>
      </c>
      <c r="S11" s="92"/>
    </row>
    <row r="12" spans="1:20" x14ac:dyDescent="0.2">
      <c r="A12" s="18" t="s">
        <v>30</v>
      </c>
      <c r="B12" s="1" t="s">
        <v>31</v>
      </c>
      <c r="C12" s="58">
        <v>26.3</v>
      </c>
      <c r="D12" s="1" t="s">
        <v>64</v>
      </c>
      <c r="E12" s="1">
        <v>380.4</v>
      </c>
      <c r="F12" s="1">
        <v>2.63</v>
      </c>
      <c r="G12" s="1" t="s">
        <v>27</v>
      </c>
      <c r="H12" s="1" t="s">
        <v>27</v>
      </c>
      <c r="I12" s="4">
        <v>44504</v>
      </c>
      <c r="J12" s="12">
        <v>0.3888888888888889</v>
      </c>
      <c r="K12" s="12">
        <v>0.63194444444444442</v>
      </c>
      <c r="L12" s="12">
        <v>0.73958333333333337</v>
      </c>
      <c r="M12" s="5">
        <f t="shared" si="0"/>
        <v>155.00000000000009</v>
      </c>
      <c r="N12" s="1">
        <v>145</v>
      </c>
    </row>
    <row r="13" spans="1:20" x14ac:dyDescent="0.2">
      <c r="A13" s="18" t="s">
        <v>30</v>
      </c>
      <c r="B13" s="1" t="s">
        <v>32</v>
      </c>
      <c r="C13" s="58">
        <v>43.3</v>
      </c>
      <c r="D13" s="1" t="s">
        <v>64</v>
      </c>
      <c r="E13" s="1">
        <v>380.4</v>
      </c>
      <c r="F13" s="1">
        <v>3.464</v>
      </c>
      <c r="G13" s="1" t="s">
        <v>27</v>
      </c>
      <c r="H13" s="1" t="s">
        <v>27</v>
      </c>
      <c r="I13" s="4">
        <v>44504</v>
      </c>
      <c r="J13" s="12">
        <v>0.3888888888888889</v>
      </c>
      <c r="K13" s="12">
        <v>0.63472222222222219</v>
      </c>
      <c r="L13" s="12">
        <v>0.74652777777777779</v>
      </c>
      <c r="M13" s="5">
        <f t="shared" si="0"/>
        <v>161.00000000000006</v>
      </c>
      <c r="N13" s="1">
        <v>367</v>
      </c>
    </row>
    <row r="14" spans="1:20" s="7" customFormat="1" ht="17" thickBot="1" x14ac:dyDescent="0.25">
      <c r="A14" s="32" t="s">
        <v>30</v>
      </c>
      <c r="B14" s="7" t="s">
        <v>33</v>
      </c>
      <c r="C14" s="59">
        <v>23.4</v>
      </c>
      <c r="D14" s="7" t="s">
        <v>64</v>
      </c>
      <c r="E14" s="7">
        <v>380.4</v>
      </c>
      <c r="F14" s="7">
        <v>2.34</v>
      </c>
      <c r="G14" s="7" t="s">
        <v>34</v>
      </c>
      <c r="H14" s="7" t="s">
        <v>34</v>
      </c>
      <c r="I14" s="8">
        <v>44504</v>
      </c>
      <c r="J14" s="13">
        <v>0.3888888888888889</v>
      </c>
      <c r="K14" s="13">
        <v>0.63680555555555551</v>
      </c>
      <c r="L14" s="13">
        <v>0.75347222222222221</v>
      </c>
      <c r="M14" s="9">
        <f t="shared" si="0"/>
        <v>168.00000000000006</v>
      </c>
      <c r="S14" s="92" t="s">
        <v>36</v>
      </c>
    </row>
    <row r="15" spans="1:20" x14ac:dyDescent="0.2">
      <c r="A15" s="18" t="s">
        <v>39</v>
      </c>
      <c r="B15" s="1" t="s">
        <v>25</v>
      </c>
      <c r="C15" s="58">
        <v>42.7</v>
      </c>
      <c r="D15" s="1" t="s">
        <v>64</v>
      </c>
      <c r="E15" s="1">
        <v>380.4</v>
      </c>
      <c r="F15" s="1">
        <v>3.4159999999999999</v>
      </c>
      <c r="G15" s="1" t="s">
        <v>26</v>
      </c>
      <c r="H15" s="1" t="s">
        <v>27</v>
      </c>
      <c r="I15" s="4">
        <v>44505</v>
      </c>
      <c r="J15" s="12">
        <v>0.39583333333333331</v>
      </c>
      <c r="K15" s="12">
        <v>0.63541666666666663</v>
      </c>
      <c r="L15" s="12">
        <v>0.74791666666666667</v>
      </c>
      <c r="M15" s="5">
        <f t="shared" si="0"/>
        <v>162.00000000000006</v>
      </c>
      <c r="N15" s="1">
        <v>399</v>
      </c>
    </row>
    <row r="16" spans="1:20" x14ac:dyDescent="0.2">
      <c r="A16" s="18" t="s">
        <v>39</v>
      </c>
      <c r="B16" s="1" t="s">
        <v>28</v>
      </c>
      <c r="C16" s="58">
        <v>48.3</v>
      </c>
      <c r="D16" s="1" t="s">
        <v>64</v>
      </c>
      <c r="E16" s="1">
        <v>380.4</v>
      </c>
      <c r="F16" s="1">
        <v>3.8639999999999999</v>
      </c>
      <c r="G16" s="1" t="s">
        <v>26</v>
      </c>
      <c r="H16" s="1" t="s">
        <v>27</v>
      </c>
      <c r="I16" s="4">
        <v>44505</v>
      </c>
      <c r="J16" s="12">
        <v>0.39583333333333331</v>
      </c>
      <c r="K16" s="12">
        <v>0.64027777777777783</v>
      </c>
      <c r="L16" s="12">
        <v>0.75347222222222221</v>
      </c>
      <c r="M16" s="5">
        <f t="shared" si="0"/>
        <v>162.99999999999989</v>
      </c>
      <c r="N16" s="1">
        <v>168</v>
      </c>
    </row>
    <row r="17" spans="1:19" x14ac:dyDescent="0.2">
      <c r="A17" s="18" t="s">
        <v>39</v>
      </c>
      <c r="B17" s="1" t="s">
        <v>40</v>
      </c>
      <c r="C17" s="58">
        <v>24.3</v>
      </c>
      <c r="D17" s="1" t="s">
        <v>64</v>
      </c>
      <c r="E17" s="1">
        <v>380.4</v>
      </c>
      <c r="F17" s="1">
        <v>2.4300000000000002</v>
      </c>
      <c r="G17" s="1" t="s">
        <v>26</v>
      </c>
      <c r="H17" s="1" t="s">
        <v>34</v>
      </c>
      <c r="I17" s="4">
        <v>44505</v>
      </c>
      <c r="J17" s="12">
        <v>0.39583333333333298</v>
      </c>
      <c r="K17" s="12">
        <v>0.6430555555555556</v>
      </c>
      <c r="L17" s="12">
        <v>0.76388888888888884</v>
      </c>
      <c r="M17" s="5">
        <f t="shared" si="0"/>
        <v>173.99999999999986</v>
      </c>
      <c r="N17" s="1">
        <v>125</v>
      </c>
      <c r="O17" s="1">
        <v>145</v>
      </c>
    </row>
    <row r="18" spans="1:19" x14ac:dyDescent="0.2">
      <c r="A18" s="33" t="s">
        <v>39</v>
      </c>
      <c r="B18" s="14" t="s">
        <v>41</v>
      </c>
      <c r="C18" s="60">
        <v>47.8</v>
      </c>
      <c r="D18" s="14" t="s">
        <v>64</v>
      </c>
      <c r="E18" s="14">
        <v>380.4</v>
      </c>
      <c r="F18" s="14">
        <v>3.8239999999999998</v>
      </c>
      <c r="G18" s="14" t="s">
        <v>26</v>
      </c>
      <c r="H18" s="14" t="s">
        <v>27</v>
      </c>
      <c r="I18" s="15">
        <v>44505</v>
      </c>
      <c r="J18" s="12">
        <v>0.39583333333333298</v>
      </c>
      <c r="K18" s="16">
        <v>0.64583333333333337</v>
      </c>
      <c r="L18" s="16">
        <v>0.75694444444444453</v>
      </c>
      <c r="M18" s="17">
        <f t="shared" si="0"/>
        <v>160.00000000000006</v>
      </c>
      <c r="N18" s="1">
        <v>502</v>
      </c>
      <c r="O18" s="1">
        <v>522</v>
      </c>
      <c r="S18" s="90" t="s">
        <v>44</v>
      </c>
    </row>
    <row r="19" spans="1:19" x14ac:dyDescent="0.2">
      <c r="A19" s="18" t="s">
        <v>39</v>
      </c>
      <c r="B19" s="1" t="s">
        <v>42</v>
      </c>
      <c r="C19" s="58">
        <v>46.8</v>
      </c>
      <c r="D19" s="1" t="s">
        <v>64</v>
      </c>
      <c r="E19" s="1">
        <v>380.4</v>
      </c>
      <c r="F19" s="1">
        <v>3.7440000000000002</v>
      </c>
      <c r="G19" s="1" t="s">
        <v>27</v>
      </c>
      <c r="H19" s="1" t="s">
        <v>27</v>
      </c>
      <c r="I19" s="4">
        <v>44505</v>
      </c>
      <c r="J19" s="12">
        <v>0.39583333333333298</v>
      </c>
      <c r="K19" s="12">
        <v>0.65277777777777779</v>
      </c>
      <c r="L19" s="12">
        <v>0.77222222222222225</v>
      </c>
      <c r="M19" s="5">
        <f t="shared" si="0"/>
        <v>172.00000000000003</v>
      </c>
      <c r="N19" s="1">
        <v>235</v>
      </c>
      <c r="O19" s="1">
        <v>252</v>
      </c>
    </row>
    <row r="20" spans="1:19" s="7" customFormat="1" ht="17" thickBot="1" x14ac:dyDescent="0.25">
      <c r="A20" s="32" t="s">
        <v>39</v>
      </c>
      <c r="B20" s="7" t="s">
        <v>43</v>
      </c>
      <c r="C20" s="59">
        <v>45.9</v>
      </c>
      <c r="D20" s="7" t="s">
        <v>64</v>
      </c>
      <c r="E20" s="7">
        <v>380.4</v>
      </c>
      <c r="F20" s="7">
        <v>3.6720000000000002</v>
      </c>
      <c r="G20" s="7" t="s">
        <v>27</v>
      </c>
      <c r="H20" s="7" t="s">
        <v>27</v>
      </c>
      <c r="I20" s="8">
        <v>44505</v>
      </c>
      <c r="J20" s="13">
        <v>0.39583333333333298</v>
      </c>
      <c r="K20" s="13">
        <v>0.65555555555555556</v>
      </c>
      <c r="L20" s="13">
        <v>0.77777777777777779</v>
      </c>
      <c r="M20" s="9">
        <f t="shared" si="0"/>
        <v>176</v>
      </c>
      <c r="N20" s="7">
        <v>134</v>
      </c>
      <c r="O20" s="7">
        <v>132</v>
      </c>
      <c r="S20" s="92"/>
    </row>
    <row r="21" spans="1:19" x14ac:dyDescent="0.2">
      <c r="A21" s="18" t="s">
        <v>24</v>
      </c>
      <c r="B21" s="1" t="s">
        <v>31</v>
      </c>
      <c r="C21" s="58">
        <v>27.2</v>
      </c>
      <c r="D21" s="1" t="s">
        <v>64</v>
      </c>
      <c r="E21" s="1">
        <v>380.4</v>
      </c>
      <c r="F21" s="1">
        <v>2.72</v>
      </c>
      <c r="G21" s="1" t="s">
        <v>27</v>
      </c>
      <c r="H21" s="1" t="s">
        <v>27</v>
      </c>
      <c r="I21" s="4">
        <v>44506</v>
      </c>
      <c r="J21" s="12">
        <v>0.40625</v>
      </c>
      <c r="K21" s="12">
        <v>0.65625</v>
      </c>
      <c r="L21" s="12">
        <v>0.77500000000000002</v>
      </c>
      <c r="M21" s="1">
        <f t="shared" si="0"/>
        <v>171.00000000000003</v>
      </c>
      <c r="N21" s="1">
        <v>172</v>
      </c>
      <c r="O21" s="1">
        <v>172</v>
      </c>
      <c r="Q21" s="1" t="s">
        <v>50</v>
      </c>
    </row>
    <row r="22" spans="1:19" x14ac:dyDescent="0.2">
      <c r="A22" s="18" t="s">
        <v>24</v>
      </c>
      <c r="B22" s="1" t="s">
        <v>32</v>
      </c>
      <c r="C22" s="58">
        <v>43.8</v>
      </c>
      <c r="D22" s="1" t="s">
        <v>64</v>
      </c>
      <c r="E22" s="1">
        <v>380.4</v>
      </c>
      <c r="F22" s="1">
        <v>3.504</v>
      </c>
      <c r="G22" s="1" t="s">
        <v>27</v>
      </c>
      <c r="H22" s="1" t="s">
        <v>27</v>
      </c>
      <c r="I22" s="4">
        <v>44506</v>
      </c>
      <c r="J22" s="12">
        <v>0.40625</v>
      </c>
      <c r="K22" s="12">
        <v>0.66111111111111109</v>
      </c>
      <c r="L22" s="12">
        <v>0.78125</v>
      </c>
      <c r="M22" s="1">
        <f t="shared" si="0"/>
        <v>173.00000000000003</v>
      </c>
      <c r="N22" s="1">
        <v>355</v>
      </c>
      <c r="O22" s="1">
        <v>356</v>
      </c>
      <c r="Q22" s="1" t="s">
        <v>50</v>
      </c>
      <c r="R22" s="1" t="s">
        <v>50</v>
      </c>
    </row>
    <row r="23" spans="1:19" x14ac:dyDescent="0.2">
      <c r="A23" s="18" t="s">
        <v>24</v>
      </c>
      <c r="B23" s="1" t="s">
        <v>45</v>
      </c>
      <c r="C23" s="58">
        <v>47.9</v>
      </c>
      <c r="D23" s="1" t="s">
        <v>64</v>
      </c>
      <c r="E23" s="1">
        <v>380.4</v>
      </c>
      <c r="F23" s="1">
        <v>3.8319999999999999</v>
      </c>
      <c r="G23" s="1" t="s">
        <v>27</v>
      </c>
      <c r="H23" s="1" t="s">
        <v>34</v>
      </c>
      <c r="I23" s="4">
        <v>44506</v>
      </c>
      <c r="J23" s="12">
        <v>0.40625</v>
      </c>
      <c r="K23" s="12">
        <v>0.6645833333333333</v>
      </c>
      <c r="L23" s="12">
        <v>0.78472222222222221</v>
      </c>
      <c r="M23" s="1">
        <f t="shared" si="0"/>
        <v>173.00000000000003</v>
      </c>
      <c r="N23" s="1">
        <v>277</v>
      </c>
      <c r="O23" s="1">
        <v>279</v>
      </c>
    </row>
    <row r="24" spans="1:19" x14ac:dyDescent="0.2">
      <c r="A24" s="18" t="s">
        <v>24</v>
      </c>
      <c r="B24" s="1" t="s">
        <v>46</v>
      </c>
      <c r="C24" s="58">
        <v>49.2</v>
      </c>
      <c r="D24" s="1" t="s">
        <v>64</v>
      </c>
      <c r="E24" s="1">
        <v>380.4</v>
      </c>
      <c r="F24" s="1">
        <v>3.9359999999999999</v>
      </c>
      <c r="G24" s="1" t="s">
        <v>27</v>
      </c>
      <c r="H24" s="1" t="s">
        <v>27</v>
      </c>
      <c r="I24" s="4">
        <v>44506</v>
      </c>
      <c r="J24" s="12">
        <v>0.40625</v>
      </c>
      <c r="K24" s="12">
        <v>0.67361111111111116</v>
      </c>
      <c r="L24" s="12">
        <v>0.79166666666666663</v>
      </c>
      <c r="M24" s="1">
        <f t="shared" si="0"/>
        <v>169.99999999999989</v>
      </c>
      <c r="N24" s="1">
        <v>323</v>
      </c>
      <c r="O24" s="1">
        <v>379</v>
      </c>
    </row>
    <row r="25" spans="1:19" x14ac:dyDescent="0.2">
      <c r="A25" s="18" t="s">
        <v>24</v>
      </c>
      <c r="B25" s="1" t="s">
        <v>47</v>
      </c>
      <c r="C25" s="58">
        <v>48.3</v>
      </c>
      <c r="D25" s="1" t="s">
        <v>64</v>
      </c>
      <c r="E25" s="1">
        <v>380.4</v>
      </c>
      <c r="F25" s="1">
        <v>3.8639999999999999</v>
      </c>
      <c r="G25" s="1" t="s">
        <v>27</v>
      </c>
      <c r="H25" s="1" t="s">
        <v>27</v>
      </c>
      <c r="I25" s="4">
        <v>44506</v>
      </c>
      <c r="J25" s="12">
        <v>0.40625</v>
      </c>
      <c r="K25" s="12">
        <v>0.67638888888888893</v>
      </c>
      <c r="L25" s="12">
        <v>0.79513888888888884</v>
      </c>
      <c r="M25" s="1">
        <f t="shared" si="0"/>
        <v>170.99999999999989</v>
      </c>
      <c r="N25" s="1">
        <v>91</v>
      </c>
      <c r="O25" s="1">
        <v>120</v>
      </c>
      <c r="Q25" s="1" t="s">
        <v>50</v>
      </c>
    </row>
    <row r="26" spans="1:19" s="7" customFormat="1" ht="17" thickBot="1" x14ac:dyDescent="0.25">
      <c r="A26" s="32" t="s">
        <v>24</v>
      </c>
      <c r="B26" s="7" t="s">
        <v>29</v>
      </c>
      <c r="C26" s="59">
        <v>26.6</v>
      </c>
      <c r="D26" s="7" t="s">
        <v>64</v>
      </c>
      <c r="E26" s="7">
        <v>380.4</v>
      </c>
      <c r="F26" s="7">
        <v>2.66</v>
      </c>
      <c r="G26" s="7" t="s">
        <v>27</v>
      </c>
      <c r="H26" s="7" t="s">
        <v>34</v>
      </c>
      <c r="I26" s="8">
        <v>44506</v>
      </c>
      <c r="J26" s="13">
        <v>0.40625</v>
      </c>
      <c r="K26" s="13">
        <v>0.68055555555555547</v>
      </c>
      <c r="L26" s="13">
        <v>0.80208333333333337</v>
      </c>
      <c r="M26" s="7">
        <f t="shared" si="0"/>
        <v>175.00000000000017</v>
      </c>
      <c r="N26" s="7">
        <v>104</v>
      </c>
      <c r="O26" s="7">
        <v>126</v>
      </c>
      <c r="S26" s="92"/>
    </row>
    <row r="27" spans="1:19" x14ac:dyDescent="0.2">
      <c r="A27" s="18" t="s">
        <v>51</v>
      </c>
      <c r="B27" s="1" t="s">
        <v>41</v>
      </c>
      <c r="C27" s="58">
        <v>47.8</v>
      </c>
      <c r="D27" s="1" t="s">
        <v>64</v>
      </c>
      <c r="E27" s="1">
        <v>380.4</v>
      </c>
      <c r="F27" s="1">
        <v>3.8239999999999998</v>
      </c>
      <c r="G27" s="1" t="s">
        <v>26</v>
      </c>
      <c r="H27" s="1" t="s">
        <v>27</v>
      </c>
      <c r="I27" s="4">
        <v>44508</v>
      </c>
      <c r="J27" s="12">
        <v>0.3888888888888889</v>
      </c>
      <c r="K27" s="12">
        <v>0.61805555555555558</v>
      </c>
      <c r="L27" s="12">
        <v>0.75069444444444444</v>
      </c>
      <c r="M27" s="1">
        <f t="shared" si="0"/>
        <v>190.99999999999997</v>
      </c>
      <c r="N27" s="1">
        <v>464</v>
      </c>
      <c r="O27" s="1">
        <v>454</v>
      </c>
    </row>
    <row r="28" spans="1:19" x14ac:dyDescent="0.2">
      <c r="A28" s="18" t="s">
        <v>51</v>
      </c>
      <c r="B28" s="1" t="s">
        <v>25</v>
      </c>
      <c r="C28" s="58">
        <v>43.4</v>
      </c>
      <c r="D28" s="1" t="s">
        <v>64</v>
      </c>
      <c r="E28" s="1">
        <v>380.4</v>
      </c>
      <c r="F28" s="1">
        <v>3.472</v>
      </c>
      <c r="G28" s="1" t="s">
        <v>26</v>
      </c>
      <c r="H28" s="1" t="s">
        <v>27</v>
      </c>
      <c r="I28" s="4">
        <v>44508</v>
      </c>
      <c r="J28" s="12">
        <v>0.3888888888888889</v>
      </c>
      <c r="K28" s="12">
        <v>0.62013888888888891</v>
      </c>
      <c r="L28" s="12">
        <v>0.74652777777777779</v>
      </c>
      <c r="M28" s="1">
        <f t="shared" si="0"/>
        <v>182</v>
      </c>
      <c r="N28" s="1">
        <v>399</v>
      </c>
      <c r="O28" s="1">
        <v>454</v>
      </c>
    </row>
    <row r="29" spans="1:19" x14ac:dyDescent="0.2">
      <c r="A29" s="18" t="s">
        <v>51</v>
      </c>
      <c r="B29" s="1" t="s">
        <v>40</v>
      </c>
      <c r="C29" s="58">
        <v>24.1</v>
      </c>
      <c r="D29" s="1" t="s">
        <v>64</v>
      </c>
      <c r="E29" s="1">
        <v>380.4</v>
      </c>
      <c r="F29" s="1">
        <v>2.41</v>
      </c>
      <c r="G29" s="1" t="s">
        <v>26</v>
      </c>
      <c r="H29" s="1" t="s">
        <v>27</v>
      </c>
      <c r="I29" s="4">
        <v>44508</v>
      </c>
      <c r="J29" s="12">
        <v>0.38888888888888901</v>
      </c>
      <c r="K29" s="12">
        <v>0.62638888888888888</v>
      </c>
      <c r="L29" s="12">
        <v>0.7597222222222223</v>
      </c>
      <c r="M29" s="1">
        <f t="shared" si="0"/>
        <v>192.00000000000011</v>
      </c>
      <c r="N29" s="1">
        <v>138</v>
      </c>
      <c r="O29" s="1">
        <v>154</v>
      </c>
    </row>
    <row r="30" spans="1:19" x14ac:dyDescent="0.2">
      <c r="A30" s="18" t="s">
        <v>51</v>
      </c>
      <c r="B30" s="1" t="s">
        <v>28</v>
      </c>
      <c r="C30" s="58">
        <v>50.7</v>
      </c>
      <c r="D30" s="1" t="s">
        <v>64</v>
      </c>
      <c r="E30" s="1">
        <v>380.4</v>
      </c>
      <c r="F30" s="1">
        <v>4.056</v>
      </c>
      <c r="G30" s="1" t="s">
        <v>26</v>
      </c>
      <c r="H30" s="1" t="s">
        <v>27</v>
      </c>
      <c r="I30" s="4">
        <v>44508</v>
      </c>
      <c r="J30" s="12">
        <v>0.38888888888888901</v>
      </c>
      <c r="K30" s="12">
        <v>0.63055555555555554</v>
      </c>
      <c r="L30" s="12">
        <v>0.75486111111111109</v>
      </c>
      <c r="M30" s="1">
        <f t="shared" si="0"/>
        <v>179</v>
      </c>
      <c r="N30" s="1">
        <v>272</v>
      </c>
      <c r="O30" s="1">
        <v>279</v>
      </c>
    </row>
    <row r="31" spans="1:19" x14ac:dyDescent="0.2">
      <c r="A31" s="18" t="s">
        <v>51</v>
      </c>
      <c r="B31" s="1" t="s">
        <v>43</v>
      </c>
      <c r="C31" s="58">
        <v>47.8</v>
      </c>
      <c r="D31" s="1" t="s">
        <v>64</v>
      </c>
      <c r="E31" s="1">
        <v>380.4</v>
      </c>
      <c r="F31" s="1">
        <v>3.8239999999999998</v>
      </c>
      <c r="G31" s="1" t="s">
        <v>27</v>
      </c>
      <c r="H31" s="1" t="s">
        <v>27</v>
      </c>
      <c r="I31" s="4">
        <v>44508</v>
      </c>
      <c r="J31" s="12">
        <v>0.38888888888888901</v>
      </c>
      <c r="K31" s="12">
        <v>0.63611111111111118</v>
      </c>
      <c r="L31" s="12">
        <v>0.76666666666666661</v>
      </c>
      <c r="M31" s="1">
        <f t="shared" si="0"/>
        <v>187.9999999999998</v>
      </c>
      <c r="N31" s="1">
        <v>194</v>
      </c>
      <c r="O31" s="1">
        <v>210</v>
      </c>
      <c r="S31" s="90" t="s">
        <v>52</v>
      </c>
    </row>
    <row r="32" spans="1:19" s="7" customFormat="1" ht="17" thickBot="1" x14ac:dyDescent="0.25">
      <c r="A32" s="32" t="s">
        <v>51</v>
      </c>
      <c r="B32" s="7" t="s">
        <v>42</v>
      </c>
      <c r="C32" s="59">
        <v>46.1</v>
      </c>
      <c r="D32" s="7" t="s">
        <v>64</v>
      </c>
      <c r="E32" s="7">
        <v>380.4</v>
      </c>
      <c r="F32" s="7">
        <v>3.5</v>
      </c>
      <c r="G32" s="7" t="s">
        <v>27</v>
      </c>
      <c r="H32" s="7" t="s">
        <v>27</v>
      </c>
      <c r="I32" s="8">
        <v>44508</v>
      </c>
      <c r="J32" s="13">
        <v>0.38888888888888901</v>
      </c>
      <c r="K32" s="13">
        <v>0.64236111111111105</v>
      </c>
      <c r="L32" s="13">
        <v>0.77361111111111114</v>
      </c>
      <c r="M32" s="7">
        <f t="shared" si="0"/>
        <v>189.00000000000011</v>
      </c>
      <c r="N32" s="7">
        <v>291</v>
      </c>
      <c r="O32" s="7">
        <v>365</v>
      </c>
      <c r="S32" s="92"/>
    </row>
    <row r="33" spans="1:19" x14ac:dyDescent="0.2">
      <c r="A33" s="18" t="s">
        <v>53</v>
      </c>
      <c r="B33" s="1" t="s">
        <v>32</v>
      </c>
      <c r="C33" s="58">
        <v>43.8</v>
      </c>
      <c r="D33" s="1" t="s">
        <v>64</v>
      </c>
      <c r="E33" s="1">
        <v>380.4</v>
      </c>
      <c r="F33" s="1">
        <v>3.504</v>
      </c>
      <c r="G33" s="1" t="s">
        <v>27</v>
      </c>
      <c r="H33" s="1" t="s">
        <v>27</v>
      </c>
      <c r="I33" s="4">
        <v>44509</v>
      </c>
      <c r="J33" s="12">
        <v>0.375</v>
      </c>
      <c r="K33" s="12">
        <v>0.61319444444444449</v>
      </c>
      <c r="L33" s="12">
        <v>0.7402777777777777</v>
      </c>
      <c r="M33" s="1">
        <f t="shared" si="0"/>
        <v>182.99999999999983</v>
      </c>
      <c r="N33" s="1">
        <v>465</v>
      </c>
      <c r="O33" s="1">
        <v>491</v>
      </c>
    </row>
    <row r="34" spans="1:19" x14ac:dyDescent="0.2">
      <c r="A34" s="18" t="s">
        <v>53</v>
      </c>
      <c r="B34" s="1" t="s">
        <v>31</v>
      </c>
      <c r="C34" s="58">
        <v>26.6</v>
      </c>
      <c r="D34" s="1" t="s">
        <v>64</v>
      </c>
      <c r="E34" s="1">
        <v>380.4</v>
      </c>
      <c r="F34" s="1">
        <v>2.66</v>
      </c>
      <c r="G34" s="1" t="s">
        <v>27</v>
      </c>
      <c r="H34" s="1" t="s">
        <v>27</v>
      </c>
      <c r="I34" s="4">
        <v>44509</v>
      </c>
      <c r="J34" s="12">
        <v>0.375</v>
      </c>
      <c r="K34" s="12">
        <v>0.61805555555555558</v>
      </c>
      <c r="L34" s="12">
        <v>0.74791666666666667</v>
      </c>
      <c r="M34" s="1">
        <f t="shared" si="0"/>
        <v>186.99999999999997</v>
      </c>
      <c r="N34" s="1">
        <v>140</v>
      </c>
      <c r="O34" s="1">
        <v>150</v>
      </c>
      <c r="R34" s="1" t="s">
        <v>50</v>
      </c>
    </row>
    <row r="35" spans="1:19" x14ac:dyDescent="0.2">
      <c r="A35" s="18" t="s">
        <v>53</v>
      </c>
      <c r="B35" s="1" t="s">
        <v>45</v>
      </c>
      <c r="C35" s="58">
        <v>47.8</v>
      </c>
      <c r="D35" s="1" t="s">
        <v>64</v>
      </c>
      <c r="E35" s="1">
        <v>380.4</v>
      </c>
      <c r="F35" s="1">
        <v>3.8239999999999998</v>
      </c>
      <c r="G35" s="1" t="s">
        <v>27</v>
      </c>
      <c r="H35" s="1" t="s">
        <v>27</v>
      </c>
      <c r="I35" s="4">
        <v>44509</v>
      </c>
      <c r="J35" s="12">
        <v>0.375</v>
      </c>
      <c r="K35" s="12">
        <v>0.62291666666666667</v>
      </c>
      <c r="L35" s="12">
        <v>0.73263888888888884</v>
      </c>
      <c r="M35" s="1">
        <f t="shared" si="0"/>
        <v>157.99999999999991</v>
      </c>
      <c r="N35" s="1">
        <v>453</v>
      </c>
      <c r="O35" s="1">
        <v>439</v>
      </c>
    </row>
    <row r="36" spans="1:19" x14ac:dyDescent="0.2">
      <c r="A36" s="18" t="s">
        <v>53</v>
      </c>
      <c r="B36" s="1" t="s">
        <v>47</v>
      </c>
      <c r="C36" s="58">
        <v>49.2</v>
      </c>
      <c r="D36" s="1" t="s">
        <v>64</v>
      </c>
      <c r="E36" s="1">
        <v>380.4</v>
      </c>
      <c r="F36" s="1">
        <v>3.9359999999999999</v>
      </c>
      <c r="G36" s="1" t="s">
        <v>27</v>
      </c>
      <c r="H36" s="1" t="s">
        <v>27</v>
      </c>
      <c r="I36" s="4">
        <v>44509</v>
      </c>
      <c r="J36" s="12">
        <v>0.375</v>
      </c>
      <c r="K36" s="12">
        <v>0.62986111111111109</v>
      </c>
      <c r="L36" s="12">
        <v>0.75347222222222221</v>
      </c>
      <c r="M36" s="1">
        <f t="shared" si="0"/>
        <v>178</v>
      </c>
      <c r="N36" s="1">
        <v>211</v>
      </c>
      <c r="O36" s="1">
        <v>220</v>
      </c>
      <c r="R36" s="1" t="s">
        <v>50</v>
      </c>
    </row>
    <row r="37" spans="1:19" x14ac:dyDescent="0.2">
      <c r="A37" s="18" t="s">
        <v>53</v>
      </c>
      <c r="B37" s="1" t="s">
        <v>29</v>
      </c>
      <c r="C37" s="58">
        <v>27.2</v>
      </c>
      <c r="D37" s="1" t="s">
        <v>64</v>
      </c>
      <c r="E37" s="1">
        <v>380.4</v>
      </c>
      <c r="F37" s="1">
        <v>2.72</v>
      </c>
      <c r="G37" s="1" t="s">
        <v>27</v>
      </c>
      <c r="H37" s="1" t="s">
        <v>27</v>
      </c>
      <c r="I37" s="4">
        <v>44509</v>
      </c>
      <c r="J37" s="12">
        <v>0.375</v>
      </c>
      <c r="K37" s="12">
        <v>0.63541666666666663</v>
      </c>
      <c r="L37" s="12">
        <v>0.76041666666666663</v>
      </c>
      <c r="M37" s="1">
        <f t="shared" si="0"/>
        <v>180</v>
      </c>
      <c r="N37" s="1">
        <v>155</v>
      </c>
      <c r="O37" s="1">
        <v>154</v>
      </c>
      <c r="R37" s="1" t="s">
        <v>50</v>
      </c>
    </row>
    <row r="38" spans="1:19" s="7" customFormat="1" ht="17" thickBot="1" x14ac:dyDescent="0.25">
      <c r="A38" s="32" t="s">
        <v>53</v>
      </c>
      <c r="B38" s="7" t="s">
        <v>46</v>
      </c>
      <c r="C38" s="59">
        <v>48.3</v>
      </c>
      <c r="D38" s="7" t="s">
        <v>64</v>
      </c>
      <c r="E38" s="7">
        <v>380.4</v>
      </c>
      <c r="F38" s="7">
        <v>3.8639999999999999</v>
      </c>
      <c r="G38" s="7" t="s">
        <v>27</v>
      </c>
      <c r="H38" s="7" t="s">
        <v>27</v>
      </c>
      <c r="I38" s="8">
        <v>44509</v>
      </c>
      <c r="J38" s="13">
        <v>0.375</v>
      </c>
      <c r="K38" s="13">
        <v>0.63958333333333328</v>
      </c>
      <c r="L38" s="13">
        <v>0.76736111111111116</v>
      </c>
      <c r="M38" s="7">
        <f t="shared" si="0"/>
        <v>184.00000000000014</v>
      </c>
      <c r="N38" s="7">
        <v>367</v>
      </c>
      <c r="O38" s="7">
        <v>367</v>
      </c>
      <c r="S38" s="92"/>
    </row>
    <row r="39" spans="1:19" x14ac:dyDescent="0.2">
      <c r="A39" s="18" t="s">
        <v>54</v>
      </c>
      <c r="B39" s="1" t="s">
        <v>28</v>
      </c>
      <c r="C39" s="58">
        <v>53.4</v>
      </c>
      <c r="D39" s="1" t="s">
        <v>63</v>
      </c>
      <c r="E39" s="1">
        <v>199.8</v>
      </c>
      <c r="F39" s="1">
        <v>4.2720000000000002</v>
      </c>
      <c r="G39" s="1" t="s">
        <v>26</v>
      </c>
      <c r="H39" s="1" t="s">
        <v>27</v>
      </c>
      <c r="I39" s="4">
        <v>44512</v>
      </c>
      <c r="J39" s="12">
        <v>0.36805555555555558</v>
      </c>
      <c r="K39" s="12">
        <v>0.61805555555555558</v>
      </c>
      <c r="L39" s="12">
        <v>0.73333333333333339</v>
      </c>
      <c r="M39" s="1">
        <f t="shared" si="0"/>
        <v>166.00000000000006</v>
      </c>
      <c r="N39" s="1">
        <v>331</v>
      </c>
      <c r="O39" s="1">
        <v>285</v>
      </c>
    </row>
    <row r="40" spans="1:19" x14ac:dyDescent="0.2">
      <c r="A40" s="18" t="s">
        <v>54</v>
      </c>
      <c r="B40" s="1" t="s">
        <v>41</v>
      </c>
      <c r="C40" s="58">
        <v>47.9</v>
      </c>
      <c r="D40" s="1" t="s">
        <v>63</v>
      </c>
      <c r="E40" s="1">
        <v>199.8</v>
      </c>
      <c r="F40" s="1">
        <v>3.8319999999999999</v>
      </c>
      <c r="G40" s="1" t="s">
        <v>26</v>
      </c>
      <c r="H40" s="1" t="s">
        <v>27</v>
      </c>
      <c r="I40" s="4">
        <v>44512</v>
      </c>
      <c r="J40" s="12">
        <v>0.36805555555555558</v>
      </c>
      <c r="K40" s="12">
        <v>0.62152777777777779</v>
      </c>
      <c r="L40" s="12">
        <v>0.73958333333333337</v>
      </c>
      <c r="M40" s="1">
        <f t="shared" si="0"/>
        <v>170.00000000000003</v>
      </c>
      <c r="N40" s="1">
        <v>555</v>
      </c>
      <c r="O40" s="1">
        <v>543</v>
      </c>
    </row>
    <row r="41" spans="1:19" x14ac:dyDescent="0.2">
      <c r="A41" s="18" t="s">
        <v>54</v>
      </c>
      <c r="B41" s="1" t="s">
        <v>33</v>
      </c>
      <c r="C41" s="58">
        <v>24.6</v>
      </c>
      <c r="D41" s="1" t="s">
        <v>63</v>
      </c>
      <c r="E41" s="1">
        <v>199.8</v>
      </c>
      <c r="F41" s="1">
        <v>2.46</v>
      </c>
      <c r="G41" s="1" t="s">
        <v>27</v>
      </c>
      <c r="H41" s="1" t="s">
        <v>26</v>
      </c>
      <c r="I41" s="4">
        <v>44512</v>
      </c>
      <c r="J41" s="12">
        <v>0.36805555555555602</v>
      </c>
      <c r="K41" s="12">
        <v>0.62638888888888888</v>
      </c>
      <c r="L41" s="12">
        <v>0.74513888888888891</v>
      </c>
      <c r="M41" s="1">
        <f t="shared" si="0"/>
        <v>171.00000000000003</v>
      </c>
      <c r="N41" s="1">
        <v>160</v>
      </c>
      <c r="O41" s="1">
        <v>198</v>
      </c>
    </row>
    <row r="42" spans="1:19" x14ac:dyDescent="0.2">
      <c r="A42" s="18" t="s">
        <v>54</v>
      </c>
      <c r="B42" s="1" t="s">
        <v>25</v>
      </c>
      <c r="C42" s="58">
        <v>45.4</v>
      </c>
      <c r="D42" s="1" t="s">
        <v>63</v>
      </c>
      <c r="E42" s="1">
        <v>199.8</v>
      </c>
      <c r="F42" s="1">
        <v>2.66</v>
      </c>
      <c r="G42" s="1" t="s">
        <v>26</v>
      </c>
      <c r="H42" s="1" t="s">
        <v>27</v>
      </c>
      <c r="I42" s="4">
        <v>44512</v>
      </c>
      <c r="J42" s="12">
        <v>0.36805555555555602</v>
      </c>
      <c r="K42" s="12">
        <v>0.63194444444444442</v>
      </c>
      <c r="L42" s="12">
        <v>0.75</v>
      </c>
      <c r="M42" s="1">
        <f t="shared" si="0"/>
        <v>170.00000000000003</v>
      </c>
      <c r="N42" s="1">
        <v>544</v>
      </c>
      <c r="O42" s="1">
        <v>575</v>
      </c>
    </row>
    <row r="43" spans="1:19" x14ac:dyDescent="0.2">
      <c r="A43" s="18" t="s">
        <v>54</v>
      </c>
      <c r="B43" s="1" t="s">
        <v>43</v>
      </c>
      <c r="C43" s="58">
        <v>49.9</v>
      </c>
      <c r="D43" s="1" t="s">
        <v>63</v>
      </c>
      <c r="E43" s="1">
        <v>199.8</v>
      </c>
      <c r="F43" s="1">
        <v>3.992</v>
      </c>
      <c r="G43" s="1" t="s">
        <v>27</v>
      </c>
      <c r="H43" s="1" t="s">
        <v>27</v>
      </c>
      <c r="I43" s="4">
        <v>44512</v>
      </c>
      <c r="J43" s="12">
        <v>0.36805555555555602</v>
      </c>
      <c r="K43" s="12">
        <v>0.63541666666666663</v>
      </c>
      <c r="L43" s="12">
        <v>0.75694444444444453</v>
      </c>
      <c r="M43" s="1">
        <f t="shared" si="0"/>
        <v>175.00000000000017</v>
      </c>
      <c r="N43" s="1">
        <v>205</v>
      </c>
      <c r="O43" s="1">
        <v>273</v>
      </c>
    </row>
    <row r="44" spans="1:19" x14ac:dyDescent="0.2">
      <c r="A44" s="18" t="s">
        <v>54</v>
      </c>
      <c r="B44" s="1" t="s">
        <v>40</v>
      </c>
      <c r="C44" s="58">
        <v>24.4</v>
      </c>
      <c r="D44" s="1" t="s">
        <v>63</v>
      </c>
      <c r="E44" s="1">
        <v>199.8</v>
      </c>
      <c r="F44" s="1">
        <v>2.44</v>
      </c>
      <c r="G44" s="1" t="s">
        <v>26</v>
      </c>
      <c r="H44" s="1" t="s">
        <v>27</v>
      </c>
      <c r="I44" s="4">
        <v>44512</v>
      </c>
      <c r="J44" s="12">
        <v>0.36805555555555602</v>
      </c>
      <c r="K44" s="12">
        <v>0.63888888888888895</v>
      </c>
      <c r="L44" s="12">
        <v>0.76041666666666663</v>
      </c>
      <c r="M44" s="1">
        <f t="shared" si="0"/>
        <v>174.99999999999986</v>
      </c>
      <c r="N44" s="1">
        <v>161</v>
      </c>
      <c r="O44" s="1">
        <v>136</v>
      </c>
    </row>
    <row r="45" spans="1:19" s="7" customFormat="1" ht="17" thickBot="1" x14ac:dyDescent="0.25">
      <c r="A45" s="32" t="s">
        <v>54</v>
      </c>
      <c r="B45" s="7" t="s">
        <v>42</v>
      </c>
      <c r="C45" s="59">
        <v>50.4</v>
      </c>
      <c r="D45" s="7" t="s">
        <v>63</v>
      </c>
      <c r="E45" s="7">
        <v>199.8</v>
      </c>
      <c r="F45" s="7">
        <v>4.032</v>
      </c>
      <c r="G45" s="7" t="s">
        <v>27</v>
      </c>
      <c r="H45" s="7" t="s">
        <v>27</v>
      </c>
      <c r="I45" s="8">
        <v>44512</v>
      </c>
      <c r="J45" s="13">
        <v>0.36805555555555602</v>
      </c>
      <c r="K45" s="13">
        <v>0.64583333333333337</v>
      </c>
      <c r="L45" s="13">
        <v>0.76736111111111116</v>
      </c>
      <c r="M45" s="7">
        <f t="shared" si="0"/>
        <v>175.00000000000003</v>
      </c>
      <c r="N45" s="7">
        <v>297</v>
      </c>
      <c r="O45" s="7">
        <v>321</v>
      </c>
      <c r="S45" s="92"/>
    </row>
    <row r="46" spans="1:19" x14ac:dyDescent="0.2">
      <c r="A46" s="18" t="s">
        <v>56</v>
      </c>
      <c r="B46" s="1" t="s">
        <v>45</v>
      </c>
      <c r="C46" s="58">
        <v>49.1</v>
      </c>
      <c r="D46" s="1" t="s">
        <v>63</v>
      </c>
      <c r="E46" s="1">
        <v>199.8</v>
      </c>
      <c r="F46" s="1">
        <v>3.9279999999999999</v>
      </c>
      <c r="G46" s="1" t="s">
        <v>27</v>
      </c>
      <c r="H46" s="1" t="s">
        <v>27</v>
      </c>
      <c r="I46" s="4">
        <v>44514</v>
      </c>
      <c r="J46" s="12">
        <v>0.40277777777777773</v>
      </c>
      <c r="K46" s="12">
        <v>0.62152777777777779</v>
      </c>
      <c r="L46" s="12">
        <v>0.73958333333333337</v>
      </c>
      <c r="M46" s="1">
        <f t="shared" si="0"/>
        <v>170.00000000000003</v>
      </c>
      <c r="N46" s="1">
        <v>262</v>
      </c>
      <c r="O46" s="1">
        <v>308</v>
      </c>
    </row>
    <row r="47" spans="1:19" x14ac:dyDescent="0.2">
      <c r="A47" s="18" t="s">
        <v>56</v>
      </c>
      <c r="B47" s="1" t="s">
        <v>31</v>
      </c>
      <c r="C47" s="58">
        <v>27.6</v>
      </c>
      <c r="D47" s="1" t="s">
        <v>63</v>
      </c>
      <c r="E47" s="1">
        <v>199.8</v>
      </c>
      <c r="F47" s="1">
        <v>2.76</v>
      </c>
      <c r="G47" s="1" t="s">
        <v>34</v>
      </c>
      <c r="H47" s="1" t="s">
        <v>34</v>
      </c>
      <c r="I47" s="4">
        <v>44514</v>
      </c>
      <c r="J47" s="12">
        <v>0.40277777777777773</v>
      </c>
      <c r="K47" s="12">
        <v>0.625</v>
      </c>
      <c r="L47" s="12">
        <v>0.74444444444444446</v>
      </c>
      <c r="M47" s="1">
        <f t="shared" si="0"/>
        <v>172.00000000000003</v>
      </c>
      <c r="N47" s="1">
        <v>109</v>
      </c>
      <c r="O47" s="1">
        <v>123</v>
      </c>
    </row>
    <row r="48" spans="1:19" x14ac:dyDescent="0.2">
      <c r="A48" s="18" t="s">
        <v>56</v>
      </c>
      <c r="B48" s="1" t="s">
        <v>32</v>
      </c>
      <c r="C48" s="58">
        <v>46.7</v>
      </c>
      <c r="D48" s="1" t="s">
        <v>63</v>
      </c>
      <c r="E48" s="1">
        <v>199.8</v>
      </c>
      <c r="F48" s="1">
        <v>3.7360000000000002</v>
      </c>
      <c r="G48" s="1" t="s">
        <v>27</v>
      </c>
      <c r="H48" s="1" t="s">
        <v>27</v>
      </c>
      <c r="I48" s="4">
        <v>44514</v>
      </c>
      <c r="J48" s="12">
        <v>0.40277777777777801</v>
      </c>
      <c r="K48" s="12">
        <v>0.62986111111111109</v>
      </c>
      <c r="L48" s="12">
        <v>0.75138888888888899</v>
      </c>
      <c r="M48" s="1">
        <f t="shared" si="0"/>
        <v>175.00000000000017</v>
      </c>
      <c r="N48" s="1">
        <v>365</v>
      </c>
      <c r="O48" s="1">
        <v>393</v>
      </c>
      <c r="R48" s="1" t="s">
        <v>50</v>
      </c>
    </row>
    <row r="49" spans="1:19" x14ac:dyDescent="0.2">
      <c r="A49" s="18" t="s">
        <v>56</v>
      </c>
      <c r="B49" s="1" t="s">
        <v>46</v>
      </c>
      <c r="C49" s="58">
        <v>53.9</v>
      </c>
      <c r="D49" s="1" t="s">
        <v>63</v>
      </c>
      <c r="E49" s="1">
        <v>199.8</v>
      </c>
      <c r="F49" s="1">
        <v>4.3120000000000003</v>
      </c>
      <c r="G49" s="1" t="s">
        <v>26</v>
      </c>
      <c r="H49" s="1" t="s">
        <v>27</v>
      </c>
      <c r="I49" s="4">
        <v>44514</v>
      </c>
      <c r="J49" s="12">
        <v>0.40277777777777801</v>
      </c>
      <c r="K49" s="12">
        <v>0.63472222222222219</v>
      </c>
      <c r="L49" s="12">
        <v>0.75694444444444453</v>
      </c>
      <c r="M49" s="1">
        <f t="shared" si="0"/>
        <v>176.00000000000017</v>
      </c>
      <c r="N49" s="1">
        <v>428</v>
      </c>
      <c r="O49" s="1">
        <v>436</v>
      </c>
      <c r="R49" s="1" t="s">
        <v>50</v>
      </c>
    </row>
    <row r="50" spans="1:19" x14ac:dyDescent="0.2">
      <c r="A50" s="18" t="s">
        <v>56</v>
      </c>
      <c r="B50" s="1" t="s">
        <v>29</v>
      </c>
      <c r="C50" s="58">
        <v>28.7</v>
      </c>
      <c r="D50" s="1" t="s">
        <v>63</v>
      </c>
      <c r="E50" s="1">
        <v>199.8</v>
      </c>
      <c r="F50" s="1">
        <v>2.87</v>
      </c>
      <c r="G50" s="1" t="s">
        <v>27</v>
      </c>
      <c r="H50" s="1" t="s">
        <v>27</v>
      </c>
      <c r="I50" s="4">
        <v>44514</v>
      </c>
      <c r="J50" s="12">
        <v>0.40277777777777801</v>
      </c>
      <c r="K50" s="12">
        <v>0.6381944444444444</v>
      </c>
      <c r="L50" s="12">
        <v>0.76388888888888884</v>
      </c>
      <c r="M50" s="1">
        <f t="shared" si="0"/>
        <v>181</v>
      </c>
      <c r="N50" s="1">
        <v>153</v>
      </c>
      <c r="O50" s="1">
        <v>152</v>
      </c>
    </row>
    <row r="51" spans="1:19" s="7" customFormat="1" ht="17" thickBot="1" x14ac:dyDescent="0.25">
      <c r="A51" s="32" t="s">
        <v>56</v>
      </c>
      <c r="B51" s="7" t="s">
        <v>47</v>
      </c>
      <c r="C51" s="59">
        <v>54.7</v>
      </c>
      <c r="D51" s="7" t="s">
        <v>63</v>
      </c>
      <c r="E51" s="7">
        <v>199.8</v>
      </c>
      <c r="F51" s="7">
        <v>4.3760000000000003</v>
      </c>
      <c r="G51" s="7" t="s">
        <v>34</v>
      </c>
      <c r="H51" s="7" t="s">
        <v>34</v>
      </c>
      <c r="I51" s="8">
        <v>44514</v>
      </c>
      <c r="J51" s="13">
        <v>0.40277777777777801</v>
      </c>
      <c r="K51" s="13">
        <v>0.64166666666666672</v>
      </c>
      <c r="L51" s="13">
        <v>0.76874999999999993</v>
      </c>
      <c r="M51" s="7">
        <f t="shared" si="0"/>
        <v>182.99999999999983</v>
      </c>
      <c r="N51" s="7">
        <v>179</v>
      </c>
      <c r="O51" s="7">
        <v>164</v>
      </c>
      <c r="S51" s="92"/>
    </row>
    <row r="52" spans="1:19" x14ac:dyDescent="0.2">
      <c r="A52" s="36" t="s">
        <v>57</v>
      </c>
      <c r="B52" s="1" t="s">
        <v>33</v>
      </c>
      <c r="C52" s="58">
        <v>24.1</v>
      </c>
      <c r="D52" s="1" t="s">
        <v>65</v>
      </c>
      <c r="E52" s="1">
        <v>103.74</v>
      </c>
      <c r="F52" s="1">
        <v>2.41</v>
      </c>
      <c r="G52" s="1" t="s">
        <v>34</v>
      </c>
      <c r="H52" s="1" t="s">
        <v>27</v>
      </c>
      <c r="I52" s="4">
        <v>44515</v>
      </c>
      <c r="J52" s="12">
        <v>0.37152777777777773</v>
      </c>
      <c r="K52" s="12">
        <v>0.6118055555555556</v>
      </c>
      <c r="L52" s="12">
        <v>0.7284722222222223</v>
      </c>
      <c r="M52" s="1">
        <f t="shared" si="0"/>
        <v>168.00000000000006</v>
      </c>
      <c r="N52" s="1">
        <v>145</v>
      </c>
      <c r="O52" s="1">
        <v>155</v>
      </c>
    </row>
    <row r="53" spans="1:19" x14ac:dyDescent="0.2">
      <c r="A53" s="36" t="s">
        <v>57</v>
      </c>
      <c r="B53" s="1" t="s">
        <v>28</v>
      </c>
      <c r="C53" s="58">
        <v>54.7</v>
      </c>
      <c r="D53" s="1" t="s">
        <v>65</v>
      </c>
      <c r="E53" s="1">
        <v>103.74</v>
      </c>
      <c r="F53" s="1">
        <v>4.3760000000000003</v>
      </c>
      <c r="G53" s="1" t="s">
        <v>26</v>
      </c>
      <c r="H53" s="1" t="s">
        <v>27</v>
      </c>
      <c r="I53" s="4">
        <v>44515</v>
      </c>
      <c r="J53" s="12">
        <v>0.37152777777777773</v>
      </c>
      <c r="K53" s="12">
        <v>0.61597222222222225</v>
      </c>
      <c r="L53" s="12">
        <v>0.73263888888888884</v>
      </c>
      <c r="M53" s="1">
        <f t="shared" si="0"/>
        <v>167.99999999999989</v>
      </c>
      <c r="N53" s="1">
        <v>228</v>
      </c>
      <c r="O53" s="1">
        <v>233</v>
      </c>
    </row>
    <row r="54" spans="1:19" x14ac:dyDescent="0.2">
      <c r="A54" s="36" t="s">
        <v>57</v>
      </c>
      <c r="B54" s="1" t="s">
        <v>41</v>
      </c>
      <c r="C54" s="58">
        <v>47.9</v>
      </c>
      <c r="D54" s="1" t="s">
        <v>65</v>
      </c>
      <c r="E54" s="1">
        <v>103.74</v>
      </c>
      <c r="F54" s="1">
        <v>3.8319999999999999</v>
      </c>
      <c r="G54" s="1" t="s">
        <v>34</v>
      </c>
      <c r="H54" s="1" t="s">
        <v>27</v>
      </c>
      <c r="I54" s="4">
        <v>44515</v>
      </c>
      <c r="J54" s="12">
        <v>0.37152777777777801</v>
      </c>
      <c r="K54" s="12">
        <v>0.62083333333333335</v>
      </c>
      <c r="L54" s="12">
        <v>0.73888888888888893</v>
      </c>
      <c r="M54" s="1">
        <f t="shared" si="0"/>
        <v>170.00000000000003</v>
      </c>
      <c r="N54" s="18">
        <v>600</v>
      </c>
      <c r="O54" s="18">
        <v>600</v>
      </c>
      <c r="P54" s="18"/>
    </row>
    <row r="55" spans="1:19" x14ac:dyDescent="0.2">
      <c r="A55" s="36" t="s">
        <v>57</v>
      </c>
      <c r="B55" s="1" t="s">
        <v>42</v>
      </c>
      <c r="C55" s="58">
        <v>50.9</v>
      </c>
      <c r="D55" s="1" t="s">
        <v>65</v>
      </c>
      <c r="E55" s="1">
        <v>103.74</v>
      </c>
      <c r="F55" s="1">
        <v>4.0720000000000001</v>
      </c>
      <c r="G55" s="1" t="s">
        <v>27</v>
      </c>
      <c r="H55" s="1" t="s">
        <v>27</v>
      </c>
      <c r="I55" s="4">
        <v>44515</v>
      </c>
      <c r="J55" s="12">
        <v>0.37152777777777801</v>
      </c>
      <c r="K55" s="12">
        <v>0.62708333333333333</v>
      </c>
      <c r="L55" s="12">
        <v>0.74375000000000002</v>
      </c>
      <c r="M55" s="1">
        <f t="shared" si="0"/>
        <v>168.00000000000006</v>
      </c>
      <c r="N55" s="1">
        <v>259</v>
      </c>
      <c r="O55" s="1">
        <v>271</v>
      </c>
      <c r="R55" s="1" t="s">
        <v>50</v>
      </c>
    </row>
    <row r="56" spans="1:19" x14ac:dyDescent="0.2">
      <c r="A56" s="36" t="s">
        <v>57</v>
      </c>
      <c r="B56" s="1" t="s">
        <v>43</v>
      </c>
      <c r="C56" s="58">
        <v>50.7</v>
      </c>
      <c r="D56" s="1" t="s">
        <v>65</v>
      </c>
      <c r="E56" s="1">
        <v>103.74</v>
      </c>
      <c r="F56" s="1">
        <v>4.056</v>
      </c>
      <c r="G56" s="1" t="s">
        <v>27</v>
      </c>
      <c r="H56" s="1" t="s">
        <v>27</v>
      </c>
      <c r="I56" s="4">
        <v>44515</v>
      </c>
      <c r="J56" s="12">
        <v>0.37152777777777801</v>
      </c>
      <c r="K56" s="12">
        <v>0.63194444444444442</v>
      </c>
      <c r="L56" s="12">
        <v>0.75</v>
      </c>
      <c r="M56" s="1">
        <f t="shared" si="0"/>
        <v>170.00000000000003</v>
      </c>
      <c r="N56" s="1">
        <v>150</v>
      </c>
      <c r="O56" s="1">
        <v>178</v>
      </c>
    </row>
    <row r="57" spans="1:19" x14ac:dyDescent="0.2">
      <c r="A57" s="36" t="s">
        <v>57</v>
      </c>
      <c r="B57" s="1" t="s">
        <v>25</v>
      </c>
      <c r="C57" s="58">
        <v>44.5</v>
      </c>
      <c r="D57" s="1" t="s">
        <v>65</v>
      </c>
      <c r="E57" s="1">
        <v>103.74</v>
      </c>
      <c r="F57" s="1">
        <v>3.56</v>
      </c>
      <c r="G57" s="1" t="s">
        <v>26</v>
      </c>
      <c r="H57" s="1" t="s">
        <v>27</v>
      </c>
      <c r="I57" s="4">
        <v>44515</v>
      </c>
      <c r="J57" s="12">
        <v>0.37152777777777801</v>
      </c>
      <c r="K57" s="12">
        <v>0.63611111111111118</v>
      </c>
      <c r="L57" s="12">
        <v>0.75416666666666676</v>
      </c>
      <c r="M57" s="1">
        <f t="shared" si="0"/>
        <v>170.00000000000003</v>
      </c>
      <c r="N57" s="1">
        <v>541</v>
      </c>
      <c r="O57" s="1">
        <v>468</v>
      </c>
      <c r="R57" s="1" t="s">
        <v>50</v>
      </c>
    </row>
    <row r="58" spans="1:19" s="7" customFormat="1" ht="17" thickBot="1" x14ac:dyDescent="0.25">
      <c r="A58" s="37" t="s">
        <v>57</v>
      </c>
      <c r="B58" s="7" t="s">
        <v>40</v>
      </c>
      <c r="C58" s="59">
        <v>24.9</v>
      </c>
      <c r="D58" s="7" t="s">
        <v>65</v>
      </c>
      <c r="E58" s="7">
        <v>103.74</v>
      </c>
      <c r="F58" s="7">
        <v>2.4900000000000002</v>
      </c>
      <c r="G58" s="7" t="s">
        <v>26</v>
      </c>
      <c r="H58" s="7" t="s">
        <v>27</v>
      </c>
      <c r="I58" s="8">
        <v>44515</v>
      </c>
      <c r="J58" s="13">
        <v>0.37152777777777801</v>
      </c>
      <c r="K58" s="13">
        <v>0.64027777777777783</v>
      </c>
      <c r="L58" s="13">
        <v>0.75763888888888886</v>
      </c>
      <c r="M58" s="7">
        <f t="shared" si="0"/>
        <v>168.99999999999989</v>
      </c>
      <c r="N58" s="7">
        <v>140</v>
      </c>
      <c r="O58" s="7">
        <v>123</v>
      </c>
      <c r="R58" s="7" t="s">
        <v>50</v>
      </c>
      <c r="S58" s="92"/>
    </row>
    <row r="59" spans="1:19" x14ac:dyDescent="0.2">
      <c r="A59" s="36" t="s">
        <v>58</v>
      </c>
      <c r="B59" s="1" t="s">
        <v>31</v>
      </c>
      <c r="C59" s="58">
        <v>27.4</v>
      </c>
      <c r="D59" s="1" t="s">
        <v>65</v>
      </c>
      <c r="E59" s="1">
        <v>103.74</v>
      </c>
      <c r="F59" s="1">
        <v>2.74</v>
      </c>
      <c r="G59" s="1" t="s">
        <v>27</v>
      </c>
      <c r="H59" s="1" t="s">
        <v>26</v>
      </c>
      <c r="I59" s="4">
        <v>44517</v>
      </c>
      <c r="J59" s="12">
        <v>0.375</v>
      </c>
      <c r="K59" s="12">
        <v>0.61111111111111105</v>
      </c>
      <c r="L59" s="12">
        <v>0.72916666666666663</v>
      </c>
      <c r="M59" s="1">
        <f t="shared" si="0"/>
        <v>170.00000000000003</v>
      </c>
      <c r="N59" s="1">
        <v>131</v>
      </c>
      <c r="O59" s="1">
        <v>134</v>
      </c>
    </row>
    <row r="60" spans="1:19" x14ac:dyDescent="0.2">
      <c r="A60" s="36" t="s">
        <v>58</v>
      </c>
      <c r="B60" s="1" t="s">
        <v>46</v>
      </c>
      <c r="C60" s="58">
        <v>56</v>
      </c>
      <c r="D60" s="1" t="s">
        <v>65</v>
      </c>
      <c r="E60" s="1">
        <v>103.74</v>
      </c>
      <c r="F60" s="1">
        <v>4.4800000000000004</v>
      </c>
      <c r="G60" s="1" t="s">
        <v>27</v>
      </c>
      <c r="H60" s="1" t="s">
        <v>26</v>
      </c>
      <c r="I60" s="4">
        <v>44517</v>
      </c>
      <c r="J60" s="12">
        <v>0.375</v>
      </c>
      <c r="K60" s="12">
        <v>0.61736111111111114</v>
      </c>
      <c r="L60" s="12">
        <v>0.73611111111111116</v>
      </c>
      <c r="M60" s="1">
        <f t="shared" si="0"/>
        <v>171.00000000000003</v>
      </c>
      <c r="N60" s="1">
        <v>495</v>
      </c>
      <c r="O60" s="1">
        <v>520</v>
      </c>
    </row>
    <row r="61" spans="1:19" x14ac:dyDescent="0.2">
      <c r="A61" s="36" t="s">
        <v>58</v>
      </c>
      <c r="B61" s="1" t="s">
        <v>47</v>
      </c>
      <c r="C61" s="58">
        <v>55.2</v>
      </c>
      <c r="D61" s="1" t="s">
        <v>65</v>
      </c>
      <c r="E61" s="1">
        <v>103.74</v>
      </c>
      <c r="F61" s="1">
        <v>4.4160000000000004</v>
      </c>
      <c r="G61" s="1" t="s">
        <v>27</v>
      </c>
      <c r="H61" s="1" t="s">
        <v>26</v>
      </c>
      <c r="I61" s="4">
        <v>44517</v>
      </c>
      <c r="J61" s="12">
        <v>0.375</v>
      </c>
      <c r="K61" s="12">
        <v>0.62083333333333335</v>
      </c>
      <c r="L61" s="12">
        <v>0.74305555555555547</v>
      </c>
      <c r="M61" s="1">
        <f t="shared" si="0"/>
        <v>175.99999999999986</v>
      </c>
      <c r="N61" s="1">
        <v>163</v>
      </c>
      <c r="O61" s="1">
        <v>188</v>
      </c>
      <c r="R61" s="1" t="s">
        <v>50</v>
      </c>
    </row>
    <row r="62" spans="1:19" x14ac:dyDescent="0.2">
      <c r="A62" s="36" t="s">
        <v>58</v>
      </c>
      <c r="B62" s="1" t="s">
        <v>45</v>
      </c>
      <c r="C62" s="58">
        <v>52</v>
      </c>
      <c r="D62" s="1" t="s">
        <v>65</v>
      </c>
      <c r="E62" s="1">
        <v>103.74</v>
      </c>
      <c r="F62" s="1">
        <v>4.16</v>
      </c>
      <c r="G62" s="1" t="s">
        <v>34</v>
      </c>
      <c r="H62" s="1" t="s">
        <v>26</v>
      </c>
      <c r="I62" s="4">
        <v>44517</v>
      </c>
      <c r="J62" s="12">
        <v>0.375</v>
      </c>
      <c r="K62" s="12">
        <v>0.625</v>
      </c>
      <c r="L62" s="12">
        <v>0.75</v>
      </c>
      <c r="M62" s="1">
        <f t="shared" si="0"/>
        <v>180</v>
      </c>
      <c r="N62" s="1">
        <v>308</v>
      </c>
      <c r="O62" s="1">
        <v>343</v>
      </c>
    </row>
    <row r="63" spans="1:19" x14ac:dyDescent="0.2">
      <c r="A63" s="36" t="s">
        <v>58</v>
      </c>
      <c r="B63" s="1" t="s">
        <v>32</v>
      </c>
      <c r="C63" s="58">
        <v>47.5</v>
      </c>
      <c r="D63" s="1" t="s">
        <v>65</v>
      </c>
      <c r="E63" s="1">
        <v>103.74</v>
      </c>
      <c r="F63" s="1">
        <v>3.8</v>
      </c>
      <c r="G63" s="1" t="s">
        <v>27</v>
      </c>
      <c r="H63" s="1" t="s">
        <v>27</v>
      </c>
      <c r="I63" s="4">
        <v>44517</v>
      </c>
      <c r="J63" s="12">
        <v>0.375</v>
      </c>
      <c r="K63" s="12">
        <v>0.62916666666666665</v>
      </c>
      <c r="L63" s="12">
        <v>0.75416666666666676</v>
      </c>
      <c r="M63" s="1">
        <f t="shared" si="0"/>
        <v>180.00000000000017</v>
      </c>
      <c r="N63" s="1">
        <v>549</v>
      </c>
      <c r="O63" s="1">
        <v>596</v>
      </c>
    </row>
    <row r="64" spans="1:19" s="7" customFormat="1" ht="17" thickBot="1" x14ac:dyDescent="0.25">
      <c r="A64" s="37" t="s">
        <v>58</v>
      </c>
      <c r="B64" s="7" t="s">
        <v>29</v>
      </c>
      <c r="C64" s="59">
        <v>28.9</v>
      </c>
      <c r="D64" s="7" t="s">
        <v>65</v>
      </c>
      <c r="E64" s="7">
        <v>103.74</v>
      </c>
      <c r="F64" s="7">
        <v>2.89</v>
      </c>
      <c r="G64" s="7" t="s">
        <v>27</v>
      </c>
      <c r="H64" s="7" t="s">
        <v>27</v>
      </c>
      <c r="I64" s="8">
        <v>44517</v>
      </c>
      <c r="J64" s="13">
        <v>0.375</v>
      </c>
      <c r="K64" s="13">
        <v>0.63472222222222219</v>
      </c>
      <c r="L64" s="13">
        <v>0.76041666666666663</v>
      </c>
      <c r="M64" s="7">
        <f t="shared" si="0"/>
        <v>181</v>
      </c>
      <c r="N64" s="7">
        <v>161</v>
      </c>
      <c r="O64" s="7">
        <v>190</v>
      </c>
      <c r="S64" s="92" t="s">
        <v>59</v>
      </c>
    </row>
    <row r="65" spans="1:19" x14ac:dyDescent="0.2">
      <c r="A65" s="36" t="s">
        <v>21</v>
      </c>
      <c r="B65" s="1" t="s">
        <v>25</v>
      </c>
      <c r="C65" s="58">
        <v>45.7</v>
      </c>
      <c r="D65" s="1" t="s">
        <v>66</v>
      </c>
      <c r="E65" s="1">
        <v>85.9</v>
      </c>
      <c r="F65" s="1">
        <v>4.57</v>
      </c>
      <c r="G65" s="1" t="s">
        <v>26</v>
      </c>
      <c r="H65" s="1" t="s">
        <v>27</v>
      </c>
      <c r="I65" s="4">
        <v>44522</v>
      </c>
      <c r="J65" s="12">
        <v>0.39583333333333331</v>
      </c>
      <c r="K65" s="12">
        <v>0.61805555555555558</v>
      </c>
      <c r="L65" s="12">
        <v>0.7270833333333333</v>
      </c>
      <c r="M65" s="1">
        <f t="shared" si="0"/>
        <v>156.99999999999991</v>
      </c>
      <c r="N65" s="1">
        <v>600</v>
      </c>
      <c r="O65" s="1">
        <v>597</v>
      </c>
      <c r="S65" s="90" t="s">
        <v>61</v>
      </c>
    </row>
    <row r="66" spans="1:19" x14ac:dyDescent="0.2">
      <c r="A66" s="36" t="s">
        <v>21</v>
      </c>
      <c r="B66" s="1" t="s">
        <v>43</v>
      </c>
      <c r="C66" s="58">
        <v>55.2</v>
      </c>
      <c r="D66" s="1" t="s">
        <v>66</v>
      </c>
      <c r="E66" s="1">
        <v>85.9</v>
      </c>
      <c r="F66" s="1">
        <v>5.52</v>
      </c>
      <c r="G66" s="1" t="s">
        <v>27</v>
      </c>
      <c r="H66" s="1" t="s">
        <v>27</v>
      </c>
      <c r="I66" s="4">
        <v>44522</v>
      </c>
      <c r="J66" s="12">
        <v>0.39583333333333331</v>
      </c>
      <c r="K66" s="12">
        <v>0.62152777777777779</v>
      </c>
      <c r="L66" s="12">
        <v>0.73541666666666661</v>
      </c>
      <c r="M66" s="1">
        <f t="shared" si="0"/>
        <v>163.99999999999989</v>
      </c>
      <c r="N66" s="1">
        <v>132</v>
      </c>
      <c r="O66" s="1">
        <v>151</v>
      </c>
    </row>
    <row r="67" spans="1:19" x14ac:dyDescent="0.2">
      <c r="A67" s="36" t="s">
        <v>21</v>
      </c>
      <c r="B67" s="1" t="s">
        <v>40</v>
      </c>
      <c r="C67" s="58">
        <v>26.1</v>
      </c>
      <c r="D67" s="1" t="s">
        <v>66</v>
      </c>
      <c r="E67" s="1">
        <v>85.9</v>
      </c>
      <c r="F67" s="1">
        <v>3.1320000000000001</v>
      </c>
      <c r="G67" s="1" t="s">
        <v>26</v>
      </c>
      <c r="H67" s="1" t="s">
        <v>27</v>
      </c>
      <c r="I67" s="4">
        <v>44522</v>
      </c>
      <c r="J67" s="12">
        <v>0.39583333333333298</v>
      </c>
      <c r="K67" s="12">
        <v>0.625</v>
      </c>
      <c r="L67" s="12">
        <v>0.74305555555555547</v>
      </c>
      <c r="M67" s="1">
        <f t="shared" si="0"/>
        <v>169.99999999999989</v>
      </c>
      <c r="N67" s="1">
        <v>116</v>
      </c>
      <c r="O67" s="1">
        <v>114</v>
      </c>
    </row>
    <row r="68" spans="1:19" x14ac:dyDescent="0.2">
      <c r="A68" s="36" t="s">
        <v>21</v>
      </c>
      <c r="B68" s="1" t="s">
        <v>28</v>
      </c>
      <c r="C68" s="58">
        <v>57.3</v>
      </c>
      <c r="D68" s="1" t="s">
        <v>66</v>
      </c>
      <c r="E68" s="1">
        <v>85.9</v>
      </c>
      <c r="F68" s="1">
        <v>5.73</v>
      </c>
      <c r="G68" s="1" t="s">
        <v>26</v>
      </c>
      <c r="H68" s="1" t="s">
        <v>27</v>
      </c>
      <c r="I68" s="4">
        <v>44522</v>
      </c>
      <c r="J68" s="12">
        <v>0.39583333333333298</v>
      </c>
      <c r="K68" s="12">
        <v>0.62847222222222221</v>
      </c>
      <c r="L68" s="12">
        <v>0.73958333333333337</v>
      </c>
      <c r="M68" s="1">
        <f t="shared" si="0"/>
        <v>160.00000000000006</v>
      </c>
      <c r="N68" s="1">
        <v>307</v>
      </c>
      <c r="O68" s="1">
        <v>268</v>
      </c>
    </row>
    <row r="69" spans="1:19" x14ac:dyDescent="0.2">
      <c r="A69" s="36" t="s">
        <v>21</v>
      </c>
      <c r="B69" s="1" t="s">
        <v>33</v>
      </c>
      <c r="C69" s="58">
        <v>25</v>
      </c>
      <c r="D69" s="1" t="s">
        <v>66</v>
      </c>
      <c r="E69" s="1">
        <v>85.9</v>
      </c>
      <c r="F69" s="1">
        <v>3</v>
      </c>
      <c r="G69" s="1" t="s">
        <v>26</v>
      </c>
      <c r="H69" s="1" t="s">
        <v>27</v>
      </c>
      <c r="I69" s="4">
        <v>44522</v>
      </c>
      <c r="J69" s="12">
        <v>0.39583333333333298</v>
      </c>
      <c r="K69" s="12">
        <v>0.63263888888888886</v>
      </c>
      <c r="L69" s="12">
        <v>0.75</v>
      </c>
      <c r="M69" s="1">
        <f t="shared" si="0"/>
        <v>169.00000000000003</v>
      </c>
      <c r="N69" s="1">
        <v>124</v>
      </c>
      <c r="O69" s="1">
        <v>141</v>
      </c>
      <c r="R69" s="1" t="s">
        <v>50</v>
      </c>
    </row>
    <row r="70" spans="1:19" x14ac:dyDescent="0.2">
      <c r="A70" s="36" t="s">
        <v>21</v>
      </c>
      <c r="B70" s="1" t="s">
        <v>41</v>
      </c>
      <c r="C70" s="58">
        <v>48.7</v>
      </c>
      <c r="D70" s="1" t="s">
        <v>66</v>
      </c>
      <c r="E70" s="1">
        <v>85.9</v>
      </c>
      <c r="F70" s="1">
        <v>4.87</v>
      </c>
      <c r="G70" s="1" t="s">
        <v>26</v>
      </c>
      <c r="H70" s="1" t="s">
        <v>27</v>
      </c>
      <c r="I70" s="4">
        <v>44522</v>
      </c>
      <c r="J70" s="12">
        <v>0.39583333333333298</v>
      </c>
      <c r="K70" s="12">
        <v>0.63541666666666663</v>
      </c>
      <c r="L70" s="12">
        <v>0.75486111111111109</v>
      </c>
      <c r="M70" s="1">
        <f t="shared" si="0"/>
        <v>172.00000000000003</v>
      </c>
      <c r="N70" s="1">
        <v>553</v>
      </c>
      <c r="O70" s="18">
        <v>600</v>
      </c>
      <c r="P70" s="18"/>
    </row>
    <row r="71" spans="1:19" s="7" customFormat="1" ht="17" thickBot="1" x14ac:dyDescent="0.25">
      <c r="A71" s="37" t="s">
        <v>21</v>
      </c>
      <c r="B71" s="7" t="s">
        <v>42</v>
      </c>
      <c r="C71" s="59">
        <v>53.2</v>
      </c>
      <c r="D71" s="7" t="s">
        <v>66</v>
      </c>
      <c r="E71" s="7">
        <v>85.9</v>
      </c>
      <c r="F71" s="7">
        <v>5.32</v>
      </c>
      <c r="G71" s="7" t="s">
        <v>27</v>
      </c>
      <c r="H71" s="7" t="s">
        <v>26</v>
      </c>
      <c r="I71" s="8">
        <v>44522</v>
      </c>
      <c r="J71" s="13">
        <v>0.39583333333333298</v>
      </c>
      <c r="K71" s="13">
        <v>0.63888888888888895</v>
      </c>
      <c r="L71" s="13">
        <v>0.7631944444444444</v>
      </c>
      <c r="M71" s="7">
        <f t="shared" si="0"/>
        <v>178.99999999999983</v>
      </c>
      <c r="N71" s="7">
        <v>362</v>
      </c>
      <c r="O71" s="7">
        <v>315</v>
      </c>
      <c r="S71" s="92"/>
    </row>
    <row r="72" spans="1:19" x14ac:dyDescent="0.2">
      <c r="A72" s="36" t="s">
        <v>62</v>
      </c>
      <c r="B72" s="1" t="s">
        <v>31</v>
      </c>
      <c r="C72" s="58">
        <v>27.1</v>
      </c>
      <c r="D72" s="1" t="s">
        <v>66</v>
      </c>
      <c r="E72" s="1">
        <v>85.9</v>
      </c>
      <c r="F72" s="1">
        <v>3.2519999999999998</v>
      </c>
      <c r="G72" s="1" t="s">
        <v>27</v>
      </c>
      <c r="H72" s="1" t="s">
        <v>26</v>
      </c>
      <c r="I72" s="4">
        <v>44523</v>
      </c>
      <c r="J72" s="12">
        <v>0.39583333333333331</v>
      </c>
      <c r="K72" s="12">
        <v>0.61111111111111105</v>
      </c>
      <c r="L72" s="12">
        <v>0.7270833333333333</v>
      </c>
      <c r="M72" s="1">
        <f t="shared" si="0"/>
        <v>167.00000000000006</v>
      </c>
      <c r="N72" s="1">
        <v>102</v>
      </c>
    </row>
    <row r="73" spans="1:19" x14ac:dyDescent="0.2">
      <c r="A73" s="36" t="s">
        <v>62</v>
      </c>
      <c r="B73" s="1" t="s">
        <v>47</v>
      </c>
      <c r="C73" s="58">
        <v>57.4</v>
      </c>
      <c r="D73" s="1" t="s">
        <v>66</v>
      </c>
      <c r="E73" s="1">
        <v>85.9</v>
      </c>
      <c r="F73" s="1">
        <v>5.74</v>
      </c>
      <c r="G73" s="1" t="s">
        <v>27</v>
      </c>
      <c r="H73" s="1" t="s">
        <v>26</v>
      </c>
      <c r="I73" s="4">
        <v>44523</v>
      </c>
      <c r="J73" s="12">
        <v>0.39583333333333331</v>
      </c>
      <c r="K73" s="12">
        <v>0.61458333333333337</v>
      </c>
      <c r="L73" s="12">
        <v>0.73263888888888884</v>
      </c>
      <c r="M73" s="1">
        <f t="shared" si="0"/>
        <v>169.99999999999989</v>
      </c>
      <c r="N73" s="1">
        <v>172</v>
      </c>
    </row>
    <row r="74" spans="1:19" x14ac:dyDescent="0.2">
      <c r="A74" s="36" t="s">
        <v>62</v>
      </c>
      <c r="B74" s="1" t="s">
        <v>45</v>
      </c>
      <c r="C74" s="58">
        <v>53.8</v>
      </c>
      <c r="D74" s="1" t="s">
        <v>66</v>
      </c>
      <c r="E74" s="1">
        <v>85.9</v>
      </c>
      <c r="F74" s="1">
        <v>5.38</v>
      </c>
      <c r="G74" s="1" t="s">
        <v>27</v>
      </c>
      <c r="H74" s="1" t="s">
        <v>27</v>
      </c>
      <c r="I74" s="4">
        <v>44523</v>
      </c>
      <c r="J74" s="12">
        <v>0.39583333333333298</v>
      </c>
      <c r="K74" s="12">
        <v>0.61805555555555558</v>
      </c>
      <c r="L74" s="12">
        <v>0.73611111111111116</v>
      </c>
      <c r="M74" s="1">
        <f t="shared" si="0"/>
        <v>170.00000000000003</v>
      </c>
      <c r="N74" s="1">
        <v>461</v>
      </c>
      <c r="S74" s="90" t="s">
        <v>61</v>
      </c>
    </row>
    <row r="75" spans="1:19" x14ac:dyDescent="0.2">
      <c r="A75" s="36" t="s">
        <v>62</v>
      </c>
      <c r="B75" s="1" t="s">
        <v>32</v>
      </c>
      <c r="C75" s="58">
        <v>49</v>
      </c>
      <c r="D75" s="1" t="s">
        <v>66</v>
      </c>
      <c r="E75" s="1">
        <v>85.9</v>
      </c>
      <c r="F75" s="1">
        <v>4.9000000000000004</v>
      </c>
      <c r="G75" s="1" t="s">
        <v>27</v>
      </c>
      <c r="H75" s="1" t="s">
        <v>27</v>
      </c>
      <c r="I75" s="4">
        <v>44523</v>
      </c>
      <c r="J75" s="12">
        <v>0.39583333333333298</v>
      </c>
      <c r="K75" s="12">
        <v>0.62013888888888891</v>
      </c>
      <c r="L75" s="12">
        <v>0.7402777777777777</v>
      </c>
      <c r="M75" s="1">
        <f t="shared" si="0"/>
        <v>172.99999999999986</v>
      </c>
      <c r="N75" s="1">
        <v>397</v>
      </c>
    </row>
    <row r="76" spans="1:19" x14ac:dyDescent="0.2">
      <c r="A76" s="36" t="s">
        <v>62</v>
      </c>
      <c r="B76" s="1" t="s">
        <v>46</v>
      </c>
      <c r="C76" s="58">
        <v>56.8</v>
      </c>
      <c r="D76" s="1" t="s">
        <v>66</v>
      </c>
      <c r="E76" s="1">
        <v>85.9</v>
      </c>
      <c r="F76" s="1">
        <v>5.68</v>
      </c>
      <c r="G76" s="1" t="s">
        <v>27</v>
      </c>
      <c r="H76" s="1" t="s">
        <v>26</v>
      </c>
      <c r="I76" s="4">
        <v>44523</v>
      </c>
      <c r="J76" s="12">
        <v>0.39583333333333298</v>
      </c>
      <c r="K76" s="12">
        <v>0.62430555555555556</v>
      </c>
      <c r="L76" s="12">
        <v>0.74375000000000002</v>
      </c>
      <c r="M76" s="1">
        <f t="shared" si="0"/>
        <v>172.00000000000003</v>
      </c>
      <c r="N76" s="1">
        <v>448</v>
      </c>
    </row>
    <row r="77" spans="1:19" s="7" customFormat="1" ht="17" thickBot="1" x14ac:dyDescent="0.25">
      <c r="A77" s="37" t="s">
        <v>62</v>
      </c>
      <c r="B77" s="7" t="s">
        <v>29</v>
      </c>
      <c r="C77" s="59">
        <v>28.3</v>
      </c>
      <c r="D77" s="7" t="s">
        <v>66</v>
      </c>
      <c r="E77" s="7">
        <v>85.9</v>
      </c>
      <c r="F77" s="7">
        <v>3.3959999999999999</v>
      </c>
      <c r="G77" s="7" t="s">
        <v>27</v>
      </c>
      <c r="H77" s="7" t="s">
        <v>27</v>
      </c>
      <c r="I77" s="8">
        <v>44523</v>
      </c>
      <c r="J77" s="13">
        <v>0.39583333333333298</v>
      </c>
      <c r="K77" s="13">
        <v>0.62638888888888888</v>
      </c>
      <c r="L77" s="13">
        <v>0.75</v>
      </c>
      <c r="M77" s="7">
        <f t="shared" si="0"/>
        <v>178</v>
      </c>
      <c r="N77" s="7">
        <v>132</v>
      </c>
      <c r="S77" s="92"/>
    </row>
    <row r="78" spans="1:19" x14ac:dyDescent="0.2">
      <c r="A78" s="36" t="s">
        <v>68</v>
      </c>
      <c r="B78" s="1" t="s">
        <v>32</v>
      </c>
      <c r="C78" s="58">
        <v>48.4</v>
      </c>
      <c r="D78" s="1" t="s">
        <v>63</v>
      </c>
      <c r="E78" s="1">
        <v>199.8</v>
      </c>
      <c r="F78" s="1">
        <v>3.8719999999999999</v>
      </c>
      <c r="G78" s="1" t="s">
        <v>27</v>
      </c>
      <c r="H78" s="1" t="s">
        <v>27</v>
      </c>
      <c r="I78" s="4">
        <v>44527</v>
      </c>
      <c r="J78" s="12">
        <v>0.4201388888888889</v>
      </c>
      <c r="K78" s="12">
        <v>0.65277777777777779</v>
      </c>
      <c r="L78" s="12">
        <v>0.76388888888888884</v>
      </c>
      <c r="M78" s="1">
        <f t="shared" si="0"/>
        <v>159.99999999999991</v>
      </c>
      <c r="N78" s="1">
        <v>446</v>
      </c>
    </row>
    <row r="79" spans="1:19" x14ac:dyDescent="0.2">
      <c r="A79" s="36" t="s">
        <v>68</v>
      </c>
      <c r="B79" s="40" t="s">
        <v>40</v>
      </c>
      <c r="C79" s="58">
        <v>26</v>
      </c>
      <c r="D79" s="1" t="s">
        <v>63</v>
      </c>
      <c r="E79" s="1">
        <v>199.8</v>
      </c>
      <c r="F79" s="1">
        <v>2.6</v>
      </c>
      <c r="G79" s="1" t="s">
        <v>26</v>
      </c>
      <c r="H79" s="1" t="s">
        <v>27</v>
      </c>
      <c r="I79" s="4">
        <v>44527</v>
      </c>
      <c r="J79" s="12">
        <v>0.4201388888888889</v>
      </c>
      <c r="K79" s="12">
        <v>0.65625</v>
      </c>
      <c r="L79" s="12">
        <v>0.76874999999999993</v>
      </c>
      <c r="M79" s="1">
        <f t="shared" si="0"/>
        <v>161.99999999999991</v>
      </c>
      <c r="N79" s="1">
        <v>120</v>
      </c>
    </row>
    <row r="80" spans="1:19" x14ac:dyDescent="0.2">
      <c r="A80" s="36" t="s">
        <v>68</v>
      </c>
      <c r="B80" s="1" t="s">
        <v>42</v>
      </c>
      <c r="C80" s="58">
        <v>53.8</v>
      </c>
      <c r="D80" s="1" t="s">
        <v>63</v>
      </c>
      <c r="E80" s="1">
        <v>199.8</v>
      </c>
      <c r="F80" s="1">
        <v>4.3040000000000003</v>
      </c>
      <c r="G80" s="1" t="s">
        <v>26</v>
      </c>
      <c r="H80" s="1" t="s">
        <v>27</v>
      </c>
      <c r="I80" s="4">
        <v>44527</v>
      </c>
      <c r="J80" s="12">
        <v>0.42013888888888901</v>
      </c>
      <c r="K80" s="12">
        <v>0.65972222222222221</v>
      </c>
      <c r="L80" s="12">
        <v>0.7729166666666667</v>
      </c>
      <c r="M80" s="1">
        <f t="shared" si="0"/>
        <v>163.00000000000006</v>
      </c>
      <c r="N80" s="1">
        <v>210</v>
      </c>
      <c r="R80" s="1" t="s">
        <v>50</v>
      </c>
    </row>
    <row r="81" spans="1:19" x14ac:dyDescent="0.2">
      <c r="A81" s="36" t="s">
        <v>68</v>
      </c>
      <c r="B81" s="40" t="s">
        <v>41</v>
      </c>
      <c r="C81" s="58">
        <v>48</v>
      </c>
      <c r="D81" s="1" t="s">
        <v>63</v>
      </c>
      <c r="E81" s="1">
        <v>199.8</v>
      </c>
      <c r="F81" s="1">
        <v>3.84</v>
      </c>
      <c r="G81" s="1" t="s">
        <v>26</v>
      </c>
      <c r="H81" s="1" t="s">
        <v>27</v>
      </c>
      <c r="I81" s="4">
        <v>44527</v>
      </c>
      <c r="J81" s="12">
        <v>0.42013888888888901</v>
      </c>
      <c r="K81" s="12">
        <v>0.66249999999999998</v>
      </c>
      <c r="L81" s="12">
        <v>0.77569444444444446</v>
      </c>
      <c r="M81" s="1">
        <f t="shared" si="0"/>
        <v>163.00000000000006</v>
      </c>
      <c r="N81" s="1">
        <v>451</v>
      </c>
    </row>
    <row r="82" spans="1:19" x14ac:dyDescent="0.2">
      <c r="A82" s="36" t="s">
        <v>68</v>
      </c>
      <c r="B82" s="6" t="s">
        <v>33</v>
      </c>
      <c r="C82" s="58">
        <v>25.2</v>
      </c>
      <c r="D82" s="1" t="s">
        <v>63</v>
      </c>
      <c r="E82" s="1">
        <v>199.8</v>
      </c>
      <c r="F82" s="1">
        <v>2.52</v>
      </c>
      <c r="G82" s="1" t="s">
        <v>26</v>
      </c>
      <c r="H82" s="1" t="s">
        <v>26</v>
      </c>
      <c r="I82" s="4">
        <v>44527</v>
      </c>
      <c r="J82" s="12">
        <v>0.42013888888888901</v>
      </c>
      <c r="K82" s="12">
        <v>0.66597222222222219</v>
      </c>
      <c r="L82" s="12">
        <v>0.77916666666666667</v>
      </c>
      <c r="M82" s="1">
        <f t="shared" si="0"/>
        <v>163.00000000000006</v>
      </c>
      <c r="N82" s="1">
        <v>126</v>
      </c>
    </row>
    <row r="83" spans="1:19" x14ac:dyDescent="0.2">
      <c r="A83" s="36" t="s">
        <v>68</v>
      </c>
      <c r="B83" s="6" t="s">
        <v>28</v>
      </c>
      <c r="C83" s="58">
        <v>58.4</v>
      </c>
      <c r="D83" s="1" t="s">
        <v>63</v>
      </c>
      <c r="E83" s="1">
        <v>199.8</v>
      </c>
      <c r="F83" s="1">
        <v>4.6719999999999997</v>
      </c>
      <c r="G83" s="1" t="s">
        <v>26</v>
      </c>
      <c r="H83" s="1" t="s">
        <v>27</v>
      </c>
      <c r="I83" s="4">
        <v>44527</v>
      </c>
      <c r="J83" s="12">
        <v>0.42013888888888901</v>
      </c>
      <c r="K83" s="12">
        <v>0.6694444444444444</v>
      </c>
      <c r="L83" s="12">
        <v>0.78263888888888899</v>
      </c>
      <c r="M83" s="1">
        <f t="shared" si="0"/>
        <v>163.00000000000023</v>
      </c>
      <c r="N83" s="1">
        <v>272</v>
      </c>
    </row>
    <row r="84" spans="1:19" s="7" customFormat="1" ht="17" thickBot="1" x14ac:dyDescent="0.25">
      <c r="A84" s="37" t="s">
        <v>68</v>
      </c>
      <c r="B84" s="39" t="s">
        <v>43</v>
      </c>
      <c r="C84" s="59">
        <v>56.6</v>
      </c>
      <c r="D84" s="7" t="s">
        <v>63</v>
      </c>
      <c r="E84" s="7">
        <v>199.8</v>
      </c>
      <c r="F84" s="7">
        <v>4.5279999999999996</v>
      </c>
      <c r="G84" s="7" t="s">
        <v>26</v>
      </c>
      <c r="H84" s="7" t="s">
        <v>27</v>
      </c>
      <c r="I84" s="8">
        <v>44527</v>
      </c>
      <c r="J84" s="13">
        <v>0.42013888888888901</v>
      </c>
      <c r="K84" s="13">
        <v>0.67152777777777783</v>
      </c>
      <c r="L84" s="13">
        <v>0.78819444444444453</v>
      </c>
      <c r="M84" s="7">
        <f t="shared" si="0"/>
        <v>168.00000000000006</v>
      </c>
      <c r="N84" s="7">
        <v>146</v>
      </c>
      <c r="S84" s="92"/>
    </row>
    <row r="85" spans="1:19" x14ac:dyDescent="0.2">
      <c r="A85" s="41" t="s">
        <v>69</v>
      </c>
      <c r="B85" s="1" t="s">
        <v>70</v>
      </c>
      <c r="C85" s="58">
        <v>47.4</v>
      </c>
      <c r="D85" s="1" t="s">
        <v>74</v>
      </c>
      <c r="E85" s="1">
        <v>110.1</v>
      </c>
      <c r="F85" s="1">
        <v>4.74</v>
      </c>
      <c r="G85" s="1" t="s">
        <v>34</v>
      </c>
      <c r="H85" s="1" t="s">
        <v>26</v>
      </c>
      <c r="I85" s="4">
        <v>44528</v>
      </c>
      <c r="J85" s="12">
        <v>0.40625</v>
      </c>
      <c r="K85" s="12">
        <v>0.62708333333333333</v>
      </c>
      <c r="L85" s="12">
        <v>0.73749999999999993</v>
      </c>
      <c r="M85" s="1">
        <f t="shared" si="0"/>
        <v>158.99999999999991</v>
      </c>
      <c r="N85" s="1">
        <v>103</v>
      </c>
    </row>
    <row r="86" spans="1:19" x14ac:dyDescent="0.2">
      <c r="A86" s="41" t="s">
        <v>69</v>
      </c>
      <c r="B86" s="6" t="s">
        <v>47</v>
      </c>
      <c r="C86" s="58">
        <v>60</v>
      </c>
      <c r="D86" s="1" t="s">
        <v>74</v>
      </c>
      <c r="E86" s="1">
        <v>110.1</v>
      </c>
      <c r="F86" s="1">
        <v>6</v>
      </c>
      <c r="G86" s="1" t="s">
        <v>27</v>
      </c>
      <c r="H86" s="1" t="s">
        <v>26</v>
      </c>
      <c r="I86" s="4">
        <v>44528</v>
      </c>
      <c r="J86" s="12">
        <v>0.40625</v>
      </c>
      <c r="K86" s="12">
        <v>0.63194444444444442</v>
      </c>
      <c r="L86" s="12">
        <v>0.74305555555555547</v>
      </c>
      <c r="M86" s="1">
        <f t="shared" si="0"/>
        <v>159.99999999999991</v>
      </c>
    </row>
    <row r="87" spans="1:19" x14ac:dyDescent="0.2">
      <c r="A87" s="41" t="s">
        <v>69</v>
      </c>
      <c r="B87" s="1" t="s">
        <v>31</v>
      </c>
      <c r="C87" s="58">
        <v>28.3</v>
      </c>
      <c r="D87" s="1" t="s">
        <v>74</v>
      </c>
      <c r="E87" s="1">
        <v>110.1</v>
      </c>
      <c r="F87" s="1">
        <v>2.83</v>
      </c>
      <c r="G87" s="1" t="s">
        <v>27</v>
      </c>
      <c r="H87" s="1" t="s">
        <v>26</v>
      </c>
      <c r="I87" s="4">
        <v>44528</v>
      </c>
      <c r="J87" s="12">
        <v>0.40625</v>
      </c>
      <c r="K87" s="12">
        <v>0.63472222222222219</v>
      </c>
      <c r="L87" s="12">
        <v>0.74861111111111101</v>
      </c>
      <c r="M87" s="1">
        <f t="shared" si="0"/>
        <v>163.99999999999989</v>
      </c>
    </row>
    <row r="88" spans="1:19" x14ac:dyDescent="0.2">
      <c r="A88" s="41" t="s">
        <v>69</v>
      </c>
      <c r="B88" s="1" t="s">
        <v>71</v>
      </c>
      <c r="C88" s="58">
        <v>45.8</v>
      </c>
      <c r="D88" s="1" t="s">
        <v>74</v>
      </c>
      <c r="E88" s="1">
        <v>110.1</v>
      </c>
      <c r="F88" s="1">
        <v>4.58</v>
      </c>
      <c r="G88" s="1" t="s">
        <v>27</v>
      </c>
      <c r="H88" s="1" t="s">
        <v>26</v>
      </c>
      <c r="I88" s="4">
        <v>44528</v>
      </c>
      <c r="J88" s="12">
        <v>0.40625</v>
      </c>
      <c r="K88" s="12">
        <v>0.6381944444444444</v>
      </c>
      <c r="L88" s="12">
        <v>0.75347222222222221</v>
      </c>
      <c r="M88" s="1">
        <f t="shared" si="0"/>
        <v>166.00000000000006</v>
      </c>
      <c r="N88" s="1">
        <v>314</v>
      </c>
    </row>
    <row r="89" spans="1:19" s="7" customFormat="1" ht="17" thickBot="1" x14ac:dyDescent="0.25">
      <c r="A89" s="42" t="s">
        <v>69</v>
      </c>
      <c r="B89" s="7" t="s">
        <v>72</v>
      </c>
      <c r="C89" s="59">
        <v>45.9</v>
      </c>
      <c r="D89" s="7" t="s">
        <v>74</v>
      </c>
      <c r="E89" s="7">
        <v>110.1</v>
      </c>
      <c r="F89" s="7">
        <v>4.59</v>
      </c>
      <c r="G89" s="7" t="s">
        <v>27</v>
      </c>
      <c r="H89" s="7" t="s">
        <v>27</v>
      </c>
      <c r="I89" s="8">
        <v>44528</v>
      </c>
      <c r="J89" s="13">
        <v>0.40625</v>
      </c>
      <c r="K89" s="13">
        <v>0.64166666666666672</v>
      </c>
      <c r="L89" s="13">
        <v>0.76041666666666663</v>
      </c>
      <c r="M89" s="7">
        <f t="shared" si="0"/>
        <v>170.99999999999989</v>
      </c>
      <c r="N89" s="7">
        <v>191</v>
      </c>
      <c r="S89" s="92"/>
    </row>
    <row r="90" spans="1:19" x14ac:dyDescent="0.2">
      <c r="A90" s="41" t="s">
        <v>90</v>
      </c>
      <c r="B90" s="6" t="s">
        <v>45</v>
      </c>
      <c r="C90" s="58">
        <v>55.4</v>
      </c>
      <c r="D90" s="1" t="s">
        <v>74</v>
      </c>
      <c r="E90" s="1">
        <v>110.1</v>
      </c>
      <c r="F90" s="1">
        <v>5.54</v>
      </c>
      <c r="G90" s="1" t="s">
        <v>27</v>
      </c>
      <c r="H90" s="1" t="s">
        <v>26</v>
      </c>
      <c r="I90" s="4">
        <v>44529</v>
      </c>
      <c r="J90" s="12">
        <v>0.3923611111111111</v>
      </c>
      <c r="K90" s="12">
        <v>0.61458333333333337</v>
      </c>
      <c r="L90" s="12">
        <v>0.72569444444444453</v>
      </c>
      <c r="M90" s="1">
        <f t="shared" si="0"/>
        <v>160.00000000000006</v>
      </c>
      <c r="N90" s="1">
        <v>244</v>
      </c>
      <c r="O90" s="1">
        <v>242</v>
      </c>
    </row>
    <row r="91" spans="1:19" x14ac:dyDescent="0.2">
      <c r="A91" s="41" t="s">
        <v>90</v>
      </c>
      <c r="B91" s="1" t="s">
        <v>46</v>
      </c>
      <c r="C91" s="58">
        <v>57.2</v>
      </c>
      <c r="D91" s="1" t="s">
        <v>74</v>
      </c>
      <c r="E91" s="1">
        <v>110.1</v>
      </c>
      <c r="F91" s="1">
        <v>5.72</v>
      </c>
      <c r="G91" s="1" t="s">
        <v>27</v>
      </c>
      <c r="H91" s="1" t="s">
        <v>26</v>
      </c>
      <c r="I91" s="4">
        <v>44529</v>
      </c>
      <c r="J91" s="12">
        <v>0.3923611111111111</v>
      </c>
      <c r="K91" s="12">
        <v>0.61805555555555558</v>
      </c>
      <c r="L91" s="12">
        <v>0.73055555555555562</v>
      </c>
      <c r="M91" s="1">
        <f t="shared" si="0"/>
        <v>162.00000000000006</v>
      </c>
      <c r="N91" s="1">
        <v>336</v>
      </c>
      <c r="O91" s="1">
        <v>365</v>
      </c>
    </row>
    <row r="92" spans="1:19" x14ac:dyDescent="0.2">
      <c r="A92" s="41" t="s">
        <v>90</v>
      </c>
      <c r="B92" s="1" t="s">
        <v>91</v>
      </c>
      <c r="C92" s="58">
        <v>24.9</v>
      </c>
      <c r="D92" s="1" t="s">
        <v>74</v>
      </c>
      <c r="E92" s="1">
        <v>110.1</v>
      </c>
      <c r="F92" s="1">
        <v>2.4900000000000002</v>
      </c>
      <c r="G92" s="1" t="s">
        <v>27</v>
      </c>
      <c r="H92" s="1" t="s">
        <v>27</v>
      </c>
      <c r="I92" s="4">
        <v>44529</v>
      </c>
      <c r="J92" s="12">
        <v>0.39236111111111099</v>
      </c>
      <c r="K92" s="12">
        <v>0.62083333333333335</v>
      </c>
      <c r="L92" s="12">
        <v>0.73611111111111116</v>
      </c>
      <c r="M92" s="1">
        <f t="shared" si="0"/>
        <v>166.00000000000006</v>
      </c>
      <c r="N92" s="1">
        <v>136</v>
      </c>
      <c r="O92" s="1">
        <v>147</v>
      </c>
    </row>
    <row r="93" spans="1:19" x14ac:dyDescent="0.2">
      <c r="A93" s="41" t="s">
        <v>90</v>
      </c>
      <c r="B93" s="1" t="s">
        <v>92</v>
      </c>
      <c r="C93" s="58">
        <v>42</v>
      </c>
      <c r="D93" s="1" t="s">
        <v>74</v>
      </c>
      <c r="E93" s="1">
        <v>110.1</v>
      </c>
      <c r="F93" s="1">
        <v>4.2</v>
      </c>
      <c r="G93" s="1" t="s">
        <v>27</v>
      </c>
      <c r="H93" s="1" t="s">
        <v>27</v>
      </c>
      <c r="I93" s="4">
        <v>44529</v>
      </c>
      <c r="J93" s="12">
        <v>0.39236111111111099</v>
      </c>
      <c r="K93" s="12">
        <v>0.62291666666666667</v>
      </c>
      <c r="L93" s="12">
        <v>0.7416666666666667</v>
      </c>
      <c r="M93" s="1">
        <f t="shared" si="0"/>
        <v>171.00000000000003</v>
      </c>
      <c r="N93" s="1">
        <v>240</v>
      </c>
      <c r="O93" s="1">
        <v>249</v>
      </c>
    </row>
    <row r="94" spans="1:19" x14ac:dyDescent="0.2">
      <c r="A94" s="41" t="s">
        <v>90</v>
      </c>
      <c r="B94" s="1" t="s">
        <v>93</v>
      </c>
      <c r="C94" s="58">
        <v>43.3</v>
      </c>
      <c r="D94" s="1" t="s">
        <v>74</v>
      </c>
      <c r="E94" s="1">
        <v>110.1</v>
      </c>
      <c r="F94" s="1">
        <v>4.33</v>
      </c>
      <c r="G94" s="1" t="s">
        <v>27</v>
      </c>
      <c r="H94" s="1" t="s">
        <v>27</v>
      </c>
      <c r="I94" s="4">
        <v>44529</v>
      </c>
      <c r="J94" s="12">
        <v>0.39236111111111099</v>
      </c>
      <c r="K94" s="12">
        <v>0.62847222222222221</v>
      </c>
      <c r="L94" s="12">
        <v>0.74652777777777779</v>
      </c>
      <c r="M94" s="1">
        <f t="shared" si="0"/>
        <v>170.00000000000003</v>
      </c>
      <c r="N94" s="1">
        <v>121</v>
      </c>
      <c r="O94" s="1">
        <v>163</v>
      </c>
    </row>
    <row r="95" spans="1:19" x14ac:dyDescent="0.2">
      <c r="A95" s="41" t="s">
        <v>90</v>
      </c>
      <c r="B95" s="6" t="s">
        <v>29</v>
      </c>
      <c r="C95" s="58">
        <v>27.7</v>
      </c>
      <c r="D95" s="1" t="s">
        <v>74</v>
      </c>
      <c r="E95" s="1">
        <v>110.1</v>
      </c>
      <c r="F95" s="1">
        <v>2.77</v>
      </c>
      <c r="G95" s="1" t="s">
        <v>27</v>
      </c>
      <c r="H95" s="1" t="s">
        <v>26</v>
      </c>
      <c r="I95" s="4">
        <v>44529</v>
      </c>
      <c r="J95" s="12">
        <v>0.39236111111111099</v>
      </c>
      <c r="K95" s="12">
        <v>0.63402777777777775</v>
      </c>
      <c r="L95" s="12">
        <v>0.75208333333333333</v>
      </c>
      <c r="M95" s="1">
        <f t="shared" si="0"/>
        <v>170.00000000000003</v>
      </c>
      <c r="N95" s="1">
        <v>101</v>
      </c>
      <c r="O95" s="1">
        <v>105</v>
      </c>
    </row>
    <row r="96" spans="1:19" s="7" customFormat="1" ht="17" thickBot="1" x14ac:dyDescent="0.25">
      <c r="A96" s="42" t="s">
        <v>90</v>
      </c>
      <c r="B96" s="7" t="s">
        <v>94</v>
      </c>
      <c r="C96" s="59">
        <v>49.1</v>
      </c>
      <c r="D96" s="7" t="s">
        <v>74</v>
      </c>
      <c r="E96" s="7">
        <v>110.1</v>
      </c>
      <c r="F96" s="7">
        <v>4.91</v>
      </c>
      <c r="G96" s="7" t="s">
        <v>27</v>
      </c>
      <c r="H96" s="7" t="s">
        <v>27</v>
      </c>
      <c r="I96" s="8">
        <v>44529</v>
      </c>
      <c r="J96" s="13">
        <v>0.39236111111111099</v>
      </c>
      <c r="K96" s="13">
        <v>0.63750000000000007</v>
      </c>
      <c r="L96" s="13">
        <v>0.75624999999999998</v>
      </c>
      <c r="M96" s="7">
        <f t="shared" si="0"/>
        <v>170.99999999999989</v>
      </c>
      <c r="N96" s="7">
        <v>250</v>
      </c>
      <c r="O96" s="7">
        <v>257</v>
      </c>
      <c r="S96" s="92"/>
    </row>
    <row r="97" spans="1:19" x14ac:dyDescent="0.2">
      <c r="A97" s="1" t="s">
        <v>95</v>
      </c>
      <c r="B97" s="1" t="s">
        <v>32</v>
      </c>
      <c r="C97" s="58">
        <v>50.6</v>
      </c>
      <c r="D97" s="1" t="s">
        <v>182</v>
      </c>
      <c r="E97" s="1">
        <v>10.68</v>
      </c>
      <c r="F97" s="1">
        <v>15.18</v>
      </c>
      <c r="G97" s="1" t="s">
        <v>27</v>
      </c>
      <c r="H97" s="1" t="s">
        <v>27</v>
      </c>
      <c r="I97" s="4">
        <v>44530</v>
      </c>
      <c r="J97" s="12">
        <v>0.39930555555555558</v>
      </c>
      <c r="K97" s="12">
        <v>0.63055555555555554</v>
      </c>
      <c r="L97" s="12">
        <v>0.73819444444444438</v>
      </c>
      <c r="M97" s="1">
        <f t="shared" si="0"/>
        <v>154.99999999999994</v>
      </c>
      <c r="N97" s="1">
        <v>207</v>
      </c>
      <c r="O97" s="1">
        <v>192</v>
      </c>
    </row>
    <row r="98" spans="1:19" x14ac:dyDescent="0.2">
      <c r="A98" s="1" t="s">
        <v>95</v>
      </c>
      <c r="B98" s="1" t="s">
        <v>33</v>
      </c>
      <c r="C98" s="58">
        <v>25.5</v>
      </c>
      <c r="D98" s="1" t="s">
        <v>182</v>
      </c>
      <c r="E98" s="1">
        <v>10.68</v>
      </c>
      <c r="F98" s="1">
        <v>7.65</v>
      </c>
      <c r="G98" s="1" t="s">
        <v>26</v>
      </c>
      <c r="H98" s="1" t="s">
        <v>27</v>
      </c>
      <c r="I98" s="4">
        <v>44530</v>
      </c>
      <c r="J98" s="12">
        <v>0.39930555555555558</v>
      </c>
      <c r="K98" s="12">
        <v>0.6333333333333333</v>
      </c>
      <c r="L98" s="12">
        <v>0.74236111111111114</v>
      </c>
      <c r="M98" s="1">
        <f t="shared" si="0"/>
        <v>157.00000000000009</v>
      </c>
      <c r="N98" s="1">
        <v>109</v>
      </c>
      <c r="O98" s="1">
        <v>116</v>
      </c>
    </row>
    <row r="99" spans="1:19" x14ac:dyDescent="0.2">
      <c r="A99" s="1" t="s">
        <v>95</v>
      </c>
      <c r="B99" s="1" t="s">
        <v>42</v>
      </c>
      <c r="C99" s="58">
        <v>55.7</v>
      </c>
      <c r="D99" s="1" t="s">
        <v>182</v>
      </c>
      <c r="E99" s="1">
        <v>10.68</v>
      </c>
      <c r="F99" s="1">
        <v>16.71</v>
      </c>
      <c r="G99" s="1" t="s">
        <v>26</v>
      </c>
      <c r="H99" s="1" t="s">
        <v>27</v>
      </c>
      <c r="I99" s="4">
        <v>44530</v>
      </c>
      <c r="J99" s="12">
        <v>0.39930555555555602</v>
      </c>
      <c r="K99" s="12">
        <v>0.63611111111111118</v>
      </c>
      <c r="L99" s="12">
        <v>0.74513888888888891</v>
      </c>
      <c r="M99" s="1">
        <f t="shared" si="0"/>
        <v>156.99999999999991</v>
      </c>
      <c r="N99" s="1">
        <v>171</v>
      </c>
      <c r="O99" s="1">
        <v>170</v>
      </c>
    </row>
    <row r="100" spans="1:19" x14ac:dyDescent="0.2">
      <c r="A100" s="1" t="s">
        <v>95</v>
      </c>
      <c r="B100" s="1" t="s">
        <v>40</v>
      </c>
      <c r="C100" s="58">
        <v>26.6</v>
      </c>
      <c r="D100" s="1" t="s">
        <v>182</v>
      </c>
      <c r="E100" s="1">
        <v>10.68</v>
      </c>
      <c r="F100" s="1">
        <v>7.98</v>
      </c>
      <c r="G100" s="1" t="s">
        <v>26</v>
      </c>
      <c r="H100" s="1" t="s">
        <v>27</v>
      </c>
      <c r="I100" s="4">
        <v>44530</v>
      </c>
      <c r="J100" s="12">
        <v>0.39930555555555602</v>
      </c>
      <c r="K100" s="12">
        <v>0.63888888888888895</v>
      </c>
      <c r="L100" s="12">
        <v>0.74861111111111101</v>
      </c>
      <c r="M100" s="1">
        <f t="shared" si="0"/>
        <v>157.99999999999977</v>
      </c>
      <c r="N100" s="1">
        <v>82</v>
      </c>
      <c r="O100" s="1">
        <v>85</v>
      </c>
    </row>
    <row r="101" spans="1:19" s="20" customFormat="1" x14ac:dyDescent="0.2">
      <c r="A101" s="20" t="s">
        <v>95</v>
      </c>
      <c r="B101" s="20" t="s">
        <v>43</v>
      </c>
      <c r="C101" s="61">
        <v>59</v>
      </c>
      <c r="D101" s="1" t="s">
        <v>182</v>
      </c>
      <c r="E101" s="20">
        <v>10.68</v>
      </c>
      <c r="F101" s="20">
        <v>17.7</v>
      </c>
      <c r="G101" s="20" t="s">
        <v>26</v>
      </c>
      <c r="H101" s="20" t="s">
        <v>27</v>
      </c>
      <c r="I101" s="21">
        <v>44530</v>
      </c>
      <c r="J101" s="22">
        <v>0.39930555555555602</v>
      </c>
      <c r="K101" s="22">
        <v>0.64166666666666672</v>
      </c>
      <c r="L101" s="22">
        <v>0.75208333333333333</v>
      </c>
      <c r="M101" s="20">
        <f t="shared" si="0"/>
        <v>158.99999999999991</v>
      </c>
      <c r="N101" s="20">
        <v>95</v>
      </c>
      <c r="O101" s="20">
        <v>104</v>
      </c>
      <c r="S101" s="93"/>
    </row>
    <row r="102" spans="1:19" x14ac:dyDescent="0.2">
      <c r="A102" s="1" t="s">
        <v>95</v>
      </c>
      <c r="B102" s="1" t="s">
        <v>96</v>
      </c>
      <c r="C102" s="58">
        <v>24</v>
      </c>
      <c r="D102" s="1" t="s">
        <v>64</v>
      </c>
      <c r="E102" s="1">
        <v>380.4</v>
      </c>
      <c r="F102" s="1">
        <v>2.4</v>
      </c>
      <c r="G102" s="1" t="s">
        <v>27</v>
      </c>
      <c r="H102" s="1" t="s">
        <v>27</v>
      </c>
      <c r="I102" s="4">
        <v>44530</v>
      </c>
      <c r="J102" s="12">
        <v>0.39930555555555602</v>
      </c>
      <c r="K102" s="12">
        <v>0.65</v>
      </c>
      <c r="L102" s="12">
        <v>0.7597222222222223</v>
      </c>
      <c r="M102" s="1">
        <f t="shared" si="0"/>
        <v>158.00000000000009</v>
      </c>
      <c r="N102" s="1">
        <v>158</v>
      </c>
      <c r="O102" s="1">
        <v>145</v>
      </c>
    </row>
    <row r="103" spans="1:19" x14ac:dyDescent="0.2">
      <c r="A103" s="1" t="s">
        <v>95</v>
      </c>
      <c r="B103" s="1" t="s">
        <v>97</v>
      </c>
      <c r="C103" s="58">
        <v>44.8</v>
      </c>
      <c r="D103" s="1" t="s">
        <v>64</v>
      </c>
      <c r="E103" s="1">
        <v>380.4</v>
      </c>
      <c r="F103" s="1">
        <v>3.5840000000000001</v>
      </c>
      <c r="G103" s="1" t="s">
        <v>27</v>
      </c>
      <c r="H103" s="1" t="s">
        <v>26</v>
      </c>
      <c r="I103" s="4">
        <v>44530</v>
      </c>
      <c r="J103" s="12">
        <v>0.39930555555555602</v>
      </c>
      <c r="K103" s="12">
        <v>0.65625</v>
      </c>
      <c r="L103" s="12">
        <v>0.76458333333333339</v>
      </c>
      <c r="M103" s="1">
        <f t="shared" si="0"/>
        <v>156.00000000000009</v>
      </c>
      <c r="N103" s="1">
        <v>166</v>
      </c>
      <c r="O103" s="1">
        <v>214</v>
      </c>
    </row>
    <row r="104" spans="1:19" s="7" customFormat="1" ht="17" thickBot="1" x14ac:dyDescent="0.25">
      <c r="A104" s="7" t="s">
        <v>95</v>
      </c>
      <c r="B104" s="7" t="s">
        <v>98</v>
      </c>
      <c r="C104" s="59">
        <v>45.1</v>
      </c>
      <c r="D104" s="7" t="s">
        <v>64</v>
      </c>
      <c r="E104" s="7">
        <v>380.4</v>
      </c>
      <c r="F104" s="7">
        <v>3.6080000000000001</v>
      </c>
      <c r="G104" s="7" t="s">
        <v>27</v>
      </c>
      <c r="H104" s="7" t="s">
        <v>27</v>
      </c>
      <c r="I104" s="8">
        <v>44530</v>
      </c>
      <c r="J104" s="13">
        <v>0.39930555555555602</v>
      </c>
      <c r="K104" s="13">
        <v>0.65972222222222221</v>
      </c>
      <c r="L104" s="13">
        <v>0.77083333333333337</v>
      </c>
      <c r="M104" s="7">
        <f t="shared" si="0"/>
        <v>160.00000000000006</v>
      </c>
      <c r="N104" s="7">
        <v>98</v>
      </c>
      <c r="O104" s="7">
        <v>114</v>
      </c>
      <c r="S104" s="92"/>
    </row>
    <row r="105" spans="1:19" x14ac:dyDescent="0.2">
      <c r="A105" s="45" t="s">
        <v>50</v>
      </c>
      <c r="B105" s="48" t="s">
        <v>41</v>
      </c>
      <c r="C105" s="62">
        <v>47.9</v>
      </c>
      <c r="D105" s="48" t="s">
        <v>377</v>
      </c>
      <c r="E105" s="48">
        <v>61.5</v>
      </c>
      <c r="F105" s="48">
        <v>4.79</v>
      </c>
      <c r="G105" s="1" t="s">
        <v>26</v>
      </c>
      <c r="H105" s="1" t="s">
        <v>27</v>
      </c>
      <c r="I105" s="46">
        <v>44532</v>
      </c>
      <c r="J105" s="47">
        <v>0.40277777777777773</v>
      </c>
      <c r="K105" s="12">
        <v>0.61944444444444446</v>
      </c>
      <c r="L105" s="12">
        <v>0.7270833333333333</v>
      </c>
      <c r="M105" s="1">
        <f t="shared" si="0"/>
        <v>154.99999999999994</v>
      </c>
      <c r="N105" s="1">
        <v>520</v>
      </c>
      <c r="O105" s="1">
        <v>584</v>
      </c>
    </row>
    <row r="106" spans="1:19" x14ac:dyDescent="0.2">
      <c r="A106" s="41" t="s">
        <v>50</v>
      </c>
      <c r="B106" s="1" t="s">
        <v>28</v>
      </c>
      <c r="C106" s="58">
        <v>59.1</v>
      </c>
      <c r="D106" s="1" t="s">
        <v>377</v>
      </c>
      <c r="E106" s="1">
        <v>61.5</v>
      </c>
      <c r="F106" s="1">
        <v>5.91</v>
      </c>
      <c r="G106" s="1" t="s">
        <v>26</v>
      </c>
      <c r="H106" s="1" t="s">
        <v>27</v>
      </c>
      <c r="I106" s="4">
        <v>44532</v>
      </c>
      <c r="J106" s="12">
        <v>0.40277777777777773</v>
      </c>
      <c r="K106" s="12">
        <v>0.62222222222222223</v>
      </c>
      <c r="L106" s="12">
        <v>0.73055555555555562</v>
      </c>
      <c r="M106" s="1">
        <f t="shared" si="0"/>
        <v>156.00000000000009</v>
      </c>
      <c r="N106" s="1">
        <v>180</v>
      </c>
      <c r="O106" s="1">
        <v>189</v>
      </c>
    </row>
    <row r="107" spans="1:19" x14ac:dyDescent="0.2">
      <c r="A107" s="41" t="s">
        <v>50</v>
      </c>
      <c r="B107" s="1" t="s">
        <v>72</v>
      </c>
      <c r="C107" s="58">
        <v>46.7</v>
      </c>
      <c r="D107" s="1" t="s">
        <v>377</v>
      </c>
      <c r="E107" s="1">
        <v>61.5</v>
      </c>
      <c r="F107" s="1">
        <v>4.67</v>
      </c>
      <c r="G107" s="1" t="s">
        <v>27</v>
      </c>
      <c r="H107" s="1" t="s">
        <v>27</v>
      </c>
      <c r="I107" s="4">
        <v>44532</v>
      </c>
      <c r="J107" s="12">
        <v>0.40277777777777801</v>
      </c>
      <c r="K107" s="12">
        <v>0.62569444444444444</v>
      </c>
      <c r="L107" s="12">
        <v>0.73611111111111116</v>
      </c>
      <c r="M107" s="1">
        <f t="shared" si="0"/>
        <v>159.00000000000009</v>
      </c>
      <c r="N107" s="1">
        <v>212</v>
      </c>
      <c r="O107" s="1">
        <v>219</v>
      </c>
      <c r="R107" s="1" t="s">
        <v>50</v>
      </c>
    </row>
    <row r="108" spans="1:19" x14ac:dyDescent="0.2">
      <c r="A108" s="41" t="s">
        <v>50</v>
      </c>
      <c r="B108" s="1" t="s">
        <v>31</v>
      </c>
      <c r="C108" s="58">
        <v>26.5</v>
      </c>
      <c r="D108" s="1" t="s">
        <v>377</v>
      </c>
      <c r="E108" s="1">
        <v>61.5</v>
      </c>
      <c r="F108" s="1">
        <v>2.65</v>
      </c>
      <c r="G108" s="1" t="s">
        <v>27</v>
      </c>
      <c r="H108" s="1" t="s">
        <v>26</v>
      </c>
      <c r="I108" s="4">
        <v>44532</v>
      </c>
      <c r="J108" s="12">
        <v>0.40277777777777801</v>
      </c>
      <c r="K108" s="12">
        <v>0.63055555555555554</v>
      </c>
      <c r="L108" s="12">
        <v>0.7402777777777777</v>
      </c>
      <c r="M108" s="1">
        <f t="shared" si="0"/>
        <v>157.99999999999991</v>
      </c>
      <c r="N108" s="1">
        <v>94</v>
      </c>
      <c r="O108" s="1">
        <v>98</v>
      </c>
    </row>
    <row r="109" spans="1:19" x14ac:dyDescent="0.2">
      <c r="A109" s="41" t="s">
        <v>50</v>
      </c>
      <c r="B109" s="1" t="s">
        <v>47</v>
      </c>
      <c r="C109" s="58">
        <v>59.2</v>
      </c>
      <c r="D109" s="1" t="s">
        <v>377</v>
      </c>
      <c r="E109" s="1">
        <v>61.5</v>
      </c>
      <c r="F109" s="1">
        <v>5.92</v>
      </c>
      <c r="G109" s="1" t="s">
        <v>27</v>
      </c>
      <c r="H109" s="1" t="s">
        <v>26</v>
      </c>
      <c r="I109" s="4">
        <v>44532</v>
      </c>
      <c r="J109" s="12">
        <v>0.40277777777777801</v>
      </c>
      <c r="K109" s="12">
        <v>0.63402777777777775</v>
      </c>
      <c r="L109" s="12">
        <v>0.74652777777777779</v>
      </c>
      <c r="M109" s="1">
        <f t="shared" si="0"/>
        <v>162.00000000000006</v>
      </c>
      <c r="N109" s="1">
        <v>160</v>
      </c>
      <c r="O109" s="1">
        <v>175</v>
      </c>
    </row>
    <row r="110" spans="1:19" x14ac:dyDescent="0.2">
      <c r="A110" s="41" t="s">
        <v>50</v>
      </c>
      <c r="B110" s="1" t="s">
        <v>71</v>
      </c>
      <c r="C110" s="58">
        <v>46.1</v>
      </c>
      <c r="D110" s="1" t="s">
        <v>377</v>
      </c>
      <c r="E110" s="1">
        <v>61.5</v>
      </c>
      <c r="F110" s="1">
        <v>4.6100000000000003</v>
      </c>
      <c r="G110" s="1" t="s">
        <v>27</v>
      </c>
      <c r="H110" s="1" t="s">
        <v>26</v>
      </c>
      <c r="I110" s="4">
        <v>44532</v>
      </c>
      <c r="J110" s="12">
        <v>0.40277777777777801</v>
      </c>
      <c r="K110" s="12">
        <v>0.63680555555555551</v>
      </c>
      <c r="L110" s="12">
        <v>0.75069444444444444</v>
      </c>
      <c r="M110" s="1">
        <f t="shared" si="0"/>
        <v>164.00000000000006</v>
      </c>
      <c r="N110" s="1">
        <v>497</v>
      </c>
      <c r="O110" s="1">
        <v>479</v>
      </c>
    </row>
    <row r="111" spans="1:19" s="7" customFormat="1" ht="17" thickBot="1" x14ac:dyDescent="0.25">
      <c r="A111" s="42" t="s">
        <v>50</v>
      </c>
      <c r="B111" s="7" t="s">
        <v>70</v>
      </c>
      <c r="C111" s="59">
        <v>48.3</v>
      </c>
      <c r="D111" s="7" t="s">
        <v>377</v>
      </c>
      <c r="E111" s="7">
        <v>61.5</v>
      </c>
      <c r="F111" s="7">
        <v>4.83</v>
      </c>
      <c r="G111" s="7" t="s">
        <v>26</v>
      </c>
      <c r="H111" s="7" t="s">
        <v>27</v>
      </c>
      <c r="I111" s="8">
        <v>44532</v>
      </c>
      <c r="J111" s="13">
        <v>0.40277777777777801</v>
      </c>
      <c r="K111" s="13">
        <v>0.6430555555555556</v>
      </c>
      <c r="L111" s="13">
        <v>0.75416666666666676</v>
      </c>
      <c r="M111" s="7">
        <f t="shared" si="0"/>
        <v>160.00000000000006</v>
      </c>
      <c r="N111" s="7">
        <v>122</v>
      </c>
      <c r="O111" s="7">
        <v>129</v>
      </c>
      <c r="S111" s="92"/>
    </row>
    <row r="112" spans="1:19" x14ac:dyDescent="0.2">
      <c r="A112" s="41" t="s">
        <v>99</v>
      </c>
      <c r="B112" s="1" t="s">
        <v>45</v>
      </c>
      <c r="C112" s="58">
        <v>57.4</v>
      </c>
      <c r="D112" s="1" t="s">
        <v>377</v>
      </c>
      <c r="E112" s="1">
        <v>61.5</v>
      </c>
      <c r="F112" s="1">
        <v>5.74</v>
      </c>
      <c r="G112" s="1" t="s">
        <v>27</v>
      </c>
      <c r="H112" s="1" t="s">
        <v>26</v>
      </c>
      <c r="I112" s="4">
        <v>44533</v>
      </c>
      <c r="J112" s="12">
        <v>0.3888888888888889</v>
      </c>
      <c r="K112" s="12">
        <v>0.61805555555555558</v>
      </c>
      <c r="L112" s="12">
        <v>0.7319444444444444</v>
      </c>
      <c r="M112" s="1">
        <f t="shared" si="0"/>
        <v>163.99999999999989</v>
      </c>
      <c r="N112" s="1">
        <v>386</v>
      </c>
      <c r="O112" s="1">
        <v>384</v>
      </c>
      <c r="R112" s="1" t="s">
        <v>50</v>
      </c>
    </row>
    <row r="113" spans="1:19" x14ac:dyDescent="0.2">
      <c r="A113" s="41" t="s">
        <v>99</v>
      </c>
      <c r="B113" s="1" t="s">
        <v>94</v>
      </c>
      <c r="C113" s="58">
        <v>50.5</v>
      </c>
      <c r="D113" s="1" t="s">
        <v>377</v>
      </c>
      <c r="E113" s="1">
        <v>61.5</v>
      </c>
      <c r="F113" s="1">
        <v>5.05</v>
      </c>
      <c r="G113" s="1" t="s">
        <v>27</v>
      </c>
      <c r="H113" s="1" t="s">
        <v>27</v>
      </c>
      <c r="I113" s="4">
        <v>44533</v>
      </c>
      <c r="J113" s="12">
        <v>0.3888888888888889</v>
      </c>
      <c r="K113" s="12">
        <v>0.62152777777777779</v>
      </c>
      <c r="L113" s="12">
        <v>0.73611111111111116</v>
      </c>
      <c r="M113" s="1">
        <f t="shared" si="0"/>
        <v>165.00000000000006</v>
      </c>
      <c r="N113" s="1">
        <v>169</v>
      </c>
      <c r="O113" s="1">
        <v>172</v>
      </c>
    </row>
    <row r="114" spans="1:19" x14ac:dyDescent="0.2">
      <c r="A114" s="41" t="s">
        <v>99</v>
      </c>
      <c r="B114" s="1" t="s">
        <v>29</v>
      </c>
      <c r="C114" s="58">
        <v>26.2</v>
      </c>
      <c r="D114" s="1" t="s">
        <v>377</v>
      </c>
      <c r="E114" s="1">
        <v>61.5</v>
      </c>
      <c r="F114" s="1">
        <v>2.62</v>
      </c>
      <c r="G114" s="1" t="s">
        <v>27</v>
      </c>
      <c r="H114" s="1" t="s">
        <v>27</v>
      </c>
      <c r="I114" s="4">
        <v>44533</v>
      </c>
      <c r="J114" s="12">
        <v>0.38888888888888901</v>
      </c>
      <c r="K114" s="12">
        <v>0.625</v>
      </c>
      <c r="L114" s="12">
        <v>0.7402777777777777</v>
      </c>
      <c r="M114" s="1">
        <f t="shared" si="0"/>
        <v>165.99999999999989</v>
      </c>
      <c r="N114" s="1">
        <v>113</v>
      </c>
      <c r="O114" s="1">
        <v>127</v>
      </c>
    </row>
    <row r="115" spans="1:19" x14ac:dyDescent="0.2">
      <c r="A115" s="41" t="s">
        <v>99</v>
      </c>
      <c r="B115" s="1" t="s">
        <v>92</v>
      </c>
      <c r="C115" s="58">
        <v>41.5</v>
      </c>
      <c r="D115" s="1" t="s">
        <v>377</v>
      </c>
      <c r="E115" s="1">
        <v>61.5</v>
      </c>
      <c r="F115" s="1">
        <v>4.1500000000000004</v>
      </c>
      <c r="G115" s="1" t="s">
        <v>27</v>
      </c>
      <c r="H115" s="1" t="s">
        <v>27</v>
      </c>
      <c r="I115" s="4">
        <v>44533</v>
      </c>
      <c r="J115" s="12">
        <v>0.38888888888888901</v>
      </c>
      <c r="K115" s="12">
        <v>0.62847222222222221</v>
      </c>
      <c r="L115" s="12">
        <v>0.74652777777777779</v>
      </c>
      <c r="M115" s="1">
        <f t="shared" si="0"/>
        <v>170.00000000000003</v>
      </c>
      <c r="N115" s="1">
        <v>540</v>
      </c>
      <c r="O115" s="1">
        <v>522</v>
      </c>
    </row>
    <row r="116" spans="1:19" x14ac:dyDescent="0.2">
      <c r="A116" s="41" t="s">
        <v>99</v>
      </c>
      <c r="B116" s="1" t="s">
        <v>93</v>
      </c>
      <c r="C116" s="58">
        <v>44</v>
      </c>
      <c r="D116" s="1" t="s">
        <v>377</v>
      </c>
      <c r="E116" s="1">
        <v>61.5</v>
      </c>
      <c r="F116" s="1">
        <v>4.4000000000000004</v>
      </c>
      <c r="G116" s="1" t="s">
        <v>27</v>
      </c>
      <c r="H116" s="1" t="s">
        <v>27</v>
      </c>
      <c r="I116" s="4">
        <v>44533</v>
      </c>
      <c r="J116" s="12">
        <v>0.38888888888888901</v>
      </c>
      <c r="K116" s="12">
        <v>0.63194444444444442</v>
      </c>
      <c r="L116" s="12">
        <v>0.75069444444444444</v>
      </c>
      <c r="M116" s="1">
        <f t="shared" si="0"/>
        <v>171.00000000000003</v>
      </c>
      <c r="N116" s="1">
        <v>121</v>
      </c>
      <c r="O116" s="1">
        <v>119</v>
      </c>
    </row>
    <row r="117" spans="1:19" x14ac:dyDescent="0.2">
      <c r="A117" s="41" t="s">
        <v>99</v>
      </c>
      <c r="B117" s="1" t="s">
        <v>91</v>
      </c>
      <c r="C117" s="58">
        <v>24.8</v>
      </c>
      <c r="D117" s="1" t="s">
        <v>377</v>
      </c>
      <c r="E117" s="1">
        <v>61.5</v>
      </c>
      <c r="F117" s="1">
        <v>2.48</v>
      </c>
      <c r="G117" s="1" t="s">
        <v>27</v>
      </c>
      <c r="H117" s="1" t="s">
        <v>27</v>
      </c>
      <c r="I117" s="4">
        <v>44533</v>
      </c>
      <c r="J117" s="12">
        <v>0.38888888888888901</v>
      </c>
      <c r="K117" s="12">
        <v>0.63472222222222219</v>
      </c>
      <c r="L117" s="12">
        <v>0.75416666666666676</v>
      </c>
      <c r="M117" s="1">
        <f t="shared" si="0"/>
        <v>172.0000000000002</v>
      </c>
      <c r="N117" s="1">
        <v>126</v>
      </c>
      <c r="O117" s="1">
        <v>138</v>
      </c>
    </row>
    <row r="118" spans="1:19" s="7" customFormat="1" ht="17" thickBot="1" x14ac:dyDescent="0.25">
      <c r="A118" s="42" t="s">
        <v>99</v>
      </c>
      <c r="B118" s="7" t="s">
        <v>46</v>
      </c>
      <c r="C118" s="59">
        <v>57.5</v>
      </c>
      <c r="D118" s="7" t="s">
        <v>377</v>
      </c>
      <c r="E118" s="7">
        <v>61.5</v>
      </c>
      <c r="F118" s="7">
        <v>5.75</v>
      </c>
      <c r="G118" s="7" t="s">
        <v>27</v>
      </c>
      <c r="H118" s="7" t="s">
        <v>26</v>
      </c>
      <c r="I118" s="8">
        <v>44533</v>
      </c>
      <c r="J118" s="13">
        <v>0.38888888888888901</v>
      </c>
      <c r="K118" s="13">
        <v>0.64236111111111105</v>
      </c>
      <c r="L118" s="13">
        <v>0.7597222222222223</v>
      </c>
      <c r="M118" s="7">
        <f t="shared" si="0"/>
        <v>169.0000000000002</v>
      </c>
      <c r="N118" s="7">
        <v>332</v>
      </c>
      <c r="O118" s="7">
        <v>338</v>
      </c>
      <c r="S118" s="92"/>
    </row>
    <row r="119" spans="1:19" x14ac:dyDescent="0.2">
      <c r="A119" s="43" t="s">
        <v>100</v>
      </c>
      <c r="B119" s="1" t="s">
        <v>43</v>
      </c>
      <c r="C119" s="58">
        <v>56.1</v>
      </c>
      <c r="D119" s="1" t="s">
        <v>182</v>
      </c>
      <c r="E119" s="1">
        <v>10.68</v>
      </c>
      <c r="F119" s="1">
        <v>7.2930000000000001</v>
      </c>
      <c r="G119" s="1" t="s">
        <v>26</v>
      </c>
      <c r="H119" s="1" t="s">
        <v>27</v>
      </c>
      <c r="I119" s="4">
        <v>44534</v>
      </c>
      <c r="J119" s="12">
        <v>0.41666666666666669</v>
      </c>
      <c r="K119" s="12">
        <v>0.63194444444444442</v>
      </c>
      <c r="L119" s="12">
        <v>0.73958333333333337</v>
      </c>
      <c r="M119" s="1">
        <f t="shared" si="0"/>
        <v>155.00000000000009</v>
      </c>
      <c r="N119" s="1">
        <v>66</v>
      </c>
      <c r="O119" s="1">
        <v>74</v>
      </c>
    </row>
    <row r="120" spans="1:19" x14ac:dyDescent="0.2">
      <c r="A120" s="43" t="s">
        <v>100</v>
      </c>
      <c r="B120" s="1" t="s">
        <v>96</v>
      </c>
      <c r="C120" s="58">
        <v>26.2</v>
      </c>
      <c r="D120" s="1" t="s">
        <v>182</v>
      </c>
      <c r="E120" s="1">
        <v>10.68</v>
      </c>
      <c r="F120" s="1">
        <v>2.62</v>
      </c>
      <c r="G120" s="1" t="s">
        <v>27</v>
      </c>
      <c r="H120" s="1" t="s">
        <v>27</v>
      </c>
      <c r="I120" s="4">
        <v>44534</v>
      </c>
      <c r="J120" s="12">
        <v>0.41666666666666669</v>
      </c>
      <c r="K120" s="12">
        <v>0.63750000000000007</v>
      </c>
      <c r="L120" s="12">
        <v>0.74375000000000002</v>
      </c>
      <c r="M120" s="1">
        <f t="shared" si="0"/>
        <v>152.99999999999994</v>
      </c>
      <c r="N120" s="1">
        <v>121</v>
      </c>
      <c r="O120" s="1">
        <v>130</v>
      </c>
    </row>
    <row r="121" spans="1:19" x14ac:dyDescent="0.2">
      <c r="A121" s="43" t="s">
        <v>100</v>
      </c>
      <c r="B121" s="1" t="s">
        <v>42</v>
      </c>
      <c r="C121" s="58">
        <v>53.6</v>
      </c>
      <c r="D121" s="1" t="s">
        <v>182</v>
      </c>
      <c r="E121" s="1">
        <v>10.68</v>
      </c>
      <c r="F121" s="1">
        <v>6.968</v>
      </c>
      <c r="G121" s="1" t="s">
        <v>26</v>
      </c>
      <c r="H121" s="1" t="s">
        <v>26</v>
      </c>
      <c r="I121" s="4">
        <v>44534</v>
      </c>
      <c r="J121" s="12">
        <v>0.41666666666666702</v>
      </c>
      <c r="K121" s="12">
        <v>0.64236111111111105</v>
      </c>
      <c r="L121" s="12">
        <v>0.74722222222222223</v>
      </c>
      <c r="M121" s="1">
        <f t="shared" si="0"/>
        <v>151.00000000000011</v>
      </c>
      <c r="N121" s="1">
        <v>239</v>
      </c>
      <c r="O121" s="1">
        <v>228</v>
      </c>
    </row>
    <row r="122" spans="1:19" x14ac:dyDescent="0.2">
      <c r="A122" s="43" t="s">
        <v>100</v>
      </c>
      <c r="B122" s="1" t="s">
        <v>98</v>
      </c>
      <c r="C122" s="58">
        <v>41.2</v>
      </c>
      <c r="D122" s="1" t="s">
        <v>182</v>
      </c>
      <c r="E122" s="1">
        <v>10.68</v>
      </c>
      <c r="F122" s="1">
        <v>5.3559999999999999</v>
      </c>
      <c r="G122" s="1" t="s">
        <v>34</v>
      </c>
      <c r="H122" s="1" t="s">
        <v>27</v>
      </c>
      <c r="I122" s="4">
        <v>44534</v>
      </c>
      <c r="J122" s="12">
        <v>0.41666666666666702</v>
      </c>
      <c r="K122" s="12">
        <v>0.64583333333333337</v>
      </c>
      <c r="L122" s="12">
        <v>0.75277777777777777</v>
      </c>
      <c r="M122" s="1">
        <f t="shared" ref="M122:M219" si="1" xml:space="preserve"> (L122-K122)*24 * 60</f>
        <v>153.99999999999994</v>
      </c>
      <c r="N122" s="1">
        <v>78</v>
      </c>
      <c r="O122" s="1">
        <v>89</v>
      </c>
    </row>
    <row r="123" spans="1:19" x14ac:dyDescent="0.2">
      <c r="A123" s="43" t="s">
        <v>100</v>
      </c>
      <c r="B123" s="1" t="s">
        <v>33</v>
      </c>
      <c r="C123" s="58">
        <v>25.9</v>
      </c>
      <c r="D123" s="1" t="s">
        <v>182</v>
      </c>
      <c r="E123" s="1">
        <v>10.68</v>
      </c>
      <c r="F123" s="1">
        <v>2.59</v>
      </c>
      <c r="G123" s="1" t="s">
        <v>26</v>
      </c>
      <c r="H123" s="1" t="s">
        <v>27</v>
      </c>
      <c r="I123" s="4">
        <v>44534</v>
      </c>
      <c r="J123" s="12">
        <v>0.41666666666666702</v>
      </c>
      <c r="K123" s="12">
        <v>0.65277777777777779</v>
      </c>
      <c r="L123" s="12">
        <v>0.75555555555555554</v>
      </c>
      <c r="M123" s="1">
        <f t="shared" si="1"/>
        <v>147.99999999999994</v>
      </c>
      <c r="N123" s="1">
        <v>127</v>
      </c>
      <c r="O123" s="1">
        <v>116</v>
      </c>
    </row>
    <row r="124" spans="1:19" x14ac:dyDescent="0.2">
      <c r="A124" s="43" t="s">
        <v>100</v>
      </c>
      <c r="B124" s="1" t="s">
        <v>97</v>
      </c>
      <c r="C124" s="58">
        <v>46.8</v>
      </c>
      <c r="D124" s="1" t="s">
        <v>182</v>
      </c>
      <c r="E124" s="1">
        <v>10.68</v>
      </c>
      <c r="F124" s="1">
        <v>6.0839999999999996</v>
      </c>
      <c r="G124" s="1" t="s">
        <v>27</v>
      </c>
      <c r="H124" s="1" t="s">
        <v>26</v>
      </c>
      <c r="I124" s="4">
        <v>44534</v>
      </c>
      <c r="J124" s="12">
        <v>0.41666666666666702</v>
      </c>
      <c r="K124" s="12">
        <v>0.65555555555555556</v>
      </c>
      <c r="L124" s="12">
        <v>0.7597222222222223</v>
      </c>
      <c r="M124" s="1">
        <f t="shared" si="1"/>
        <v>150.00000000000011</v>
      </c>
      <c r="N124" s="1">
        <v>114</v>
      </c>
      <c r="O124" s="1">
        <v>117</v>
      </c>
    </row>
    <row r="125" spans="1:19" x14ac:dyDescent="0.2">
      <c r="A125" s="43" t="s">
        <v>100</v>
      </c>
      <c r="B125" s="1" t="s">
        <v>40</v>
      </c>
      <c r="C125" s="58">
        <v>26.6</v>
      </c>
      <c r="D125" s="1" t="s">
        <v>182</v>
      </c>
      <c r="E125" s="1">
        <v>10.68</v>
      </c>
      <c r="F125" s="1">
        <v>2.66</v>
      </c>
      <c r="G125" s="1" t="s">
        <v>26</v>
      </c>
      <c r="H125" s="1" t="s">
        <v>27</v>
      </c>
      <c r="I125" s="4">
        <v>44534</v>
      </c>
      <c r="J125" s="12">
        <v>0.41666666666666702</v>
      </c>
      <c r="K125" s="12">
        <v>0.65694444444444444</v>
      </c>
      <c r="L125" s="12">
        <v>0.7631944444444444</v>
      </c>
      <c r="M125" s="1">
        <f t="shared" si="1"/>
        <v>152.99999999999994</v>
      </c>
      <c r="N125" s="1">
        <v>91</v>
      </c>
      <c r="O125" s="1">
        <v>98</v>
      </c>
      <c r="R125" s="1" t="s">
        <v>50</v>
      </c>
    </row>
    <row r="126" spans="1:19" s="7" customFormat="1" ht="17" thickBot="1" x14ac:dyDescent="0.25">
      <c r="A126" s="44" t="s">
        <v>100</v>
      </c>
      <c r="B126" s="7" t="s">
        <v>32</v>
      </c>
      <c r="C126" s="59">
        <v>47.5</v>
      </c>
      <c r="D126" s="7" t="s">
        <v>182</v>
      </c>
      <c r="E126" s="7">
        <v>10.68</v>
      </c>
      <c r="F126" s="7">
        <v>6.1749999999999998</v>
      </c>
      <c r="G126" s="7" t="s">
        <v>27</v>
      </c>
      <c r="H126" s="7" t="s">
        <v>27</v>
      </c>
      <c r="I126" s="8">
        <v>44534</v>
      </c>
      <c r="J126" s="13">
        <v>0.41666666666666702</v>
      </c>
      <c r="K126" s="13">
        <v>0.70138888888888884</v>
      </c>
      <c r="L126" s="13">
        <v>0.76736111111111116</v>
      </c>
      <c r="M126" s="7">
        <f t="shared" si="1"/>
        <v>95.000000000000142</v>
      </c>
      <c r="N126" s="7">
        <v>282</v>
      </c>
      <c r="O126" s="7">
        <v>325</v>
      </c>
      <c r="S126" s="92"/>
    </row>
    <row r="127" spans="1:19" x14ac:dyDescent="0.2">
      <c r="A127" s="43" t="s">
        <v>101</v>
      </c>
      <c r="B127" s="1" t="s">
        <v>41</v>
      </c>
      <c r="C127" s="58">
        <v>42.2</v>
      </c>
      <c r="D127" s="1" t="s">
        <v>102</v>
      </c>
      <c r="E127" s="1">
        <v>100.8</v>
      </c>
      <c r="F127" s="1">
        <v>4.22</v>
      </c>
      <c r="G127" s="1" t="s">
        <v>26</v>
      </c>
      <c r="H127" s="1" t="s">
        <v>27</v>
      </c>
      <c r="I127" s="4">
        <v>44536</v>
      </c>
      <c r="J127" s="12">
        <v>0.39930555555555558</v>
      </c>
      <c r="K127" s="12">
        <v>0.61458333333333337</v>
      </c>
      <c r="L127" s="12">
        <v>0.72569444444444453</v>
      </c>
      <c r="M127" s="1">
        <f t="shared" si="1"/>
        <v>160.00000000000006</v>
      </c>
      <c r="N127" s="1">
        <v>600</v>
      </c>
      <c r="O127" s="1">
        <v>578</v>
      </c>
    </row>
    <row r="128" spans="1:19" x14ac:dyDescent="0.2">
      <c r="A128" s="43" t="s">
        <v>101</v>
      </c>
      <c r="B128" s="1" t="s">
        <v>71</v>
      </c>
      <c r="C128" s="58">
        <v>48.2</v>
      </c>
      <c r="D128" s="1" t="s">
        <v>102</v>
      </c>
      <c r="E128" s="1">
        <v>100.8</v>
      </c>
      <c r="F128" s="1">
        <v>4.82</v>
      </c>
      <c r="G128" s="1" t="s">
        <v>27</v>
      </c>
      <c r="H128" s="1" t="s">
        <v>26</v>
      </c>
      <c r="I128" s="4">
        <v>44536</v>
      </c>
      <c r="J128" s="12">
        <v>0.39930555555555558</v>
      </c>
      <c r="K128" s="12">
        <v>0.61736111111111114</v>
      </c>
      <c r="L128" s="12">
        <v>0.73402777777777783</v>
      </c>
      <c r="M128" s="1">
        <f t="shared" si="1"/>
        <v>168.00000000000006</v>
      </c>
      <c r="N128" s="1">
        <v>523</v>
      </c>
      <c r="O128" s="1">
        <v>560</v>
      </c>
    </row>
    <row r="129" spans="1:19" x14ac:dyDescent="0.2">
      <c r="A129" s="43" t="s">
        <v>101</v>
      </c>
      <c r="B129" s="1" t="s">
        <v>72</v>
      </c>
      <c r="C129" s="58">
        <v>49.5</v>
      </c>
      <c r="D129" s="1" t="s">
        <v>102</v>
      </c>
      <c r="E129" s="1">
        <v>100.8</v>
      </c>
      <c r="F129" s="1">
        <v>4.95</v>
      </c>
      <c r="G129" s="1" t="s">
        <v>27</v>
      </c>
      <c r="H129" s="1" t="s">
        <v>26</v>
      </c>
      <c r="I129" s="4">
        <v>44536</v>
      </c>
      <c r="J129" s="12">
        <v>0.39930555555555602</v>
      </c>
      <c r="K129" s="12">
        <v>0.62083333333333335</v>
      </c>
      <c r="L129" s="12">
        <v>0.7402777777777777</v>
      </c>
      <c r="M129" s="1">
        <f t="shared" si="1"/>
        <v>171.99999999999986</v>
      </c>
      <c r="N129" s="1">
        <v>153</v>
      </c>
      <c r="O129" s="1">
        <v>138</v>
      </c>
    </row>
    <row r="130" spans="1:19" x14ac:dyDescent="0.2">
      <c r="A130" s="43" t="s">
        <v>101</v>
      </c>
      <c r="B130" s="1" t="s">
        <v>31</v>
      </c>
      <c r="C130" s="58">
        <v>26.4</v>
      </c>
      <c r="D130" s="1" t="s">
        <v>102</v>
      </c>
      <c r="E130" s="1">
        <v>100.8</v>
      </c>
      <c r="F130" s="1">
        <v>2.64</v>
      </c>
      <c r="G130" s="1" t="s">
        <v>27</v>
      </c>
      <c r="H130" s="1" t="s">
        <v>26</v>
      </c>
      <c r="I130" s="4">
        <v>44536</v>
      </c>
      <c r="J130" s="12">
        <v>0.39930555555555602</v>
      </c>
      <c r="K130" s="12">
        <v>0.62430555555555556</v>
      </c>
      <c r="L130" s="12">
        <v>0.74444444444444446</v>
      </c>
      <c r="M130" s="1">
        <f t="shared" si="1"/>
        <v>173.00000000000003</v>
      </c>
      <c r="N130" s="1">
        <v>105</v>
      </c>
      <c r="O130" s="1">
        <v>99</v>
      </c>
    </row>
    <row r="131" spans="1:19" x14ac:dyDescent="0.2">
      <c r="A131" s="43" t="s">
        <v>101</v>
      </c>
      <c r="B131" s="1" t="s">
        <v>70</v>
      </c>
      <c r="C131" s="58">
        <v>50.3</v>
      </c>
      <c r="D131" s="1" t="s">
        <v>102</v>
      </c>
      <c r="E131" s="1">
        <v>100.8</v>
      </c>
      <c r="F131" s="1">
        <v>5.03</v>
      </c>
      <c r="G131" s="1" t="s">
        <v>26</v>
      </c>
      <c r="H131" s="1" t="s">
        <v>27</v>
      </c>
      <c r="I131" s="4">
        <v>44536</v>
      </c>
      <c r="J131" s="12">
        <v>0.39930555555555602</v>
      </c>
      <c r="K131" s="12">
        <v>0.62638888888888888</v>
      </c>
      <c r="L131" s="12">
        <v>0.75</v>
      </c>
      <c r="M131" s="1">
        <f t="shared" si="1"/>
        <v>178</v>
      </c>
      <c r="N131" s="1">
        <v>155</v>
      </c>
      <c r="O131" s="1">
        <v>172</v>
      </c>
    </row>
    <row r="132" spans="1:19" x14ac:dyDescent="0.2">
      <c r="A132" s="43" t="s">
        <v>101</v>
      </c>
      <c r="B132" s="1" t="s">
        <v>28</v>
      </c>
      <c r="C132" s="58">
        <v>59.2</v>
      </c>
      <c r="D132" s="1" t="s">
        <v>102</v>
      </c>
      <c r="E132" s="1">
        <v>100.8</v>
      </c>
      <c r="F132" s="1">
        <v>5.92</v>
      </c>
      <c r="G132" s="1" t="s">
        <v>26</v>
      </c>
      <c r="H132" s="1" t="s">
        <v>27</v>
      </c>
      <c r="I132" s="4">
        <v>44536</v>
      </c>
      <c r="J132" s="12">
        <v>0.39930555555555602</v>
      </c>
      <c r="K132" s="12">
        <v>0.62847222222222221</v>
      </c>
      <c r="L132" s="12">
        <v>0.75347222222222221</v>
      </c>
      <c r="M132" s="1">
        <f t="shared" si="1"/>
        <v>180</v>
      </c>
      <c r="N132" s="1">
        <v>163</v>
      </c>
      <c r="O132" s="1">
        <v>169</v>
      </c>
      <c r="R132" s="1" t="s">
        <v>50</v>
      </c>
      <c r="S132" s="90" t="s">
        <v>103</v>
      </c>
    </row>
    <row r="133" spans="1:19" s="7" customFormat="1" ht="17" thickBot="1" x14ac:dyDescent="0.25">
      <c r="A133" s="44" t="s">
        <v>101</v>
      </c>
      <c r="B133" s="7" t="s">
        <v>47</v>
      </c>
      <c r="C133" s="59">
        <v>60.1</v>
      </c>
      <c r="D133" s="7" t="s">
        <v>102</v>
      </c>
      <c r="E133" s="7">
        <v>100.8</v>
      </c>
      <c r="F133" s="7">
        <v>6.01</v>
      </c>
      <c r="G133" s="7" t="s">
        <v>27</v>
      </c>
      <c r="H133" s="7" t="s">
        <v>26</v>
      </c>
      <c r="I133" s="8">
        <v>44536</v>
      </c>
      <c r="J133" s="13">
        <v>0.39930555555555602</v>
      </c>
      <c r="K133" s="13">
        <v>0.63194444444444442</v>
      </c>
      <c r="L133" s="13">
        <v>0.75902777777777775</v>
      </c>
      <c r="M133" s="7">
        <f t="shared" si="1"/>
        <v>183</v>
      </c>
      <c r="N133" s="7">
        <v>182</v>
      </c>
      <c r="O133" s="7">
        <v>200</v>
      </c>
      <c r="S133" s="92" t="s">
        <v>103</v>
      </c>
    </row>
    <row r="134" spans="1:19" x14ac:dyDescent="0.2">
      <c r="A134" s="43" t="s">
        <v>104</v>
      </c>
      <c r="B134" s="1" t="s">
        <v>94</v>
      </c>
      <c r="C134" s="58">
        <v>52.7</v>
      </c>
      <c r="D134" s="1" t="s">
        <v>102</v>
      </c>
      <c r="E134" s="1">
        <v>100.8</v>
      </c>
      <c r="F134" s="1">
        <v>4.7430000000000003</v>
      </c>
      <c r="G134" s="1" t="s">
        <v>27</v>
      </c>
      <c r="H134" s="1" t="s">
        <v>26</v>
      </c>
      <c r="I134" s="4">
        <v>44537</v>
      </c>
      <c r="J134" s="12">
        <v>0.3888888888888889</v>
      </c>
      <c r="K134" s="12">
        <v>0.62152777777777779</v>
      </c>
      <c r="L134" s="12">
        <v>0.7402777777777777</v>
      </c>
      <c r="M134" s="1">
        <f t="shared" si="1"/>
        <v>170.99999999999989</v>
      </c>
      <c r="N134" s="1">
        <v>261</v>
      </c>
      <c r="O134" s="1">
        <v>276</v>
      </c>
    </row>
    <row r="135" spans="1:19" x14ac:dyDescent="0.2">
      <c r="A135" s="43" t="s">
        <v>104</v>
      </c>
      <c r="B135" s="1" t="s">
        <v>45</v>
      </c>
      <c r="C135" s="58">
        <v>59</v>
      </c>
      <c r="D135" s="1" t="s">
        <v>102</v>
      </c>
      <c r="E135" s="1">
        <v>100.8</v>
      </c>
      <c r="F135" s="1">
        <v>5.31</v>
      </c>
      <c r="G135" s="1" t="s">
        <v>27</v>
      </c>
      <c r="H135" s="1" t="s">
        <v>26</v>
      </c>
      <c r="I135" s="4">
        <v>44537</v>
      </c>
      <c r="J135" s="12">
        <v>0.3888888888888889</v>
      </c>
      <c r="K135" s="12">
        <v>0.62430555555555556</v>
      </c>
      <c r="L135" s="12">
        <v>0.74583333333333324</v>
      </c>
      <c r="M135" s="1">
        <f t="shared" si="1"/>
        <v>174.99999999999986</v>
      </c>
      <c r="N135" s="1">
        <v>374</v>
      </c>
      <c r="O135" s="1">
        <v>426</v>
      </c>
    </row>
    <row r="136" spans="1:19" x14ac:dyDescent="0.2">
      <c r="A136" s="43" t="s">
        <v>104</v>
      </c>
      <c r="B136" s="1" t="s">
        <v>29</v>
      </c>
      <c r="C136" s="58">
        <v>27.3</v>
      </c>
      <c r="D136" s="1" t="s">
        <v>102</v>
      </c>
      <c r="E136" s="1">
        <v>100.8</v>
      </c>
      <c r="F136" s="1">
        <v>2.73</v>
      </c>
      <c r="G136" s="1" t="s">
        <v>27</v>
      </c>
      <c r="H136" s="1" t="s">
        <v>27</v>
      </c>
      <c r="I136" s="4">
        <v>44537</v>
      </c>
      <c r="J136" s="12">
        <v>0.38888888888888901</v>
      </c>
      <c r="K136" s="12">
        <v>0.64583333333333337</v>
      </c>
      <c r="L136" s="12">
        <v>0.76874999999999993</v>
      </c>
      <c r="M136" s="1">
        <f t="shared" si="1"/>
        <v>176.99999999999986</v>
      </c>
      <c r="N136" s="1">
        <v>119</v>
      </c>
      <c r="O136" s="1">
        <v>110</v>
      </c>
    </row>
    <row r="137" spans="1:19" x14ac:dyDescent="0.2">
      <c r="A137" s="43" t="s">
        <v>104</v>
      </c>
      <c r="B137" s="1" t="s">
        <v>92</v>
      </c>
      <c r="C137" s="58">
        <v>41.7</v>
      </c>
      <c r="D137" s="1" t="s">
        <v>102</v>
      </c>
      <c r="E137" s="1">
        <v>100.8</v>
      </c>
      <c r="F137" s="1">
        <v>3.7530000000000001</v>
      </c>
      <c r="G137" s="1" t="s">
        <v>27</v>
      </c>
      <c r="H137" s="1" t="s">
        <v>27</v>
      </c>
      <c r="I137" s="4">
        <v>44537</v>
      </c>
      <c r="J137" s="12">
        <v>0.38888888888888901</v>
      </c>
      <c r="K137" s="12">
        <v>0.63124999999999998</v>
      </c>
      <c r="L137" s="12">
        <v>0.75</v>
      </c>
      <c r="M137" s="1">
        <f t="shared" si="1"/>
        <v>171.00000000000003</v>
      </c>
      <c r="N137" s="1">
        <v>533</v>
      </c>
      <c r="O137" s="1">
        <v>548</v>
      </c>
    </row>
    <row r="138" spans="1:19" x14ac:dyDescent="0.2">
      <c r="A138" s="43" t="s">
        <v>104</v>
      </c>
      <c r="B138" s="1" t="s">
        <v>93</v>
      </c>
      <c r="C138" s="58">
        <v>46.5</v>
      </c>
      <c r="D138" s="1" t="s">
        <v>102</v>
      </c>
      <c r="E138" s="1">
        <v>100.8</v>
      </c>
      <c r="F138" s="1">
        <v>4.1849999999999996</v>
      </c>
      <c r="G138" s="1" t="s">
        <v>27</v>
      </c>
      <c r="H138" s="1" t="s">
        <v>27</v>
      </c>
      <c r="I138" s="4">
        <v>44537</v>
      </c>
      <c r="J138" s="12">
        <v>0.38888888888888901</v>
      </c>
      <c r="K138" s="12">
        <v>0.6333333333333333</v>
      </c>
      <c r="L138" s="12">
        <v>0.75416666666666676</v>
      </c>
      <c r="M138" s="1">
        <f t="shared" si="1"/>
        <v>174.00000000000017</v>
      </c>
      <c r="N138" s="1">
        <v>195</v>
      </c>
      <c r="O138" s="1">
        <v>186</v>
      </c>
    </row>
    <row r="139" spans="1:19" x14ac:dyDescent="0.2">
      <c r="A139" s="43" t="s">
        <v>104</v>
      </c>
      <c r="B139" s="1" t="s">
        <v>91</v>
      </c>
      <c r="C139" s="58">
        <v>25.6</v>
      </c>
      <c r="D139" s="1" t="s">
        <v>102</v>
      </c>
      <c r="E139" s="1">
        <v>100.8</v>
      </c>
      <c r="F139" s="1">
        <v>2.56</v>
      </c>
      <c r="G139" s="1" t="s">
        <v>26</v>
      </c>
      <c r="H139" s="1" t="s">
        <v>27</v>
      </c>
      <c r="I139" s="4">
        <v>44537</v>
      </c>
      <c r="J139" s="12">
        <v>0.38888888888888901</v>
      </c>
      <c r="K139" s="12">
        <v>0.63611111111111118</v>
      </c>
      <c r="L139" s="12">
        <v>0.76041666666666663</v>
      </c>
      <c r="M139" s="1">
        <f t="shared" si="1"/>
        <v>178.99999999999983</v>
      </c>
      <c r="N139" s="1">
        <v>135</v>
      </c>
      <c r="O139" s="1">
        <v>142</v>
      </c>
    </row>
    <row r="140" spans="1:19" s="7" customFormat="1" ht="17" thickBot="1" x14ac:dyDescent="0.25">
      <c r="A140" s="44" t="s">
        <v>104</v>
      </c>
      <c r="B140" s="7" t="s">
        <v>46</v>
      </c>
      <c r="C140" s="59">
        <v>58</v>
      </c>
      <c r="D140" s="7" t="s">
        <v>102</v>
      </c>
      <c r="E140" s="7">
        <v>100.8</v>
      </c>
      <c r="F140" s="7">
        <v>5.22</v>
      </c>
      <c r="G140" s="7" t="s">
        <v>27</v>
      </c>
      <c r="H140" s="7" t="s">
        <v>26</v>
      </c>
      <c r="I140" s="8">
        <v>44537</v>
      </c>
      <c r="J140" s="13">
        <v>0.38888888888888901</v>
      </c>
      <c r="K140" s="13">
        <v>0.63888888888888895</v>
      </c>
      <c r="L140" s="13">
        <v>0.76388888888888884</v>
      </c>
      <c r="M140" s="7">
        <f t="shared" si="1"/>
        <v>179.99999999999983</v>
      </c>
      <c r="N140" s="7">
        <v>347</v>
      </c>
      <c r="O140" s="7">
        <v>359</v>
      </c>
      <c r="S140" s="92"/>
    </row>
    <row r="141" spans="1:19" x14ac:dyDescent="0.2">
      <c r="A141" s="34" t="s">
        <v>105</v>
      </c>
      <c r="B141" s="1" t="s">
        <v>43</v>
      </c>
      <c r="C141" s="58">
        <v>56.3</v>
      </c>
      <c r="D141" s="1" t="s">
        <v>63</v>
      </c>
      <c r="E141" s="1">
        <v>200.3</v>
      </c>
      <c r="F141" s="1">
        <v>4.2229999999999999</v>
      </c>
      <c r="G141" s="1" t="s">
        <v>26</v>
      </c>
      <c r="H141" s="1" t="s">
        <v>27</v>
      </c>
      <c r="I141" s="4">
        <v>44538</v>
      </c>
      <c r="J141" s="12">
        <v>0.39583333333333331</v>
      </c>
      <c r="K141" s="12">
        <v>0.60625000000000007</v>
      </c>
      <c r="L141" s="12">
        <v>0.74305555555555547</v>
      </c>
      <c r="M141" s="1">
        <f t="shared" si="1"/>
        <v>196.99999999999977</v>
      </c>
      <c r="N141" s="1">
        <v>174</v>
      </c>
      <c r="O141" s="1">
        <v>178</v>
      </c>
    </row>
    <row r="142" spans="1:19" x14ac:dyDescent="0.2">
      <c r="A142" s="34" t="s">
        <v>105</v>
      </c>
      <c r="B142" s="1" t="s">
        <v>33</v>
      </c>
      <c r="C142" s="58">
        <v>26.7</v>
      </c>
      <c r="D142" s="1" t="s">
        <v>63</v>
      </c>
      <c r="E142" s="1">
        <v>200.3</v>
      </c>
      <c r="F142" s="1">
        <v>2.0019999999999998</v>
      </c>
      <c r="G142" s="1" t="s">
        <v>26</v>
      </c>
      <c r="H142" s="1" t="s">
        <v>27</v>
      </c>
      <c r="I142" s="4">
        <v>44538</v>
      </c>
      <c r="J142" s="12">
        <v>0.39583333333333331</v>
      </c>
      <c r="K142" s="12">
        <v>0.60833333333333328</v>
      </c>
      <c r="L142" s="12">
        <v>0.74652777777777779</v>
      </c>
      <c r="M142" s="1">
        <f t="shared" si="1"/>
        <v>199.00000000000009</v>
      </c>
      <c r="N142" s="1">
        <v>150</v>
      </c>
      <c r="O142" s="1">
        <v>144</v>
      </c>
    </row>
    <row r="143" spans="1:19" x14ac:dyDescent="0.2">
      <c r="A143" s="34" t="s">
        <v>105</v>
      </c>
      <c r="B143" s="1" t="s">
        <v>97</v>
      </c>
      <c r="C143" s="58">
        <v>51.6</v>
      </c>
      <c r="D143" s="1" t="s">
        <v>63</v>
      </c>
      <c r="E143" s="1">
        <v>200.3</v>
      </c>
      <c r="F143" s="1">
        <v>3.87</v>
      </c>
      <c r="G143" s="1" t="s">
        <v>27</v>
      </c>
      <c r="H143" s="1" t="s">
        <v>26</v>
      </c>
      <c r="I143" s="4">
        <v>44538</v>
      </c>
      <c r="J143" s="12">
        <v>0.39583333333333298</v>
      </c>
      <c r="K143" s="12">
        <v>0.62638888888888888</v>
      </c>
      <c r="L143" s="12">
        <v>0.75555555555555554</v>
      </c>
      <c r="M143" s="1">
        <f t="shared" si="1"/>
        <v>185.99999999999997</v>
      </c>
      <c r="N143" s="1">
        <v>267</v>
      </c>
    </row>
    <row r="144" spans="1:19" x14ac:dyDescent="0.2">
      <c r="A144" s="34" t="s">
        <v>105</v>
      </c>
      <c r="B144" s="1" t="s">
        <v>32</v>
      </c>
      <c r="C144" s="58">
        <v>50.3</v>
      </c>
      <c r="D144" s="1" t="s">
        <v>63</v>
      </c>
      <c r="E144" s="1">
        <v>200.3</v>
      </c>
      <c r="F144" s="1">
        <v>3.7730000000000001</v>
      </c>
      <c r="G144" s="1" t="s">
        <v>27</v>
      </c>
      <c r="H144" s="1" t="s">
        <v>27</v>
      </c>
      <c r="I144" s="4">
        <v>44538</v>
      </c>
      <c r="J144" s="12">
        <v>0.39583333333333298</v>
      </c>
      <c r="K144" s="12">
        <v>0.62638888888888888</v>
      </c>
      <c r="L144" s="12">
        <v>0.76041666666666663</v>
      </c>
      <c r="M144" s="1">
        <f t="shared" si="1"/>
        <v>192.99999999999994</v>
      </c>
      <c r="N144" s="1">
        <v>600</v>
      </c>
    </row>
    <row r="145" spans="1:19" x14ac:dyDescent="0.2">
      <c r="A145" s="34" t="s">
        <v>105</v>
      </c>
      <c r="B145" s="1" t="s">
        <v>40</v>
      </c>
      <c r="C145" s="58">
        <v>28</v>
      </c>
      <c r="D145" s="1" t="s">
        <v>63</v>
      </c>
      <c r="E145" s="1">
        <v>200.3</v>
      </c>
      <c r="F145" s="1">
        <v>2.1</v>
      </c>
      <c r="G145" s="1" t="s">
        <v>26</v>
      </c>
      <c r="H145" s="1" t="s">
        <v>27</v>
      </c>
      <c r="I145" s="4">
        <v>44538</v>
      </c>
      <c r="J145" s="12">
        <v>0.39583333333333298</v>
      </c>
      <c r="K145" s="12">
        <v>0.61041666666666672</v>
      </c>
      <c r="L145" s="12">
        <v>0.74930555555555556</v>
      </c>
      <c r="M145" s="1">
        <f t="shared" si="1"/>
        <v>199.99999999999994</v>
      </c>
      <c r="N145" s="1">
        <v>131</v>
      </c>
    </row>
    <row r="146" spans="1:19" x14ac:dyDescent="0.2">
      <c r="A146" s="34" t="s">
        <v>105</v>
      </c>
      <c r="B146" s="1" t="s">
        <v>42</v>
      </c>
      <c r="C146" s="58">
        <v>56.8</v>
      </c>
      <c r="D146" s="1" t="s">
        <v>63</v>
      </c>
      <c r="E146" s="1">
        <v>200.3</v>
      </c>
      <c r="F146" s="1">
        <v>4.26</v>
      </c>
      <c r="G146" s="1" t="s">
        <v>26</v>
      </c>
      <c r="H146" s="1" t="s">
        <v>26</v>
      </c>
      <c r="I146" s="4">
        <v>44538</v>
      </c>
      <c r="J146" s="12">
        <v>0.39583333333333298</v>
      </c>
      <c r="K146" s="12">
        <v>0.61249999999999993</v>
      </c>
      <c r="L146" s="12">
        <v>0.75069444444444444</v>
      </c>
      <c r="M146" s="1">
        <f t="shared" si="1"/>
        <v>199.00000000000009</v>
      </c>
      <c r="N146" s="1">
        <v>282</v>
      </c>
      <c r="R146" s="1" t="s">
        <v>50</v>
      </c>
    </row>
    <row r="147" spans="1:19" x14ac:dyDescent="0.2">
      <c r="A147" s="34" t="s">
        <v>105</v>
      </c>
      <c r="B147" s="1" t="s">
        <v>98</v>
      </c>
      <c r="C147" s="58">
        <v>46.8</v>
      </c>
      <c r="D147" s="1" t="s">
        <v>63</v>
      </c>
      <c r="E147" s="1">
        <v>200.3</v>
      </c>
      <c r="F147" s="1">
        <v>3.51</v>
      </c>
      <c r="G147" s="1" t="s">
        <v>27</v>
      </c>
      <c r="H147" s="1" t="s">
        <v>27</v>
      </c>
      <c r="I147" s="4">
        <v>44538</v>
      </c>
      <c r="J147" s="12">
        <v>0.39583333333333298</v>
      </c>
      <c r="K147" s="12">
        <v>0.62638888888888888</v>
      </c>
      <c r="L147" s="12">
        <v>0.76388888888888884</v>
      </c>
      <c r="M147" s="1">
        <f t="shared" si="1"/>
        <v>197.99999999999994</v>
      </c>
      <c r="N147" s="1">
        <v>122</v>
      </c>
    </row>
    <row r="148" spans="1:19" s="7" customFormat="1" ht="17" thickBot="1" x14ac:dyDescent="0.25">
      <c r="A148" s="35" t="s">
        <v>105</v>
      </c>
      <c r="B148" s="7" t="s">
        <v>96</v>
      </c>
      <c r="C148" s="59">
        <v>27.7</v>
      </c>
      <c r="D148" s="7" t="s">
        <v>63</v>
      </c>
      <c r="E148" s="7">
        <v>200.3</v>
      </c>
      <c r="F148" s="7">
        <v>2.0779999999999998</v>
      </c>
      <c r="G148" s="7" t="s">
        <v>27</v>
      </c>
      <c r="H148" s="7" t="s">
        <v>27</v>
      </c>
      <c r="I148" s="8">
        <v>44538</v>
      </c>
      <c r="J148" s="13">
        <v>0.39583333333333298</v>
      </c>
      <c r="K148" s="13">
        <v>0.62638888888888888</v>
      </c>
      <c r="L148" s="13">
        <v>0.76736111111111116</v>
      </c>
      <c r="M148" s="7">
        <f t="shared" si="1"/>
        <v>203.00000000000009</v>
      </c>
      <c r="S148" s="92"/>
    </row>
    <row r="149" spans="1:19" x14ac:dyDescent="0.2">
      <c r="A149" s="34" t="s">
        <v>106</v>
      </c>
      <c r="B149" s="1" t="s">
        <v>70</v>
      </c>
      <c r="C149" s="58">
        <v>54.1</v>
      </c>
      <c r="D149" s="1" t="s">
        <v>63</v>
      </c>
      <c r="E149" s="1">
        <v>200.3</v>
      </c>
      <c r="F149" s="1">
        <v>4.3280000000000003</v>
      </c>
      <c r="G149" s="1" t="s">
        <v>26</v>
      </c>
      <c r="H149" s="1" t="s">
        <v>27</v>
      </c>
      <c r="I149" s="4">
        <v>44543</v>
      </c>
      <c r="J149" s="12">
        <v>0.39930555555555558</v>
      </c>
      <c r="K149" s="12">
        <v>0.61458333333333337</v>
      </c>
      <c r="L149" s="12">
        <v>0.74305555555555547</v>
      </c>
      <c r="M149" s="1">
        <f t="shared" si="1"/>
        <v>184.99999999999983</v>
      </c>
      <c r="N149" s="1">
        <v>157</v>
      </c>
      <c r="O149" s="1">
        <v>169</v>
      </c>
      <c r="P149" s="1">
        <v>341</v>
      </c>
    </row>
    <row r="150" spans="1:19" x14ac:dyDescent="0.2">
      <c r="A150" s="34" t="s">
        <v>106</v>
      </c>
      <c r="B150" s="1" t="s">
        <v>93</v>
      </c>
      <c r="C150" s="58">
        <v>50.8</v>
      </c>
      <c r="D150" s="1" t="s">
        <v>63</v>
      </c>
      <c r="E150" s="1">
        <v>200.3</v>
      </c>
      <c r="F150" s="1">
        <v>4.0640000000000001</v>
      </c>
      <c r="G150" s="1" t="s">
        <v>26</v>
      </c>
      <c r="H150" s="1" t="s">
        <v>26</v>
      </c>
      <c r="I150" s="4">
        <v>44543</v>
      </c>
      <c r="J150" s="12">
        <v>0.39930555555555558</v>
      </c>
      <c r="K150" s="12">
        <v>0.62013888888888891</v>
      </c>
      <c r="L150" s="12">
        <v>0.75069444444444444</v>
      </c>
      <c r="M150" s="1">
        <f t="shared" si="1"/>
        <v>187.99999999999997</v>
      </c>
      <c r="N150" s="1">
        <v>221</v>
      </c>
      <c r="P150" s="1">
        <v>395</v>
      </c>
      <c r="R150" s="1" t="s">
        <v>50</v>
      </c>
    </row>
    <row r="151" spans="1:19" x14ac:dyDescent="0.2">
      <c r="A151" s="34" t="s">
        <v>106</v>
      </c>
      <c r="B151" s="1" t="s">
        <v>31</v>
      </c>
      <c r="C151" s="58">
        <v>25.3</v>
      </c>
      <c r="D151" s="1" t="s">
        <v>63</v>
      </c>
      <c r="E151" s="1">
        <v>200.3</v>
      </c>
      <c r="F151" s="1">
        <v>2.5299999999999998</v>
      </c>
      <c r="G151" s="1" t="s">
        <v>27</v>
      </c>
      <c r="H151" s="1" t="s">
        <v>26</v>
      </c>
      <c r="I151" s="4">
        <v>44543</v>
      </c>
      <c r="J151" s="12">
        <v>0.39930555555555602</v>
      </c>
      <c r="K151" s="12">
        <v>0.62361111111111112</v>
      </c>
      <c r="L151" s="12">
        <v>0.75416666666666676</v>
      </c>
      <c r="M151" s="1">
        <f t="shared" si="1"/>
        <v>188.00000000000014</v>
      </c>
      <c r="N151" s="1">
        <v>107</v>
      </c>
      <c r="P151" s="1">
        <v>144</v>
      </c>
    </row>
    <row r="152" spans="1:19" x14ac:dyDescent="0.2">
      <c r="A152" s="34" t="s">
        <v>106</v>
      </c>
      <c r="B152" s="1" t="s">
        <v>45</v>
      </c>
      <c r="C152" s="58">
        <v>60.2</v>
      </c>
      <c r="D152" s="1" t="s">
        <v>63</v>
      </c>
      <c r="E152" s="1">
        <v>200.3</v>
      </c>
      <c r="F152" s="1">
        <v>4.8159999999999998</v>
      </c>
      <c r="G152" s="1" t="s">
        <v>26</v>
      </c>
      <c r="H152" s="1" t="s">
        <v>26</v>
      </c>
      <c r="I152" s="4">
        <v>44543</v>
      </c>
      <c r="J152" s="12">
        <v>0.39930555555555602</v>
      </c>
      <c r="K152" s="12">
        <v>0.62638888888888888</v>
      </c>
      <c r="L152" s="12">
        <v>0.7583333333333333</v>
      </c>
      <c r="M152" s="1">
        <f t="shared" si="1"/>
        <v>189.99999999999997</v>
      </c>
      <c r="N152" s="1">
        <v>331</v>
      </c>
      <c r="P152" s="1">
        <v>492</v>
      </c>
    </row>
    <row r="153" spans="1:19" x14ac:dyDescent="0.2">
      <c r="A153" s="34" t="s">
        <v>106</v>
      </c>
      <c r="B153" s="1" t="s">
        <v>72</v>
      </c>
      <c r="C153" s="58">
        <v>53.6</v>
      </c>
      <c r="D153" s="1" t="s">
        <v>63</v>
      </c>
      <c r="E153" s="1">
        <v>200.3</v>
      </c>
      <c r="F153" s="1">
        <v>4.2880000000000003</v>
      </c>
      <c r="G153" s="1" t="s">
        <v>27</v>
      </c>
      <c r="H153" s="1" t="s">
        <v>26</v>
      </c>
      <c r="I153" s="4">
        <v>44543</v>
      </c>
      <c r="J153" s="12">
        <v>0.39930555555555602</v>
      </c>
      <c r="K153" s="12">
        <v>0.63055555555555554</v>
      </c>
      <c r="L153" s="12">
        <v>0.76041666666666663</v>
      </c>
      <c r="M153" s="1">
        <f t="shared" si="1"/>
        <v>186.99999999999997</v>
      </c>
      <c r="N153" s="1">
        <v>225</v>
      </c>
      <c r="P153" s="1">
        <v>532</v>
      </c>
    </row>
    <row r="154" spans="1:19" x14ac:dyDescent="0.2">
      <c r="A154" s="34" t="s">
        <v>106</v>
      </c>
      <c r="B154" s="1" t="s">
        <v>94</v>
      </c>
      <c r="C154" s="58">
        <v>55.6</v>
      </c>
      <c r="D154" s="1" t="s">
        <v>63</v>
      </c>
      <c r="E154" s="1">
        <v>200.3</v>
      </c>
      <c r="F154" s="1">
        <v>4.4480000000000004</v>
      </c>
      <c r="G154" s="1" t="s">
        <v>27</v>
      </c>
      <c r="H154" s="1" t="s">
        <v>26</v>
      </c>
      <c r="I154" s="4">
        <v>44543</v>
      </c>
      <c r="J154" s="12">
        <v>0.39930555555555602</v>
      </c>
      <c r="K154" s="12">
        <v>0.63402777777777775</v>
      </c>
      <c r="L154" s="12">
        <v>0.76527777777777783</v>
      </c>
      <c r="M154" s="1">
        <f t="shared" si="1"/>
        <v>189.00000000000011</v>
      </c>
      <c r="N154" s="1">
        <v>299</v>
      </c>
      <c r="P154" s="1">
        <v>431</v>
      </c>
    </row>
    <row r="155" spans="1:19" x14ac:dyDescent="0.2">
      <c r="A155" s="34" t="s">
        <v>106</v>
      </c>
      <c r="B155" s="1" t="s">
        <v>47</v>
      </c>
      <c r="C155" s="58">
        <v>61.7</v>
      </c>
      <c r="D155" s="1" t="s">
        <v>63</v>
      </c>
      <c r="E155" s="1">
        <v>200.3</v>
      </c>
      <c r="F155" s="1">
        <v>4.9359999999999999</v>
      </c>
      <c r="G155" s="1" t="s">
        <v>27</v>
      </c>
      <c r="H155" s="1" t="s">
        <v>26</v>
      </c>
      <c r="I155" s="4">
        <v>44543</v>
      </c>
      <c r="J155" s="12">
        <v>0.39930555555555602</v>
      </c>
      <c r="K155" s="12">
        <v>0.63611111111111118</v>
      </c>
      <c r="L155" s="12">
        <v>0.76874999999999993</v>
      </c>
      <c r="M155" s="1">
        <f t="shared" si="1"/>
        <v>190.9999999999998</v>
      </c>
      <c r="N155" s="1">
        <v>210</v>
      </c>
      <c r="P155" s="1">
        <v>236</v>
      </c>
      <c r="R155" s="1" t="s">
        <v>50</v>
      </c>
    </row>
    <row r="156" spans="1:19" s="7" customFormat="1" ht="17" thickBot="1" x14ac:dyDescent="0.25">
      <c r="A156" s="35" t="s">
        <v>106</v>
      </c>
      <c r="B156" s="7" t="s">
        <v>71</v>
      </c>
      <c r="C156" s="59">
        <v>49</v>
      </c>
      <c r="D156" s="7" t="s">
        <v>63</v>
      </c>
      <c r="E156" s="7">
        <v>200.3</v>
      </c>
      <c r="F156" s="7">
        <v>3.92</v>
      </c>
      <c r="G156" s="7" t="s">
        <v>27</v>
      </c>
      <c r="H156" s="7" t="s">
        <v>26</v>
      </c>
      <c r="I156" s="8">
        <v>44543</v>
      </c>
      <c r="J156" s="13">
        <v>0.39930555555555602</v>
      </c>
      <c r="K156" s="13">
        <v>0.63888888888888895</v>
      </c>
      <c r="L156" s="13">
        <v>0.77361111111111114</v>
      </c>
      <c r="M156" s="7">
        <f t="shared" si="1"/>
        <v>193.99999999999994</v>
      </c>
      <c r="N156" s="7">
        <v>555</v>
      </c>
      <c r="P156" s="7">
        <v>545</v>
      </c>
      <c r="S156" s="92"/>
    </row>
    <row r="157" spans="1:19" x14ac:dyDescent="0.2">
      <c r="A157" s="34" t="s">
        <v>108</v>
      </c>
      <c r="B157" s="1" t="s">
        <v>40</v>
      </c>
      <c r="C157" s="58">
        <v>27.2</v>
      </c>
      <c r="D157" s="1" t="s">
        <v>63</v>
      </c>
      <c r="E157" s="1">
        <v>200.3</v>
      </c>
      <c r="F157" s="1">
        <v>2.72</v>
      </c>
      <c r="G157" s="1" t="s">
        <v>26</v>
      </c>
      <c r="H157" s="1" t="s">
        <v>26</v>
      </c>
      <c r="I157" s="4">
        <v>44544</v>
      </c>
      <c r="J157" s="12">
        <v>0.3923611111111111</v>
      </c>
      <c r="K157" s="12">
        <v>0.61041666666666672</v>
      </c>
      <c r="L157" s="12">
        <v>0.73958333333333337</v>
      </c>
      <c r="M157" s="1">
        <f t="shared" si="1"/>
        <v>185.99999999999997</v>
      </c>
      <c r="N157" s="1">
        <v>101</v>
      </c>
      <c r="O157" s="1">
        <v>96</v>
      </c>
      <c r="P157" s="1">
        <v>137</v>
      </c>
    </row>
    <row r="158" spans="1:19" x14ac:dyDescent="0.2">
      <c r="A158" s="34" t="s">
        <v>108</v>
      </c>
      <c r="B158" s="1" t="s">
        <v>42</v>
      </c>
      <c r="C158" s="58">
        <v>57.3</v>
      </c>
      <c r="D158" s="1" t="s">
        <v>63</v>
      </c>
      <c r="E158" s="1">
        <v>200.3</v>
      </c>
      <c r="F158" s="1">
        <v>4.5839999999999996</v>
      </c>
      <c r="G158" s="1" t="s">
        <v>26</v>
      </c>
      <c r="H158" s="1" t="s">
        <v>26</v>
      </c>
      <c r="I158" s="4">
        <v>44544</v>
      </c>
      <c r="J158" s="12">
        <v>0.3923611111111111</v>
      </c>
      <c r="K158" s="12">
        <v>0.61458333333333337</v>
      </c>
      <c r="L158" s="12">
        <v>0.74583333333333324</v>
      </c>
      <c r="M158" s="1">
        <f t="shared" si="1"/>
        <v>188.9999999999998</v>
      </c>
      <c r="N158" s="1">
        <v>229</v>
      </c>
      <c r="P158" s="1">
        <v>287</v>
      </c>
    </row>
    <row r="159" spans="1:19" x14ac:dyDescent="0.2">
      <c r="A159" s="34" t="s">
        <v>108</v>
      </c>
      <c r="B159" s="1" t="s">
        <v>43</v>
      </c>
      <c r="C159" s="58">
        <v>56</v>
      </c>
      <c r="D159" s="1" t="s">
        <v>63</v>
      </c>
      <c r="E159" s="1">
        <v>200.3</v>
      </c>
      <c r="F159" s="1">
        <v>4.4800000000000004</v>
      </c>
      <c r="G159" s="1" t="s">
        <v>26</v>
      </c>
      <c r="H159" s="1" t="s">
        <v>26</v>
      </c>
      <c r="I159" s="4">
        <v>44544</v>
      </c>
      <c r="J159" s="12">
        <v>0.3923611111111111</v>
      </c>
      <c r="K159" s="12">
        <v>0.61736111111111114</v>
      </c>
      <c r="L159" s="12">
        <v>0.74930555555555556</v>
      </c>
      <c r="M159" s="1">
        <f t="shared" si="1"/>
        <v>189.99999999999997</v>
      </c>
      <c r="N159" s="1">
        <v>162</v>
      </c>
      <c r="P159" s="1">
        <v>255</v>
      </c>
    </row>
    <row r="160" spans="1:19" x14ac:dyDescent="0.2">
      <c r="A160" s="34" t="s">
        <v>108</v>
      </c>
      <c r="B160" s="1" t="s">
        <v>33</v>
      </c>
      <c r="C160" s="58">
        <v>26.2</v>
      </c>
      <c r="D160" s="1" t="s">
        <v>63</v>
      </c>
      <c r="E160" s="1">
        <v>200.3</v>
      </c>
      <c r="F160" s="1">
        <v>2.62</v>
      </c>
      <c r="G160" s="1" t="s">
        <v>26</v>
      </c>
      <c r="H160" s="1" t="s">
        <v>27</v>
      </c>
      <c r="I160" s="4">
        <v>44544</v>
      </c>
      <c r="J160" s="12">
        <v>0.3923611111111111</v>
      </c>
      <c r="K160" s="12">
        <v>0.61944444444444446</v>
      </c>
      <c r="L160" s="12">
        <v>0.75208333333333333</v>
      </c>
      <c r="M160" s="1">
        <f t="shared" si="1"/>
        <v>190.99999999999997</v>
      </c>
      <c r="N160" s="1">
        <v>148</v>
      </c>
      <c r="P160" s="1">
        <v>182</v>
      </c>
    </row>
    <row r="161" spans="1:19" x14ac:dyDescent="0.2">
      <c r="A161" s="34" t="s">
        <v>108</v>
      </c>
      <c r="B161" s="1" t="s">
        <v>28</v>
      </c>
      <c r="C161" s="58">
        <v>59.1</v>
      </c>
      <c r="D161" s="1" t="s">
        <v>63</v>
      </c>
      <c r="E161" s="1">
        <v>200.3</v>
      </c>
      <c r="F161" s="1">
        <v>4.7279999999999998</v>
      </c>
      <c r="G161" s="1" t="s">
        <v>26</v>
      </c>
      <c r="H161" s="1" t="s">
        <v>27</v>
      </c>
      <c r="I161" s="4">
        <v>44544</v>
      </c>
      <c r="J161" s="12">
        <v>0.3923611111111111</v>
      </c>
      <c r="K161" s="12">
        <v>0.62361111111111112</v>
      </c>
      <c r="L161" s="12">
        <v>0.75347222222222221</v>
      </c>
      <c r="M161" s="1">
        <f t="shared" si="1"/>
        <v>186.99999999999997</v>
      </c>
      <c r="N161" s="1">
        <v>172</v>
      </c>
      <c r="P161" s="1">
        <v>247</v>
      </c>
    </row>
    <row r="162" spans="1:19" s="7" customFormat="1" ht="17" thickBot="1" x14ac:dyDescent="0.25">
      <c r="A162" s="35" t="s">
        <v>108</v>
      </c>
      <c r="B162" s="7" t="s">
        <v>91</v>
      </c>
      <c r="C162" s="59">
        <v>25.3</v>
      </c>
      <c r="D162" s="7" t="s">
        <v>63</v>
      </c>
      <c r="E162" s="7">
        <v>200.3</v>
      </c>
      <c r="F162" s="7">
        <v>2.5299999999999998</v>
      </c>
      <c r="G162" s="7" t="s">
        <v>27</v>
      </c>
      <c r="H162" s="7" t="s">
        <v>27</v>
      </c>
      <c r="I162" s="8">
        <v>44544</v>
      </c>
      <c r="J162" s="13">
        <v>0.3923611111111111</v>
      </c>
      <c r="K162" s="13">
        <v>0.62569444444444444</v>
      </c>
      <c r="L162" s="13">
        <v>0.75902777777777775</v>
      </c>
      <c r="M162" s="7">
        <f t="shared" si="1"/>
        <v>191.99999999999994</v>
      </c>
      <c r="N162" s="7">
        <v>145</v>
      </c>
      <c r="P162" s="7">
        <v>166</v>
      </c>
      <c r="S162" s="92"/>
    </row>
    <row r="163" spans="1:19" x14ac:dyDescent="0.2">
      <c r="A163" s="34" t="s">
        <v>110</v>
      </c>
      <c r="B163" s="1" t="s">
        <v>93</v>
      </c>
      <c r="C163" s="58">
        <v>50.8</v>
      </c>
      <c r="D163" s="1" t="s">
        <v>63</v>
      </c>
      <c r="E163" s="1">
        <v>200.3</v>
      </c>
      <c r="F163" s="1">
        <v>4.0640000000000001</v>
      </c>
      <c r="G163" s="1" t="s">
        <v>26</v>
      </c>
      <c r="H163" s="1" t="s">
        <v>26</v>
      </c>
      <c r="I163" s="4">
        <v>44545</v>
      </c>
      <c r="J163" s="12">
        <v>0.39930555555555558</v>
      </c>
      <c r="K163" s="12">
        <v>0.60416666666666663</v>
      </c>
      <c r="L163" s="12">
        <v>0.73749999999999993</v>
      </c>
      <c r="M163" s="1">
        <f t="shared" si="1"/>
        <v>191.99999999999994</v>
      </c>
      <c r="N163" s="1">
        <v>268</v>
      </c>
      <c r="P163" s="1">
        <v>378</v>
      </c>
    </row>
    <row r="164" spans="1:19" x14ac:dyDescent="0.2">
      <c r="A164" s="34" t="s">
        <v>110</v>
      </c>
      <c r="B164" s="26" t="s">
        <v>92</v>
      </c>
      <c r="C164" s="63">
        <v>38.700000000000003</v>
      </c>
      <c r="D164" s="1" t="s">
        <v>63</v>
      </c>
      <c r="E164" s="1">
        <v>200.3</v>
      </c>
      <c r="F164" s="1">
        <v>3.0960000000000001</v>
      </c>
      <c r="G164" s="1" t="s">
        <v>26</v>
      </c>
      <c r="H164" s="1" t="s">
        <v>26</v>
      </c>
      <c r="I164" s="4">
        <v>44545</v>
      </c>
      <c r="J164" s="12">
        <v>0.39930555555555558</v>
      </c>
      <c r="K164" s="12">
        <v>0.61527777777777781</v>
      </c>
      <c r="L164" s="12">
        <v>0.74236111111111114</v>
      </c>
      <c r="M164" s="1">
        <f t="shared" si="1"/>
        <v>183</v>
      </c>
      <c r="N164" s="1">
        <v>503</v>
      </c>
      <c r="P164" s="1">
        <v>600</v>
      </c>
    </row>
    <row r="165" spans="1:19" x14ac:dyDescent="0.2">
      <c r="A165" s="34" t="s">
        <v>110</v>
      </c>
      <c r="B165" s="1" t="s">
        <v>97</v>
      </c>
      <c r="C165" s="58">
        <v>48.3</v>
      </c>
      <c r="D165" s="1" t="s">
        <v>63</v>
      </c>
      <c r="E165" s="1">
        <v>200.3</v>
      </c>
      <c r="F165" s="1">
        <v>3.8639999999999999</v>
      </c>
      <c r="G165" s="1" t="s">
        <v>27</v>
      </c>
      <c r="H165" s="1" t="s">
        <v>26</v>
      </c>
      <c r="I165" s="4">
        <v>44545</v>
      </c>
      <c r="J165" s="12">
        <v>0.39930555555555602</v>
      </c>
      <c r="K165" s="12">
        <v>0.61111111111111105</v>
      </c>
      <c r="L165" s="12">
        <v>0.74583333333333324</v>
      </c>
      <c r="M165" s="1">
        <f t="shared" si="1"/>
        <v>193.99999999999994</v>
      </c>
      <c r="N165" s="1">
        <v>156</v>
      </c>
      <c r="P165" s="1">
        <v>176</v>
      </c>
    </row>
    <row r="166" spans="1:19" x14ac:dyDescent="0.2">
      <c r="A166" s="34" t="s">
        <v>110</v>
      </c>
      <c r="B166" s="1" t="s">
        <v>32</v>
      </c>
      <c r="C166" s="58">
        <v>47.8</v>
      </c>
      <c r="D166" s="1" t="s">
        <v>63</v>
      </c>
      <c r="E166" s="1">
        <v>200.3</v>
      </c>
      <c r="F166" s="1">
        <v>3.8239999999999998</v>
      </c>
      <c r="G166" s="1" t="s">
        <v>27</v>
      </c>
      <c r="H166" s="1" t="s">
        <v>27</v>
      </c>
      <c r="I166" s="4">
        <v>44545</v>
      </c>
      <c r="J166" s="12">
        <v>0.39930555555555602</v>
      </c>
      <c r="K166" s="12">
        <v>0.61875000000000002</v>
      </c>
      <c r="L166" s="12">
        <v>0.74930555555555556</v>
      </c>
      <c r="M166" s="1">
        <f t="shared" si="1"/>
        <v>187.99999999999997</v>
      </c>
      <c r="N166" s="1">
        <v>336</v>
      </c>
      <c r="P166" s="1">
        <v>558</v>
      </c>
    </row>
    <row r="167" spans="1:19" x14ac:dyDescent="0.2">
      <c r="A167" s="34" t="s">
        <v>110</v>
      </c>
      <c r="B167" s="1" t="s">
        <v>46</v>
      </c>
      <c r="C167" s="58">
        <v>57.5</v>
      </c>
      <c r="D167" s="1" t="s">
        <v>63</v>
      </c>
      <c r="E167" s="1">
        <v>200.3</v>
      </c>
      <c r="F167" s="1">
        <v>4.5999999999999996</v>
      </c>
      <c r="G167" s="1" t="s">
        <v>26</v>
      </c>
      <c r="H167" s="1" t="s">
        <v>26</v>
      </c>
      <c r="I167" s="4">
        <v>44545</v>
      </c>
      <c r="J167" s="12">
        <v>0.39930555555555602</v>
      </c>
      <c r="K167" s="12">
        <v>0.62222222222222223</v>
      </c>
      <c r="L167" s="12">
        <v>0.75347222222222221</v>
      </c>
      <c r="M167" s="1">
        <f t="shared" si="1"/>
        <v>188.99999999999997</v>
      </c>
      <c r="N167" s="1">
        <v>166</v>
      </c>
      <c r="P167" s="1">
        <v>381</v>
      </c>
    </row>
    <row r="168" spans="1:19" x14ac:dyDescent="0.2">
      <c r="A168" s="34" t="s">
        <v>110</v>
      </c>
      <c r="B168" s="1" t="s">
        <v>96</v>
      </c>
      <c r="C168" s="58">
        <v>27.1</v>
      </c>
      <c r="D168" s="1" t="s">
        <v>63</v>
      </c>
      <c r="E168" s="1">
        <v>200.3</v>
      </c>
      <c r="F168" s="1">
        <v>2.71</v>
      </c>
      <c r="G168" s="1" t="s">
        <v>26</v>
      </c>
      <c r="H168" s="1" t="s">
        <v>27</v>
      </c>
      <c r="I168" s="4">
        <v>44545</v>
      </c>
      <c r="J168" s="12">
        <v>0.39930555555555602</v>
      </c>
      <c r="K168" s="12">
        <v>0.62569444444444444</v>
      </c>
      <c r="L168" s="12">
        <v>0.75694444444444453</v>
      </c>
      <c r="M168" s="1">
        <f t="shared" si="1"/>
        <v>189.00000000000011</v>
      </c>
      <c r="N168" s="1">
        <v>140</v>
      </c>
      <c r="P168" s="1">
        <v>147</v>
      </c>
    </row>
    <row r="169" spans="1:19" s="7" customFormat="1" ht="17" thickBot="1" x14ac:dyDescent="0.25">
      <c r="A169" s="35" t="s">
        <v>110</v>
      </c>
      <c r="B169" s="7" t="s">
        <v>98</v>
      </c>
      <c r="C169" s="59">
        <v>48.4</v>
      </c>
      <c r="D169" s="7" t="s">
        <v>63</v>
      </c>
      <c r="E169" s="7">
        <v>200.3</v>
      </c>
      <c r="F169" s="7">
        <v>3.8719999999999999</v>
      </c>
      <c r="G169" s="7" t="s">
        <v>27</v>
      </c>
      <c r="H169" s="7" t="s">
        <v>27</v>
      </c>
      <c r="I169" s="8">
        <v>44545</v>
      </c>
      <c r="J169" s="13">
        <v>0.39930555555555602</v>
      </c>
      <c r="K169" s="13">
        <v>0.63055555555555554</v>
      </c>
      <c r="L169" s="13">
        <v>0.76041666666666663</v>
      </c>
      <c r="M169" s="7">
        <f t="shared" si="1"/>
        <v>186.99999999999997</v>
      </c>
      <c r="N169" s="7">
        <v>117</v>
      </c>
      <c r="P169" s="7">
        <v>157</v>
      </c>
      <c r="S169" s="92"/>
    </row>
    <row r="170" spans="1:19" x14ac:dyDescent="0.2">
      <c r="A170" s="1" t="s">
        <v>109</v>
      </c>
      <c r="B170" s="1" t="s">
        <v>70</v>
      </c>
      <c r="C170" s="58">
        <v>55.4</v>
      </c>
      <c r="D170" s="1" t="s">
        <v>64</v>
      </c>
      <c r="E170" s="1">
        <v>380.4</v>
      </c>
      <c r="F170" s="1">
        <v>4.4320000000000004</v>
      </c>
      <c r="G170" s="1" t="s">
        <v>26</v>
      </c>
      <c r="H170" s="1" t="s">
        <v>26</v>
      </c>
      <c r="I170" s="4">
        <v>44548</v>
      </c>
      <c r="J170" s="12">
        <v>0.39930555555555558</v>
      </c>
      <c r="K170" s="12">
        <v>0.60416666666666663</v>
      </c>
      <c r="L170" s="12">
        <v>0.71944444444444444</v>
      </c>
      <c r="M170" s="1">
        <f t="shared" si="1"/>
        <v>166.00000000000006</v>
      </c>
      <c r="N170" s="1">
        <v>109</v>
      </c>
    </row>
    <row r="171" spans="1:19" x14ac:dyDescent="0.2">
      <c r="A171" s="1" t="s">
        <v>109</v>
      </c>
      <c r="B171" s="1" t="s">
        <v>31</v>
      </c>
      <c r="C171" s="58">
        <v>26.3</v>
      </c>
      <c r="D171" s="1" t="s">
        <v>64</v>
      </c>
      <c r="E171" s="1">
        <v>380.4</v>
      </c>
      <c r="F171" s="1">
        <v>2.63</v>
      </c>
      <c r="G171" s="1" t="s">
        <v>27</v>
      </c>
      <c r="H171" s="1" t="s">
        <v>26</v>
      </c>
      <c r="I171" s="4">
        <v>44548</v>
      </c>
      <c r="J171" s="12">
        <v>0.39930555555555558</v>
      </c>
      <c r="K171" s="12">
        <v>0.60763888888888895</v>
      </c>
      <c r="L171" s="12">
        <v>0.72361111111111109</v>
      </c>
      <c r="M171" s="1">
        <f t="shared" si="1"/>
        <v>166.99999999999989</v>
      </c>
      <c r="N171" s="1">
        <v>122</v>
      </c>
      <c r="P171" s="1">
        <v>172</v>
      </c>
    </row>
    <row r="172" spans="1:19" x14ac:dyDescent="0.2">
      <c r="A172" s="1" t="s">
        <v>109</v>
      </c>
      <c r="B172" s="1" t="s">
        <v>71</v>
      </c>
      <c r="C172" s="58">
        <v>50.5</v>
      </c>
      <c r="D172" s="1" t="s">
        <v>64</v>
      </c>
      <c r="E172" s="1">
        <v>380.4</v>
      </c>
      <c r="F172" s="1">
        <v>4.04</v>
      </c>
      <c r="G172" s="1" t="s">
        <v>27</v>
      </c>
      <c r="H172" s="1" t="s">
        <v>26</v>
      </c>
      <c r="I172" s="4">
        <v>44548</v>
      </c>
      <c r="J172" s="12">
        <v>0.39930555555555602</v>
      </c>
      <c r="K172" s="12">
        <v>0.61041666666666672</v>
      </c>
      <c r="L172" s="12">
        <v>0.7270833333333333</v>
      </c>
      <c r="M172" s="1">
        <f t="shared" si="1"/>
        <v>167.99999999999989</v>
      </c>
      <c r="N172" s="1">
        <v>495</v>
      </c>
      <c r="P172" s="1">
        <v>557</v>
      </c>
    </row>
    <row r="173" spans="1:19" x14ac:dyDescent="0.2">
      <c r="A173" s="1" t="s">
        <v>109</v>
      </c>
      <c r="B173" s="1" t="s">
        <v>111</v>
      </c>
      <c r="C173" s="58">
        <v>55.5</v>
      </c>
      <c r="D173" s="1" t="s">
        <v>64</v>
      </c>
      <c r="E173" s="1">
        <v>380.4</v>
      </c>
      <c r="F173" s="1">
        <v>4.4400000000000004</v>
      </c>
      <c r="G173" s="1" t="s">
        <v>27</v>
      </c>
      <c r="H173" s="1" t="s">
        <v>27</v>
      </c>
      <c r="I173" s="4">
        <v>44548</v>
      </c>
      <c r="J173" s="12">
        <v>0.39930555555555602</v>
      </c>
      <c r="K173" s="12">
        <v>0.61458333333333337</v>
      </c>
      <c r="L173" s="12">
        <v>0.7319444444444444</v>
      </c>
      <c r="M173" s="1">
        <f t="shared" si="1"/>
        <v>168.99999999999989</v>
      </c>
      <c r="N173" s="1">
        <v>263</v>
      </c>
      <c r="P173" s="1">
        <v>467</v>
      </c>
    </row>
    <row r="174" spans="1:19" x14ac:dyDescent="0.2">
      <c r="A174" s="1" t="s">
        <v>109</v>
      </c>
      <c r="B174" s="1" t="s">
        <v>72</v>
      </c>
      <c r="C174" s="58">
        <v>55.8</v>
      </c>
      <c r="D174" s="1" t="s">
        <v>64</v>
      </c>
      <c r="E174" s="1">
        <v>380.4</v>
      </c>
      <c r="F174" s="1">
        <v>4.4640000000000004</v>
      </c>
      <c r="G174" s="1" t="s">
        <v>27</v>
      </c>
      <c r="H174" s="1" t="s">
        <v>27</v>
      </c>
      <c r="I174" s="4">
        <v>44548</v>
      </c>
      <c r="J174" s="12">
        <v>0.39930555555555602</v>
      </c>
      <c r="K174" s="12">
        <v>0.61736111111111114</v>
      </c>
      <c r="L174" s="12">
        <v>0.73611111111111116</v>
      </c>
      <c r="M174" s="1">
        <f t="shared" si="1"/>
        <v>171.00000000000003</v>
      </c>
      <c r="N174" s="1">
        <v>235</v>
      </c>
      <c r="P174" s="1">
        <v>267</v>
      </c>
    </row>
    <row r="175" spans="1:19" x14ac:dyDescent="0.2">
      <c r="A175" s="1" t="s">
        <v>109</v>
      </c>
      <c r="B175" s="1" t="s">
        <v>45</v>
      </c>
      <c r="C175" s="58">
        <v>60.2</v>
      </c>
      <c r="D175" s="1" t="s">
        <v>64</v>
      </c>
      <c r="E175" s="1">
        <v>380.4</v>
      </c>
      <c r="F175" s="1">
        <v>4.8159999999999998</v>
      </c>
      <c r="G175" s="1" t="s">
        <v>27</v>
      </c>
      <c r="H175" s="1" t="s">
        <v>26</v>
      </c>
      <c r="I175" s="4">
        <v>44548</v>
      </c>
      <c r="J175" s="12">
        <v>0.39930555555555602</v>
      </c>
      <c r="K175" s="12">
        <v>0.62013888888888891</v>
      </c>
      <c r="L175" s="12">
        <v>0.73958333333333337</v>
      </c>
      <c r="M175" s="1">
        <f t="shared" si="1"/>
        <v>172.00000000000003</v>
      </c>
      <c r="N175" s="1">
        <v>333</v>
      </c>
      <c r="P175" s="1">
        <v>361</v>
      </c>
      <c r="R175" s="1" t="s">
        <v>50</v>
      </c>
    </row>
    <row r="176" spans="1:19" x14ac:dyDescent="0.2">
      <c r="A176" s="1" t="s">
        <v>109</v>
      </c>
      <c r="B176" s="1" t="s">
        <v>47</v>
      </c>
      <c r="C176" s="58">
        <v>55.4</v>
      </c>
      <c r="D176" s="1" t="s">
        <v>64</v>
      </c>
      <c r="E176" s="1">
        <v>380.4</v>
      </c>
      <c r="F176" s="1">
        <v>4.4320000000000004</v>
      </c>
      <c r="G176" s="1" t="s">
        <v>27</v>
      </c>
      <c r="H176" s="1" t="s">
        <v>26</v>
      </c>
      <c r="I176" s="4">
        <v>44548</v>
      </c>
      <c r="J176" s="12">
        <v>0.39930555555555602</v>
      </c>
      <c r="K176" s="12">
        <v>0.625</v>
      </c>
      <c r="L176" s="12">
        <v>0.74375000000000002</v>
      </c>
      <c r="M176" s="1">
        <f t="shared" si="1"/>
        <v>171.00000000000003</v>
      </c>
      <c r="N176" s="1">
        <v>142</v>
      </c>
      <c r="P176" s="1">
        <v>82</v>
      </c>
      <c r="R176" s="1" t="s">
        <v>50</v>
      </c>
    </row>
    <row r="177" spans="1:19" s="7" customFormat="1" ht="17" thickBot="1" x14ac:dyDescent="0.25">
      <c r="A177" s="7" t="s">
        <v>109</v>
      </c>
      <c r="B177" s="7" t="s">
        <v>94</v>
      </c>
      <c r="C177" s="59">
        <v>56.1</v>
      </c>
      <c r="D177" s="7" t="s">
        <v>64</v>
      </c>
      <c r="E177" s="7">
        <v>380.4</v>
      </c>
      <c r="F177" s="7">
        <v>4.4880000000000004</v>
      </c>
      <c r="G177" s="7" t="s">
        <v>26</v>
      </c>
      <c r="H177" s="7" t="s">
        <v>26</v>
      </c>
      <c r="I177" s="8">
        <v>44548</v>
      </c>
      <c r="J177" s="13">
        <v>0.39930555555555602</v>
      </c>
      <c r="K177" s="13">
        <v>0.62847222222222221</v>
      </c>
      <c r="L177" s="13">
        <v>0.74930555555555556</v>
      </c>
      <c r="M177" s="7">
        <f t="shared" si="1"/>
        <v>174.00000000000003</v>
      </c>
      <c r="N177" s="7">
        <v>202</v>
      </c>
      <c r="P177" s="7">
        <v>295</v>
      </c>
      <c r="S177" s="92"/>
    </row>
    <row r="178" spans="1:19" x14ac:dyDescent="0.2">
      <c r="A178" s="1" t="s">
        <v>112</v>
      </c>
      <c r="B178" s="1" t="s">
        <v>28</v>
      </c>
      <c r="C178" s="58">
        <v>61.2</v>
      </c>
      <c r="D178" s="1" t="s">
        <v>74</v>
      </c>
      <c r="E178" s="1">
        <v>110.13</v>
      </c>
      <c r="F178" s="27">
        <v>6.3</v>
      </c>
      <c r="G178" s="1" t="s">
        <v>26</v>
      </c>
      <c r="H178" s="1" t="s">
        <v>26</v>
      </c>
      <c r="I178" s="4">
        <v>44549</v>
      </c>
      <c r="J178" s="12">
        <v>0.4236111111111111</v>
      </c>
      <c r="K178" s="12">
        <v>0.62986111111111109</v>
      </c>
      <c r="L178" s="12">
        <v>0.73749999999999993</v>
      </c>
      <c r="M178" s="1">
        <f t="shared" si="1"/>
        <v>154.99999999999994</v>
      </c>
      <c r="N178" s="1">
        <v>176</v>
      </c>
      <c r="P178" s="1">
        <v>217</v>
      </c>
    </row>
    <row r="179" spans="1:19" x14ac:dyDescent="0.2">
      <c r="A179" s="1" t="s">
        <v>112</v>
      </c>
      <c r="B179" s="1" t="s">
        <v>40</v>
      </c>
      <c r="C179" s="58">
        <v>28</v>
      </c>
      <c r="D179" s="1" t="s">
        <v>74</v>
      </c>
      <c r="E179" s="1">
        <v>110.13</v>
      </c>
      <c r="F179" s="27">
        <v>2.8</v>
      </c>
      <c r="G179" s="1" t="s">
        <v>26</v>
      </c>
      <c r="H179" s="1" t="s">
        <v>26</v>
      </c>
      <c r="I179" s="4">
        <v>44549</v>
      </c>
      <c r="J179" s="12">
        <v>0.4236111111111111</v>
      </c>
      <c r="K179" s="12">
        <v>0.63541666666666663</v>
      </c>
      <c r="L179" s="12">
        <v>0.73958333333333337</v>
      </c>
      <c r="M179" s="1">
        <f t="shared" si="1"/>
        <v>150.00000000000011</v>
      </c>
      <c r="N179" s="1">
        <v>110</v>
      </c>
      <c r="P179" s="1">
        <v>154</v>
      </c>
    </row>
    <row r="180" spans="1:19" x14ac:dyDescent="0.2">
      <c r="A180" s="1" t="s">
        <v>112</v>
      </c>
      <c r="B180" s="1" t="s">
        <v>43</v>
      </c>
      <c r="C180" s="58">
        <v>57.6</v>
      </c>
      <c r="D180" s="1" t="s">
        <v>74</v>
      </c>
      <c r="E180" s="1">
        <v>110.13</v>
      </c>
      <c r="F180" s="27">
        <v>6</v>
      </c>
      <c r="G180" s="1" t="s">
        <v>26</v>
      </c>
      <c r="H180" s="1" t="s">
        <v>26</v>
      </c>
      <c r="I180" s="4">
        <v>44549</v>
      </c>
      <c r="J180" s="12">
        <v>0.42361111111111099</v>
      </c>
      <c r="K180" s="12">
        <v>0.63888888888888895</v>
      </c>
      <c r="L180" s="12">
        <v>0.74305555555555547</v>
      </c>
      <c r="M180" s="1">
        <f t="shared" si="1"/>
        <v>149.99999999999977</v>
      </c>
      <c r="N180" s="1">
        <v>108</v>
      </c>
      <c r="P180" s="1">
        <v>271</v>
      </c>
    </row>
    <row r="181" spans="1:19" x14ac:dyDescent="0.2">
      <c r="A181" s="1" t="s">
        <v>112</v>
      </c>
      <c r="B181" s="1" t="s">
        <v>46</v>
      </c>
      <c r="C181" s="58">
        <v>56.8</v>
      </c>
      <c r="D181" s="1" t="s">
        <v>74</v>
      </c>
      <c r="E181" s="1">
        <v>110.13</v>
      </c>
      <c r="F181" s="27">
        <v>6</v>
      </c>
      <c r="G181" s="1" t="s">
        <v>26</v>
      </c>
      <c r="H181" s="1" t="s">
        <v>26</v>
      </c>
      <c r="I181" s="4">
        <v>44549</v>
      </c>
      <c r="J181" s="12">
        <v>0.42361111111111099</v>
      </c>
      <c r="K181" s="12">
        <v>0.64166666666666672</v>
      </c>
      <c r="L181" s="12">
        <v>0.74652777777777779</v>
      </c>
      <c r="M181" s="1">
        <f t="shared" si="1"/>
        <v>150.99999999999994</v>
      </c>
      <c r="N181" s="1">
        <v>216</v>
      </c>
      <c r="P181" s="1">
        <v>257</v>
      </c>
      <c r="R181" s="1" t="s">
        <v>50</v>
      </c>
    </row>
    <row r="182" spans="1:19" x14ac:dyDescent="0.2">
      <c r="A182" s="1" t="s">
        <v>112</v>
      </c>
      <c r="B182" s="1" t="s">
        <v>33</v>
      </c>
      <c r="C182" s="58">
        <v>26.3</v>
      </c>
      <c r="D182" s="1" t="s">
        <v>74</v>
      </c>
      <c r="E182" s="1">
        <v>110.13</v>
      </c>
      <c r="F182" s="27">
        <v>2.63</v>
      </c>
      <c r="G182" s="1" t="s">
        <v>26</v>
      </c>
      <c r="H182" s="1" t="s">
        <v>26</v>
      </c>
      <c r="I182" s="4">
        <v>44549</v>
      </c>
      <c r="J182" s="12">
        <v>0.42361111111111099</v>
      </c>
      <c r="K182" s="12">
        <v>0.6430555555555556</v>
      </c>
      <c r="L182" s="12">
        <v>0.75</v>
      </c>
      <c r="M182" s="1">
        <f t="shared" si="1"/>
        <v>153.99999999999994</v>
      </c>
      <c r="N182" s="1">
        <v>125</v>
      </c>
      <c r="P182" s="1">
        <v>209</v>
      </c>
    </row>
    <row r="183" spans="1:19" s="7" customFormat="1" ht="17" thickBot="1" x14ac:dyDescent="0.25">
      <c r="A183" s="7" t="s">
        <v>112</v>
      </c>
      <c r="B183" s="7" t="s">
        <v>42</v>
      </c>
      <c r="C183" s="59">
        <v>58.6</v>
      </c>
      <c r="D183" s="7" t="s">
        <v>74</v>
      </c>
      <c r="E183" s="7">
        <v>110.13</v>
      </c>
      <c r="F183" s="28">
        <v>6</v>
      </c>
      <c r="G183" s="7" t="s">
        <v>26</v>
      </c>
      <c r="H183" s="7" t="s">
        <v>26</v>
      </c>
      <c r="I183" s="8">
        <v>44549</v>
      </c>
      <c r="J183" s="13">
        <v>0.42361111111111099</v>
      </c>
      <c r="K183" s="13">
        <v>0.64583333333333337</v>
      </c>
      <c r="L183" s="13">
        <v>0.75277777777777777</v>
      </c>
      <c r="M183" s="7">
        <f t="shared" si="1"/>
        <v>153.99999999999994</v>
      </c>
      <c r="N183" s="7">
        <v>208</v>
      </c>
      <c r="P183" s="7">
        <v>371</v>
      </c>
      <c r="S183" s="92"/>
    </row>
    <row r="184" spans="1:19" x14ac:dyDescent="0.2">
      <c r="A184" s="1" t="s">
        <v>113</v>
      </c>
      <c r="B184" s="26" t="s">
        <v>41</v>
      </c>
      <c r="C184" s="63">
        <v>37</v>
      </c>
      <c r="D184" s="1" t="s">
        <v>64</v>
      </c>
      <c r="E184" s="1">
        <v>380.3</v>
      </c>
      <c r="F184" s="1">
        <v>2.96</v>
      </c>
      <c r="G184" s="1" t="s">
        <v>26</v>
      </c>
      <c r="H184" s="1" t="s">
        <v>27</v>
      </c>
      <c r="I184" s="4">
        <v>44550</v>
      </c>
      <c r="J184" s="12">
        <v>0.40277777777777773</v>
      </c>
      <c r="K184" s="12">
        <v>0.60416666666666663</v>
      </c>
      <c r="L184" s="12">
        <v>0.71875</v>
      </c>
      <c r="M184" s="1">
        <f t="shared" si="1"/>
        <v>165.00000000000006</v>
      </c>
      <c r="N184" s="1">
        <v>600</v>
      </c>
      <c r="S184" s="90" t="s">
        <v>114</v>
      </c>
    </row>
    <row r="185" spans="1:19" x14ac:dyDescent="0.2">
      <c r="A185" s="1" t="s">
        <v>113</v>
      </c>
      <c r="B185" s="1" t="s">
        <v>97</v>
      </c>
      <c r="C185" s="58">
        <v>46.1</v>
      </c>
      <c r="D185" s="1" t="s">
        <v>64</v>
      </c>
      <c r="E185" s="1">
        <v>380.3</v>
      </c>
      <c r="F185" s="1">
        <v>3.6880000000000002</v>
      </c>
      <c r="G185" s="1" t="s">
        <v>27</v>
      </c>
      <c r="H185" s="1" t="s">
        <v>26</v>
      </c>
      <c r="I185" s="4">
        <v>44550</v>
      </c>
      <c r="J185" s="12">
        <v>0.40277777777777773</v>
      </c>
      <c r="K185" s="12">
        <v>0.60833333333333328</v>
      </c>
      <c r="L185" s="12">
        <v>0.72222222222222221</v>
      </c>
      <c r="M185" s="1">
        <f t="shared" si="1"/>
        <v>164.00000000000006</v>
      </c>
      <c r="N185" s="1">
        <v>162</v>
      </c>
    </row>
    <row r="186" spans="1:19" s="20" customFormat="1" x14ac:dyDescent="0.2">
      <c r="A186" s="20" t="s">
        <v>113</v>
      </c>
      <c r="B186" s="20" t="s">
        <v>91</v>
      </c>
      <c r="C186" s="61">
        <v>25.3</v>
      </c>
      <c r="D186" s="20" t="s">
        <v>64</v>
      </c>
      <c r="E186" s="20">
        <v>380.3</v>
      </c>
      <c r="F186" s="20">
        <v>2.1240000000000001</v>
      </c>
      <c r="G186" s="20" t="s">
        <v>27</v>
      </c>
      <c r="H186" s="20" t="s">
        <v>27</v>
      </c>
      <c r="I186" s="21">
        <v>44550</v>
      </c>
      <c r="J186" s="22">
        <v>0.40277777777777801</v>
      </c>
      <c r="K186" s="22">
        <v>0.6118055555555556</v>
      </c>
      <c r="L186" s="22">
        <v>0.72569444444444453</v>
      </c>
      <c r="M186" s="20">
        <f t="shared" si="1"/>
        <v>164.00000000000006</v>
      </c>
      <c r="N186" s="20">
        <v>149</v>
      </c>
      <c r="S186" s="93"/>
    </row>
    <row r="187" spans="1:19" x14ac:dyDescent="0.2">
      <c r="A187" s="1" t="s">
        <v>113</v>
      </c>
      <c r="B187" s="1" t="s">
        <v>98</v>
      </c>
      <c r="C187" s="58">
        <v>45.8</v>
      </c>
      <c r="D187" s="1" t="s">
        <v>64</v>
      </c>
      <c r="E187" s="1">
        <v>421.7</v>
      </c>
      <c r="F187" s="1">
        <v>3.6640000000000001</v>
      </c>
      <c r="G187" s="1" t="s">
        <v>26</v>
      </c>
      <c r="H187" s="1" t="s">
        <v>27</v>
      </c>
      <c r="I187" s="4">
        <v>44550</v>
      </c>
      <c r="J187" s="12">
        <v>0.40277777777777801</v>
      </c>
      <c r="K187" s="12">
        <v>0.61527777777777781</v>
      </c>
      <c r="L187" s="12">
        <v>0.73263888888888884</v>
      </c>
      <c r="M187" s="1">
        <f t="shared" si="1"/>
        <v>168.99999999999989</v>
      </c>
      <c r="N187" s="1">
        <v>85</v>
      </c>
    </row>
    <row r="188" spans="1:19" x14ac:dyDescent="0.2">
      <c r="A188" s="1" t="s">
        <v>113</v>
      </c>
      <c r="B188" s="1" t="s">
        <v>96</v>
      </c>
      <c r="C188" s="58">
        <v>25.2</v>
      </c>
      <c r="D188" s="1" t="s">
        <v>64</v>
      </c>
      <c r="E188" s="1">
        <v>421.7</v>
      </c>
      <c r="F188" s="1">
        <v>2.1160000000000001</v>
      </c>
      <c r="G188" s="1" t="s">
        <v>26</v>
      </c>
      <c r="H188" s="1" t="s">
        <v>26</v>
      </c>
      <c r="I188" s="4">
        <v>44550</v>
      </c>
      <c r="J188" s="12">
        <v>0.40277777777777801</v>
      </c>
      <c r="K188" s="12">
        <v>0.61805555555555558</v>
      </c>
      <c r="L188" s="12">
        <v>0.73402777777777783</v>
      </c>
      <c r="M188" s="1">
        <f t="shared" si="1"/>
        <v>167.00000000000006</v>
      </c>
      <c r="N188" s="1">
        <v>90</v>
      </c>
    </row>
    <row r="189" spans="1:19" s="29" customFormat="1" x14ac:dyDescent="0.2">
      <c r="A189" s="1" t="s">
        <v>113</v>
      </c>
      <c r="B189" s="29" t="s">
        <v>92</v>
      </c>
      <c r="C189" s="64">
        <v>37.299999999999997</v>
      </c>
      <c r="D189" s="29" t="s">
        <v>64</v>
      </c>
      <c r="E189" s="29">
        <v>421.7</v>
      </c>
      <c r="I189" s="31">
        <v>44550</v>
      </c>
      <c r="J189" s="30">
        <v>0.40277777777777801</v>
      </c>
      <c r="K189" s="30"/>
      <c r="L189" s="30"/>
      <c r="S189" s="94"/>
    </row>
    <row r="190" spans="1:19" x14ac:dyDescent="0.2">
      <c r="A190" s="1" t="s">
        <v>113</v>
      </c>
      <c r="B190" s="1" t="s">
        <v>93</v>
      </c>
      <c r="C190" s="58">
        <v>53.6</v>
      </c>
      <c r="D190" s="1" t="s">
        <v>64</v>
      </c>
      <c r="E190" s="1">
        <v>421.7</v>
      </c>
      <c r="F190" s="1">
        <v>4.2880000000000003</v>
      </c>
      <c r="G190" s="1" t="s">
        <v>26</v>
      </c>
      <c r="H190" s="1" t="s">
        <v>26</v>
      </c>
      <c r="I190" s="4">
        <v>44550</v>
      </c>
      <c r="J190" s="12">
        <v>0.40277777777777801</v>
      </c>
      <c r="K190" s="12">
        <v>0.62152777777777779</v>
      </c>
      <c r="L190" s="12">
        <v>0.73958333333333337</v>
      </c>
      <c r="M190" s="1">
        <f t="shared" si="1"/>
        <v>170.00000000000003</v>
      </c>
      <c r="N190" s="1">
        <v>232</v>
      </c>
    </row>
    <row r="191" spans="1:19" s="7" customFormat="1" ht="17" thickBot="1" x14ac:dyDescent="0.25">
      <c r="A191" s="7" t="s">
        <v>113</v>
      </c>
      <c r="B191" s="7" t="s">
        <v>32</v>
      </c>
      <c r="C191" s="59">
        <v>41.5</v>
      </c>
      <c r="D191" s="7" t="s">
        <v>64</v>
      </c>
      <c r="E191" s="7">
        <v>421.7</v>
      </c>
      <c r="F191" s="28">
        <v>3.32</v>
      </c>
      <c r="G191" s="7" t="s">
        <v>27</v>
      </c>
      <c r="H191" s="7" t="s">
        <v>27</v>
      </c>
      <c r="I191" s="8">
        <v>44550</v>
      </c>
      <c r="J191" s="13">
        <v>0.40277777777777801</v>
      </c>
      <c r="K191" s="13">
        <v>0.625</v>
      </c>
      <c r="L191" s="13">
        <v>0.74305555555555547</v>
      </c>
      <c r="M191" s="7">
        <f t="shared" si="1"/>
        <v>169.99999999999989</v>
      </c>
      <c r="N191" s="7">
        <v>390</v>
      </c>
      <c r="S191" s="92"/>
    </row>
    <row r="192" spans="1:19" x14ac:dyDescent="0.2">
      <c r="A192" s="1" t="s">
        <v>121</v>
      </c>
      <c r="B192" s="1" t="s">
        <v>91</v>
      </c>
      <c r="C192" s="58">
        <v>25.8</v>
      </c>
      <c r="D192" s="1" t="s">
        <v>65</v>
      </c>
      <c r="E192" s="1">
        <v>103.74</v>
      </c>
      <c r="F192" s="27">
        <v>2.58</v>
      </c>
      <c r="G192" s="1" t="s">
        <v>27</v>
      </c>
      <c r="H192" s="1" t="s">
        <v>27</v>
      </c>
      <c r="I192" s="4">
        <v>44554</v>
      </c>
      <c r="J192" s="12">
        <v>0.43055555555555558</v>
      </c>
      <c r="K192" s="12">
        <v>0.65069444444444446</v>
      </c>
      <c r="L192" s="12">
        <v>0.76874999999999993</v>
      </c>
      <c r="M192" s="1">
        <f t="shared" si="1"/>
        <v>169.99999999999989</v>
      </c>
      <c r="N192" s="1">
        <v>148</v>
      </c>
    </row>
    <row r="193" spans="1:19" x14ac:dyDescent="0.2">
      <c r="A193" s="1" t="s">
        <v>121</v>
      </c>
      <c r="B193" s="1" t="s">
        <v>111</v>
      </c>
      <c r="C193" s="58">
        <v>59.3</v>
      </c>
      <c r="D193" s="1" t="s">
        <v>65</v>
      </c>
      <c r="E193" s="1">
        <v>103.74</v>
      </c>
      <c r="F193" s="27">
        <v>5.93</v>
      </c>
      <c r="G193" s="1" t="s">
        <v>27</v>
      </c>
      <c r="H193" s="1" t="s">
        <v>27</v>
      </c>
      <c r="I193" s="4">
        <v>44554</v>
      </c>
      <c r="J193" s="12">
        <v>0.43055555555555558</v>
      </c>
      <c r="K193" s="12">
        <v>0.65347222222222223</v>
      </c>
      <c r="L193" s="12">
        <v>0.77222222222222225</v>
      </c>
      <c r="M193" s="1">
        <f t="shared" si="1"/>
        <v>171.00000000000003</v>
      </c>
      <c r="N193" s="1">
        <v>278</v>
      </c>
    </row>
    <row r="194" spans="1:19" x14ac:dyDescent="0.2">
      <c r="A194" s="1" t="s">
        <v>121</v>
      </c>
      <c r="B194" s="1" t="s">
        <v>32</v>
      </c>
      <c r="C194" s="65">
        <v>39.6</v>
      </c>
      <c r="D194" s="1" t="s">
        <v>65</v>
      </c>
      <c r="E194" s="1">
        <v>103.74</v>
      </c>
      <c r="F194" s="27">
        <v>3.96</v>
      </c>
      <c r="G194" s="1" t="s">
        <v>27</v>
      </c>
      <c r="H194" s="1" t="s">
        <v>27</v>
      </c>
      <c r="I194" s="4">
        <v>44554</v>
      </c>
      <c r="J194" s="12">
        <v>0.43055555555555602</v>
      </c>
      <c r="K194" s="12">
        <v>0.65694444444444444</v>
      </c>
      <c r="L194" s="12">
        <v>0.77777777777777779</v>
      </c>
      <c r="M194" s="1">
        <f t="shared" si="1"/>
        <v>174.00000000000003</v>
      </c>
      <c r="N194" s="1">
        <v>376</v>
      </c>
    </row>
    <row r="195" spans="1:19" x14ac:dyDescent="0.2">
      <c r="A195" s="1" t="s">
        <v>121</v>
      </c>
      <c r="B195" s="1" t="s">
        <v>31</v>
      </c>
      <c r="C195" s="58">
        <v>25.3</v>
      </c>
      <c r="D195" s="1" t="s">
        <v>65</v>
      </c>
      <c r="E195" s="1">
        <v>103.74</v>
      </c>
      <c r="F195" s="27">
        <v>2.5299999999999998</v>
      </c>
      <c r="G195" s="1" t="s">
        <v>26</v>
      </c>
      <c r="H195" s="1" t="s">
        <v>26</v>
      </c>
      <c r="I195" s="4">
        <v>44554</v>
      </c>
      <c r="J195" s="12">
        <v>0.43055555555555602</v>
      </c>
      <c r="K195" s="12">
        <v>0.65972222222222221</v>
      </c>
      <c r="L195" s="12">
        <v>0.78680555555555554</v>
      </c>
      <c r="M195" s="1">
        <f t="shared" si="1"/>
        <v>183</v>
      </c>
      <c r="N195" s="1">
        <v>101</v>
      </c>
    </row>
    <row r="196" spans="1:19" x14ac:dyDescent="0.2">
      <c r="A196" s="1" t="s">
        <v>121</v>
      </c>
      <c r="B196" s="1" t="s">
        <v>45</v>
      </c>
      <c r="C196" s="58">
        <v>57.3</v>
      </c>
      <c r="D196" s="1" t="s">
        <v>65</v>
      </c>
      <c r="E196" s="1">
        <v>103.74</v>
      </c>
      <c r="F196" s="27">
        <v>5.73</v>
      </c>
      <c r="G196" s="1" t="s">
        <v>34</v>
      </c>
      <c r="H196" s="1" t="s">
        <v>26</v>
      </c>
      <c r="I196" s="4">
        <v>44554</v>
      </c>
      <c r="J196" s="12">
        <v>0.43055555555555602</v>
      </c>
      <c r="K196" s="12">
        <v>0.66388888888888886</v>
      </c>
      <c r="L196" s="12">
        <v>0.78472222222222221</v>
      </c>
      <c r="M196" s="1">
        <f t="shared" si="1"/>
        <v>174.00000000000003</v>
      </c>
      <c r="N196" s="1">
        <v>151</v>
      </c>
    </row>
    <row r="197" spans="1:19" x14ac:dyDescent="0.2">
      <c r="A197" s="1" t="s">
        <v>121</v>
      </c>
      <c r="B197" s="1" t="s">
        <v>72</v>
      </c>
      <c r="C197" s="58">
        <v>56.2</v>
      </c>
      <c r="D197" s="1" t="s">
        <v>65</v>
      </c>
      <c r="E197" s="1">
        <v>103.74</v>
      </c>
      <c r="F197" s="27">
        <v>5.62</v>
      </c>
      <c r="G197" s="1" t="s">
        <v>26</v>
      </c>
      <c r="H197" s="1" t="s">
        <v>26</v>
      </c>
      <c r="I197" s="4">
        <v>44554</v>
      </c>
      <c r="J197" s="12">
        <v>0.43055555555555602</v>
      </c>
      <c r="K197" s="12">
        <v>0.66736111111111107</v>
      </c>
      <c r="L197" s="12">
        <v>0.78680555555555554</v>
      </c>
      <c r="M197" s="1">
        <f t="shared" si="1"/>
        <v>172.00000000000003</v>
      </c>
      <c r="N197" s="1">
        <v>199</v>
      </c>
    </row>
    <row r="198" spans="1:19" x14ac:dyDescent="0.2">
      <c r="A198" s="1" t="s">
        <v>121</v>
      </c>
      <c r="B198" s="1" t="s">
        <v>94</v>
      </c>
      <c r="C198" s="58">
        <v>55.7</v>
      </c>
      <c r="D198" s="1" t="s">
        <v>65</v>
      </c>
      <c r="E198" s="1">
        <v>103.74</v>
      </c>
      <c r="F198" s="27">
        <v>5.57</v>
      </c>
      <c r="G198" s="1" t="s">
        <v>26</v>
      </c>
      <c r="H198" s="1" t="s">
        <v>26</v>
      </c>
      <c r="I198" s="4">
        <v>44554</v>
      </c>
      <c r="J198" s="12">
        <v>0.43055555555555602</v>
      </c>
      <c r="K198" s="12">
        <v>0.67013888888888884</v>
      </c>
      <c r="L198" s="12">
        <v>0.78819444444444453</v>
      </c>
      <c r="M198" s="1">
        <f t="shared" si="1"/>
        <v>170.0000000000002</v>
      </c>
      <c r="N198" s="1">
        <v>186</v>
      </c>
    </row>
    <row r="199" spans="1:19" s="7" customFormat="1" ht="17" customHeight="1" thickBot="1" x14ac:dyDescent="0.25">
      <c r="A199" s="7" t="s">
        <v>121</v>
      </c>
      <c r="B199" s="7" t="s">
        <v>47</v>
      </c>
      <c r="C199" s="59">
        <v>56.2</v>
      </c>
      <c r="D199" s="7" t="s">
        <v>65</v>
      </c>
      <c r="E199" s="7">
        <v>103.74</v>
      </c>
      <c r="F199" s="28">
        <v>5.62</v>
      </c>
      <c r="G199" s="7" t="s">
        <v>27</v>
      </c>
      <c r="H199" s="7" t="s">
        <v>26</v>
      </c>
      <c r="I199" s="8">
        <v>44554</v>
      </c>
      <c r="J199" s="13">
        <v>0.43055555555555602</v>
      </c>
      <c r="K199" s="13">
        <v>0.6743055555555556</v>
      </c>
      <c r="L199" s="13">
        <v>0.7944444444444444</v>
      </c>
      <c r="M199" s="7">
        <f t="shared" si="1"/>
        <v>172.99999999999986</v>
      </c>
      <c r="N199" s="7">
        <v>114</v>
      </c>
      <c r="S199" s="92"/>
    </row>
    <row r="200" spans="1:19" x14ac:dyDescent="0.2">
      <c r="A200" s="43" t="s">
        <v>184</v>
      </c>
      <c r="B200" s="1" t="s">
        <v>70</v>
      </c>
      <c r="C200" s="58">
        <v>64.5</v>
      </c>
      <c r="D200" s="1" t="s">
        <v>63</v>
      </c>
      <c r="E200" s="1">
        <v>206.3</v>
      </c>
      <c r="F200" s="1">
        <v>6.45</v>
      </c>
      <c r="I200" s="4">
        <v>44580</v>
      </c>
      <c r="J200" s="12">
        <v>0.34027777777777773</v>
      </c>
      <c r="K200" s="12">
        <v>0.59722222222222221</v>
      </c>
      <c r="L200" s="12">
        <v>0.72777777777777775</v>
      </c>
      <c r="M200" s="1">
        <f t="shared" si="1"/>
        <v>187.99999999999997</v>
      </c>
      <c r="N200" s="1">
        <v>132</v>
      </c>
      <c r="S200" s="90" t="s">
        <v>123</v>
      </c>
    </row>
    <row r="201" spans="1:19" x14ac:dyDescent="0.2">
      <c r="A201" s="43" t="s">
        <v>184</v>
      </c>
      <c r="B201" s="1" t="s">
        <v>72</v>
      </c>
      <c r="C201" s="58">
        <v>64.7</v>
      </c>
      <c r="D201" s="1" t="s">
        <v>63</v>
      </c>
      <c r="E201" s="1">
        <v>206.3</v>
      </c>
      <c r="F201" s="1">
        <v>6.47</v>
      </c>
      <c r="I201" s="4">
        <v>44580</v>
      </c>
      <c r="J201" s="12">
        <v>0.34027777777777773</v>
      </c>
      <c r="K201" s="12">
        <v>0.59722222222222221</v>
      </c>
      <c r="L201" s="12">
        <v>0.72916666666666663</v>
      </c>
      <c r="M201" s="1">
        <f t="shared" si="1"/>
        <v>189.99999999999997</v>
      </c>
      <c r="N201" s="1">
        <v>292</v>
      </c>
      <c r="S201" s="90" t="s">
        <v>123</v>
      </c>
    </row>
    <row r="202" spans="1:19" x14ac:dyDescent="0.2">
      <c r="A202" s="43" t="s">
        <v>184</v>
      </c>
      <c r="B202" s="1" t="s">
        <v>93</v>
      </c>
      <c r="C202" s="58">
        <v>61.5</v>
      </c>
      <c r="D202" s="1" t="s">
        <v>63</v>
      </c>
      <c r="E202" s="1">
        <v>206.3</v>
      </c>
      <c r="F202" s="1">
        <v>6.15</v>
      </c>
      <c r="I202" s="4">
        <v>44580</v>
      </c>
      <c r="J202" s="12">
        <v>0.34027777777777801</v>
      </c>
      <c r="K202" s="12">
        <v>0.59722222222222221</v>
      </c>
      <c r="L202" s="12">
        <v>0.73055555555555562</v>
      </c>
      <c r="M202" s="1">
        <f t="shared" si="1"/>
        <v>192.00000000000011</v>
      </c>
      <c r="N202" s="1">
        <v>337</v>
      </c>
      <c r="S202" s="90" t="s">
        <v>123</v>
      </c>
    </row>
    <row r="203" spans="1:19" x14ac:dyDescent="0.2">
      <c r="A203" s="43" t="s">
        <v>184</v>
      </c>
      <c r="B203" s="1" t="s">
        <v>122</v>
      </c>
      <c r="C203" s="58">
        <v>55.7</v>
      </c>
      <c r="D203" s="1" t="s">
        <v>63</v>
      </c>
      <c r="E203" s="1">
        <v>206.3</v>
      </c>
      <c r="F203" s="1">
        <v>5.57</v>
      </c>
      <c r="I203" s="4">
        <v>44580</v>
      </c>
      <c r="J203" s="12">
        <v>0.34027777777777801</v>
      </c>
      <c r="K203" s="12">
        <v>0.59722222222222221</v>
      </c>
      <c r="L203" s="12">
        <v>0.7319444444444444</v>
      </c>
      <c r="M203" s="1">
        <f t="shared" si="1"/>
        <v>193.99999999999994</v>
      </c>
      <c r="N203" s="1">
        <v>142</v>
      </c>
      <c r="S203" s="90" t="s">
        <v>123</v>
      </c>
    </row>
    <row r="204" spans="1:19" x14ac:dyDescent="0.2">
      <c r="A204" s="43" t="s">
        <v>184</v>
      </c>
      <c r="B204" s="1" t="s">
        <v>43</v>
      </c>
      <c r="C204" s="58">
        <v>61</v>
      </c>
      <c r="D204" s="1" t="s">
        <v>63</v>
      </c>
      <c r="E204" s="1">
        <v>206.3</v>
      </c>
      <c r="F204" s="1">
        <v>6.1</v>
      </c>
      <c r="I204" s="4">
        <v>44580</v>
      </c>
      <c r="J204" s="12">
        <v>0.34027777777777801</v>
      </c>
      <c r="K204" s="12">
        <v>0.59722222222222221</v>
      </c>
      <c r="L204" s="12">
        <v>0.73263888888888884</v>
      </c>
      <c r="M204" s="1">
        <f t="shared" si="1"/>
        <v>194.99999999999994</v>
      </c>
      <c r="N204" s="1">
        <v>108</v>
      </c>
      <c r="S204" s="90" t="s">
        <v>123</v>
      </c>
    </row>
    <row r="205" spans="1:19" x14ac:dyDescent="0.2">
      <c r="A205" s="43" t="s">
        <v>184</v>
      </c>
      <c r="B205" s="1" t="s">
        <v>28</v>
      </c>
      <c r="C205" s="58">
        <v>61.1</v>
      </c>
      <c r="D205" s="1" t="s">
        <v>63</v>
      </c>
      <c r="E205" s="1">
        <v>206.3</v>
      </c>
      <c r="F205" s="1">
        <v>6.11</v>
      </c>
      <c r="I205" s="4">
        <v>44580</v>
      </c>
      <c r="J205" s="12">
        <v>0.34027777777777801</v>
      </c>
      <c r="K205" s="12">
        <v>0.59722222222222221</v>
      </c>
      <c r="L205" s="12">
        <v>0.73402777777777783</v>
      </c>
      <c r="M205" s="1">
        <f t="shared" si="1"/>
        <v>197.00000000000011</v>
      </c>
      <c r="N205" s="1">
        <v>130</v>
      </c>
      <c r="S205" s="90" t="s">
        <v>123</v>
      </c>
    </row>
    <row r="206" spans="1:19" s="7" customFormat="1" ht="17" thickBot="1" x14ac:dyDescent="0.25">
      <c r="A206" s="43" t="s">
        <v>184</v>
      </c>
      <c r="B206" s="7" t="s">
        <v>91</v>
      </c>
      <c r="C206" s="59">
        <v>22.7</v>
      </c>
      <c r="D206" s="7" t="s">
        <v>63</v>
      </c>
      <c r="E206" s="7">
        <v>206.3</v>
      </c>
      <c r="F206" s="7">
        <v>2.57</v>
      </c>
      <c r="I206" s="8">
        <v>44580</v>
      </c>
      <c r="J206" s="13">
        <v>0.34027777777777801</v>
      </c>
      <c r="K206" s="13">
        <v>0.59722222222222221</v>
      </c>
      <c r="L206" s="13">
        <v>0.73541666666666661</v>
      </c>
      <c r="M206" s="7">
        <f t="shared" si="1"/>
        <v>198.99999999999994</v>
      </c>
      <c r="N206" s="7">
        <v>140</v>
      </c>
      <c r="S206" s="92" t="s">
        <v>123</v>
      </c>
    </row>
    <row r="207" spans="1:19" x14ac:dyDescent="0.2">
      <c r="A207" s="43" t="s">
        <v>124</v>
      </c>
      <c r="B207" s="1" t="s">
        <v>125</v>
      </c>
      <c r="C207" s="58">
        <v>45.8</v>
      </c>
      <c r="D207" s="1" t="s">
        <v>63</v>
      </c>
      <c r="E207" s="1">
        <v>206.3</v>
      </c>
      <c r="F207" s="1">
        <v>3.6640000000000001</v>
      </c>
      <c r="I207" s="4">
        <v>44582</v>
      </c>
      <c r="J207" s="12">
        <v>0.3923611111111111</v>
      </c>
      <c r="K207" s="12">
        <v>0.58333333333333337</v>
      </c>
      <c r="L207" s="12">
        <v>0.7006944444444444</v>
      </c>
      <c r="M207" s="1">
        <f t="shared" si="1"/>
        <v>168.99999999999989</v>
      </c>
      <c r="N207" s="1">
        <v>181</v>
      </c>
      <c r="S207" s="90" t="s">
        <v>132</v>
      </c>
    </row>
    <row r="208" spans="1:19" x14ac:dyDescent="0.2">
      <c r="A208" s="43" t="s">
        <v>124</v>
      </c>
      <c r="B208" s="1" t="s">
        <v>126</v>
      </c>
      <c r="C208" s="58">
        <v>51.8</v>
      </c>
      <c r="D208" s="1" t="s">
        <v>63</v>
      </c>
      <c r="E208" s="1">
        <v>206.3</v>
      </c>
      <c r="F208" s="1">
        <v>4.1440000000000001</v>
      </c>
      <c r="I208" s="4">
        <v>44582</v>
      </c>
      <c r="J208" s="12">
        <v>0.3923611111111111</v>
      </c>
      <c r="K208" s="12">
        <v>0.58333333333333337</v>
      </c>
      <c r="L208" s="12">
        <v>0.7104166666666667</v>
      </c>
      <c r="M208" s="1">
        <f t="shared" si="1"/>
        <v>183</v>
      </c>
      <c r="N208" s="1">
        <v>197</v>
      </c>
      <c r="S208" s="90" t="s">
        <v>132</v>
      </c>
    </row>
    <row r="209" spans="1:19" x14ac:dyDescent="0.2">
      <c r="A209" s="43" t="s">
        <v>124</v>
      </c>
      <c r="B209" s="1" t="s">
        <v>127</v>
      </c>
      <c r="C209" s="58">
        <v>57.6</v>
      </c>
      <c r="D209" s="1" t="s">
        <v>63</v>
      </c>
      <c r="E209" s="1">
        <v>206.3</v>
      </c>
      <c r="F209" s="1">
        <v>4.6040000000000001</v>
      </c>
      <c r="I209" s="4">
        <v>44582</v>
      </c>
      <c r="J209" s="12">
        <v>0.39236111111111099</v>
      </c>
      <c r="K209" s="12">
        <v>0.58333333333333337</v>
      </c>
      <c r="L209" s="12">
        <v>0.71111111111111114</v>
      </c>
      <c r="M209" s="1">
        <f t="shared" si="1"/>
        <v>184</v>
      </c>
      <c r="N209" s="1">
        <v>95</v>
      </c>
      <c r="S209" s="90" t="s">
        <v>132</v>
      </c>
    </row>
    <row r="210" spans="1:19" x14ac:dyDescent="0.2">
      <c r="A210" s="43" t="s">
        <v>124</v>
      </c>
      <c r="B210" s="1" t="s">
        <v>128</v>
      </c>
      <c r="C210" s="58">
        <v>43.8</v>
      </c>
      <c r="D210" s="1" t="s">
        <v>63</v>
      </c>
      <c r="E210" s="1">
        <v>206.3</v>
      </c>
      <c r="F210" s="1">
        <v>3.3039999999999998</v>
      </c>
      <c r="I210" s="4">
        <v>44582</v>
      </c>
      <c r="J210" s="12">
        <v>0.39236111111111099</v>
      </c>
      <c r="K210" s="12">
        <v>0.58333333333333337</v>
      </c>
      <c r="L210" s="12">
        <v>0.71180555555555547</v>
      </c>
      <c r="M210" s="1">
        <f t="shared" si="1"/>
        <v>184.99999999999983</v>
      </c>
      <c r="N210" s="1">
        <v>600</v>
      </c>
      <c r="S210" s="90" t="s">
        <v>132</v>
      </c>
    </row>
    <row r="211" spans="1:19" x14ac:dyDescent="0.2">
      <c r="A211" s="43" t="s">
        <v>124</v>
      </c>
      <c r="B211" s="1" t="s">
        <v>129</v>
      </c>
      <c r="C211" s="58">
        <v>54.5</v>
      </c>
      <c r="D211" s="1" t="s">
        <v>63</v>
      </c>
      <c r="E211" s="1">
        <v>206.3</v>
      </c>
      <c r="F211" s="1">
        <v>4.3600000000000003</v>
      </c>
      <c r="I211" s="4">
        <v>44582</v>
      </c>
      <c r="J211" s="12">
        <v>0.39236111111111099</v>
      </c>
      <c r="K211" s="12">
        <v>0.58333333333333337</v>
      </c>
      <c r="L211" s="12">
        <v>0.71250000000000002</v>
      </c>
      <c r="M211" s="1">
        <f t="shared" si="1"/>
        <v>185.99999999999997</v>
      </c>
      <c r="N211" s="1">
        <v>110</v>
      </c>
      <c r="S211" s="90" t="s">
        <v>132</v>
      </c>
    </row>
    <row r="212" spans="1:19" x14ac:dyDescent="0.2">
      <c r="A212" s="43" t="s">
        <v>124</v>
      </c>
      <c r="B212" s="1" t="s">
        <v>130</v>
      </c>
      <c r="C212" s="58">
        <v>54</v>
      </c>
      <c r="D212" s="1" t="s">
        <v>63</v>
      </c>
      <c r="E212" s="1">
        <v>206.3</v>
      </c>
      <c r="F212" s="1">
        <v>4.32</v>
      </c>
      <c r="I212" s="4">
        <v>44582</v>
      </c>
      <c r="J212" s="12">
        <v>0.39236111111111099</v>
      </c>
      <c r="K212" s="12">
        <v>0.58333333333333337</v>
      </c>
      <c r="L212" s="12">
        <v>0.71388888888888891</v>
      </c>
      <c r="M212" s="1">
        <f t="shared" si="1"/>
        <v>187.99999999999997</v>
      </c>
      <c r="N212" s="1">
        <v>101</v>
      </c>
      <c r="S212" s="90" t="s">
        <v>132</v>
      </c>
    </row>
    <row r="213" spans="1:19" s="7" customFormat="1" ht="17" thickBot="1" x14ac:dyDescent="0.25">
      <c r="A213" s="44" t="s">
        <v>124</v>
      </c>
      <c r="B213" s="7" t="s">
        <v>131</v>
      </c>
      <c r="C213" s="59">
        <v>53.1</v>
      </c>
      <c r="D213" s="7" t="s">
        <v>63</v>
      </c>
      <c r="E213" s="7">
        <v>206.3</v>
      </c>
      <c r="F213" s="7">
        <v>4.2480000000000002</v>
      </c>
      <c r="I213" s="8">
        <v>44582</v>
      </c>
      <c r="J213" s="13">
        <v>0.39236111111111099</v>
      </c>
      <c r="K213" s="13">
        <v>0.58333333333333337</v>
      </c>
      <c r="L213" s="13">
        <v>0.71458333333333324</v>
      </c>
      <c r="M213" s="7">
        <f t="shared" si="1"/>
        <v>188.9999999999998</v>
      </c>
      <c r="N213" s="7">
        <v>468</v>
      </c>
      <c r="S213" s="92" t="s">
        <v>132</v>
      </c>
    </row>
    <row r="214" spans="1:19" x14ac:dyDescent="0.2">
      <c r="A214" s="43" t="s">
        <v>133</v>
      </c>
      <c r="B214" s="1" t="s">
        <v>134</v>
      </c>
      <c r="C214" s="58">
        <v>58.1</v>
      </c>
      <c r="D214" s="1" t="s">
        <v>63</v>
      </c>
      <c r="E214" s="1">
        <v>206.3</v>
      </c>
      <c r="F214" s="1">
        <v>4.6479999999999997</v>
      </c>
      <c r="I214" s="4">
        <v>44583</v>
      </c>
      <c r="J214" s="12">
        <v>0.39930555555555558</v>
      </c>
      <c r="K214" s="12">
        <v>0.60416666666666663</v>
      </c>
      <c r="L214" s="12">
        <v>0.73263888888888884</v>
      </c>
      <c r="M214" s="1">
        <f t="shared" si="1"/>
        <v>184.99999999999997</v>
      </c>
      <c r="N214" s="1">
        <v>392</v>
      </c>
      <c r="S214" s="90" t="s">
        <v>140</v>
      </c>
    </row>
    <row r="215" spans="1:19" x14ac:dyDescent="0.2">
      <c r="A215" s="43" t="s">
        <v>133</v>
      </c>
      <c r="B215" s="1" t="s">
        <v>135</v>
      </c>
      <c r="C215" s="58">
        <v>54.6</v>
      </c>
      <c r="D215" s="1" t="s">
        <v>63</v>
      </c>
      <c r="E215" s="1">
        <v>206.3</v>
      </c>
      <c r="F215" s="1">
        <v>4.3680000000000003</v>
      </c>
      <c r="I215" s="4">
        <v>44583</v>
      </c>
      <c r="J215" s="12">
        <v>0.39930555555555558</v>
      </c>
      <c r="K215" s="12">
        <v>0.60416666666666663</v>
      </c>
      <c r="L215" s="12">
        <v>0.73402777777777783</v>
      </c>
      <c r="M215" s="1">
        <f t="shared" si="1"/>
        <v>187.00000000000014</v>
      </c>
      <c r="N215" s="1">
        <v>85</v>
      </c>
      <c r="S215" s="90" t="s">
        <v>140</v>
      </c>
    </row>
    <row r="216" spans="1:19" x14ac:dyDescent="0.2">
      <c r="A216" s="43" t="s">
        <v>133</v>
      </c>
      <c r="B216" s="1" t="s">
        <v>136</v>
      </c>
      <c r="C216" s="58">
        <v>49.3</v>
      </c>
      <c r="D216" s="1" t="s">
        <v>63</v>
      </c>
      <c r="E216" s="1">
        <v>206.3</v>
      </c>
      <c r="F216" s="1">
        <v>3.944</v>
      </c>
      <c r="I216" s="4">
        <v>44583</v>
      </c>
      <c r="J216" s="12">
        <v>0.39930555555555602</v>
      </c>
      <c r="K216" s="12">
        <v>0.60416666666666663</v>
      </c>
      <c r="L216" s="12">
        <v>0.73611111111111116</v>
      </c>
      <c r="M216" s="1">
        <f t="shared" si="1"/>
        <v>190.00000000000011</v>
      </c>
      <c r="N216" s="1">
        <v>257</v>
      </c>
      <c r="S216" s="90" t="s">
        <v>140</v>
      </c>
    </row>
    <row r="217" spans="1:19" x14ac:dyDescent="0.2">
      <c r="A217" s="43" t="s">
        <v>133</v>
      </c>
      <c r="B217" s="1" t="s">
        <v>137</v>
      </c>
      <c r="C217" s="58">
        <v>54.1</v>
      </c>
      <c r="D217" s="1" t="s">
        <v>63</v>
      </c>
      <c r="E217" s="1">
        <v>206.3</v>
      </c>
      <c r="F217" s="1">
        <v>4.3280000000000003</v>
      </c>
      <c r="I217" s="4">
        <v>44583</v>
      </c>
      <c r="J217" s="12">
        <v>0.39930555555555602</v>
      </c>
      <c r="K217" s="12">
        <v>0.60416666666666663</v>
      </c>
      <c r="L217" s="12">
        <v>0.73749999999999993</v>
      </c>
      <c r="M217" s="1">
        <f t="shared" si="1"/>
        <v>191.99999999999994</v>
      </c>
      <c r="N217" s="1">
        <v>118</v>
      </c>
      <c r="S217" s="90" t="s">
        <v>140</v>
      </c>
    </row>
    <row r="218" spans="1:19" x14ac:dyDescent="0.2">
      <c r="A218" s="43" t="s">
        <v>133</v>
      </c>
      <c r="B218" s="1" t="s">
        <v>42</v>
      </c>
      <c r="C218" s="58">
        <v>61.5</v>
      </c>
      <c r="D218" s="1" t="s">
        <v>63</v>
      </c>
      <c r="E218" s="1">
        <v>206.3</v>
      </c>
      <c r="F218" s="1">
        <v>4.92</v>
      </c>
      <c r="I218" s="4">
        <v>44583</v>
      </c>
      <c r="J218" s="12">
        <v>0.39930555555555602</v>
      </c>
      <c r="K218" s="12">
        <v>0.60416666666666663</v>
      </c>
      <c r="L218" s="12">
        <v>0.73888888888888893</v>
      </c>
      <c r="M218" s="1">
        <f t="shared" si="1"/>
        <v>194.00000000000011</v>
      </c>
      <c r="N218" s="1">
        <v>207</v>
      </c>
      <c r="S218" s="90" t="s">
        <v>140</v>
      </c>
    </row>
    <row r="219" spans="1:19" x14ac:dyDescent="0.2">
      <c r="A219" s="43" t="s">
        <v>133</v>
      </c>
      <c r="B219" s="1" t="s">
        <v>138</v>
      </c>
      <c r="C219" s="58">
        <v>50.2</v>
      </c>
      <c r="D219" s="1" t="s">
        <v>63</v>
      </c>
      <c r="E219" s="1">
        <v>206.3</v>
      </c>
      <c r="F219" s="1">
        <v>4.016</v>
      </c>
      <c r="I219" s="4">
        <v>44583</v>
      </c>
      <c r="J219" s="12">
        <v>0.39930555555555602</v>
      </c>
      <c r="K219" s="12">
        <v>0.60416666666666663</v>
      </c>
      <c r="L219" s="12">
        <v>0.7402777777777777</v>
      </c>
      <c r="M219" s="1">
        <f t="shared" si="1"/>
        <v>195.99999999999994</v>
      </c>
      <c r="N219" s="1">
        <v>122</v>
      </c>
      <c r="S219" s="90" t="s">
        <v>140</v>
      </c>
    </row>
    <row r="220" spans="1:19" s="7" customFormat="1" ht="17" thickBot="1" x14ac:dyDescent="0.25">
      <c r="A220" s="44" t="s">
        <v>133</v>
      </c>
      <c r="B220" s="7" t="s">
        <v>139</v>
      </c>
      <c r="C220" s="59">
        <v>57.2</v>
      </c>
      <c r="D220" s="7" t="s">
        <v>63</v>
      </c>
      <c r="E220" s="7">
        <v>206.3</v>
      </c>
      <c r="F220" s="7">
        <v>4.5759999999999996</v>
      </c>
      <c r="I220" s="8">
        <v>44583</v>
      </c>
      <c r="J220" s="13">
        <v>0.39930555555555602</v>
      </c>
      <c r="K220" s="13">
        <v>0.60416666666666663</v>
      </c>
      <c r="L220" s="13">
        <v>0.7416666666666667</v>
      </c>
      <c r="M220" s="7">
        <f t="shared" ref="M220:M243" si="2" xml:space="preserve"> (L220-K220)*24 * 60</f>
        <v>198.00000000000009</v>
      </c>
      <c r="N220" s="7">
        <v>124</v>
      </c>
      <c r="S220" s="92" t="s">
        <v>140</v>
      </c>
    </row>
    <row r="221" spans="1:19" x14ac:dyDescent="0.2">
      <c r="A221" s="43" t="s">
        <v>141</v>
      </c>
      <c r="B221" s="1" t="s">
        <v>94</v>
      </c>
      <c r="C221" s="58">
        <v>63.1</v>
      </c>
      <c r="D221" s="1" t="s">
        <v>63</v>
      </c>
      <c r="E221" s="1">
        <v>207.3</v>
      </c>
      <c r="F221" s="1">
        <v>5.048</v>
      </c>
      <c r="I221" s="4">
        <v>44584</v>
      </c>
      <c r="J221" s="12">
        <v>0.38194444444444442</v>
      </c>
      <c r="K221" s="12">
        <v>0.58333333333333337</v>
      </c>
      <c r="L221" s="12">
        <v>0.70833333333333337</v>
      </c>
      <c r="M221" s="1">
        <f t="shared" si="2"/>
        <v>180</v>
      </c>
      <c r="N221" s="1">
        <v>224</v>
      </c>
      <c r="S221" s="90" t="s">
        <v>147</v>
      </c>
    </row>
    <row r="222" spans="1:19" x14ac:dyDescent="0.2">
      <c r="A222" s="43" t="s">
        <v>141</v>
      </c>
      <c r="B222" s="1" t="s">
        <v>111</v>
      </c>
      <c r="C222" s="58">
        <v>70.400000000000006</v>
      </c>
      <c r="D222" s="1" t="s">
        <v>63</v>
      </c>
      <c r="E222" s="1">
        <v>207.3</v>
      </c>
      <c r="F222" s="1">
        <v>5.6320000000000006</v>
      </c>
      <c r="I222" s="4">
        <v>44584</v>
      </c>
      <c r="J222" s="12">
        <v>0.38194444444444442</v>
      </c>
      <c r="K222" s="12">
        <v>0.58333333333333337</v>
      </c>
      <c r="L222" s="12">
        <v>0.70972222222222225</v>
      </c>
      <c r="M222" s="1">
        <f t="shared" si="2"/>
        <v>182</v>
      </c>
      <c r="N222" s="1">
        <v>579</v>
      </c>
      <c r="S222" s="90" t="s">
        <v>147</v>
      </c>
    </row>
    <row r="223" spans="1:19" x14ac:dyDescent="0.2">
      <c r="A223" s="43" t="s">
        <v>141</v>
      </c>
      <c r="B223" s="1" t="s">
        <v>142</v>
      </c>
      <c r="C223" s="58">
        <v>56.1</v>
      </c>
      <c r="D223" s="1" t="s">
        <v>63</v>
      </c>
      <c r="E223" s="1">
        <v>207.3</v>
      </c>
      <c r="F223" s="1">
        <v>4.4880000000000004</v>
      </c>
      <c r="I223" s="4">
        <v>44584</v>
      </c>
      <c r="J223" s="12">
        <v>0.38194444444444398</v>
      </c>
      <c r="K223" s="12">
        <v>0.58333333333333337</v>
      </c>
      <c r="L223" s="12">
        <v>0.7104166666666667</v>
      </c>
      <c r="M223" s="1">
        <f t="shared" si="2"/>
        <v>183</v>
      </c>
      <c r="N223" s="1">
        <v>364</v>
      </c>
      <c r="S223" s="90" t="s">
        <v>147</v>
      </c>
    </row>
    <row r="224" spans="1:19" x14ac:dyDescent="0.2">
      <c r="A224" s="43" t="s">
        <v>141</v>
      </c>
      <c r="B224" s="1" t="s">
        <v>143</v>
      </c>
      <c r="C224" s="58">
        <v>55</v>
      </c>
      <c r="D224" s="1" t="s">
        <v>63</v>
      </c>
      <c r="E224" s="1">
        <v>207.3</v>
      </c>
      <c r="F224" s="1">
        <v>4.4000000000000004</v>
      </c>
      <c r="I224" s="4">
        <v>44584</v>
      </c>
      <c r="J224" s="12">
        <v>0.38194444444444398</v>
      </c>
      <c r="K224" s="12">
        <v>0.58333333333333337</v>
      </c>
      <c r="L224" s="12">
        <v>0.71180555555555547</v>
      </c>
      <c r="M224" s="1">
        <f t="shared" si="2"/>
        <v>184.99999999999983</v>
      </c>
      <c r="N224" s="1">
        <v>148</v>
      </c>
      <c r="S224" s="90" t="s">
        <v>147</v>
      </c>
    </row>
    <row r="225" spans="1:19" x14ac:dyDescent="0.2">
      <c r="A225" s="43" t="s">
        <v>141</v>
      </c>
      <c r="B225" s="1" t="s">
        <v>144</v>
      </c>
      <c r="C225" s="58">
        <v>51.4</v>
      </c>
      <c r="D225" s="1" t="s">
        <v>63</v>
      </c>
      <c r="E225" s="1">
        <v>207.3</v>
      </c>
      <c r="F225" s="1">
        <v>4.1120000000000001</v>
      </c>
      <c r="I225" s="4">
        <v>44584</v>
      </c>
      <c r="J225" s="12">
        <v>0.38194444444444398</v>
      </c>
      <c r="K225" s="12">
        <v>0.58333333333333337</v>
      </c>
      <c r="L225" s="12">
        <v>0.71319444444444446</v>
      </c>
      <c r="M225" s="1">
        <f t="shared" si="2"/>
        <v>186.99999999999997</v>
      </c>
      <c r="N225" s="1">
        <v>440</v>
      </c>
      <c r="S225" s="90" t="s">
        <v>147</v>
      </c>
    </row>
    <row r="226" spans="1:19" x14ac:dyDescent="0.2">
      <c r="A226" s="43" t="s">
        <v>141</v>
      </c>
      <c r="B226" s="1" t="s">
        <v>145</v>
      </c>
      <c r="C226" s="58">
        <v>47.7</v>
      </c>
      <c r="D226" s="1" t="s">
        <v>63</v>
      </c>
      <c r="E226" s="1">
        <v>207.3</v>
      </c>
      <c r="F226" s="1">
        <v>3.8160000000000003</v>
      </c>
      <c r="I226" s="4">
        <v>44584</v>
      </c>
      <c r="J226" s="12">
        <v>0.38194444444444398</v>
      </c>
      <c r="K226" s="12">
        <v>0.58333333333333337</v>
      </c>
      <c r="L226" s="12">
        <v>0.71388888888888891</v>
      </c>
      <c r="M226" s="1">
        <f t="shared" si="2"/>
        <v>187.99999999999997</v>
      </c>
      <c r="N226" s="1">
        <v>138</v>
      </c>
      <c r="S226" s="90" t="s">
        <v>147</v>
      </c>
    </row>
    <row r="227" spans="1:19" s="7" customFormat="1" ht="17" thickBot="1" x14ac:dyDescent="0.25">
      <c r="A227" s="44" t="s">
        <v>141</v>
      </c>
      <c r="B227" s="7" t="s">
        <v>146</v>
      </c>
      <c r="C227" s="59">
        <v>59.5</v>
      </c>
      <c r="D227" s="7" t="s">
        <v>63</v>
      </c>
      <c r="E227" s="7">
        <v>207.3</v>
      </c>
      <c r="F227" s="7">
        <v>4.76</v>
      </c>
      <c r="I227" s="8">
        <v>44584</v>
      </c>
      <c r="J227" s="13">
        <v>0.38194444444444398</v>
      </c>
      <c r="K227" s="13">
        <v>0.58333333333333337</v>
      </c>
      <c r="L227" s="13">
        <v>0.71527777777777779</v>
      </c>
      <c r="M227" s="7">
        <f t="shared" si="2"/>
        <v>189.99999999999997</v>
      </c>
      <c r="N227" s="7">
        <v>158</v>
      </c>
      <c r="S227" s="92" t="s">
        <v>147</v>
      </c>
    </row>
    <row r="228" spans="1:19" x14ac:dyDescent="0.2">
      <c r="A228" s="49" t="s">
        <v>148</v>
      </c>
      <c r="B228" s="1" t="s">
        <v>138</v>
      </c>
      <c r="C228" s="58">
        <v>52.3</v>
      </c>
      <c r="D228" s="1" t="s">
        <v>63</v>
      </c>
      <c r="E228" s="1">
        <v>207.3</v>
      </c>
      <c r="F228" s="1">
        <v>4.1840000000000002</v>
      </c>
      <c r="I228" s="4">
        <v>44589</v>
      </c>
      <c r="J228" s="12">
        <v>0.3888888888888889</v>
      </c>
      <c r="K228" s="12">
        <v>0.58333333333333337</v>
      </c>
      <c r="L228" s="12">
        <v>0.71180555555555547</v>
      </c>
      <c r="M228" s="1">
        <f t="shared" si="2"/>
        <v>184.99999999999983</v>
      </c>
      <c r="N228" s="1">
        <v>121</v>
      </c>
      <c r="S228" s="90" t="s">
        <v>149</v>
      </c>
    </row>
    <row r="229" spans="1:19" x14ac:dyDescent="0.2">
      <c r="A229" s="49" t="s">
        <v>148</v>
      </c>
      <c r="B229" s="1" t="s">
        <v>131</v>
      </c>
      <c r="C229" s="58">
        <v>56.3</v>
      </c>
      <c r="D229" s="1" t="s">
        <v>63</v>
      </c>
      <c r="E229" s="1">
        <v>207.3</v>
      </c>
      <c r="F229" s="1">
        <v>4.5039999999999996</v>
      </c>
      <c r="I229" s="4">
        <v>44589</v>
      </c>
      <c r="J229" s="12">
        <v>0.3888888888888889</v>
      </c>
      <c r="K229" s="12">
        <v>0.58333333333333337</v>
      </c>
      <c r="L229" s="12">
        <v>0.71319444444444446</v>
      </c>
      <c r="M229" s="1">
        <f t="shared" si="2"/>
        <v>186.99999999999997</v>
      </c>
      <c r="N229" s="1">
        <v>520</v>
      </c>
      <c r="S229" s="90" t="s">
        <v>149</v>
      </c>
    </row>
    <row r="230" spans="1:19" x14ac:dyDescent="0.2">
      <c r="A230" s="49" t="s">
        <v>148</v>
      </c>
      <c r="B230" s="1" t="s">
        <v>129</v>
      </c>
      <c r="C230" s="58">
        <v>53.1</v>
      </c>
      <c r="D230" s="1" t="s">
        <v>63</v>
      </c>
      <c r="E230" s="1">
        <v>207.3</v>
      </c>
      <c r="F230" s="1">
        <v>4.2480000000000002</v>
      </c>
      <c r="I230" s="4">
        <v>44589</v>
      </c>
      <c r="J230" s="12">
        <v>0.38888888888888901</v>
      </c>
      <c r="K230" s="12">
        <v>0.58333333333333337</v>
      </c>
      <c r="L230" s="12">
        <v>0.71458333333333324</v>
      </c>
      <c r="M230" s="1">
        <f t="shared" si="2"/>
        <v>188.9999999999998</v>
      </c>
      <c r="N230" s="1">
        <v>79</v>
      </c>
      <c r="S230" s="90" t="s">
        <v>149</v>
      </c>
    </row>
    <row r="231" spans="1:19" x14ac:dyDescent="0.2">
      <c r="A231" s="49" t="s">
        <v>148</v>
      </c>
      <c r="B231" s="1" t="s">
        <v>126</v>
      </c>
      <c r="C231" s="58">
        <v>56.1</v>
      </c>
      <c r="D231" s="1" t="s">
        <v>63</v>
      </c>
      <c r="E231" s="1">
        <v>207.3</v>
      </c>
      <c r="F231" s="1">
        <v>4.4880000000000004</v>
      </c>
      <c r="I231" s="4">
        <v>44589</v>
      </c>
      <c r="J231" s="12">
        <v>0.38888888888888901</v>
      </c>
      <c r="K231" s="12">
        <v>0.58333333333333337</v>
      </c>
      <c r="L231" s="12">
        <v>0.71597222222222223</v>
      </c>
      <c r="M231" s="1">
        <f t="shared" si="2"/>
        <v>190.99999999999997</v>
      </c>
      <c r="N231" s="1">
        <v>223</v>
      </c>
      <c r="S231" s="90" t="s">
        <v>149</v>
      </c>
    </row>
    <row r="232" spans="1:19" x14ac:dyDescent="0.2">
      <c r="A232" s="49" t="s">
        <v>148</v>
      </c>
      <c r="B232" s="1" t="s">
        <v>127</v>
      </c>
      <c r="C232" s="58">
        <v>59.8</v>
      </c>
      <c r="D232" s="1" t="s">
        <v>63</v>
      </c>
      <c r="E232" s="1">
        <v>207.3</v>
      </c>
      <c r="F232" s="1">
        <v>4.7839999999999998</v>
      </c>
      <c r="I232" s="4">
        <v>44589</v>
      </c>
      <c r="J232" s="12">
        <v>0.38888888888888901</v>
      </c>
      <c r="K232" s="12">
        <v>0.58333333333333337</v>
      </c>
      <c r="L232" s="12">
        <v>0.71736111111111101</v>
      </c>
      <c r="M232" s="1">
        <f t="shared" si="2"/>
        <v>192.9999999999998</v>
      </c>
      <c r="N232" s="1">
        <v>89</v>
      </c>
      <c r="S232" s="90" t="s">
        <v>149</v>
      </c>
    </row>
    <row r="233" spans="1:19" x14ac:dyDescent="0.2">
      <c r="A233" s="49" t="s">
        <v>148</v>
      </c>
      <c r="B233" s="1" t="s">
        <v>130</v>
      </c>
      <c r="C233" s="58">
        <v>54.3</v>
      </c>
      <c r="D233" s="1" t="s">
        <v>63</v>
      </c>
      <c r="E233" s="1">
        <v>207.3</v>
      </c>
      <c r="F233" s="1">
        <v>4.3440000000000003</v>
      </c>
      <c r="I233" s="4">
        <v>44589</v>
      </c>
      <c r="J233" s="12">
        <v>0.38888888888888901</v>
      </c>
      <c r="K233" s="12">
        <v>0.58333333333333337</v>
      </c>
      <c r="L233" s="12">
        <v>0.71875</v>
      </c>
      <c r="M233" s="1">
        <f t="shared" si="2"/>
        <v>194.99999999999994</v>
      </c>
      <c r="N233" s="1">
        <v>106</v>
      </c>
      <c r="S233" s="90" t="s">
        <v>149</v>
      </c>
    </row>
    <row r="234" spans="1:19" x14ac:dyDescent="0.2">
      <c r="A234" s="49" t="s">
        <v>148</v>
      </c>
      <c r="B234" s="1" t="s">
        <v>28</v>
      </c>
      <c r="C234" s="58">
        <v>60.6</v>
      </c>
      <c r="D234" s="1" t="s">
        <v>63</v>
      </c>
      <c r="E234" s="1">
        <v>207.3</v>
      </c>
      <c r="F234" s="1">
        <v>4.8479999999999999</v>
      </c>
      <c r="I234" s="4">
        <v>44589</v>
      </c>
      <c r="J234" s="12">
        <v>0.38888888888888901</v>
      </c>
      <c r="K234" s="12">
        <v>0.58333333333333337</v>
      </c>
      <c r="L234" s="12">
        <v>0.72013888888888899</v>
      </c>
      <c r="M234" s="1">
        <f t="shared" si="2"/>
        <v>197.00000000000011</v>
      </c>
      <c r="N234" s="1">
        <v>100</v>
      </c>
      <c r="S234" s="90" t="s">
        <v>149</v>
      </c>
    </row>
    <row r="235" spans="1:19" s="7" customFormat="1" ht="17" thickBot="1" x14ac:dyDescent="0.25">
      <c r="A235" s="50" t="s">
        <v>148</v>
      </c>
      <c r="B235" s="7" t="s">
        <v>134</v>
      </c>
      <c r="C235" s="59">
        <v>59.2</v>
      </c>
      <c r="D235" s="7" t="s">
        <v>63</v>
      </c>
      <c r="E235" s="7">
        <v>207.3</v>
      </c>
      <c r="F235" s="7">
        <v>4.7359999999999998</v>
      </c>
      <c r="I235" s="8">
        <v>44589</v>
      </c>
      <c r="J235" s="13">
        <v>0.38888888888888901</v>
      </c>
      <c r="K235" s="13">
        <v>0.58333333333333337</v>
      </c>
      <c r="L235" s="13">
        <v>0.72152777777777777</v>
      </c>
      <c r="M235" s="7">
        <f t="shared" si="2"/>
        <v>198.99999999999994</v>
      </c>
      <c r="N235" s="7">
        <v>334</v>
      </c>
      <c r="S235" s="92" t="s">
        <v>149</v>
      </c>
    </row>
    <row r="236" spans="1:19" x14ac:dyDescent="0.2">
      <c r="A236" s="49" t="s">
        <v>150</v>
      </c>
      <c r="B236" s="1" t="s">
        <v>93</v>
      </c>
      <c r="C236" s="58">
        <v>60.8</v>
      </c>
      <c r="D236" s="1" t="s">
        <v>63</v>
      </c>
      <c r="E236" s="1">
        <v>207.3</v>
      </c>
      <c r="F236" s="1">
        <v>3.6480000000000001</v>
      </c>
      <c r="I236" s="4">
        <v>44591</v>
      </c>
      <c r="J236" s="12">
        <v>0.39583333333333331</v>
      </c>
      <c r="K236" s="12">
        <v>0.59305555555555556</v>
      </c>
      <c r="L236" s="12">
        <v>0.71527777777777779</v>
      </c>
      <c r="M236" s="1">
        <f t="shared" si="2"/>
        <v>176</v>
      </c>
      <c r="N236" s="1">
        <v>326</v>
      </c>
      <c r="S236" s="90" t="s">
        <v>151</v>
      </c>
    </row>
    <row r="237" spans="1:19" x14ac:dyDescent="0.2">
      <c r="A237" s="49" t="s">
        <v>150</v>
      </c>
      <c r="B237" s="1" t="s">
        <v>43</v>
      </c>
      <c r="C237" s="58">
        <v>57.8</v>
      </c>
      <c r="D237" s="1" t="s">
        <v>63</v>
      </c>
      <c r="E237" s="1">
        <v>207.3</v>
      </c>
      <c r="F237" s="1">
        <v>3.468</v>
      </c>
      <c r="I237" s="4">
        <v>44591</v>
      </c>
      <c r="J237" s="12">
        <v>0.39583333333333331</v>
      </c>
      <c r="K237" s="12">
        <v>0.59305555555555556</v>
      </c>
      <c r="L237" s="12">
        <v>0.71805555555555556</v>
      </c>
      <c r="M237" s="1">
        <f t="shared" si="2"/>
        <v>180</v>
      </c>
      <c r="N237" s="1">
        <v>94</v>
      </c>
      <c r="S237" s="90" t="s">
        <v>151</v>
      </c>
    </row>
    <row r="238" spans="1:19" x14ac:dyDescent="0.2">
      <c r="A238" s="49" t="s">
        <v>150</v>
      </c>
      <c r="B238" s="1" t="s">
        <v>137</v>
      </c>
      <c r="C238" s="58">
        <v>53.4</v>
      </c>
      <c r="D238" s="1" t="s">
        <v>63</v>
      </c>
      <c r="E238" s="1">
        <v>207.3</v>
      </c>
      <c r="F238" s="1">
        <v>3.2040000000000002</v>
      </c>
      <c r="I238" s="4">
        <v>44591</v>
      </c>
      <c r="J238" s="12">
        <v>0.39583333333333298</v>
      </c>
      <c r="K238" s="12">
        <v>0.59305555555555556</v>
      </c>
      <c r="L238" s="12">
        <v>0.71944444444444444</v>
      </c>
      <c r="M238" s="1">
        <f t="shared" si="2"/>
        <v>182</v>
      </c>
      <c r="N238" s="1">
        <v>116</v>
      </c>
      <c r="S238" s="90" t="s">
        <v>151</v>
      </c>
    </row>
    <row r="239" spans="1:19" x14ac:dyDescent="0.2">
      <c r="A239" s="49" t="s">
        <v>150</v>
      </c>
      <c r="B239" s="1" t="s">
        <v>136</v>
      </c>
      <c r="C239" s="58">
        <v>51.8</v>
      </c>
      <c r="D239" s="1" t="s">
        <v>63</v>
      </c>
      <c r="E239" s="1">
        <v>207.3</v>
      </c>
      <c r="F239" s="1">
        <v>3.1080000000000001</v>
      </c>
      <c r="I239" s="4">
        <v>44591</v>
      </c>
      <c r="J239" s="12">
        <v>0.39583333333333298</v>
      </c>
      <c r="K239" s="12">
        <v>0.59305555555555556</v>
      </c>
      <c r="L239" s="12">
        <v>0.72222222222222221</v>
      </c>
      <c r="M239" s="1">
        <f t="shared" si="2"/>
        <v>185.99999999999997</v>
      </c>
      <c r="N239" s="1">
        <v>273</v>
      </c>
      <c r="S239" s="90" t="s">
        <v>151</v>
      </c>
    </row>
    <row r="240" spans="1:19" x14ac:dyDescent="0.2">
      <c r="A240" s="49" t="s">
        <v>150</v>
      </c>
      <c r="B240" s="1" t="s">
        <v>94</v>
      </c>
      <c r="C240" s="58">
        <v>63.2</v>
      </c>
      <c r="D240" s="1" t="s">
        <v>63</v>
      </c>
      <c r="E240" s="1">
        <v>207.3</v>
      </c>
      <c r="F240" s="1">
        <v>3.7919999999999998</v>
      </c>
      <c r="I240" s="4">
        <v>44591</v>
      </c>
      <c r="J240" s="12">
        <v>0.39583333333333298</v>
      </c>
      <c r="K240" s="12">
        <v>0.59305555555555556</v>
      </c>
      <c r="L240" s="12">
        <v>0.72361111111111109</v>
      </c>
      <c r="M240" s="1">
        <f t="shared" si="2"/>
        <v>187.99999999999997</v>
      </c>
      <c r="N240" s="1">
        <v>212</v>
      </c>
      <c r="S240" s="90" t="s">
        <v>151</v>
      </c>
    </row>
    <row r="241" spans="1:20" x14ac:dyDescent="0.2">
      <c r="A241" s="49" t="s">
        <v>150</v>
      </c>
      <c r="B241" s="1" t="s">
        <v>42</v>
      </c>
      <c r="C241" s="58">
        <v>62.3</v>
      </c>
      <c r="D241" s="1" t="s">
        <v>63</v>
      </c>
      <c r="E241" s="1">
        <v>207.3</v>
      </c>
      <c r="F241" s="1">
        <v>3.738</v>
      </c>
      <c r="I241" s="4">
        <v>44591</v>
      </c>
      <c r="J241" s="12">
        <v>0.39583333333333298</v>
      </c>
      <c r="K241" s="12">
        <v>0.59305555555555556</v>
      </c>
      <c r="L241" s="12">
        <v>0.72499999999999998</v>
      </c>
      <c r="M241" s="1">
        <f t="shared" si="2"/>
        <v>189.99999999999997</v>
      </c>
      <c r="N241" s="1">
        <v>263</v>
      </c>
      <c r="S241" s="90" t="s">
        <v>151</v>
      </c>
    </row>
    <row r="242" spans="1:20" x14ac:dyDescent="0.2">
      <c r="A242" s="49" t="s">
        <v>150</v>
      </c>
      <c r="B242" s="1" t="s">
        <v>135</v>
      </c>
      <c r="C242" s="58">
        <v>55.9</v>
      </c>
      <c r="D242" s="1" t="s">
        <v>63</v>
      </c>
      <c r="E242" s="1">
        <v>207.3</v>
      </c>
      <c r="F242" s="1">
        <v>3.3540000000000001</v>
      </c>
      <c r="I242" s="4">
        <v>44591</v>
      </c>
      <c r="J242" s="12">
        <v>0.39583333333333298</v>
      </c>
      <c r="K242" s="12">
        <v>0.59305555555555556</v>
      </c>
      <c r="L242" s="12">
        <v>0.72638888888888886</v>
      </c>
      <c r="M242" s="1">
        <f t="shared" si="2"/>
        <v>191.99999999999994</v>
      </c>
      <c r="N242" s="1">
        <v>115</v>
      </c>
      <c r="S242" s="90" t="s">
        <v>151</v>
      </c>
    </row>
    <row r="243" spans="1:20" s="7" customFormat="1" ht="17" thickBot="1" x14ac:dyDescent="0.25">
      <c r="A243" s="50" t="s">
        <v>150</v>
      </c>
      <c r="B243" s="7" t="s">
        <v>139</v>
      </c>
      <c r="C243" s="59">
        <v>56.4</v>
      </c>
      <c r="D243" s="7" t="s">
        <v>63</v>
      </c>
      <c r="E243" s="7">
        <v>207.3</v>
      </c>
      <c r="F243" s="7">
        <v>3.3839999999999999</v>
      </c>
      <c r="I243" s="8">
        <v>44591</v>
      </c>
      <c r="J243" s="13">
        <v>0.39583333333333298</v>
      </c>
      <c r="K243" s="13">
        <v>0.59305555555555556</v>
      </c>
      <c r="L243" s="13">
        <v>0.72777777777777775</v>
      </c>
      <c r="M243" s="7">
        <f t="shared" si="2"/>
        <v>193.99999999999994</v>
      </c>
      <c r="N243" s="7">
        <v>223</v>
      </c>
      <c r="S243" s="92" t="s">
        <v>151</v>
      </c>
    </row>
    <row r="244" spans="1:20" x14ac:dyDescent="0.2">
      <c r="A244" s="1" t="s">
        <v>183</v>
      </c>
      <c r="B244" s="1" t="s">
        <v>111</v>
      </c>
      <c r="C244" s="58">
        <v>70.3</v>
      </c>
      <c r="D244" s="1" t="s">
        <v>63</v>
      </c>
      <c r="E244" s="1">
        <v>207.3</v>
      </c>
      <c r="F244" s="1">
        <v>2.343</v>
      </c>
      <c r="I244" s="4">
        <v>44593</v>
      </c>
      <c r="J244" s="12">
        <v>0.38194444444444442</v>
      </c>
      <c r="S244" s="90" t="s">
        <v>185</v>
      </c>
    </row>
    <row r="245" spans="1:20" x14ac:dyDescent="0.2">
      <c r="A245" s="1" t="s">
        <v>183</v>
      </c>
      <c r="B245" s="1" t="s">
        <v>146</v>
      </c>
      <c r="C245" s="58">
        <v>61.1</v>
      </c>
      <c r="D245" s="1" t="s">
        <v>63</v>
      </c>
      <c r="E245" s="1">
        <v>207.3</v>
      </c>
      <c r="F245" s="1">
        <v>2.0369999999999999</v>
      </c>
      <c r="I245" s="4">
        <v>44593</v>
      </c>
      <c r="J245" s="12">
        <v>0.38194444444444442</v>
      </c>
      <c r="S245" s="90" t="s">
        <v>185</v>
      </c>
    </row>
    <row r="246" spans="1:20" x14ac:dyDescent="0.2">
      <c r="A246" s="1" t="s">
        <v>183</v>
      </c>
      <c r="B246" s="1" t="s">
        <v>144</v>
      </c>
      <c r="C246" s="58">
        <v>53.8</v>
      </c>
      <c r="D246" s="1" t="s">
        <v>63</v>
      </c>
      <c r="E246" s="1">
        <v>207.3</v>
      </c>
      <c r="F246" s="1">
        <v>1.7929999999999999</v>
      </c>
      <c r="I246" s="4">
        <v>44593</v>
      </c>
      <c r="J246" s="12">
        <v>0.38194444444444398</v>
      </c>
      <c r="S246" s="90" t="s">
        <v>185</v>
      </c>
    </row>
    <row r="247" spans="1:20" x14ac:dyDescent="0.2">
      <c r="A247" s="1" t="s">
        <v>183</v>
      </c>
      <c r="B247" s="1" t="s">
        <v>145</v>
      </c>
      <c r="C247" s="58">
        <v>50.2</v>
      </c>
      <c r="D247" s="1" t="s">
        <v>63</v>
      </c>
      <c r="E247" s="1">
        <v>207.3</v>
      </c>
      <c r="F247" s="1">
        <v>1.673</v>
      </c>
      <c r="I247" s="4">
        <v>44593</v>
      </c>
      <c r="J247" s="12">
        <v>0.38194444444444398</v>
      </c>
      <c r="S247" s="90" t="s">
        <v>185</v>
      </c>
    </row>
    <row r="248" spans="1:20" x14ac:dyDescent="0.2">
      <c r="A248" s="1" t="s">
        <v>183</v>
      </c>
      <c r="B248" s="1" t="s">
        <v>122</v>
      </c>
      <c r="C248" s="58">
        <v>58.6</v>
      </c>
      <c r="D248" s="1" t="s">
        <v>63</v>
      </c>
      <c r="E248" s="1">
        <v>207.3</v>
      </c>
      <c r="F248" s="1">
        <v>1.9530000000000001</v>
      </c>
      <c r="I248" s="4">
        <v>44593</v>
      </c>
      <c r="J248" s="12">
        <v>0.38194444444444398</v>
      </c>
      <c r="S248" s="90" t="s">
        <v>185</v>
      </c>
    </row>
    <row r="249" spans="1:20" x14ac:dyDescent="0.2">
      <c r="A249" s="1" t="s">
        <v>183</v>
      </c>
      <c r="B249" s="1" t="s">
        <v>143</v>
      </c>
      <c r="C249" s="58">
        <v>58.7</v>
      </c>
      <c r="D249" s="1" t="s">
        <v>63</v>
      </c>
      <c r="E249" s="1">
        <v>207.3</v>
      </c>
      <c r="F249" s="1">
        <v>1.9570000000000001</v>
      </c>
      <c r="I249" s="4">
        <v>44593</v>
      </c>
      <c r="J249" s="12">
        <v>0.38194444444444398</v>
      </c>
      <c r="S249" s="90" t="s">
        <v>185</v>
      </c>
    </row>
    <row r="250" spans="1:20" x14ac:dyDescent="0.2">
      <c r="A250" s="1" t="s">
        <v>183</v>
      </c>
      <c r="B250" s="1" t="s">
        <v>142</v>
      </c>
      <c r="C250" s="58">
        <v>55.9</v>
      </c>
      <c r="D250" s="1" t="s">
        <v>63</v>
      </c>
      <c r="E250" s="1">
        <v>207.3</v>
      </c>
      <c r="F250" s="1">
        <v>1.863</v>
      </c>
      <c r="I250" s="4">
        <v>44593</v>
      </c>
      <c r="J250" s="12">
        <v>0.38194444444444398</v>
      </c>
      <c r="S250" s="90" t="s">
        <v>185</v>
      </c>
    </row>
    <row r="251" spans="1:20" s="7" customFormat="1" ht="17" thickBot="1" x14ac:dyDescent="0.25">
      <c r="A251" s="7" t="s">
        <v>183</v>
      </c>
      <c r="B251" s="7" t="s">
        <v>70</v>
      </c>
      <c r="C251" s="59">
        <v>64.400000000000006</v>
      </c>
      <c r="D251" s="7" t="s">
        <v>63</v>
      </c>
      <c r="E251" s="7">
        <v>207.3</v>
      </c>
      <c r="F251" s="7">
        <v>2.1469999999999998</v>
      </c>
      <c r="I251" s="8">
        <v>44593</v>
      </c>
      <c r="J251" s="13">
        <v>0.38194444444444398</v>
      </c>
      <c r="K251" s="13"/>
      <c r="L251" s="13"/>
      <c r="S251" s="92" t="s">
        <v>185</v>
      </c>
    </row>
    <row r="252" spans="1:20" x14ac:dyDescent="0.2">
      <c r="A252" s="1" t="s">
        <v>186</v>
      </c>
      <c r="B252" s="1" t="s">
        <v>174</v>
      </c>
      <c r="C252" s="58">
        <v>43.6</v>
      </c>
      <c r="D252" s="1" t="s">
        <v>74</v>
      </c>
      <c r="E252" s="1">
        <v>110.3</v>
      </c>
      <c r="F252" s="1">
        <v>4.3600000000000003</v>
      </c>
      <c r="I252" s="4">
        <v>44681</v>
      </c>
      <c r="J252" s="12">
        <v>0.3923611111111111</v>
      </c>
      <c r="K252" s="12">
        <v>0.62777777777777777</v>
      </c>
      <c r="L252" s="12">
        <v>0.73402777777777783</v>
      </c>
      <c r="M252" s="1">
        <f t="shared" ref="M252:M348" si="3" xml:space="preserve"> (L252-K252)*24 * 60</f>
        <v>153.00000000000009</v>
      </c>
      <c r="N252" s="1">
        <v>600</v>
      </c>
      <c r="T252" s="1" t="s">
        <v>27</v>
      </c>
    </row>
    <row r="253" spans="1:20" x14ac:dyDescent="0.2">
      <c r="A253" s="1" t="s">
        <v>186</v>
      </c>
      <c r="B253" s="1" t="s">
        <v>175</v>
      </c>
      <c r="C253" s="58">
        <v>63.2</v>
      </c>
      <c r="D253" s="1" t="s">
        <v>74</v>
      </c>
      <c r="E253" s="1">
        <v>110.3</v>
      </c>
      <c r="F253" s="1">
        <v>6</v>
      </c>
      <c r="I253" s="4">
        <v>44681</v>
      </c>
      <c r="J253" s="12">
        <v>0.3923611111111111</v>
      </c>
      <c r="K253" s="12">
        <v>0.62916666666666665</v>
      </c>
      <c r="L253" s="12">
        <v>0.73541666666666661</v>
      </c>
      <c r="M253" s="1">
        <f t="shared" si="3"/>
        <v>152.99999999999994</v>
      </c>
      <c r="N253" s="1">
        <v>299</v>
      </c>
    </row>
    <row r="254" spans="1:20" x14ac:dyDescent="0.2">
      <c r="A254" s="1" t="s">
        <v>186</v>
      </c>
      <c r="B254" s="1" t="s">
        <v>164</v>
      </c>
      <c r="C254" s="58">
        <v>55.9</v>
      </c>
      <c r="D254" s="1" t="s">
        <v>74</v>
      </c>
      <c r="E254" s="1">
        <v>110.3</v>
      </c>
      <c r="F254" s="1">
        <v>5.59</v>
      </c>
      <c r="I254" s="4">
        <v>44681</v>
      </c>
      <c r="J254" s="12">
        <v>0.39236111111111099</v>
      </c>
      <c r="K254" s="12">
        <v>0.63194444444444442</v>
      </c>
      <c r="L254" s="12">
        <v>0.7368055555555556</v>
      </c>
      <c r="M254" s="1">
        <f t="shared" si="3"/>
        <v>151.00000000000011</v>
      </c>
      <c r="N254" s="1">
        <v>244</v>
      </c>
    </row>
    <row r="255" spans="1:20" x14ac:dyDescent="0.2">
      <c r="A255" s="1" t="s">
        <v>186</v>
      </c>
      <c r="B255" s="1" t="s">
        <v>187</v>
      </c>
      <c r="C255" s="58">
        <v>55.3</v>
      </c>
      <c r="D255" s="1" t="s">
        <v>74</v>
      </c>
      <c r="E255" s="1">
        <v>110.3</v>
      </c>
      <c r="F255" s="1">
        <v>5.53</v>
      </c>
      <c r="I255" s="4">
        <v>44681</v>
      </c>
      <c r="J255" s="12">
        <v>0.39236111111111099</v>
      </c>
      <c r="K255" s="12">
        <v>0.6333333333333333</v>
      </c>
      <c r="L255" s="12">
        <v>0.73888888888888893</v>
      </c>
      <c r="M255" s="1">
        <f t="shared" si="3"/>
        <v>152.00000000000011</v>
      </c>
      <c r="N255" s="1">
        <v>170</v>
      </c>
    </row>
    <row r="256" spans="1:20" x14ac:dyDescent="0.2">
      <c r="A256" s="1" t="s">
        <v>186</v>
      </c>
      <c r="B256" s="1" t="s">
        <v>188</v>
      </c>
      <c r="C256" s="58">
        <v>59.2</v>
      </c>
      <c r="D256" s="1" t="s">
        <v>74</v>
      </c>
      <c r="E256" s="1">
        <v>110.3</v>
      </c>
      <c r="F256" s="1">
        <v>5.92</v>
      </c>
      <c r="I256" s="4">
        <v>44681</v>
      </c>
      <c r="J256" s="12">
        <v>0.39236111111111099</v>
      </c>
      <c r="K256" s="12">
        <v>0.63472222222222219</v>
      </c>
      <c r="L256" s="12">
        <v>0.73958333333333337</v>
      </c>
      <c r="M256" s="1">
        <f t="shared" si="3"/>
        <v>151.00000000000011</v>
      </c>
      <c r="N256" s="1">
        <v>213</v>
      </c>
    </row>
    <row r="257" spans="1:20" x14ac:dyDescent="0.2">
      <c r="A257" s="1" t="s">
        <v>186</v>
      </c>
      <c r="B257" s="1" t="s">
        <v>189</v>
      </c>
      <c r="C257" s="58">
        <v>49.9</v>
      </c>
      <c r="D257" s="1" t="s">
        <v>74</v>
      </c>
      <c r="E257" s="1">
        <v>110.3</v>
      </c>
      <c r="F257" s="1">
        <v>4.99</v>
      </c>
      <c r="I257" s="4">
        <v>44681</v>
      </c>
      <c r="J257" s="12">
        <v>0.39236111111111099</v>
      </c>
      <c r="K257" s="12">
        <v>0.63541666666666663</v>
      </c>
      <c r="L257" s="12">
        <v>0.7416666666666667</v>
      </c>
      <c r="M257" s="1">
        <f t="shared" si="3"/>
        <v>153.00000000000009</v>
      </c>
      <c r="N257" s="1">
        <v>569</v>
      </c>
      <c r="T257" s="1" t="s">
        <v>27</v>
      </c>
    </row>
    <row r="258" spans="1:20" x14ac:dyDescent="0.2">
      <c r="A258" s="1" t="s">
        <v>186</v>
      </c>
      <c r="B258" s="1" t="s">
        <v>190</v>
      </c>
      <c r="C258" s="58">
        <v>57.6</v>
      </c>
      <c r="D258" s="1" t="s">
        <v>74</v>
      </c>
      <c r="E258" s="1">
        <v>110.3</v>
      </c>
      <c r="F258" s="1">
        <v>5.76</v>
      </c>
      <c r="I258" s="4">
        <v>44681</v>
      </c>
      <c r="J258" s="12">
        <v>0.39236111111111099</v>
      </c>
      <c r="K258" s="12">
        <v>0.63611111111111118</v>
      </c>
      <c r="L258" s="12">
        <v>0.74305555555555547</v>
      </c>
      <c r="M258" s="1">
        <f t="shared" si="3"/>
        <v>153.99999999999977</v>
      </c>
      <c r="N258" s="1">
        <v>228</v>
      </c>
    </row>
    <row r="259" spans="1:20" x14ac:dyDescent="0.2">
      <c r="A259" s="1" t="s">
        <v>186</v>
      </c>
      <c r="B259" s="1" t="s">
        <v>191</v>
      </c>
      <c r="C259" s="58">
        <v>60</v>
      </c>
      <c r="D259" s="1" t="s">
        <v>74</v>
      </c>
      <c r="E259" s="1">
        <v>110.3</v>
      </c>
      <c r="F259" s="1">
        <v>6</v>
      </c>
      <c r="I259" s="4">
        <v>44681</v>
      </c>
      <c r="J259" s="12">
        <v>0.39236111111111099</v>
      </c>
      <c r="K259" s="12">
        <v>0.6381944444444444</v>
      </c>
      <c r="L259" s="12">
        <v>0.74375000000000002</v>
      </c>
      <c r="M259" s="1">
        <f t="shared" si="3"/>
        <v>152.00000000000011</v>
      </c>
      <c r="N259" s="1">
        <v>158</v>
      </c>
    </row>
    <row r="260" spans="1:20" s="7" customFormat="1" ht="17" customHeight="1" thickBot="1" x14ac:dyDescent="0.25">
      <c r="A260" s="7" t="s">
        <v>186</v>
      </c>
      <c r="B260" s="7" t="s">
        <v>138</v>
      </c>
      <c r="C260" s="59">
        <v>68.7</v>
      </c>
      <c r="D260" s="7" t="s">
        <v>63</v>
      </c>
      <c r="E260" s="7">
        <v>763</v>
      </c>
      <c r="F260" s="7">
        <v>3.4350000000000001</v>
      </c>
      <c r="I260" s="8">
        <v>44681</v>
      </c>
      <c r="J260" s="13">
        <v>0.39236111111111099</v>
      </c>
      <c r="K260" s="13">
        <v>0.95833333333333337</v>
      </c>
      <c r="L260" s="13">
        <v>0.79166666666666663</v>
      </c>
      <c r="M260" s="7">
        <f t="shared" si="3"/>
        <v>-240.00000000000011</v>
      </c>
      <c r="N260" s="7">
        <v>161</v>
      </c>
      <c r="S260" s="92"/>
    </row>
    <row r="261" spans="1:20" x14ac:dyDescent="0.2">
      <c r="A261" s="1" t="s">
        <v>193</v>
      </c>
      <c r="B261" s="1" t="s">
        <v>187</v>
      </c>
      <c r="C261" s="58">
        <v>54.5</v>
      </c>
      <c r="D261" s="1" t="s">
        <v>182</v>
      </c>
      <c r="E261" s="1">
        <v>10.68</v>
      </c>
      <c r="F261" s="1">
        <v>10.9</v>
      </c>
      <c r="I261" s="4">
        <v>44683</v>
      </c>
      <c r="J261" s="12">
        <v>0.38194444444444442</v>
      </c>
      <c r="K261" s="12">
        <v>0.63888888888888895</v>
      </c>
      <c r="L261" s="12">
        <v>0.70833333333333337</v>
      </c>
      <c r="M261" s="1">
        <f t="shared" si="3"/>
        <v>99.999999999999972</v>
      </c>
      <c r="N261" s="1">
        <v>92</v>
      </c>
    </row>
    <row r="262" spans="1:20" x14ac:dyDescent="0.2">
      <c r="A262" s="1" t="s">
        <v>193</v>
      </c>
      <c r="B262" s="1" t="s">
        <v>190</v>
      </c>
      <c r="C262" s="58">
        <v>57.3</v>
      </c>
      <c r="D262" s="1" t="s">
        <v>182</v>
      </c>
      <c r="E262" s="1">
        <v>10.68</v>
      </c>
      <c r="F262" s="1">
        <v>11.46</v>
      </c>
      <c r="I262" s="4">
        <v>44683</v>
      </c>
      <c r="J262" s="12">
        <v>0.38194444444444442</v>
      </c>
      <c r="K262" s="12">
        <v>0.64027777777777783</v>
      </c>
      <c r="L262" s="12">
        <v>0.7104166666666667</v>
      </c>
      <c r="M262" s="1">
        <f t="shared" si="3"/>
        <v>100.99999999999996</v>
      </c>
      <c r="N262" s="1">
        <v>130</v>
      </c>
    </row>
    <row r="263" spans="1:20" x14ac:dyDescent="0.2">
      <c r="A263" s="1" t="s">
        <v>193</v>
      </c>
      <c r="B263" s="1" t="s">
        <v>175</v>
      </c>
      <c r="C263" s="58">
        <v>62</v>
      </c>
      <c r="D263" s="1" t="s">
        <v>182</v>
      </c>
      <c r="E263" s="1">
        <v>10.68</v>
      </c>
      <c r="F263" s="1">
        <v>12.4</v>
      </c>
      <c r="I263" s="4">
        <v>44683</v>
      </c>
      <c r="J263" s="12">
        <v>0.38194444444444398</v>
      </c>
      <c r="K263" s="12">
        <v>0.64166666666666672</v>
      </c>
      <c r="L263" s="12">
        <v>0.71180555555555547</v>
      </c>
      <c r="M263" s="1">
        <f t="shared" si="3"/>
        <v>100.9999999999998</v>
      </c>
      <c r="N263" s="1">
        <v>178</v>
      </c>
    </row>
    <row r="264" spans="1:20" x14ac:dyDescent="0.2">
      <c r="A264" s="1" t="s">
        <v>193</v>
      </c>
      <c r="B264" s="38" t="s">
        <v>188</v>
      </c>
      <c r="C264" s="58">
        <v>58.2</v>
      </c>
      <c r="D264" s="1" t="s">
        <v>182</v>
      </c>
      <c r="E264" s="1">
        <v>10.68</v>
      </c>
      <c r="F264" s="1">
        <v>11.64</v>
      </c>
      <c r="I264" s="4">
        <v>44683</v>
      </c>
      <c r="J264" s="12">
        <v>0.38194444444444398</v>
      </c>
      <c r="K264" s="12">
        <v>0.6430555555555556</v>
      </c>
      <c r="L264" s="12">
        <v>0.71319444444444446</v>
      </c>
      <c r="M264" s="1">
        <f t="shared" si="3"/>
        <v>100.99999999999996</v>
      </c>
      <c r="N264" s="1">
        <v>145</v>
      </c>
    </row>
    <row r="265" spans="1:20" x14ac:dyDescent="0.2">
      <c r="A265" s="1" t="s">
        <v>193</v>
      </c>
      <c r="B265" s="1" t="s">
        <v>189</v>
      </c>
      <c r="C265" s="58">
        <v>47.6</v>
      </c>
      <c r="D265" s="1" t="s">
        <v>182</v>
      </c>
      <c r="E265" s="1">
        <v>10.68</v>
      </c>
      <c r="F265" s="1">
        <v>9.52</v>
      </c>
      <c r="I265" s="4">
        <v>44683</v>
      </c>
      <c r="J265" s="12">
        <v>0.38194444444444398</v>
      </c>
      <c r="K265" s="12">
        <v>0.64374999999999993</v>
      </c>
      <c r="L265" s="12">
        <v>0.71527777777777779</v>
      </c>
      <c r="M265" s="1">
        <f t="shared" si="3"/>
        <v>103.00000000000011</v>
      </c>
      <c r="N265" s="1">
        <v>522</v>
      </c>
    </row>
    <row r="266" spans="1:20" x14ac:dyDescent="0.2">
      <c r="A266" s="1" t="s">
        <v>193</v>
      </c>
      <c r="B266" s="1" t="s">
        <v>191</v>
      </c>
      <c r="C266" s="58">
        <v>58.9</v>
      </c>
      <c r="D266" s="1" t="s">
        <v>182</v>
      </c>
      <c r="E266" s="1">
        <v>10.68</v>
      </c>
      <c r="F266" s="1">
        <v>11.78</v>
      </c>
      <c r="I266" s="4">
        <v>44683</v>
      </c>
      <c r="J266" s="12">
        <v>0.38194444444444398</v>
      </c>
      <c r="K266" s="12">
        <v>0.64513888888888882</v>
      </c>
      <c r="L266" s="12">
        <v>0.71666666666666667</v>
      </c>
      <c r="M266" s="1">
        <f t="shared" si="3"/>
        <v>103.00000000000011</v>
      </c>
      <c r="N266" s="1">
        <v>112</v>
      </c>
    </row>
    <row r="267" spans="1:20" s="7" customFormat="1" ht="17" thickBot="1" x14ac:dyDescent="0.25">
      <c r="A267" s="7" t="s">
        <v>193</v>
      </c>
      <c r="B267" s="7" t="s">
        <v>174</v>
      </c>
      <c r="C267" s="59">
        <v>41.3</v>
      </c>
      <c r="D267" s="7" t="s">
        <v>182</v>
      </c>
      <c r="E267" s="7">
        <v>10.68</v>
      </c>
      <c r="F267" s="7">
        <v>8.26</v>
      </c>
      <c r="I267" s="8">
        <v>44683</v>
      </c>
      <c r="J267" s="13">
        <v>0.38194444444444398</v>
      </c>
      <c r="K267" s="13">
        <v>0.64652777777777781</v>
      </c>
      <c r="L267" s="13">
        <v>0.71805555555555556</v>
      </c>
      <c r="M267" s="7">
        <f t="shared" si="3"/>
        <v>102.99999999999996</v>
      </c>
      <c r="N267" s="7">
        <v>567</v>
      </c>
      <c r="S267" s="92"/>
    </row>
    <row r="268" spans="1:20" x14ac:dyDescent="0.2">
      <c r="A268" s="1" t="s">
        <v>194</v>
      </c>
      <c r="B268" s="1" t="s">
        <v>187</v>
      </c>
      <c r="C268" s="58">
        <v>55.2</v>
      </c>
      <c r="D268" s="1" t="s">
        <v>182</v>
      </c>
      <c r="E268" s="1">
        <v>10.68</v>
      </c>
      <c r="F268" s="1">
        <v>11.04</v>
      </c>
      <c r="I268" s="4">
        <v>44687</v>
      </c>
      <c r="J268" s="12">
        <v>0.37847222222222227</v>
      </c>
      <c r="K268" s="12">
        <v>0.65069444444444446</v>
      </c>
      <c r="L268" s="12">
        <v>0.71805555555555556</v>
      </c>
      <c r="M268" s="1">
        <f t="shared" si="3"/>
        <v>96.999999999999972</v>
      </c>
      <c r="N268" s="1">
        <v>103</v>
      </c>
    </row>
    <row r="269" spans="1:20" x14ac:dyDescent="0.2">
      <c r="A269" s="1" t="s">
        <v>194</v>
      </c>
      <c r="B269" s="1" t="s">
        <v>195</v>
      </c>
      <c r="C269" s="58">
        <v>25.1</v>
      </c>
      <c r="D269" s="1" t="s">
        <v>182</v>
      </c>
      <c r="E269" s="1">
        <v>10.68</v>
      </c>
      <c r="F269" s="1">
        <v>5.0199999999999996</v>
      </c>
      <c r="I269" s="4">
        <v>44687</v>
      </c>
      <c r="J269" s="12">
        <v>0.37847222222222227</v>
      </c>
      <c r="K269" s="12">
        <v>0.65208333333333335</v>
      </c>
      <c r="L269" s="12">
        <v>0.71944444444444444</v>
      </c>
      <c r="M269" s="1">
        <f t="shared" si="3"/>
        <v>96.999999999999972</v>
      </c>
      <c r="N269" s="1">
        <v>105</v>
      </c>
    </row>
    <row r="270" spans="1:20" x14ac:dyDescent="0.2">
      <c r="A270" s="1" t="s">
        <v>194</v>
      </c>
      <c r="B270" s="1" t="s">
        <v>196</v>
      </c>
      <c r="C270" s="58">
        <v>56.6</v>
      </c>
      <c r="D270" s="1" t="s">
        <v>182</v>
      </c>
      <c r="E270" s="1">
        <v>10.68</v>
      </c>
      <c r="F270" s="1">
        <v>11.32</v>
      </c>
      <c r="I270" s="4">
        <v>44687</v>
      </c>
      <c r="J270" s="12">
        <v>0.37847222222222199</v>
      </c>
      <c r="K270" s="12">
        <v>0.65277777777777779</v>
      </c>
      <c r="L270" s="12">
        <v>0.72152777777777777</v>
      </c>
      <c r="M270" s="1">
        <f t="shared" si="3"/>
        <v>98.999999999999972</v>
      </c>
      <c r="N270" s="1">
        <v>335</v>
      </c>
    </row>
    <row r="271" spans="1:20" x14ac:dyDescent="0.2">
      <c r="A271" s="1" t="s">
        <v>194</v>
      </c>
      <c r="B271" s="1" t="s">
        <v>188</v>
      </c>
      <c r="C271" s="58">
        <v>60.3</v>
      </c>
      <c r="D271" s="1" t="s">
        <v>182</v>
      </c>
      <c r="E271" s="1">
        <v>10.68</v>
      </c>
      <c r="F271" s="1">
        <v>12.06</v>
      </c>
      <c r="I271" s="4">
        <v>44687</v>
      </c>
      <c r="J271" s="12">
        <v>0.37847222222222199</v>
      </c>
      <c r="K271" s="12">
        <v>0.65347222222222223</v>
      </c>
      <c r="L271" s="12">
        <v>0.72222222222222221</v>
      </c>
      <c r="M271" s="1">
        <f t="shared" si="3"/>
        <v>98.999999999999972</v>
      </c>
      <c r="N271" s="1">
        <v>120</v>
      </c>
    </row>
    <row r="272" spans="1:20" x14ac:dyDescent="0.2">
      <c r="A272" s="1" t="s">
        <v>194</v>
      </c>
      <c r="B272" s="1" t="s">
        <v>197</v>
      </c>
      <c r="C272" s="58">
        <v>27.3</v>
      </c>
      <c r="D272" s="1" t="s">
        <v>182</v>
      </c>
      <c r="E272" s="1">
        <v>10.68</v>
      </c>
      <c r="F272" s="1">
        <v>5.46</v>
      </c>
      <c r="I272" s="4">
        <v>44687</v>
      </c>
      <c r="J272" s="12">
        <v>0.37847222222222199</v>
      </c>
      <c r="K272" s="12">
        <v>0.65555555555555556</v>
      </c>
      <c r="L272" s="12">
        <v>0.72361111111111109</v>
      </c>
      <c r="M272" s="1">
        <f t="shared" si="3"/>
        <v>97.999999999999972</v>
      </c>
      <c r="N272" s="1">
        <v>132</v>
      </c>
    </row>
    <row r="273" spans="1:20" x14ac:dyDescent="0.2">
      <c r="A273" s="1" t="s">
        <v>194</v>
      </c>
      <c r="B273" s="1" t="s">
        <v>198</v>
      </c>
      <c r="C273" s="58">
        <v>60.3</v>
      </c>
      <c r="D273" s="1" t="s">
        <v>182</v>
      </c>
      <c r="E273" s="1">
        <v>10.68</v>
      </c>
      <c r="F273" s="1">
        <v>12.06</v>
      </c>
      <c r="I273" s="4">
        <v>44687</v>
      </c>
      <c r="J273" s="12">
        <v>0.37847222222222199</v>
      </c>
      <c r="K273" s="12">
        <v>0.65625</v>
      </c>
      <c r="L273" s="12">
        <v>0.72569444444444453</v>
      </c>
      <c r="M273" s="1">
        <f t="shared" si="3"/>
        <v>100.00000000000013</v>
      </c>
      <c r="N273" s="1">
        <v>117</v>
      </c>
    </row>
    <row r="274" spans="1:20" x14ac:dyDescent="0.2">
      <c r="A274" s="1" t="s">
        <v>194</v>
      </c>
      <c r="B274" s="1" t="s">
        <v>199</v>
      </c>
      <c r="C274" s="58">
        <v>27.1</v>
      </c>
      <c r="D274" s="1" t="s">
        <v>182</v>
      </c>
      <c r="E274" s="1">
        <v>10.68</v>
      </c>
      <c r="F274" s="1">
        <v>5.42</v>
      </c>
      <c r="I274" s="4">
        <v>44687</v>
      </c>
      <c r="J274" s="12">
        <v>0.37847222222222199</v>
      </c>
      <c r="K274" s="12">
        <v>0.65763888888888888</v>
      </c>
      <c r="L274" s="12">
        <v>0.7270833333333333</v>
      </c>
      <c r="M274" s="1">
        <f t="shared" si="3"/>
        <v>99.999999999999972</v>
      </c>
      <c r="N274" s="1">
        <v>121</v>
      </c>
    </row>
    <row r="275" spans="1:20" x14ac:dyDescent="0.2">
      <c r="A275" s="1" t="s">
        <v>194</v>
      </c>
      <c r="B275" s="1" t="s">
        <v>200</v>
      </c>
      <c r="C275" s="58">
        <v>26.3</v>
      </c>
      <c r="D275" s="1" t="s">
        <v>182</v>
      </c>
      <c r="E275" s="1">
        <v>10.68</v>
      </c>
      <c r="F275" s="1">
        <v>5.26</v>
      </c>
      <c r="I275" s="4">
        <v>44687</v>
      </c>
      <c r="J275" s="12">
        <v>0.37847222222222199</v>
      </c>
      <c r="K275" s="12">
        <v>0.65972222222222221</v>
      </c>
      <c r="L275" s="12">
        <v>0.7284722222222223</v>
      </c>
      <c r="M275" s="1">
        <f t="shared" si="3"/>
        <v>99.000000000000128</v>
      </c>
      <c r="N275" s="1">
        <v>120</v>
      </c>
    </row>
    <row r="276" spans="1:20" s="7" customFormat="1" ht="17" thickBot="1" x14ac:dyDescent="0.25">
      <c r="A276" s="7" t="s">
        <v>194</v>
      </c>
      <c r="B276" s="7" t="s">
        <v>191</v>
      </c>
      <c r="C276" s="59">
        <v>59.1</v>
      </c>
      <c r="D276" s="7" t="s">
        <v>182</v>
      </c>
      <c r="E276" s="7">
        <v>10.68</v>
      </c>
      <c r="F276" s="7">
        <v>11.82</v>
      </c>
      <c r="I276" s="8">
        <v>44687</v>
      </c>
      <c r="J276" s="13">
        <v>0.37847222222222199</v>
      </c>
      <c r="K276" s="13">
        <v>0.66041666666666665</v>
      </c>
      <c r="L276" s="13">
        <v>0.72916666666666663</v>
      </c>
      <c r="M276" s="7">
        <f t="shared" si="3"/>
        <v>98.999999999999972</v>
      </c>
      <c r="N276" s="7">
        <v>112</v>
      </c>
      <c r="S276" s="92"/>
    </row>
    <row r="277" spans="1:20" x14ac:dyDescent="0.2">
      <c r="A277" s="1" t="s">
        <v>201</v>
      </c>
      <c r="B277" s="1" t="s">
        <v>202</v>
      </c>
      <c r="C277" s="58">
        <v>53.2</v>
      </c>
      <c r="D277" s="1" t="s">
        <v>74</v>
      </c>
      <c r="E277" s="1">
        <v>110.13</v>
      </c>
      <c r="F277" s="1">
        <v>5.32</v>
      </c>
      <c r="I277" s="4">
        <v>44685</v>
      </c>
      <c r="J277" s="12">
        <v>0.38541666666666669</v>
      </c>
      <c r="K277" s="12">
        <v>0.60902777777777783</v>
      </c>
      <c r="L277" s="12">
        <v>0.71666666666666667</v>
      </c>
      <c r="M277" s="1">
        <f t="shared" si="3"/>
        <v>154.99999999999994</v>
      </c>
      <c r="N277" s="1">
        <v>153</v>
      </c>
    </row>
    <row r="278" spans="1:20" x14ac:dyDescent="0.2">
      <c r="A278" s="1" t="s">
        <v>201</v>
      </c>
      <c r="B278" s="1" t="s">
        <v>191</v>
      </c>
      <c r="C278" s="58">
        <v>58.8</v>
      </c>
      <c r="D278" s="1" t="s">
        <v>74</v>
      </c>
      <c r="E278" s="1">
        <v>110.13</v>
      </c>
      <c r="F278" s="1">
        <v>5.88</v>
      </c>
      <c r="I278" s="4">
        <v>44685</v>
      </c>
      <c r="J278" s="12">
        <v>0.38541666666666669</v>
      </c>
      <c r="K278" s="12">
        <v>0.61111111111111105</v>
      </c>
      <c r="L278" s="12">
        <v>0.71875</v>
      </c>
      <c r="M278" s="1">
        <f t="shared" si="3"/>
        <v>155.00000000000009</v>
      </c>
      <c r="N278" s="1">
        <v>229</v>
      </c>
    </row>
    <row r="279" spans="1:20" x14ac:dyDescent="0.2">
      <c r="A279" s="1" t="s">
        <v>201</v>
      </c>
      <c r="B279" s="1" t="s">
        <v>203</v>
      </c>
      <c r="C279" s="58">
        <v>29.1</v>
      </c>
      <c r="D279" s="1" t="s">
        <v>74</v>
      </c>
      <c r="E279" s="1">
        <v>110.13</v>
      </c>
      <c r="F279" s="1">
        <v>2.91</v>
      </c>
      <c r="I279" s="4">
        <v>44685</v>
      </c>
      <c r="J279" s="12">
        <v>0.38541666666666702</v>
      </c>
      <c r="K279" s="12">
        <v>0.61319444444444449</v>
      </c>
      <c r="L279" s="12">
        <v>0.72013888888888899</v>
      </c>
      <c r="M279" s="1">
        <f t="shared" si="3"/>
        <v>154.00000000000009</v>
      </c>
      <c r="N279" s="1">
        <v>121</v>
      </c>
    </row>
    <row r="280" spans="1:20" x14ac:dyDescent="0.2">
      <c r="A280" s="1" t="s">
        <v>201</v>
      </c>
      <c r="B280" s="1" t="s">
        <v>189</v>
      </c>
      <c r="C280" s="58">
        <v>45.7</v>
      </c>
      <c r="D280" s="1" t="s">
        <v>74</v>
      </c>
      <c r="E280" s="1">
        <v>110.13</v>
      </c>
      <c r="F280" s="1">
        <v>4.57</v>
      </c>
      <c r="I280" s="4">
        <v>44685</v>
      </c>
      <c r="J280" s="12">
        <v>0.38541666666666702</v>
      </c>
      <c r="K280" s="12">
        <v>0.61458333333333337</v>
      </c>
      <c r="L280" s="12">
        <v>0.72152777777777777</v>
      </c>
      <c r="M280" s="1">
        <f t="shared" si="3"/>
        <v>153.99999999999994</v>
      </c>
      <c r="N280" s="1">
        <v>579</v>
      </c>
      <c r="T280" s="1" t="s">
        <v>27</v>
      </c>
    </row>
    <row r="281" spans="1:20" x14ac:dyDescent="0.2">
      <c r="A281" s="1" t="s">
        <v>201</v>
      </c>
      <c r="B281" s="1" t="s">
        <v>188</v>
      </c>
      <c r="C281" s="58">
        <v>59.2</v>
      </c>
      <c r="D281" s="1" t="s">
        <v>74</v>
      </c>
      <c r="E281" s="1">
        <v>110.13</v>
      </c>
      <c r="F281" s="1">
        <v>5.2</v>
      </c>
      <c r="I281" s="4">
        <v>44685</v>
      </c>
      <c r="J281" s="12">
        <v>0.38541666666666702</v>
      </c>
      <c r="K281" s="12">
        <v>0.61527777777777781</v>
      </c>
      <c r="L281" s="12">
        <v>0.72222222222222221</v>
      </c>
      <c r="M281" s="1">
        <f t="shared" si="3"/>
        <v>153.99999999999994</v>
      </c>
      <c r="N281" s="1">
        <v>263</v>
      </c>
    </row>
    <row r="282" spans="1:20" x14ac:dyDescent="0.2">
      <c r="A282" s="1" t="s">
        <v>201</v>
      </c>
      <c r="B282" s="1" t="s">
        <v>204</v>
      </c>
      <c r="C282" s="58">
        <v>27.3</v>
      </c>
      <c r="D282" s="1" t="s">
        <v>74</v>
      </c>
      <c r="E282" s="1">
        <v>110.13</v>
      </c>
      <c r="F282" s="1">
        <v>2.73</v>
      </c>
      <c r="I282" s="4">
        <v>44685</v>
      </c>
      <c r="J282" s="12">
        <v>0.38541666666666702</v>
      </c>
      <c r="K282" s="12">
        <v>0.61736111111111114</v>
      </c>
      <c r="L282" s="12">
        <v>0.72499999999999998</v>
      </c>
      <c r="M282" s="1">
        <f t="shared" si="3"/>
        <v>154.99999999999994</v>
      </c>
      <c r="N282" s="1">
        <v>130</v>
      </c>
    </row>
    <row r="283" spans="1:20" x14ac:dyDescent="0.2">
      <c r="A283" s="1" t="s">
        <v>201</v>
      </c>
      <c r="B283" s="1" t="s">
        <v>174</v>
      </c>
      <c r="C283" s="58">
        <v>41.1</v>
      </c>
      <c r="D283" s="1" t="s">
        <v>74</v>
      </c>
      <c r="E283" s="1">
        <v>110.13</v>
      </c>
      <c r="F283" s="1">
        <v>4.1100000000000003</v>
      </c>
      <c r="I283" s="4">
        <v>44685</v>
      </c>
      <c r="J283" s="12">
        <v>0.38541666666666702</v>
      </c>
      <c r="K283" s="12">
        <v>0.61875000000000002</v>
      </c>
      <c r="L283" s="12">
        <v>0.72638888888888886</v>
      </c>
      <c r="M283" s="1">
        <f t="shared" si="3"/>
        <v>154.99999999999994</v>
      </c>
      <c r="N283" s="1">
        <v>551</v>
      </c>
    </row>
    <row r="284" spans="1:20" x14ac:dyDescent="0.2">
      <c r="A284" s="1" t="s">
        <v>201</v>
      </c>
      <c r="B284" s="1" t="s">
        <v>190</v>
      </c>
      <c r="C284" s="58">
        <v>56.2</v>
      </c>
      <c r="D284" s="1" t="s">
        <v>74</v>
      </c>
      <c r="E284" s="1">
        <v>110.13</v>
      </c>
      <c r="F284" s="1">
        <v>5.62</v>
      </c>
      <c r="I284" s="4">
        <v>44685</v>
      </c>
      <c r="J284" s="12">
        <v>0.38541666666666702</v>
      </c>
      <c r="K284" s="12">
        <v>0.61944444444444446</v>
      </c>
      <c r="L284" s="12">
        <v>0.7270833333333333</v>
      </c>
      <c r="M284" s="1">
        <f t="shared" si="3"/>
        <v>154.99999999999994</v>
      </c>
      <c r="N284" s="1">
        <v>348</v>
      </c>
    </row>
    <row r="285" spans="1:20" x14ac:dyDescent="0.2">
      <c r="A285" s="1" t="s">
        <v>201</v>
      </c>
      <c r="B285" s="1" t="s">
        <v>200</v>
      </c>
      <c r="C285" s="58">
        <v>25.6</v>
      </c>
      <c r="D285" s="1" t="s">
        <v>74</v>
      </c>
      <c r="E285" s="1">
        <v>110.13</v>
      </c>
      <c r="F285" s="1">
        <v>2.56</v>
      </c>
      <c r="I285" s="4">
        <v>44685</v>
      </c>
      <c r="J285" s="12">
        <v>0.38541666666666702</v>
      </c>
      <c r="K285" s="12">
        <v>0.62083333333333335</v>
      </c>
      <c r="L285" s="12">
        <v>0.72916666666666663</v>
      </c>
      <c r="M285" s="1">
        <f t="shared" si="3"/>
        <v>155.99999999999991</v>
      </c>
      <c r="N285" s="1">
        <v>116</v>
      </c>
    </row>
    <row r="286" spans="1:20" s="7" customFormat="1" ht="17" thickBot="1" x14ac:dyDescent="0.25">
      <c r="A286" s="7" t="s">
        <v>201</v>
      </c>
      <c r="B286" s="7" t="s">
        <v>175</v>
      </c>
      <c r="C286" s="59">
        <v>61.8</v>
      </c>
      <c r="D286" s="7" t="s">
        <v>74</v>
      </c>
      <c r="E286" s="7">
        <v>110.13</v>
      </c>
      <c r="F286" s="7">
        <v>6.18</v>
      </c>
      <c r="I286" s="8">
        <v>44685</v>
      </c>
      <c r="J286" s="13">
        <v>0.38541666666666702</v>
      </c>
      <c r="K286" s="13">
        <v>0.62222222222222223</v>
      </c>
      <c r="L286" s="13">
        <v>0.73125000000000007</v>
      </c>
      <c r="M286" s="7">
        <f t="shared" si="3"/>
        <v>157.00000000000009</v>
      </c>
      <c r="N286" s="7">
        <v>395</v>
      </c>
      <c r="S286" s="92"/>
    </row>
    <row r="287" spans="1:20" x14ac:dyDescent="0.2">
      <c r="A287" s="1" t="s">
        <v>213</v>
      </c>
      <c r="B287" s="4" t="s">
        <v>214</v>
      </c>
      <c r="C287" s="58">
        <v>60.1</v>
      </c>
      <c r="D287" s="1" t="s">
        <v>377</v>
      </c>
      <c r="E287" s="1">
        <v>62.52</v>
      </c>
      <c r="F287" s="1">
        <v>5.7</v>
      </c>
      <c r="I287" s="4">
        <v>44833</v>
      </c>
      <c r="J287" s="12">
        <v>0.41666666666666669</v>
      </c>
      <c r="K287" s="12">
        <v>0.61458333333333337</v>
      </c>
      <c r="L287" s="12">
        <v>0.72291666666666665</v>
      </c>
      <c r="M287" s="1">
        <f t="shared" si="3"/>
        <v>155.99999999999991</v>
      </c>
    </row>
    <row r="288" spans="1:20" x14ac:dyDescent="0.2">
      <c r="A288" s="1" t="s">
        <v>213</v>
      </c>
      <c r="B288" s="4" t="s">
        <v>215</v>
      </c>
      <c r="C288" s="58">
        <v>44.5</v>
      </c>
      <c r="D288" s="1" t="s">
        <v>377</v>
      </c>
      <c r="E288" s="1">
        <v>62.52</v>
      </c>
      <c r="F288" s="1">
        <v>4.45</v>
      </c>
      <c r="I288" s="4">
        <v>44833</v>
      </c>
      <c r="J288" s="12">
        <v>0.41666666666666669</v>
      </c>
      <c r="K288" s="12">
        <v>0.61736111111111114</v>
      </c>
      <c r="L288" s="12">
        <v>0.72638888888888886</v>
      </c>
      <c r="M288" s="1">
        <f t="shared" si="3"/>
        <v>156.99999999999991</v>
      </c>
      <c r="N288" s="1">
        <v>141</v>
      </c>
    </row>
    <row r="289" spans="1:19" x14ac:dyDescent="0.2">
      <c r="A289" s="1" t="s">
        <v>213</v>
      </c>
      <c r="B289" s="4" t="s">
        <v>216</v>
      </c>
      <c r="C289" s="58">
        <v>30.1</v>
      </c>
      <c r="D289" s="1" t="s">
        <v>377</v>
      </c>
      <c r="E289" s="1">
        <v>62.52</v>
      </c>
      <c r="F289" s="1">
        <v>3.01</v>
      </c>
      <c r="I289" s="4">
        <v>44833</v>
      </c>
      <c r="J289" s="12">
        <v>0.41666666666666702</v>
      </c>
      <c r="K289" s="12">
        <v>0.61805555555555558</v>
      </c>
      <c r="L289" s="12">
        <v>0.72847222222222219</v>
      </c>
      <c r="M289" s="1">
        <f t="shared" si="3"/>
        <v>158.99999999999991</v>
      </c>
    </row>
    <row r="290" spans="1:19" x14ac:dyDescent="0.2">
      <c r="A290" s="1" t="s">
        <v>213</v>
      </c>
      <c r="B290" s="4" t="s">
        <v>217</v>
      </c>
      <c r="C290" s="58">
        <v>61</v>
      </c>
      <c r="D290" s="1" t="s">
        <v>377</v>
      </c>
      <c r="E290" s="1">
        <v>62.52</v>
      </c>
      <c r="F290" s="1">
        <v>5.7</v>
      </c>
      <c r="I290" s="4">
        <v>44833</v>
      </c>
      <c r="J290" s="12">
        <v>0.41666666666666702</v>
      </c>
      <c r="K290" s="12">
        <v>0.61944444444444446</v>
      </c>
      <c r="L290" s="12">
        <v>0.73055555555555551</v>
      </c>
      <c r="M290" s="1">
        <f t="shared" si="3"/>
        <v>159.99999999999991</v>
      </c>
    </row>
    <row r="291" spans="1:19" s="7" customFormat="1" ht="17" thickBot="1" x14ac:dyDescent="0.25">
      <c r="A291" s="7" t="s">
        <v>213</v>
      </c>
      <c r="B291" s="8" t="s">
        <v>218</v>
      </c>
      <c r="C291" s="59">
        <v>57.7</v>
      </c>
      <c r="D291" s="7" t="s">
        <v>377</v>
      </c>
      <c r="E291" s="7">
        <v>62.52</v>
      </c>
      <c r="F291" s="7">
        <v>5.7</v>
      </c>
      <c r="I291" s="4">
        <v>44833</v>
      </c>
      <c r="J291" s="13">
        <v>0.41666666666666702</v>
      </c>
      <c r="K291" s="13">
        <v>0.62152777777777779</v>
      </c>
      <c r="L291" s="13">
        <v>0.7319444444444444</v>
      </c>
      <c r="M291" s="7">
        <f t="shared" si="3"/>
        <v>158.99999999999991</v>
      </c>
      <c r="S291" s="92"/>
    </row>
    <row r="292" spans="1:19" x14ac:dyDescent="0.2">
      <c r="A292" s="1" t="s">
        <v>219</v>
      </c>
      <c r="B292" s="4" t="s">
        <v>220</v>
      </c>
      <c r="C292" s="58">
        <v>41</v>
      </c>
      <c r="D292" s="1" t="s">
        <v>377</v>
      </c>
      <c r="E292" s="1">
        <v>62.52</v>
      </c>
      <c r="F292" s="1">
        <v>4.0999999999999996</v>
      </c>
      <c r="I292" s="4">
        <v>44834</v>
      </c>
      <c r="J292" s="12">
        <v>0.375</v>
      </c>
      <c r="K292" s="12">
        <v>0.59236111111111112</v>
      </c>
      <c r="L292" s="12">
        <v>0.70486111111111116</v>
      </c>
      <c r="M292" s="1">
        <f t="shared" si="3"/>
        <v>162.00000000000006</v>
      </c>
      <c r="N292" s="1">
        <v>126</v>
      </c>
    </row>
    <row r="293" spans="1:19" x14ac:dyDescent="0.2">
      <c r="A293" s="1" t="s">
        <v>219</v>
      </c>
      <c r="B293" s="4" t="s">
        <v>221</v>
      </c>
      <c r="C293" s="58">
        <v>67.8</v>
      </c>
      <c r="D293" s="1" t="s">
        <v>377</v>
      </c>
      <c r="E293" s="1">
        <v>62.52</v>
      </c>
      <c r="F293" s="1">
        <v>5.7</v>
      </c>
      <c r="I293" s="4">
        <v>44834</v>
      </c>
      <c r="J293" s="12">
        <v>0.375</v>
      </c>
      <c r="K293" s="12">
        <v>0.59444444444444444</v>
      </c>
      <c r="L293" s="12">
        <v>0.70694444444444449</v>
      </c>
      <c r="M293" s="1">
        <f t="shared" si="3"/>
        <v>162.00000000000006</v>
      </c>
      <c r="R293" s="1" t="s">
        <v>50</v>
      </c>
    </row>
    <row r="294" spans="1:19" x14ac:dyDescent="0.2">
      <c r="A294" s="1" t="s">
        <v>219</v>
      </c>
      <c r="B294" s="4" t="s">
        <v>222</v>
      </c>
      <c r="C294" s="58">
        <v>71.400000000000006</v>
      </c>
      <c r="D294" s="1" t="s">
        <v>377</v>
      </c>
      <c r="E294" s="1">
        <v>62.52</v>
      </c>
      <c r="F294" s="1">
        <v>5.7</v>
      </c>
      <c r="I294" s="4">
        <v>44834</v>
      </c>
      <c r="J294" s="12">
        <v>0.375</v>
      </c>
      <c r="K294" s="12">
        <v>0.59652777777777777</v>
      </c>
      <c r="L294" s="12">
        <v>0.70902777777777781</v>
      </c>
      <c r="M294" s="1">
        <f t="shared" si="3"/>
        <v>162.00000000000006</v>
      </c>
      <c r="R294" s="1" t="s">
        <v>50</v>
      </c>
    </row>
    <row r="295" spans="1:19" x14ac:dyDescent="0.2">
      <c r="A295" s="1" t="s">
        <v>219</v>
      </c>
      <c r="B295" s="4" t="s">
        <v>223</v>
      </c>
      <c r="C295" s="58">
        <v>31</v>
      </c>
      <c r="D295" s="1" t="s">
        <v>377</v>
      </c>
      <c r="E295" s="1">
        <v>62.52</v>
      </c>
      <c r="F295" s="1">
        <v>3.1</v>
      </c>
      <c r="I295" s="4">
        <v>44834</v>
      </c>
      <c r="J295" s="12">
        <v>0.375</v>
      </c>
      <c r="K295" s="12">
        <v>0.59930555555555554</v>
      </c>
      <c r="L295" s="12">
        <v>0.7104166666666667</v>
      </c>
      <c r="M295" s="1">
        <f t="shared" si="3"/>
        <v>160.00000000000006</v>
      </c>
    </row>
    <row r="296" spans="1:19" x14ac:dyDescent="0.2">
      <c r="A296" s="1" t="s">
        <v>219</v>
      </c>
      <c r="B296" s="4" t="s">
        <v>224</v>
      </c>
      <c r="C296" s="58">
        <v>39.299999999999997</v>
      </c>
      <c r="D296" s="1" t="s">
        <v>377</v>
      </c>
      <c r="E296" s="1">
        <v>62.52</v>
      </c>
      <c r="F296" s="1">
        <v>3.93</v>
      </c>
      <c r="I296" s="4">
        <v>44834</v>
      </c>
      <c r="J296" s="12">
        <v>0.375</v>
      </c>
      <c r="K296" s="12">
        <v>0.60069444444444442</v>
      </c>
      <c r="L296" s="12">
        <v>0.71180555555555558</v>
      </c>
      <c r="M296" s="1">
        <f t="shared" si="3"/>
        <v>160.00000000000006</v>
      </c>
      <c r="N296" s="1">
        <v>137</v>
      </c>
    </row>
    <row r="297" spans="1:19" s="7" customFormat="1" ht="17" thickBot="1" x14ac:dyDescent="0.25">
      <c r="A297" s="7" t="s">
        <v>219</v>
      </c>
      <c r="B297" s="8" t="s">
        <v>225</v>
      </c>
      <c r="C297" s="59">
        <v>63.5</v>
      </c>
      <c r="D297" s="7" t="s">
        <v>377</v>
      </c>
      <c r="E297" s="7">
        <v>62.52</v>
      </c>
      <c r="F297" s="7">
        <v>5.7</v>
      </c>
      <c r="I297" s="8">
        <v>44834</v>
      </c>
      <c r="J297" s="13">
        <v>0.375</v>
      </c>
      <c r="K297" s="13">
        <v>0.6020833333333333</v>
      </c>
      <c r="L297" s="13">
        <v>0.71319444444444446</v>
      </c>
      <c r="M297" s="7">
        <f t="shared" si="3"/>
        <v>160.00000000000006</v>
      </c>
      <c r="S297" s="92"/>
    </row>
    <row r="298" spans="1:19" x14ac:dyDescent="0.2">
      <c r="A298" s="1" t="s">
        <v>226</v>
      </c>
      <c r="B298" s="4" t="s">
        <v>227</v>
      </c>
      <c r="C298" s="58">
        <v>69.099999999999994</v>
      </c>
      <c r="D298" s="1" t="s">
        <v>102</v>
      </c>
      <c r="E298" s="1">
        <v>100.8</v>
      </c>
      <c r="F298" s="1">
        <v>5.7</v>
      </c>
      <c r="I298" s="4">
        <v>44837</v>
      </c>
      <c r="J298" s="12">
        <v>0.35416666666666669</v>
      </c>
      <c r="K298" s="12">
        <v>0.63194444444444442</v>
      </c>
      <c r="L298" s="12">
        <v>0.73263888888888884</v>
      </c>
      <c r="M298" s="1">
        <f t="shared" si="3"/>
        <v>144.99999999999997</v>
      </c>
    </row>
    <row r="299" spans="1:19" x14ac:dyDescent="0.2">
      <c r="A299" s="1" t="s">
        <v>226</v>
      </c>
      <c r="B299" s="4" t="s">
        <v>224</v>
      </c>
      <c r="C299" s="58">
        <v>39.4</v>
      </c>
      <c r="D299" s="1" t="s">
        <v>102</v>
      </c>
      <c r="E299" s="1">
        <v>100.8</v>
      </c>
      <c r="F299" s="1">
        <v>3.94</v>
      </c>
      <c r="I299" s="4">
        <v>44837</v>
      </c>
      <c r="J299" s="12">
        <v>0.35416666666666669</v>
      </c>
      <c r="K299" s="12">
        <v>0.63472222222222219</v>
      </c>
      <c r="L299" s="12">
        <v>0.73402777777777772</v>
      </c>
      <c r="M299" s="1">
        <f t="shared" si="3"/>
        <v>142.99999999999997</v>
      </c>
      <c r="N299" s="1">
        <v>153</v>
      </c>
    </row>
    <row r="300" spans="1:19" x14ac:dyDescent="0.2">
      <c r="A300" s="1" t="s">
        <v>226</v>
      </c>
      <c r="B300" s="4" t="s">
        <v>228</v>
      </c>
      <c r="C300" s="58">
        <v>33.1</v>
      </c>
      <c r="D300" s="1" t="s">
        <v>102</v>
      </c>
      <c r="E300" s="1">
        <v>100.8</v>
      </c>
      <c r="F300" s="1">
        <v>3.31</v>
      </c>
      <c r="I300" s="4">
        <v>44837</v>
      </c>
      <c r="J300" s="12">
        <v>0.35416666666666702</v>
      </c>
      <c r="K300" s="12">
        <v>0.63611111111111107</v>
      </c>
      <c r="L300" s="12">
        <v>0.73541666666666672</v>
      </c>
      <c r="M300" s="1">
        <f t="shared" si="3"/>
        <v>143.00000000000014</v>
      </c>
    </row>
    <row r="301" spans="1:19" x14ac:dyDescent="0.2">
      <c r="A301" s="1" t="s">
        <v>226</v>
      </c>
      <c r="B301" s="4" t="s">
        <v>229</v>
      </c>
      <c r="C301" s="58">
        <v>43.1</v>
      </c>
      <c r="D301" s="1" t="s">
        <v>102</v>
      </c>
      <c r="E301" s="1">
        <v>100.8</v>
      </c>
      <c r="F301" s="1">
        <v>4.3099999999999996</v>
      </c>
      <c r="I301" s="4">
        <v>44837</v>
      </c>
      <c r="J301" s="12">
        <v>0.35416666666666702</v>
      </c>
      <c r="K301" s="12">
        <v>0.6381944444444444</v>
      </c>
      <c r="L301" s="12">
        <v>0.7368055555555556</v>
      </c>
      <c r="M301" s="1">
        <f t="shared" si="3"/>
        <v>142.00000000000014</v>
      </c>
    </row>
    <row r="302" spans="1:19" x14ac:dyDescent="0.2">
      <c r="A302" s="1" t="s">
        <v>226</v>
      </c>
      <c r="B302" s="4" t="s">
        <v>215</v>
      </c>
      <c r="C302" s="58">
        <v>45.4</v>
      </c>
      <c r="D302" s="1" t="s">
        <v>102</v>
      </c>
      <c r="E302" s="1">
        <v>100.8</v>
      </c>
      <c r="F302" s="1">
        <v>4.54</v>
      </c>
      <c r="I302" s="4">
        <v>44837</v>
      </c>
      <c r="J302" s="12">
        <v>0.35416666666666702</v>
      </c>
      <c r="K302" s="12">
        <v>0.63958333333333328</v>
      </c>
      <c r="L302" s="12">
        <v>0.73819444444444449</v>
      </c>
      <c r="M302" s="1">
        <f t="shared" si="3"/>
        <v>142.00000000000014</v>
      </c>
      <c r="N302" s="1">
        <v>160</v>
      </c>
    </row>
    <row r="303" spans="1:19" s="7" customFormat="1" ht="17" thickBot="1" x14ac:dyDescent="0.25">
      <c r="A303" s="7" t="s">
        <v>226</v>
      </c>
      <c r="B303" s="8" t="s">
        <v>230</v>
      </c>
      <c r="C303" s="59">
        <v>70.599999999999994</v>
      </c>
      <c r="D303" s="7" t="s">
        <v>102</v>
      </c>
      <c r="E303" s="7">
        <v>100.8</v>
      </c>
      <c r="F303" s="7">
        <v>5.7</v>
      </c>
      <c r="I303" s="8">
        <v>44837</v>
      </c>
      <c r="J303" s="13">
        <v>0.35416666666666702</v>
      </c>
      <c r="K303" s="13">
        <v>0.64583333333333337</v>
      </c>
      <c r="L303" s="13">
        <v>0.74027777777777781</v>
      </c>
      <c r="M303" s="7">
        <f t="shared" si="3"/>
        <v>136</v>
      </c>
      <c r="S303" s="92"/>
    </row>
    <row r="304" spans="1:19" x14ac:dyDescent="0.2">
      <c r="A304" s="1" t="s">
        <v>231</v>
      </c>
      <c r="B304" s="4" t="s">
        <v>218</v>
      </c>
      <c r="C304" s="58">
        <v>60</v>
      </c>
      <c r="D304" s="1" t="s">
        <v>234</v>
      </c>
      <c r="E304" s="1">
        <v>9.64</v>
      </c>
      <c r="F304" s="1">
        <v>12</v>
      </c>
      <c r="I304" s="4">
        <v>44839</v>
      </c>
      <c r="J304" s="12">
        <v>0.375</v>
      </c>
      <c r="K304" s="12">
        <v>0.62777777777777777</v>
      </c>
      <c r="L304" s="12">
        <v>0.69166666666666665</v>
      </c>
      <c r="M304" s="1">
        <f t="shared" si="3"/>
        <v>92</v>
      </c>
    </row>
    <row r="305" spans="1:19" x14ac:dyDescent="0.2">
      <c r="A305" s="1" t="s">
        <v>231</v>
      </c>
      <c r="B305" s="4" t="s">
        <v>232</v>
      </c>
      <c r="C305" s="58">
        <v>44.7</v>
      </c>
      <c r="D305" s="1" t="s">
        <v>234</v>
      </c>
      <c r="E305" s="1">
        <v>9.64</v>
      </c>
      <c r="F305" s="1">
        <v>8.94</v>
      </c>
      <c r="I305" s="4">
        <v>44839</v>
      </c>
      <c r="J305" s="12">
        <v>0.375</v>
      </c>
      <c r="K305" s="12">
        <v>0.62847222222222221</v>
      </c>
      <c r="L305" s="12">
        <v>0.69305555555555554</v>
      </c>
      <c r="M305" s="1">
        <f t="shared" si="3"/>
        <v>92.999999999999986</v>
      </c>
      <c r="N305" s="1">
        <v>168</v>
      </c>
    </row>
    <row r="306" spans="1:19" x14ac:dyDescent="0.2">
      <c r="A306" s="1" t="s">
        <v>231</v>
      </c>
      <c r="B306" s="4" t="s">
        <v>225</v>
      </c>
      <c r="C306" s="58">
        <v>64.599999999999994</v>
      </c>
      <c r="D306" s="1" t="s">
        <v>234</v>
      </c>
      <c r="E306" s="1">
        <v>9.64</v>
      </c>
      <c r="F306" s="1">
        <v>12.92</v>
      </c>
      <c r="I306" s="4">
        <v>44839</v>
      </c>
      <c r="J306" s="12">
        <v>0.375</v>
      </c>
      <c r="K306" s="12">
        <v>0.62986111111111109</v>
      </c>
      <c r="L306" s="12">
        <v>0.69444444444444442</v>
      </c>
      <c r="M306" s="1">
        <f t="shared" si="3"/>
        <v>92.999999999999986</v>
      </c>
    </row>
    <row r="307" spans="1:19" x14ac:dyDescent="0.2">
      <c r="A307" s="1" t="s">
        <v>231</v>
      </c>
      <c r="B307" s="4" t="s">
        <v>216</v>
      </c>
      <c r="C307" s="58">
        <v>31.3</v>
      </c>
      <c r="D307" s="1" t="s">
        <v>234</v>
      </c>
      <c r="E307" s="1">
        <v>9.64</v>
      </c>
      <c r="F307" s="1">
        <v>6.26</v>
      </c>
      <c r="I307" s="4">
        <v>44839</v>
      </c>
      <c r="J307" s="12">
        <v>0.375</v>
      </c>
      <c r="K307" s="12">
        <v>0.63124999999999998</v>
      </c>
      <c r="L307" s="12">
        <v>0.6958333333333333</v>
      </c>
      <c r="M307" s="1">
        <f t="shared" si="3"/>
        <v>92.999999999999986</v>
      </c>
    </row>
    <row r="308" spans="1:19" x14ac:dyDescent="0.2">
      <c r="A308" s="1" t="s">
        <v>231</v>
      </c>
      <c r="B308" s="4" t="s">
        <v>233</v>
      </c>
      <c r="C308" s="58">
        <v>45</v>
      </c>
      <c r="D308" s="1" t="s">
        <v>234</v>
      </c>
      <c r="E308" s="1">
        <v>9.64</v>
      </c>
      <c r="F308" s="1">
        <v>9</v>
      </c>
      <c r="I308" s="4">
        <v>44839</v>
      </c>
      <c r="J308" s="12">
        <v>0.375</v>
      </c>
      <c r="K308" s="12">
        <v>0.63263888888888886</v>
      </c>
      <c r="L308" s="12">
        <v>0.69791666666666663</v>
      </c>
      <c r="M308" s="1">
        <f t="shared" si="3"/>
        <v>93.999999999999986</v>
      </c>
      <c r="N308" s="1">
        <v>147</v>
      </c>
    </row>
    <row r="309" spans="1:19" s="7" customFormat="1" ht="17" thickBot="1" x14ac:dyDescent="0.25">
      <c r="A309" s="7" t="s">
        <v>231</v>
      </c>
      <c r="B309" s="8" t="s">
        <v>217</v>
      </c>
      <c r="C309" s="59">
        <v>64.8</v>
      </c>
      <c r="D309" s="7" t="s">
        <v>234</v>
      </c>
      <c r="E309" s="7">
        <v>9.64</v>
      </c>
      <c r="F309" s="7">
        <v>12.96</v>
      </c>
      <c r="I309" s="8">
        <v>44839</v>
      </c>
      <c r="J309" s="13">
        <v>0.375</v>
      </c>
      <c r="K309" s="13">
        <v>0.63472222222222219</v>
      </c>
      <c r="L309" s="13">
        <v>0.69861111111111107</v>
      </c>
      <c r="M309" s="7">
        <f t="shared" si="3"/>
        <v>92</v>
      </c>
      <c r="S309" s="92"/>
    </row>
    <row r="310" spans="1:19" x14ac:dyDescent="0.2">
      <c r="A310" s="14" t="s">
        <v>235</v>
      </c>
      <c r="B310" s="4" t="s">
        <v>236</v>
      </c>
      <c r="C310" s="58">
        <v>31.5</v>
      </c>
      <c r="D310" s="1" t="s">
        <v>234</v>
      </c>
      <c r="E310" s="1">
        <v>9.64</v>
      </c>
      <c r="F310" s="1">
        <v>6.3</v>
      </c>
      <c r="I310" s="4">
        <v>44840</v>
      </c>
      <c r="J310" s="12">
        <v>0.375</v>
      </c>
      <c r="K310" s="12">
        <v>0.64861111111111114</v>
      </c>
      <c r="L310" s="12">
        <v>0.70972222222222225</v>
      </c>
      <c r="M310" s="1">
        <f t="shared" si="3"/>
        <v>88</v>
      </c>
    </row>
    <row r="311" spans="1:19" x14ac:dyDescent="0.2">
      <c r="A311" s="14" t="s">
        <v>235</v>
      </c>
      <c r="B311" s="4" t="s">
        <v>214</v>
      </c>
      <c r="C311" s="58">
        <v>62.2</v>
      </c>
      <c r="D311" s="1" t="s">
        <v>234</v>
      </c>
      <c r="E311" s="1">
        <v>9.64</v>
      </c>
      <c r="F311" s="1">
        <v>11</v>
      </c>
      <c r="I311" s="4">
        <v>44840</v>
      </c>
      <c r="J311" s="12">
        <v>0.375</v>
      </c>
      <c r="K311" s="12">
        <v>0.65</v>
      </c>
      <c r="L311" s="12">
        <v>0.71111111111111114</v>
      </c>
      <c r="M311" s="1">
        <f t="shared" si="3"/>
        <v>88</v>
      </c>
    </row>
    <row r="312" spans="1:19" x14ac:dyDescent="0.2">
      <c r="A312" s="14" t="s">
        <v>235</v>
      </c>
      <c r="B312" s="4" t="s">
        <v>215</v>
      </c>
      <c r="C312" s="58">
        <v>46.5</v>
      </c>
      <c r="D312" s="1" t="s">
        <v>234</v>
      </c>
      <c r="E312" s="1">
        <v>9.64</v>
      </c>
      <c r="F312" s="1">
        <v>9.3000000000000007</v>
      </c>
      <c r="I312" s="4">
        <v>44840</v>
      </c>
      <c r="J312" s="12">
        <v>0.375</v>
      </c>
      <c r="K312" s="12">
        <v>0.65069444444444446</v>
      </c>
      <c r="L312" s="12">
        <v>0.71180555555555558</v>
      </c>
      <c r="M312" s="1">
        <f t="shared" si="3"/>
        <v>88</v>
      </c>
      <c r="N312" s="1">
        <v>94</v>
      </c>
    </row>
    <row r="313" spans="1:19" x14ac:dyDescent="0.2">
      <c r="A313" s="14" t="s">
        <v>235</v>
      </c>
      <c r="B313" s="4" t="s">
        <v>227</v>
      </c>
      <c r="C313" s="58">
        <v>69</v>
      </c>
      <c r="D313" s="1" t="s">
        <v>234</v>
      </c>
      <c r="E313" s="1">
        <v>9.64</v>
      </c>
      <c r="F313" s="1">
        <v>11</v>
      </c>
      <c r="I313" s="4">
        <v>44840</v>
      </c>
      <c r="J313" s="12">
        <v>0.375</v>
      </c>
      <c r="K313" s="12">
        <v>0.65277777777777779</v>
      </c>
      <c r="L313" s="12">
        <v>0.71319444444444446</v>
      </c>
      <c r="M313" s="1">
        <f t="shared" si="3"/>
        <v>87.000000000000014</v>
      </c>
    </row>
    <row r="314" spans="1:19" x14ac:dyDescent="0.2">
      <c r="A314" s="14" t="s">
        <v>235</v>
      </c>
      <c r="B314" s="4" t="s">
        <v>223</v>
      </c>
      <c r="C314" s="58">
        <v>29.4</v>
      </c>
      <c r="D314" s="1" t="s">
        <v>234</v>
      </c>
      <c r="E314" s="1">
        <v>9.64</v>
      </c>
      <c r="F314" s="1">
        <v>5.88</v>
      </c>
      <c r="I314" s="4">
        <v>44840</v>
      </c>
      <c r="J314" s="12">
        <v>0.375</v>
      </c>
      <c r="K314" s="12">
        <v>0.65347222222222223</v>
      </c>
      <c r="L314" s="12">
        <v>0.71527777777777779</v>
      </c>
      <c r="M314" s="1">
        <f t="shared" si="3"/>
        <v>89</v>
      </c>
    </row>
    <row r="315" spans="1:19" s="7" customFormat="1" ht="17" thickBot="1" x14ac:dyDescent="0.25">
      <c r="A315" s="66" t="s">
        <v>235</v>
      </c>
      <c r="B315" s="8" t="s">
        <v>229</v>
      </c>
      <c r="C315" s="59">
        <v>43</v>
      </c>
      <c r="D315" s="7" t="s">
        <v>234</v>
      </c>
      <c r="E315" s="7">
        <v>9.64</v>
      </c>
      <c r="F315" s="7">
        <v>8.6</v>
      </c>
      <c r="I315" s="8">
        <v>44840</v>
      </c>
      <c r="J315" s="13">
        <v>0.375</v>
      </c>
      <c r="K315" s="13">
        <v>0.65555555555555556</v>
      </c>
      <c r="L315" s="13">
        <v>0.71666666666666667</v>
      </c>
      <c r="M315" s="7">
        <f t="shared" si="3"/>
        <v>88</v>
      </c>
      <c r="S315" s="92"/>
    </row>
    <row r="316" spans="1:19" x14ac:dyDescent="0.2">
      <c r="A316" s="1" t="s">
        <v>237</v>
      </c>
      <c r="B316" s="4" t="s">
        <v>238</v>
      </c>
      <c r="C316" s="58">
        <v>69.3</v>
      </c>
      <c r="D316" s="1" t="s">
        <v>240</v>
      </c>
      <c r="E316" s="1">
        <v>9</v>
      </c>
      <c r="F316" s="1">
        <v>14</v>
      </c>
      <c r="I316" s="4">
        <v>44842</v>
      </c>
      <c r="J316" s="12">
        <v>0.40277777777777773</v>
      </c>
      <c r="K316" s="12">
        <v>0.62638888888888888</v>
      </c>
      <c r="L316" s="12">
        <v>0.68888888888888888</v>
      </c>
      <c r="M316" s="1">
        <f t="shared" si="3"/>
        <v>90</v>
      </c>
    </row>
    <row r="317" spans="1:19" x14ac:dyDescent="0.2">
      <c r="A317" s="1" t="s">
        <v>237</v>
      </c>
      <c r="B317" s="4" t="s">
        <v>233</v>
      </c>
      <c r="C317" s="58">
        <v>44.4</v>
      </c>
      <c r="D317" s="1" t="s">
        <v>240</v>
      </c>
      <c r="E317" s="1">
        <v>9</v>
      </c>
      <c r="F317" s="1">
        <v>8.8000000000000007</v>
      </c>
      <c r="I317" s="4">
        <v>44842</v>
      </c>
      <c r="J317" s="12">
        <v>0.40277777777777773</v>
      </c>
      <c r="K317" s="12">
        <v>0.62777777777777777</v>
      </c>
      <c r="L317" s="12">
        <v>0.69097222222222221</v>
      </c>
      <c r="M317" s="1">
        <f t="shared" si="3"/>
        <v>91</v>
      </c>
    </row>
    <row r="318" spans="1:19" x14ac:dyDescent="0.2">
      <c r="A318" s="1" t="s">
        <v>237</v>
      </c>
      <c r="B318" s="4" t="s">
        <v>239</v>
      </c>
      <c r="C318" s="58">
        <v>31.7</v>
      </c>
      <c r="D318" s="1" t="s">
        <v>240</v>
      </c>
      <c r="E318" s="1">
        <v>9</v>
      </c>
      <c r="F318" s="1">
        <v>6.34</v>
      </c>
      <c r="I318" s="4">
        <v>44842</v>
      </c>
      <c r="J318" s="12">
        <v>0.40277777777777801</v>
      </c>
      <c r="K318" s="12">
        <v>0.62916666666666665</v>
      </c>
      <c r="L318" s="12">
        <v>0.69166666666666665</v>
      </c>
      <c r="M318" s="1">
        <f t="shared" si="3"/>
        <v>90</v>
      </c>
    </row>
    <row r="319" spans="1:19" x14ac:dyDescent="0.2">
      <c r="A319" s="1" t="s">
        <v>237</v>
      </c>
      <c r="B319" s="4" t="s">
        <v>217</v>
      </c>
      <c r="C319" s="58">
        <v>62.8</v>
      </c>
      <c r="D319" s="1" t="s">
        <v>240</v>
      </c>
      <c r="E319" s="1">
        <v>9</v>
      </c>
      <c r="F319" s="1">
        <v>12.56</v>
      </c>
      <c r="I319" s="4">
        <v>44842</v>
      </c>
      <c r="J319" s="12">
        <v>0.40277777777777801</v>
      </c>
      <c r="K319" s="12">
        <v>0.63124999999999998</v>
      </c>
      <c r="L319" s="12">
        <v>0.69305555555555554</v>
      </c>
      <c r="M319" s="1">
        <f t="shared" si="3"/>
        <v>89</v>
      </c>
    </row>
    <row r="320" spans="1:19" x14ac:dyDescent="0.2">
      <c r="A320" s="1" t="s">
        <v>237</v>
      </c>
      <c r="B320" s="4" t="s">
        <v>232</v>
      </c>
      <c r="C320" s="58">
        <v>44.7</v>
      </c>
      <c r="D320" s="1" t="s">
        <v>240</v>
      </c>
      <c r="E320" s="1">
        <v>9</v>
      </c>
      <c r="F320" s="1">
        <v>8.94</v>
      </c>
      <c r="I320" s="4">
        <v>44842</v>
      </c>
      <c r="J320" s="12">
        <v>0.40277777777777801</v>
      </c>
      <c r="K320" s="12">
        <v>0.63263888888888886</v>
      </c>
      <c r="L320" s="12">
        <v>0.69444444444444442</v>
      </c>
      <c r="M320" s="1">
        <f t="shared" si="3"/>
        <v>89</v>
      </c>
    </row>
    <row r="321" spans="1:19" s="7" customFormat="1" ht="17" thickBot="1" x14ac:dyDescent="0.25">
      <c r="A321" s="7" t="s">
        <v>237</v>
      </c>
      <c r="B321" s="8" t="s">
        <v>216</v>
      </c>
      <c r="C321" s="59">
        <v>31.6</v>
      </c>
      <c r="D321" s="7" t="s">
        <v>240</v>
      </c>
      <c r="E321" s="7">
        <v>9</v>
      </c>
      <c r="F321" s="7">
        <v>6.32</v>
      </c>
      <c r="I321" s="8">
        <v>44842</v>
      </c>
      <c r="J321" s="13">
        <v>0.40277777777777801</v>
      </c>
      <c r="K321" s="13">
        <v>0.63472222222222219</v>
      </c>
      <c r="L321" s="13">
        <v>0.6958333333333333</v>
      </c>
      <c r="M321" s="7">
        <f t="shared" si="3"/>
        <v>88</v>
      </c>
      <c r="S321" s="92"/>
    </row>
    <row r="322" spans="1:19" x14ac:dyDescent="0.2">
      <c r="A322" s="1" t="s">
        <v>241</v>
      </c>
      <c r="B322" s="4" t="s">
        <v>223</v>
      </c>
      <c r="C322" s="58">
        <v>28.9</v>
      </c>
      <c r="D322" s="1" t="s">
        <v>240</v>
      </c>
      <c r="E322" s="1">
        <v>9</v>
      </c>
      <c r="F322" s="1">
        <v>5.78</v>
      </c>
      <c r="I322" s="4">
        <v>44843</v>
      </c>
      <c r="J322" s="12">
        <v>0.40625</v>
      </c>
      <c r="K322" s="12">
        <v>0.64444444444444449</v>
      </c>
      <c r="L322" s="12">
        <v>0.7104166666666667</v>
      </c>
      <c r="M322" s="1">
        <f t="shared" si="3"/>
        <v>94.999999999999986</v>
      </c>
    </row>
    <row r="323" spans="1:19" x14ac:dyDescent="0.2">
      <c r="A323" s="1" t="s">
        <v>241</v>
      </c>
      <c r="B323" s="4" t="s">
        <v>215</v>
      </c>
      <c r="C323" s="58">
        <v>42.1</v>
      </c>
      <c r="D323" s="1" t="s">
        <v>240</v>
      </c>
      <c r="E323" s="1">
        <v>9</v>
      </c>
      <c r="F323" s="1">
        <v>8.42</v>
      </c>
      <c r="I323" s="4">
        <v>44843</v>
      </c>
      <c r="J323" s="12">
        <v>0.40625</v>
      </c>
      <c r="K323" s="12">
        <v>0.64513888888888893</v>
      </c>
      <c r="L323" s="12">
        <v>0.71180555555555558</v>
      </c>
      <c r="M323" s="1">
        <f t="shared" si="3"/>
        <v>95.999999999999972</v>
      </c>
    </row>
    <row r="324" spans="1:19" x14ac:dyDescent="0.2">
      <c r="A324" s="1" t="s">
        <v>241</v>
      </c>
      <c r="B324" s="4" t="s">
        <v>214</v>
      </c>
      <c r="C324" s="58">
        <v>62.3</v>
      </c>
      <c r="D324" s="1" t="s">
        <v>240</v>
      </c>
      <c r="E324" s="1">
        <v>9</v>
      </c>
      <c r="F324" s="1">
        <v>12.46</v>
      </c>
      <c r="I324" s="4">
        <v>44843</v>
      </c>
      <c r="J324" s="12">
        <v>0.40625</v>
      </c>
      <c r="K324" s="12">
        <v>0.64652777777777781</v>
      </c>
      <c r="L324" s="12">
        <v>0.71319444444444446</v>
      </c>
      <c r="M324" s="1">
        <f t="shared" si="3"/>
        <v>95.999999999999972</v>
      </c>
    </row>
    <row r="325" spans="1:19" x14ac:dyDescent="0.2">
      <c r="A325" s="1" t="s">
        <v>241</v>
      </c>
      <c r="B325" s="4" t="s">
        <v>228</v>
      </c>
      <c r="C325" s="58">
        <v>33</v>
      </c>
      <c r="D325" s="1" t="s">
        <v>240</v>
      </c>
      <c r="E325" s="1">
        <v>9</v>
      </c>
      <c r="F325" s="1">
        <v>6.6</v>
      </c>
      <c r="I325" s="4">
        <v>44843</v>
      </c>
      <c r="J325" s="12">
        <v>0.40625</v>
      </c>
      <c r="K325" s="12">
        <v>0.64861111111111114</v>
      </c>
      <c r="L325" s="12">
        <v>0.71458333333333335</v>
      </c>
      <c r="M325" s="1">
        <f t="shared" si="3"/>
        <v>94.999999999999986</v>
      </c>
    </row>
    <row r="326" spans="1:19" x14ac:dyDescent="0.2">
      <c r="A326" s="1" t="s">
        <v>241</v>
      </c>
      <c r="B326" s="4" t="s">
        <v>220</v>
      </c>
      <c r="C326" s="67">
        <v>39.4</v>
      </c>
      <c r="D326" s="1" t="s">
        <v>240</v>
      </c>
      <c r="E326" s="1">
        <v>9</v>
      </c>
      <c r="F326" s="1">
        <v>7.88</v>
      </c>
      <c r="I326" s="4">
        <v>44843</v>
      </c>
      <c r="J326" s="12">
        <v>0.40625</v>
      </c>
      <c r="K326" s="12">
        <v>0.64930555555555558</v>
      </c>
      <c r="L326" s="12">
        <v>0.71597222222222223</v>
      </c>
      <c r="M326" s="1">
        <f t="shared" si="3"/>
        <v>95.999999999999972</v>
      </c>
    </row>
    <row r="327" spans="1:19" x14ac:dyDescent="0.2">
      <c r="A327" s="1" t="s">
        <v>241</v>
      </c>
      <c r="B327" s="4" t="s">
        <v>218</v>
      </c>
      <c r="C327" s="58">
        <v>58.9</v>
      </c>
      <c r="D327" s="1" t="s">
        <v>240</v>
      </c>
      <c r="E327" s="1">
        <v>9</v>
      </c>
      <c r="F327" s="1">
        <v>11.78</v>
      </c>
      <c r="I327" s="4">
        <v>44843</v>
      </c>
      <c r="J327" s="12">
        <v>0.40625</v>
      </c>
      <c r="K327" s="12">
        <v>0.65069444444444446</v>
      </c>
      <c r="L327" s="12">
        <v>0.71805555555555556</v>
      </c>
      <c r="M327" s="1">
        <f t="shared" si="3"/>
        <v>96.999999999999972</v>
      </c>
    </row>
    <row r="328" spans="1:19" s="7" customFormat="1" ht="17" thickBot="1" x14ac:dyDescent="0.25">
      <c r="A328" s="7" t="s">
        <v>241</v>
      </c>
      <c r="B328" s="8" t="s">
        <v>236</v>
      </c>
      <c r="C328" s="59">
        <v>31.5</v>
      </c>
      <c r="D328" s="7" t="s">
        <v>240</v>
      </c>
      <c r="E328" s="7">
        <v>9</v>
      </c>
      <c r="F328" s="7">
        <v>6.3</v>
      </c>
      <c r="I328" s="8">
        <v>44843</v>
      </c>
      <c r="J328" s="13">
        <v>0.40625</v>
      </c>
      <c r="K328" s="13">
        <v>0.65277777777777779</v>
      </c>
      <c r="L328" s="13">
        <v>0.71875</v>
      </c>
      <c r="M328" s="7">
        <f t="shared" si="3"/>
        <v>94.999999999999986</v>
      </c>
      <c r="S328" s="92"/>
    </row>
    <row r="329" spans="1:19" x14ac:dyDescent="0.2">
      <c r="A329" s="1" t="s">
        <v>242</v>
      </c>
      <c r="B329" s="4" t="s">
        <v>222</v>
      </c>
      <c r="C329" s="58">
        <v>74.8</v>
      </c>
      <c r="D329" s="1" t="s">
        <v>63</v>
      </c>
      <c r="E329" s="1">
        <v>200.8</v>
      </c>
      <c r="F329" s="1">
        <v>5</v>
      </c>
      <c r="I329" s="4">
        <v>44845</v>
      </c>
      <c r="J329" s="12">
        <v>0.39930555555555558</v>
      </c>
      <c r="K329" s="12">
        <v>0.59722222222222221</v>
      </c>
      <c r="L329" s="12">
        <v>0.72222222222222221</v>
      </c>
      <c r="M329" s="1">
        <f t="shared" si="3"/>
        <v>180</v>
      </c>
    </row>
    <row r="330" spans="1:19" x14ac:dyDescent="0.2">
      <c r="A330" s="1" t="s">
        <v>242</v>
      </c>
      <c r="B330" s="4" t="s">
        <v>243</v>
      </c>
      <c r="C330" s="58">
        <v>44.8</v>
      </c>
      <c r="D330" s="1" t="s">
        <v>63</v>
      </c>
      <c r="E330" s="1">
        <v>200.8</v>
      </c>
      <c r="F330" s="1">
        <v>4.4800000000000004</v>
      </c>
      <c r="I330" s="4">
        <v>44845</v>
      </c>
      <c r="J330" s="12">
        <v>0.39930555555555558</v>
      </c>
      <c r="K330" s="12">
        <v>0.59861111111111109</v>
      </c>
      <c r="L330" s="12">
        <v>0.72361111111111109</v>
      </c>
      <c r="M330" s="1">
        <f t="shared" si="3"/>
        <v>180</v>
      </c>
      <c r="N330" s="1">
        <v>167</v>
      </c>
      <c r="O330" s="1">
        <v>164</v>
      </c>
    </row>
    <row r="331" spans="1:19" x14ac:dyDescent="0.2">
      <c r="A331" s="1" t="s">
        <v>242</v>
      </c>
      <c r="B331" s="4" t="s">
        <v>244</v>
      </c>
      <c r="C331" s="58">
        <v>46.9</v>
      </c>
      <c r="D331" s="1" t="s">
        <v>63</v>
      </c>
      <c r="E331" s="1">
        <v>200.8</v>
      </c>
      <c r="F331" s="1">
        <v>4.6900000000000004</v>
      </c>
      <c r="I331" s="4">
        <v>44845</v>
      </c>
      <c r="J331" s="12">
        <v>0.39930555555555602</v>
      </c>
      <c r="K331" s="12">
        <v>0.6</v>
      </c>
      <c r="L331" s="12">
        <v>0.72569444444444442</v>
      </c>
      <c r="M331" s="1">
        <f t="shared" si="3"/>
        <v>181</v>
      </c>
      <c r="N331" s="1">
        <v>147</v>
      </c>
      <c r="O331" s="1">
        <v>127</v>
      </c>
    </row>
    <row r="332" spans="1:19" x14ac:dyDescent="0.2">
      <c r="A332" s="1" t="s">
        <v>242</v>
      </c>
      <c r="B332" s="4" t="s">
        <v>245</v>
      </c>
      <c r="C332" s="58">
        <v>46.8</v>
      </c>
      <c r="D332" s="1" t="s">
        <v>63</v>
      </c>
      <c r="E332" s="1">
        <v>200.8</v>
      </c>
      <c r="F332" s="1">
        <v>4.68</v>
      </c>
      <c r="I332" s="4">
        <v>44845</v>
      </c>
      <c r="J332" s="12">
        <v>0.39930555555555602</v>
      </c>
      <c r="K332" s="12">
        <v>0.60069444444444442</v>
      </c>
      <c r="L332" s="12">
        <v>0.7270833333333333</v>
      </c>
      <c r="M332" s="1">
        <f t="shared" si="3"/>
        <v>182</v>
      </c>
      <c r="N332" s="1">
        <v>123</v>
      </c>
      <c r="O332" s="1">
        <v>138</v>
      </c>
    </row>
    <row r="333" spans="1:19" x14ac:dyDescent="0.2">
      <c r="A333" s="1" t="s">
        <v>242</v>
      </c>
      <c r="B333" s="4" t="s">
        <v>246</v>
      </c>
      <c r="C333" s="58">
        <v>40.6</v>
      </c>
      <c r="D333" s="1" t="s">
        <v>63</v>
      </c>
      <c r="E333" s="1">
        <v>200.8</v>
      </c>
      <c r="F333" s="1">
        <v>4.0599999999999996</v>
      </c>
      <c r="I333" s="4">
        <v>44845</v>
      </c>
      <c r="J333" s="12">
        <v>0.39930555555555602</v>
      </c>
      <c r="K333" s="12">
        <v>0.60277777777777775</v>
      </c>
      <c r="L333" s="12">
        <v>0.72986111111111107</v>
      </c>
      <c r="M333" s="1">
        <f t="shared" si="3"/>
        <v>183</v>
      </c>
      <c r="N333" s="1">
        <v>151</v>
      </c>
      <c r="O333" s="1">
        <v>122</v>
      </c>
    </row>
    <row r="334" spans="1:19" x14ac:dyDescent="0.2">
      <c r="A334" s="1" t="s">
        <v>242</v>
      </c>
      <c r="B334" s="4" t="s">
        <v>229</v>
      </c>
      <c r="C334" s="58">
        <v>42.5</v>
      </c>
      <c r="D334" s="1" t="s">
        <v>63</v>
      </c>
      <c r="E334" s="1">
        <v>200.8</v>
      </c>
      <c r="F334" s="1">
        <v>4.25</v>
      </c>
      <c r="I334" s="4">
        <v>44845</v>
      </c>
      <c r="J334" s="12">
        <v>0.39930555555555602</v>
      </c>
      <c r="K334" s="12">
        <v>0.60486111111111107</v>
      </c>
      <c r="L334" s="12">
        <v>0.73124999999999996</v>
      </c>
      <c r="M334" s="1">
        <f t="shared" si="3"/>
        <v>182</v>
      </c>
    </row>
    <row r="335" spans="1:19" s="7" customFormat="1" ht="17" thickBot="1" x14ac:dyDescent="0.25">
      <c r="A335" s="7" t="s">
        <v>242</v>
      </c>
      <c r="B335" s="8" t="s">
        <v>247</v>
      </c>
      <c r="C335" s="59">
        <v>49.1</v>
      </c>
      <c r="D335" s="7" t="s">
        <v>63</v>
      </c>
      <c r="E335" s="7">
        <v>200.8</v>
      </c>
      <c r="F335" s="7">
        <v>4.91</v>
      </c>
      <c r="I335" s="8">
        <v>44845</v>
      </c>
      <c r="J335" s="13">
        <v>0.39930555555555602</v>
      </c>
      <c r="K335" s="13">
        <v>0.6069444444444444</v>
      </c>
      <c r="L335" s="13">
        <v>0.73333333333333328</v>
      </c>
      <c r="M335" s="7">
        <f t="shared" si="3"/>
        <v>182</v>
      </c>
      <c r="N335" s="7">
        <v>134</v>
      </c>
      <c r="O335" s="7">
        <v>187</v>
      </c>
      <c r="S335" s="92"/>
    </row>
    <row r="336" spans="1:19" x14ac:dyDescent="0.2">
      <c r="A336" s="1" t="s">
        <v>248</v>
      </c>
      <c r="B336" s="4" t="s">
        <v>232</v>
      </c>
      <c r="C336" s="58">
        <v>38.700000000000003</v>
      </c>
      <c r="D336" s="1" t="s">
        <v>377</v>
      </c>
      <c r="E336" s="1">
        <v>62.52</v>
      </c>
      <c r="F336" s="68">
        <v>3.5</v>
      </c>
      <c r="I336" s="4">
        <v>44846</v>
      </c>
      <c r="J336" s="12">
        <v>0.38194444444444442</v>
      </c>
      <c r="K336" s="12">
        <v>0.62569444444444444</v>
      </c>
      <c r="L336" s="12">
        <v>0.70902777777777781</v>
      </c>
      <c r="M336" s="1">
        <f t="shared" si="3"/>
        <v>120.00000000000006</v>
      </c>
    </row>
    <row r="337" spans="1:19" x14ac:dyDescent="0.2">
      <c r="A337" s="1" t="s">
        <v>248</v>
      </c>
      <c r="B337" s="4" t="s">
        <v>216</v>
      </c>
      <c r="C337" s="58">
        <v>31.1</v>
      </c>
      <c r="D337" s="1" t="s">
        <v>377</v>
      </c>
      <c r="E337" s="1">
        <v>62.52</v>
      </c>
      <c r="F337" s="68">
        <v>3.1</v>
      </c>
      <c r="I337" s="4">
        <v>44846</v>
      </c>
      <c r="J337" s="12">
        <v>0.38194444444444442</v>
      </c>
      <c r="K337" s="12">
        <v>0.62777777777777777</v>
      </c>
      <c r="L337" s="12">
        <v>0.71111111111111114</v>
      </c>
      <c r="M337" s="1">
        <f t="shared" si="3"/>
        <v>120.00000000000006</v>
      </c>
    </row>
    <row r="338" spans="1:19" x14ac:dyDescent="0.2">
      <c r="A338" s="1" t="s">
        <v>248</v>
      </c>
      <c r="B338" s="4" t="s">
        <v>233</v>
      </c>
      <c r="C338" s="58">
        <v>42.5</v>
      </c>
      <c r="D338" s="1" t="s">
        <v>377</v>
      </c>
      <c r="E338" s="1">
        <v>62.52</v>
      </c>
      <c r="F338" s="68">
        <v>3.7</v>
      </c>
      <c r="I338" s="4">
        <v>44846</v>
      </c>
      <c r="J338" s="12">
        <v>0.38194444444444398</v>
      </c>
      <c r="K338" s="12">
        <v>0.62847222222222221</v>
      </c>
      <c r="L338" s="12">
        <v>0.71250000000000002</v>
      </c>
      <c r="M338" s="1">
        <f t="shared" si="3"/>
        <v>121.00000000000006</v>
      </c>
    </row>
    <row r="339" spans="1:19" x14ac:dyDescent="0.2">
      <c r="A339" s="1" t="s">
        <v>248</v>
      </c>
      <c r="B339" s="4" t="s">
        <v>224</v>
      </c>
      <c r="C339" s="58">
        <v>34.6</v>
      </c>
      <c r="D339" s="1" t="s">
        <v>377</v>
      </c>
      <c r="E339" s="1">
        <v>62.52</v>
      </c>
      <c r="F339" s="68">
        <v>3.46</v>
      </c>
      <c r="I339" s="4">
        <v>44846</v>
      </c>
      <c r="J339" s="12">
        <v>0.38194444444444398</v>
      </c>
      <c r="K339" s="12">
        <v>0.62986111111111109</v>
      </c>
      <c r="L339" s="12">
        <v>0.71527777777777779</v>
      </c>
      <c r="M339" s="1">
        <f t="shared" si="3"/>
        <v>123.00000000000004</v>
      </c>
    </row>
    <row r="340" spans="1:19" x14ac:dyDescent="0.2">
      <c r="A340" s="1" t="s">
        <v>248</v>
      </c>
      <c r="B340" s="4" t="s">
        <v>217</v>
      </c>
      <c r="C340" s="58">
        <v>62.7</v>
      </c>
      <c r="D340" s="1" t="s">
        <v>377</v>
      </c>
      <c r="E340" s="1">
        <v>62.52</v>
      </c>
      <c r="F340" s="68">
        <v>3.5</v>
      </c>
      <c r="I340" s="4">
        <v>44846</v>
      </c>
      <c r="J340" s="12">
        <v>0.38194444444444398</v>
      </c>
      <c r="K340" s="12">
        <v>0.63194444444444442</v>
      </c>
      <c r="L340" s="12">
        <v>0.71597222222222223</v>
      </c>
      <c r="M340" s="1">
        <f t="shared" si="3"/>
        <v>121.00000000000006</v>
      </c>
    </row>
    <row r="341" spans="1:19" s="7" customFormat="1" ht="17" thickBot="1" x14ac:dyDescent="0.25">
      <c r="A341" s="7" t="s">
        <v>248</v>
      </c>
      <c r="B341" s="8" t="s">
        <v>215</v>
      </c>
      <c r="C341" s="59">
        <v>41.4</v>
      </c>
      <c r="D341" s="7" t="s">
        <v>377</v>
      </c>
      <c r="E341" s="7">
        <v>62.52</v>
      </c>
      <c r="F341" s="69">
        <v>3.5</v>
      </c>
      <c r="I341" s="8">
        <v>44846</v>
      </c>
      <c r="J341" s="13">
        <v>0.38194444444444398</v>
      </c>
      <c r="K341" s="13">
        <v>0.63263888888888886</v>
      </c>
      <c r="L341" s="13">
        <v>0.71805555555555556</v>
      </c>
      <c r="M341" s="7">
        <f t="shared" si="3"/>
        <v>123.00000000000004</v>
      </c>
      <c r="S341" s="92"/>
    </row>
    <row r="342" spans="1:19" x14ac:dyDescent="0.2">
      <c r="A342" s="1" t="s">
        <v>253</v>
      </c>
      <c r="B342" s="58" t="s">
        <v>254</v>
      </c>
      <c r="C342" s="1">
        <v>43.8</v>
      </c>
      <c r="D342" s="1" t="s">
        <v>74</v>
      </c>
      <c r="E342" s="1">
        <v>109.4</v>
      </c>
      <c r="F342" s="1">
        <v>4.38</v>
      </c>
      <c r="I342" s="4">
        <v>44848</v>
      </c>
      <c r="J342" s="12">
        <v>0.38194444444444442</v>
      </c>
      <c r="K342" s="12">
        <v>0.63194444444444442</v>
      </c>
      <c r="L342" s="12">
        <v>0.7368055555555556</v>
      </c>
      <c r="M342" s="1">
        <f t="shared" si="3"/>
        <v>151.00000000000011</v>
      </c>
      <c r="N342" s="1">
        <v>189</v>
      </c>
      <c r="O342" s="1">
        <v>176</v>
      </c>
    </row>
    <row r="343" spans="1:19" x14ac:dyDescent="0.2">
      <c r="A343" s="1" t="s">
        <v>253</v>
      </c>
      <c r="B343" s="58" t="s">
        <v>255</v>
      </c>
      <c r="C343" s="1">
        <v>39.4</v>
      </c>
      <c r="D343" s="1" t="s">
        <v>74</v>
      </c>
      <c r="E343" s="1">
        <v>109.4</v>
      </c>
      <c r="F343" s="1">
        <v>3.94</v>
      </c>
      <c r="I343" s="4">
        <v>44848</v>
      </c>
      <c r="J343" s="12">
        <v>0.38194444444444442</v>
      </c>
      <c r="K343" s="12">
        <v>0.6333333333333333</v>
      </c>
      <c r="L343" s="12">
        <v>0.73958333333333337</v>
      </c>
      <c r="M343" s="1">
        <f t="shared" si="3"/>
        <v>153.00000000000009</v>
      </c>
      <c r="N343" s="1">
        <v>140</v>
      </c>
    </row>
    <row r="344" spans="1:19" x14ac:dyDescent="0.2">
      <c r="A344" s="1" t="s">
        <v>253</v>
      </c>
      <c r="B344" s="58" t="s">
        <v>244</v>
      </c>
      <c r="C344" s="1">
        <v>46.8</v>
      </c>
      <c r="D344" s="1" t="s">
        <v>74</v>
      </c>
      <c r="E344" s="1">
        <v>109.4</v>
      </c>
      <c r="F344" s="1">
        <v>4.68</v>
      </c>
      <c r="I344" s="4">
        <v>44848</v>
      </c>
      <c r="J344" s="12">
        <v>0.38194444444444398</v>
      </c>
      <c r="K344" s="12">
        <v>0.63541666666666663</v>
      </c>
      <c r="L344" s="12">
        <v>0.74097222222222225</v>
      </c>
      <c r="M344" s="1">
        <f t="shared" si="3"/>
        <v>152.00000000000011</v>
      </c>
      <c r="N344" s="1">
        <v>183</v>
      </c>
    </row>
    <row r="345" spans="1:19" x14ac:dyDescent="0.2">
      <c r="A345" s="1" t="s">
        <v>253</v>
      </c>
      <c r="B345" s="58" t="s">
        <v>247</v>
      </c>
      <c r="C345" s="1">
        <v>49.1</v>
      </c>
      <c r="D345" s="1" t="s">
        <v>74</v>
      </c>
      <c r="E345" s="1">
        <v>109.4</v>
      </c>
      <c r="F345" s="1">
        <v>4.91</v>
      </c>
      <c r="I345" s="4">
        <v>44848</v>
      </c>
      <c r="J345" s="12">
        <v>0.38194444444444398</v>
      </c>
      <c r="K345" s="12">
        <v>0.63680555555555551</v>
      </c>
      <c r="L345" s="12">
        <v>0.74305555555555558</v>
      </c>
      <c r="M345" s="1">
        <f t="shared" si="3"/>
        <v>153.00000000000009</v>
      </c>
      <c r="N345" s="1">
        <v>153</v>
      </c>
    </row>
    <row r="346" spans="1:19" x14ac:dyDescent="0.2">
      <c r="A346" s="1" t="s">
        <v>253</v>
      </c>
      <c r="B346" s="58" t="s">
        <v>246</v>
      </c>
      <c r="C346" s="1">
        <v>40.5</v>
      </c>
      <c r="D346" s="1" t="s">
        <v>74</v>
      </c>
      <c r="E346" s="1">
        <v>109.4</v>
      </c>
      <c r="F346" s="1">
        <v>4.05</v>
      </c>
      <c r="I346" s="4">
        <v>44848</v>
      </c>
      <c r="J346" s="12">
        <v>0.38194444444444398</v>
      </c>
      <c r="K346" s="12">
        <v>0.6381944444444444</v>
      </c>
      <c r="L346" s="12">
        <v>0.74583333333333335</v>
      </c>
      <c r="M346" s="1">
        <f t="shared" si="3"/>
        <v>155.00000000000009</v>
      </c>
      <c r="N346" s="1">
        <v>160</v>
      </c>
    </row>
    <row r="347" spans="1:19" x14ac:dyDescent="0.2">
      <c r="A347" s="1" t="s">
        <v>253</v>
      </c>
      <c r="B347" s="58" t="s">
        <v>243</v>
      </c>
      <c r="C347" s="1">
        <v>44.6</v>
      </c>
      <c r="D347" s="1" t="s">
        <v>74</v>
      </c>
      <c r="E347" s="1">
        <v>109.4</v>
      </c>
      <c r="F347" s="1">
        <v>4.46</v>
      </c>
      <c r="I347" s="4">
        <v>44848</v>
      </c>
      <c r="J347" s="12">
        <v>0.38194444444444398</v>
      </c>
      <c r="K347" s="12">
        <v>0.63888888888888884</v>
      </c>
      <c r="L347" s="12">
        <v>0.74722222222222223</v>
      </c>
      <c r="M347" s="1">
        <f t="shared" si="3"/>
        <v>156.00000000000009</v>
      </c>
      <c r="N347" s="1">
        <v>117</v>
      </c>
      <c r="O347" s="1">
        <v>106</v>
      </c>
    </row>
    <row r="348" spans="1:19" s="7" customFormat="1" ht="17" thickBot="1" x14ac:dyDescent="0.25">
      <c r="A348" s="7" t="s">
        <v>253</v>
      </c>
      <c r="B348" s="59" t="s">
        <v>245</v>
      </c>
      <c r="C348" s="7">
        <v>45.8</v>
      </c>
      <c r="D348" s="7" t="s">
        <v>74</v>
      </c>
      <c r="E348" s="7">
        <v>109.4</v>
      </c>
      <c r="F348" s="7">
        <v>4.58</v>
      </c>
      <c r="I348" s="8">
        <v>44848</v>
      </c>
      <c r="J348" s="13">
        <v>0.38194444444444398</v>
      </c>
      <c r="K348" s="13">
        <v>0.64166666666666672</v>
      </c>
      <c r="L348" s="13">
        <v>0.74930555555555556</v>
      </c>
      <c r="M348" s="7">
        <f t="shared" si="3"/>
        <v>154.99999999999994</v>
      </c>
      <c r="N348" s="7">
        <v>157</v>
      </c>
      <c r="S348" s="92"/>
    </row>
    <row r="349" spans="1:19" x14ac:dyDescent="0.2">
      <c r="A349" s="1" t="s">
        <v>249</v>
      </c>
      <c r="B349" s="4" t="s">
        <v>250</v>
      </c>
      <c r="C349" s="58">
        <v>44.6</v>
      </c>
      <c r="D349" s="1" t="s">
        <v>182</v>
      </c>
      <c r="E349" s="1">
        <v>10.68</v>
      </c>
      <c r="F349" s="1">
        <v>8.92</v>
      </c>
      <c r="I349" s="4">
        <v>44850</v>
      </c>
      <c r="J349" s="12">
        <v>0.41666666666666669</v>
      </c>
      <c r="K349" s="12">
        <v>0.66805555555555551</v>
      </c>
      <c r="L349" s="12">
        <v>0.73402777777777772</v>
      </c>
      <c r="M349" s="1">
        <f t="shared" ref="M349:M358" si="4" xml:space="preserve"> (L349-K349)*24 * 60</f>
        <v>94.999999999999986</v>
      </c>
    </row>
    <row r="350" spans="1:19" x14ac:dyDescent="0.2">
      <c r="A350" s="1" t="s">
        <v>249</v>
      </c>
      <c r="B350" s="4" t="s">
        <v>251</v>
      </c>
      <c r="C350" s="58">
        <v>49.5</v>
      </c>
      <c r="D350" s="1" t="s">
        <v>182</v>
      </c>
      <c r="E350" s="1">
        <v>10.68</v>
      </c>
      <c r="F350" s="1">
        <v>9.9</v>
      </c>
      <c r="I350" s="4">
        <v>44850</v>
      </c>
      <c r="J350" s="12">
        <v>0.41666666666666669</v>
      </c>
      <c r="K350" s="12">
        <v>0.67152777777777772</v>
      </c>
      <c r="L350" s="12">
        <v>0.7368055555555556</v>
      </c>
      <c r="M350" s="1">
        <f t="shared" si="4"/>
        <v>94.000000000000142</v>
      </c>
    </row>
    <row r="351" spans="1:19" x14ac:dyDescent="0.2">
      <c r="A351" s="1" t="s">
        <v>249</v>
      </c>
      <c r="B351" s="4" t="s">
        <v>236</v>
      </c>
      <c r="C351" s="58">
        <v>30.7</v>
      </c>
      <c r="D351" s="1" t="s">
        <v>182</v>
      </c>
      <c r="E351" s="1">
        <v>10.68</v>
      </c>
      <c r="F351" s="1">
        <v>6.14</v>
      </c>
      <c r="I351" s="4">
        <v>44850</v>
      </c>
      <c r="J351" s="12">
        <v>0.41666666666666702</v>
      </c>
      <c r="K351" s="12">
        <v>0.67361111111111116</v>
      </c>
      <c r="L351" s="12">
        <v>0.73888888888888893</v>
      </c>
      <c r="M351" s="1">
        <f t="shared" si="4"/>
        <v>93.999999999999986</v>
      </c>
    </row>
    <row r="352" spans="1:19" x14ac:dyDescent="0.2">
      <c r="A352" s="1" t="s">
        <v>249</v>
      </c>
      <c r="B352" s="4" t="s">
        <v>252</v>
      </c>
      <c r="C352" s="58">
        <v>40.1</v>
      </c>
      <c r="D352" s="1" t="s">
        <v>182</v>
      </c>
      <c r="E352" s="1">
        <v>10.68</v>
      </c>
      <c r="F352" s="1">
        <v>8.02</v>
      </c>
      <c r="I352" s="4">
        <v>44850</v>
      </c>
      <c r="J352" s="12">
        <v>0.41666666666666702</v>
      </c>
      <c r="K352" s="12">
        <v>0.6743055555555556</v>
      </c>
      <c r="L352" s="12">
        <v>0.73958333333333337</v>
      </c>
      <c r="M352" s="1">
        <f t="shared" si="4"/>
        <v>93.999999999999986</v>
      </c>
    </row>
    <row r="353" spans="1:19" s="7" customFormat="1" ht="17" thickBot="1" x14ac:dyDescent="0.25">
      <c r="A353" s="7" t="s">
        <v>249</v>
      </c>
      <c r="B353" s="8" t="s">
        <v>228</v>
      </c>
      <c r="C353" s="59">
        <v>32.299999999999997</v>
      </c>
      <c r="D353" s="7" t="s">
        <v>182</v>
      </c>
      <c r="E353" s="7">
        <v>10.68</v>
      </c>
      <c r="F353" s="7">
        <v>6.46</v>
      </c>
      <c r="I353" s="8">
        <v>44850</v>
      </c>
      <c r="J353" s="13">
        <v>0.41666666666666702</v>
      </c>
      <c r="K353" s="13">
        <v>0.67638888888888893</v>
      </c>
      <c r="L353" s="13">
        <v>0.73541666666666672</v>
      </c>
      <c r="M353" s="7">
        <f t="shared" si="4"/>
        <v>85.000000000000014</v>
      </c>
      <c r="S353" s="92"/>
    </row>
    <row r="354" spans="1:19" ht="17" thickBot="1" x14ac:dyDescent="0.25">
      <c r="A354" s="1" t="s">
        <v>256</v>
      </c>
      <c r="B354" s="4" t="s">
        <v>246</v>
      </c>
      <c r="C354" s="58">
        <v>41.8</v>
      </c>
      <c r="D354" s="1" t="s">
        <v>257</v>
      </c>
      <c r="E354" s="1">
        <v>20.399999999999999</v>
      </c>
      <c r="F354" s="1">
        <v>4.18</v>
      </c>
      <c r="I354" s="4">
        <v>44875</v>
      </c>
      <c r="J354" s="12">
        <v>0.3611111111111111</v>
      </c>
      <c r="K354" s="13">
        <v>0.58333333333333337</v>
      </c>
      <c r="L354" s="12">
        <v>0.72222222222222221</v>
      </c>
      <c r="M354" s="1">
        <f t="shared" si="4"/>
        <v>199.99999999999994</v>
      </c>
    </row>
    <row r="355" spans="1:19" ht="17" thickBot="1" x14ac:dyDescent="0.25">
      <c r="A355" s="1" t="s">
        <v>256</v>
      </c>
      <c r="B355" s="4" t="s">
        <v>216</v>
      </c>
      <c r="C355" s="58">
        <v>32.299999999999997</v>
      </c>
      <c r="D355" s="1" t="s">
        <v>257</v>
      </c>
      <c r="E355" s="1">
        <v>20.399999999999999</v>
      </c>
      <c r="F355" s="1">
        <v>3.23</v>
      </c>
      <c r="I355" s="4">
        <v>44875</v>
      </c>
      <c r="J355" s="12">
        <v>0.3611111111111111</v>
      </c>
      <c r="K355" s="13">
        <v>0.58750000000000002</v>
      </c>
      <c r="L355" s="12">
        <v>0.72361111111111109</v>
      </c>
      <c r="M355" s="1">
        <f t="shared" si="4"/>
        <v>195.99999999999994</v>
      </c>
    </row>
    <row r="356" spans="1:19" ht="17" thickBot="1" x14ac:dyDescent="0.25">
      <c r="A356" s="1" t="s">
        <v>256</v>
      </c>
      <c r="B356" s="4" t="s">
        <v>236</v>
      </c>
      <c r="C356" s="58">
        <v>29.9</v>
      </c>
      <c r="D356" s="1" t="s">
        <v>257</v>
      </c>
      <c r="E356" s="1">
        <v>20.399999999999999</v>
      </c>
      <c r="F356" s="1">
        <v>2.99</v>
      </c>
      <c r="I356" s="4">
        <v>44875</v>
      </c>
      <c r="J356" s="12">
        <v>0.36111111111111099</v>
      </c>
      <c r="K356" s="13">
        <v>0.59513888888888888</v>
      </c>
      <c r="L356" s="12">
        <v>0.72569444444444442</v>
      </c>
      <c r="M356" s="1">
        <f t="shared" si="4"/>
        <v>187.99999999999997</v>
      </c>
    </row>
    <row r="357" spans="1:19" s="7" customFormat="1" ht="17" thickBot="1" x14ac:dyDescent="0.25">
      <c r="A357" s="7" t="s">
        <v>256</v>
      </c>
      <c r="B357" s="8" t="s">
        <v>243</v>
      </c>
      <c r="C357" s="59">
        <v>47.2</v>
      </c>
      <c r="D357" s="7" t="s">
        <v>257</v>
      </c>
      <c r="E357" s="7">
        <v>20.399999999999999</v>
      </c>
      <c r="F357" s="7">
        <v>4.72</v>
      </c>
      <c r="I357" s="8">
        <v>44875</v>
      </c>
      <c r="J357" s="13">
        <v>0.36111111111111099</v>
      </c>
      <c r="K357" s="13">
        <v>0.59722222222222221</v>
      </c>
      <c r="L357" s="13">
        <v>0.72569444444444442</v>
      </c>
      <c r="M357" s="7">
        <f t="shared" si="4"/>
        <v>184.99999999999997</v>
      </c>
      <c r="S357" s="92"/>
    </row>
    <row r="358" spans="1:19" x14ac:dyDescent="0.2">
      <c r="A358" s="1" t="s">
        <v>258</v>
      </c>
      <c r="B358" s="4" t="s">
        <v>222</v>
      </c>
      <c r="C358" s="58">
        <v>78.8</v>
      </c>
      <c r="D358" s="1" t="s">
        <v>257</v>
      </c>
      <c r="E358" s="1">
        <v>20.399999999999999</v>
      </c>
      <c r="F358" s="1">
        <v>5.6</v>
      </c>
      <c r="I358" s="4">
        <v>44876</v>
      </c>
      <c r="J358" s="12">
        <v>0.375</v>
      </c>
      <c r="K358" s="12">
        <v>0.59375</v>
      </c>
      <c r="L358" s="12">
        <v>0.69444444444444442</v>
      </c>
      <c r="M358" s="1">
        <f t="shared" si="4"/>
        <v>144.99999999999997</v>
      </c>
    </row>
    <row r="359" spans="1:19" x14ac:dyDescent="0.2">
      <c r="A359" s="1" t="s">
        <v>258</v>
      </c>
      <c r="B359" s="4" t="s">
        <v>229</v>
      </c>
      <c r="C359" s="58">
        <v>42.3</v>
      </c>
      <c r="D359" s="1" t="s">
        <v>257</v>
      </c>
      <c r="E359" s="1">
        <v>20.399999999999999</v>
      </c>
      <c r="F359" s="1">
        <v>4.2300000000000004</v>
      </c>
      <c r="I359" s="4">
        <v>44876</v>
      </c>
      <c r="J359" s="12">
        <v>0.375</v>
      </c>
      <c r="K359" s="12">
        <v>0.59444444444444444</v>
      </c>
      <c r="L359" s="12">
        <v>0.69722222222222219</v>
      </c>
      <c r="M359" s="1">
        <f t="shared" ref="M359:M386" si="5" xml:space="preserve"> (L359-K359)*24 * 60</f>
        <v>147.99999999999994</v>
      </c>
    </row>
    <row r="360" spans="1:19" x14ac:dyDescent="0.2">
      <c r="A360" s="1" t="s">
        <v>258</v>
      </c>
      <c r="B360" s="4" t="s">
        <v>259</v>
      </c>
      <c r="C360" s="58">
        <v>43.8</v>
      </c>
      <c r="D360" s="1" t="s">
        <v>257</v>
      </c>
      <c r="E360" s="1">
        <v>20.399999999999999</v>
      </c>
      <c r="F360" s="1">
        <v>4.38</v>
      </c>
      <c r="I360" s="4">
        <v>44876</v>
      </c>
      <c r="J360" s="12">
        <v>0.375</v>
      </c>
      <c r="K360" s="12">
        <v>0.59652777777777777</v>
      </c>
      <c r="L360" s="12">
        <v>0.69791666666666663</v>
      </c>
      <c r="M360" s="1">
        <f t="shared" si="5"/>
        <v>145.99999999999997</v>
      </c>
    </row>
    <row r="361" spans="1:19" x14ac:dyDescent="0.2">
      <c r="A361" s="1" t="s">
        <v>258</v>
      </c>
      <c r="B361" s="4" t="s">
        <v>214</v>
      </c>
      <c r="C361" s="58">
        <v>69.3</v>
      </c>
      <c r="D361" s="1" t="s">
        <v>257</v>
      </c>
      <c r="E361" s="1">
        <v>20.399999999999999</v>
      </c>
      <c r="F361" s="1">
        <v>5.6</v>
      </c>
      <c r="I361" s="4">
        <v>44876</v>
      </c>
      <c r="J361" s="12">
        <v>0.375</v>
      </c>
      <c r="K361" s="12">
        <v>0.59791666666666665</v>
      </c>
      <c r="L361" s="12">
        <v>0.69861111111111107</v>
      </c>
      <c r="M361" s="1">
        <f t="shared" si="5"/>
        <v>144.99999999999997</v>
      </c>
    </row>
    <row r="362" spans="1:19" x14ac:dyDescent="0.2">
      <c r="A362" s="1" t="s">
        <v>258</v>
      </c>
      <c r="B362" s="4" t="s">
        <v>254</v>
      </c>
      <c r="C362" s="58">
        <v>44</v>
      </c>
      <c r="D362" s="1" t="s">
        <v>257</v>
      </c>
      <c r="E362" s="1">
        <v>20.399999999999999</v>
      </c>
      <c r="F362" s="1">
        <v>4.4000000000000004</v>
      </c>
      <c r="I362" s="4">
        <v>44876</v>
      </c>
      <c r="J362" s="12">
        <v>0.375</v>
      </c>
      <c r="K362" s="12">
        <v>0.59930555555555554</v>
      </c>
      <c r="L362" s="12">
        <v>0.7006944444444444</v>
      </c>
      <c r="M362" s="1">
        <f t="shared" si="5"/>
        <v>145.99999999999997</v>
      </c>
    </row>
    <row r="363" spans="1:19" x14ac:dyDescent="0.2">
      <c r="A363" s="1" t="s">
        <v>258</v>
      </c>
      <c r="B363" s="4" t="s">
        <v>221</v>
      </c>
      <c r="C363" s="58">
        <v>77.900000000000006</v>
      </c>
      <c r="D363" s="1" t="s">
        <v>257</v>
      </c>
      <c r="E363" s="1">
        <v>20.399999999999999</v>
      </c>
      <c r="F363" s="1">
        <v>5.6</v>
      </c>
      <c r="I363" s="4">
        <v>44876</v>
      </c>
      <c r="J363" s="12">
        <v>0.375</v>
      </c>
      <c r="K363" s="12">
        <v>0.60069444444444442</v>
      </c>
      <c r="L363" s="12">
        <v>0.70138888888888884</v>
      </c>
      <c r="M363" s="1">
        <f t="shared" si="5"/>
        <v>144.99999999999997</v>
      </c>
    </row>
    <row r="364" spans="1:19" x14ac:dyDescent="0.2">
      <c r="A364" s="1" t="s">
        <v>258</v>
      </c>
      <c r="B364" s="4" t="s">
        <v>260</v>
      </c>
      <c r="C364" s="58">
        <v>35.5</v>
      </c>
      <c r="D364" s="1" t="s">
        <v>257</v>
      </c>
      <c r="E364" s="1">
        <v>20.399999999999999</v>
      </c>
      <c r="F364" s="1">
        <v>3.55</v>
      </c>
      <c r="I364" s="4">
        <v>44876</v>
      </c>
      <c r="J364" s="12">
        <v>0.375</v>
      </c>
      <c r="K364" s="12">
        <v>0.6020833333333333</v>
      </c>
      <c r="L364" s="12">
        <v>0.70277777777777772</v>
      </c>
      <c r="M364" s="1">
        <f t="shared" si="5"/>
        <v>144.99999999999997</v>
      </c>
    </row>
    <row r="365" spans="1:19" s="7" customFormat="1" ht="17" thickBot="1" x14ac:dyDescent="0.25">
      <c r="A365" s="7" t="s">
        <v>258</v>
      </c>
      <c r="B365" s="8" t="s">
        <v>217</v>
      </c>
      <c r="C365" s="59">
        <v>68.3</v>
      </c>
      <c r="D365" s="7" t="s">
        <v>257</v>
      </c>
      <c r="E365" s="7">
        <v>20.399999999999999</v>
      </c>
      <c r="F365" s="7">
        <v>5.6</v>
      </c>
      <c r="I365" s="8">
        <v>44876</v>
      </c>
      <c r="J365" s="13">
        <v>0.375</v>
      </c>
      <c r="K365" s="13">
        <v>0.60416666666666663</v>
      </c>
      <c r="L365" s="13">
        <v>0.70486111111111116</v>
      </c>
      <c r="M365" s="7">
        <f t="shared" si="5"/>
        <v>145.00000000000011</v>
      </c>
      <c r="S365" s="92"/>
    </row>
    <row r="366" spans="1:19" x14ac:dyDescent="0.2">
      <c r="A366" s="1" t="s">
        <v>261</v>
      </c>
      <c r="B366" s="4" t="s">
        <v>230</v>
      </c>
      <c r="C366" s="58">
        <v>76.5</v>
      </c>
      <c r="D366" s="1" t="s">
        <v>257</v>
      </c>
      <c r="E366" s="1">
        <v>20.399999999999999</v>
      </c>
      <c r="F366" s="1">
        <v>4</v>
      </c>
      <c r="I366" s="4">
        <v>44877</v>
      </c>
      <c r="J366" s="12">
        <v>0.41666666666666669</v>
      </c>
      <c r="K366" s="12">
        <v>0.62152777777777779</v>
      </c>
      <c r="L366" s="12">
        <v>0.7270833333333333</v>
      </c>
      <c r="M366" s="1">
        <f t="shared" si="5"/>
        <v>151.99999999999994</v>
      </c>
    </row>
    <row r="367" spans="1:19" x14ac:dyDescent="0.2">
      <c r="A367" s="1" t="s">
        <v>261</v>
      </c>
      <c r="B367" s="4" t="s">
        <v>232</v>
      </c>
      <c r="C367" s="58">
        <v>43.5</v>
      </c>
      <c r="D367" s="1" t="s">
        <v>257</v>
      </c>
      <c r="E367" s="1">
        <v>20.399999999999999</v>
      </c>
      <c r="F367" s="1">
        <v>3.5</v>
      </c>
      <c r="I367" s="4">
        <v>44877</v>
      </c>
      <c r="J367" s="12">
        <v>0.41666666666666669</v>
      </c>
      <c r="K367" s="12">
        <v>0.62291666666666667</v>
      </c>
      <c r="L367" s="12">
        <v>0.72916666666666663</v>
      </c>
      <c r="M367" s="1">
        <f t="shared" si="5"/>
        <v>152.99999999999994</v>
      </c>
    </row>
    <row r="368" spans="1:19" x14ac:dyDescent="0.2">
      <c r="A368" s="1" t="s">
        <v>261</v>
      </c>
      <c r="B368" s="4" t="s">
        <v>227</v>
      </c>
      <c r="C368" s="58">
        <v>74</v>
      </c>
      <c r="D368" s="1" t="s">
        <v>257</v>
      </c>
      <c r="E368" s="1">
        <v>20.399999999999999</v>
      </c>
      <c r="F368" s="1">
        <v>4.5</v>
      </c>
      <c r="I368" s="4">
        <v>44877</v>
      </c>
      <c r="J368" s="12">
        <v>0.41666666666666702</v>
      </c>
      <c r="K368" s="12">
        <v>0.625</v>
      </c>
      <c r="L368" s="12">
        <v>0.72986111111111107</v>
      </c>
      <c r="M368" s="1">
        <f t="shared" si="5"/>
        <v>150.99999999999994</v>
      </c>
    </row>
    <row r="369" spans="1:19" x14ac:dyDescent="0.2">
      <c r="A369" s="1" t="s">
        <v>261</v>
      </c>
      <c r="B369" s="4" t="s">
        <v>238</v>
      </c>
      <c r="C369" s="58">
        <v>74.099999999999994</v>
      </c>
      <c r="D369" s="1" t="s">
        <v>257</v>
      </c>
      <c r="E369" s="1">
        <v>20.399999999999999</v>
      </c>
      <c r="F369" s="1">
        <v>4</v>
      </c>
      <c r="I369" s="4">
        <v>44877</v>
      </c>
      <c r="J369" s="12">
        <v>0.41666666666666702</v>
      </c>
      <c r="K369" s="12">
        <v>0.62638888888888888</v>
      </c>
      <c r="L369" s="12">
        <v>0.7319444444444444</v>
      </c>
      <c r="M369" s="1">
        <f t="shared" si="5"/>
        <v>151.99999999999994</v>
      </c>
    </row>
    <row r="370" spans="1:19" x14ac:dyDescent="0.2">
      <c r="A370" s="1" t="s">
        <v>261</v>
      </c>
      <c r="B370" s="4" t="s">
        <v>262</v>
      </c>
      <c r="C370" s="58">
        <v>40.4</v>
      </c>
      <c r="D370" s="1" t="s">
        <v>182</v>
      </c>
      <c r="E370" s="1">
        <v>10.68</v>
      </c>
      <c r="F370" s="1">
        <v>8</v>
      </c>
      <c r="I370" s="4">
        <v>44877</v>
      </c>
      <c r="J370" s="12">
        <v>0.41666666666666702</v>
      </c>
      <c r="K370" s="12">
        <v>0.62847222222222221</v>
      </c>
      <c r="L370" s="12">
        <v>0.69236111111111109</v>
      </c>
      <c r="M370" s="1">
        <f t="shared" si="5"/>
        <v>92</v>
      </c>
    </row>
    <row r="371" spans="1:19" x14ac:dyDescent="0.2">
      <c r="A371" s="1" t="s">
        <v>261</v>
      </c>
      <c r="B371" s="4" t="s">
        <v>220</v>
      </c>
      <c r="C371" s="58">
        <v>41</v>
      </c>
      <c r="D371" s="1" t="s">
        <v>182</v>
      </c>
      <c r="E371" s="1">
        <v>10.68</v>
      </c>
      <c r="F371" s="1">
        <v>7.9</v>
      </c>
      <c r="I371" s="4">
        <v>44877</v>
      </c>
      <c r="J371" s="12">
        <v>0.41666666666666702</v>
      </c>
      <c r="K371" s="12">
        <v>0.62986111111111109</v>
      </c>
      <c r="L371" s="12">
        <v>0.69374999999999998</v>
      </c>
      <c r="M371" s="1">
        <f t="shared" si="5"/>
        <v>92</v>
      </c>
    </row>
    <row r="372" spans="1:19" s="7" customFormat="1" ht="17" thickBot="1" x14ac:dyDescent="0.25">
      <c r="A372" s="7" t="s">
        <v>261</v>
      </c>
      <c r="B372" s="8" t="s">
        <v>244</v>
      </c>
      <c r="C372" s="59">
        <v>49.5</v>
      </c>
      <c r="D372" s="7" t="s">
        <v>182</v>
      </c>
      <c r="E372" s="7">
        <v>10.68</v>
      </c>
      <c r="F372" s="7">
        <v>8.5</v>
      </c>
      <c r="I372" s="8">
        <v>44877</v>
      </c>
      <c r="J372" s="13">
        <v>0.41666666666666702</v>
      </c>
      <c r="K372" s="13">
        <v>0.63194444444444442</v>
      </c>
      <c r="L372" s="13">
        <v>0.69444444444444442</v>
      </c>
      <c r="M372" s="7">
        <f t="shared" si="5"/>
        <v>90</v>
      </c>
      <c r="S372" s="92"/>
    </row>
    <row r="373" spans="1:19" x14ac:dyDescent="0.2">
      <c r="A373" s="105" t="s">
        <v>274</v>
      </c>
      <c r="B373" s="106" t="s">
        <v>262</v>
      </c>
      <c r="C373" s="107">
        <v>51.5</v>
      </c>
      <c r="D373" s="105" t="s">
        <v>64</v>
      </c>
      <c r="E373" s="1">
        <v>325.5</v>
      </c>
      <c r="F373" s="1">
        <v>5</v>
      </c>
      <c r="I373" s="4">
        <v>44908</v>
      </c>
      <c r="J373" s="12">
        <v>0.41666666666666702</v>
      </c>
      <c r="K373" s="12">
        <v>0.63541666666666663</v>
      </c>
      <c r="L373" s="12">
        <v>0.74305555555555558</v>
      </c>
      <c r="M373" s="1">
        <f t="shared" si="5"/>
        <v>155.00000000000009</v>
      </c>
    </row>
    <row r="374" spans="1:19" x14ac:dyDescent="0.2">
      <c r="A374" s="105" t="s">
        <v>274</v>
      </c>
      <c r="B374" s="106" t="s">
        <v>243</v>
      </c>
      <c r="C374" s="107">
        <v>55.8</v>
      </c>
      <c r="D374" s="105" t="s">
        <v>64</v>
      </c>
      <c r="E374" s="1">
        <v>325.5</v>
      </c>
      <c r="F374" s="1">
        <v>5</v>
      </c>
      <c r="I374" s="4">
        <v>44908</v>
      </c>
      <c r="J374" s="12">
        <v>0.41666666666666702</v>
      </c>
      <c r="K374" s="12">
        <v>0.63958333333333328</v>
      </c>
      <c r="L374" s="12">
        <v>0.74652777777777779</v>
      </c>
      <c r="M374" s="1">
        <f t="shared" si="5"/>
        <v>154.00000000000009</v>
      </c>
    </row>
    <row r="375" spans="1:19" x14ac:dyDescent="0.2">
      <c r="A375" s="105" t="s">
        <v>274</v>
      </c>
      <c r="B375" s="106" t="s">
        <v>232</v>
      </c>
      <c r="C375" s="107">
        <v>51.1</v>
      </c>
      <c r="D375" s="105" t="s">
        <v>64</v>
      </c>
      <c r="E375" s="1">
        <v>325.5</v>
      </c>
      <c r="F375" s="1">
        <v>5</v>
      </c>
      <c r="I375" s="4">
        <v>44908</v>
      </c>
      <c r="J375" s="12">
        <v>0.41666666666666702</v>
      </c>
      <c r="K375" s="12">
        <v>0.6430555555555556</v>
      </c>
      <c r="L375" s="12">
        <v>0.75</v>
      </c>
      <c r="M375" s="1">
        <f t="shared" si="5"/>
        <v>153.99999999999994</v>
      </c>
    </row>
    <row r="376" spans="1:19" x14ac:dyDescent="0.2">
      <c r="A376" s="105" t="s">
        <v>274</v>
      </c>
      <c r="B376" s="106" t="s">
        <v>254</v>
      </c>
      <c r="C376" s="107">
        <v>53.8</v>
      </c>
      <c r="D376" s="105" t="s">
        <v>64</v>
      </c>
      <c r="E376" s="1">
        <v>325.5</v>
      </c>
      <c r="F376" s="1">
        <v>4.5</v>
      </c>
      <c r="I376" s="4">
        <v>44908</v>
      </c>
      <c r="J376" s="12">
        <v>0.41666666666666702</v>
      </c>
      <c r="K376" s="12">
        <v>0.64513888888888893</v>
      </c>
      <c r="L376" s="12">
        <v>0.75277777777777777</v>
      </c>
      <c r="M376" s="1">
        <f t="shared" si="5"/>
        <v>154.99999999999994</v>
      </c>
    </row>
    <row r="377" spans="1:19" x14ac:dyDescent="0.2">
      <c r="A377" s="105" t="s">
        <v>274</v>
      </c>
      <c r="B377" s="106" t="s">
        <v>275</v>
      </c>
      <c r="C377" s="107">
        <v>39.9</v>
      </c>
      <c r="D377" s="105" t="s">
        <v>64</v>
      </c>
      <c r="E377" s="1">
        <v>325.5</v>
      </c>
      <c r="F377" s="1">
        <v>4</v>
      </c>
      <c r="G377" s="1" t="s">
        <v>278</v>
      </c>
      <c r="H377" s="1" t="s">
        <v>27</v>
      </c>
      <c r="I377" s="4">
        <v>44908</v>
      </c>
      <c r="J377" s="12">
        <v>0.41666666666666702</v>
      </c>
      <c r="K377" s="12">
        <v>0.65</v>
      </c>
      <c r="L377" s="12">
        <v>0.75694444444444442</v>
      </c>
      <c r="M377" s="1">
        <f t="shared" si="5"/>
        <v>153.99999999999994</v>
      </c>
      <c r="S377" s="90" t="s">
        <v>279</v>
      </c>
    </row>
    <row r="378" spans="1:19" x14ac:dyDescent="0.2">
      <c r="A378" s="105" t="s">
        <v>274</v>
      </c>
      <c r="B378" s="106" t="s">
        <v>276</v>
      </c>
      <c r="C378" s="107">
        <v>36.9</v>
      </c>
      <c r="D378" s="105" t="s">
        <v>64</v>
      </c>
      <c r="E378" s="1">
        <v>325.5</v>
      </c>
      <c r="F378" s="1">
        <v>3.69</v>
      </c>
      <c r="G378" s="1" t="s">
        <v>278</v>
      </c>
      <c r="H378" s="1" t="s">
        <v>26</v>
      </c>
      <c r="I378" s="4">
        <v>44908</v>
      </c>
      <c r="J378" s="12">
        <v>0.41666666666666702</v>
      </c>
      <c r="K378" s="12">
        <v>0.65277777777777779</v>
      </c>
      <c r="L378" s="12">
        <v>0.76041666666666663</v>
      </c>
      <c r="M378" s="1">
        <f t="shared" si="5"/>
        <v>154.99999999999994</v>
      </c>
      <c r="S378" s="90" t="s">
        <v>279</v>
      </c>
    </row>
    <row r="379" spans="1:19" s="7" customFormat="1" ht="17" thickBot="1" x14ac:dyDescent="0.25">
      <c r="A379" s="108" t="s">
        <v>274</v>
      </c>
      <c r="B379" s="109" t="s">
        <v>277</v>
      </c>
      <c r="C379" s="110">
        <v>34.700000000000003</v>
      </c>
      <c r="D379" s="108" t="s">
        <v>64</v>
      </c>
      <c r="E379" s="7">
        <v>325.5</v>
      </c>
      <c r="F379" s="7">
        <v>3.47</v>
      </c>
      <c r="G379" s="7" t="s">
        <v>278</v>
      </c>
      <c r="H379" s="7" t="s">
        <v>26</v>
      </c>
      <c r="I379" s="8">
        <v>44908</v>
      </c>
      <c r="J379" s="13">
        <v>0.41666666666666702</v>
      </c>
      <c r="K379" s="13">
        <v>0.65625</v>
      </c>
      <c r="L379" s="13">
        <v>0.76249999999999996</v>
      </c>
      <c r="M379" s="7">
        <f t="shared" si="5"/>
        <v>152.99999999999994</v>
      </c>
      <c r="S379" s="92" t="s">
        <v>279</v>
      </c>
    </row>
    <row r="380" spans="1:19" x14ac:dyDescent="0.2">
      <c r="A380" s="1" t="s">
        <v>280</v>
      </c>
      <c r="B380" s="4" t="s">
        <v>254</v>
      </c>
      <c r="C380" s="58">
        <v>50.8</v>
      </c>
      <c r="D380" s="1" t="s">
        <v>66</v>
      </c>
      <c r="E380" s="1">
        <v>85.9</v>
      </c>
      <c r="F380" s="1">
        <v>3</v>
      </c>
      <c r="I380" s="4">
        <v>44913</v>
      </c>
      <c r="J380" s="12" t="s">
        <v>281</v>
      </c>
      <c r="K380" s="12">
        <v>0.62152777777777779</v>
      </c>
      <c r="L380" s="12">
        <v>0.73055555555555551</v>
      </c>
      <c r="M380" s="1">
        <f t="shared" si="5"/>
        <v>156.99999999999991</v>
      </c>
      <c r="R380" s="1" t="s">
        <v>50</v>
      </c>
    </row>
    <row r="381" spans="1:19" x14ac:dyDescent="0.2">
      <c r="A381" s="1" t="s">
        <v>280</v>
      </c>
      <c r="B381" s="4" t="s">
        <v>262</v>
      </c>
      <c r="C381" s="58">
        <v>48.1</v>
      </c>
      <c r="D381" s="1" t="s">
        <v>66</v>
      </c>
      <c r="E381" s="1">
        <v>85.9</v>
      </c>
      <c r="F381" s="1">
        <v>3</v>
      </c>
      <c r="I381" s="4">
        <v>44913</v>
      </c>
      <c r="J381" s="12" t="s">
        <v>281</v>
      </c>
      <c r="K381" s="12">
        <v>0.62361111111111112</v>
      </c>
      <c r="L381" s="12">
        <v>0.73263888888888884</v>
      </c>
      <c r="M381" s="1">
        <f t="shared" si="5"/>
        <v>156.99999999999991</v>
      </c>
    </row>
    <row r="382" spans="1:19" x14ac:dyDescent="0.2">
      <c r="A382" s="1" t="s">
        <v>280</v>
      </c>
      <c r="B382" s="4" t="s">
        <v>243</v>
      </c>
      <c r="C382" s="58">
        <v>54.9</v>
      </c>
      <c r="D382" s="1" t="s">
        <v>66</v>
      </c>
      <c r="E382" s="1">
        <v>85.9</v>
      </c>
      <c r="F382" s="1">
        <v>3</v>
      </c>
      <c r="I382" s="4">
        <v>44913</v>
      </c>
      <c r="J382" s="12" t="s">
        <v>281</v>
      </c>
      <c r="K382" s="12">
        <v>0.625</v>
      </c>
      <c r="L382" s="12">
        <v>0.73402777777777772</v>
      </c>
      <c r="M382" s="1">
        <f t="shared" si="5"/>
        <v>156.99999999999991</v>
      </c>
    </row>
    <row r="383" spans="1:19" x14ac:dyDescent="0.2">
      <c r="A383" s="1" t="s">
        <v>280</v>
      </c>
      <c r="B383" s="4" t="s">
        <v>232</v>
      </c>
      <c r="C383" s="58">
        <v>49.2</v>
      </c>
      <c r="D383" s="1" t="s">
        <v>66</v>
      </c>
      <c r="E383" s="1">
        <v>85.9</v>
      </c>
      <c r="F383" s="1">
        <v>3</v>
      </c>
      <c r="I383" s="4">
        <v>44913</v>
      </c>
      <c r="J383" s="12" t="s">
        <v>281</v>
      </c>
      <c r="K383" s="12">
        <v>0.62638888888888888</v>
      </c>
      <c r="L383" s="12">
        <v>0.73611111111111116</v>
      </c>
      <c r="M383" s="1">
        <f t="shared" si="5"/>
        <v>158.00000000000009</v>
      </c>
    </row>
    <row r="384" spans="1:19" x14ac:dyDescent="0.2">
      <c r="A384" s="105" t="s">
        <v>280</v>
      </c>
      <c r="B384" s="106" t="s">
        <v>282</v>
      </c>
      <c r="C384" s="107">
        <v>42.7</v>
      </c>
      <c r="D384" s="105" t="s">
        <v>64</v>
      </c>
      <c r="E384" s="1">
        <v>325.5</v>
      </c>
      <c r="F384" s="1">
        <v>3.5</v>
      </c>
      <c r="G384" s="1" t="s">
        <v>26</v>
      </c>
      <c r="H384" s="1" t="s">
        <v>26</v>
      </c>
      <c r="I384" s="4">
        <v>44913</v>
      </c>
      <c r="J384" s="12" t="s">
        <v>281</v>
      </c>
      <c r="K384" s="12">
        <v>0.62916666666666665</v>
      </c>
      <c r="L384" s="12">
        <v>0.73750000000000004</v>
      </c>
      <c r="M384" s="1">
        <f t="shared" si="5"/>
        <v>156.00000000000009</v>
      </c>
    </row>
    <row r="385" spans="1:19" x14ac:dyDescent="0.2">
      <c r="A385" s="105" t="s">
        <v>280</v>
      </c>
      <c r="B385" s="106" t="s">
        <v>283</v>
      </c>
      <c r="C385" s="107">
        <v>39.299999999999997</v>
      </c>
      <c r="D385" s="105" t="s">
        <v>64</v>
      </c>
      <c r="E385" s="1">
        <v>325.5</v>
      </c>
      <c r="F385" s="1">
        <v>3.5</v>
      </c>
      <c r="G385" s="1" t="s">
        <v>34</v>
      </c>
      <c r="H385" s="1" t="s">
        <v>26</v>
      </c>
      <c r="I385" s="4">
        <v>44913</v>
      </c>
      <c r="J385" s="12" t="s">
        <v>281</v>
      </c>
      <c r="K385" s="12">
        <v>0.63194444444444442</v>
      </c>
      <c r="L385" s="12">
        <v>0.73958333333333337</v>
      </c>
      <c r="M385" s="1">
        <f t="shared" si="5"/>
        <v>155.00000000000009</v>
      </c>
      <c r="S385" s="90" t="s">
        <v>285</v>
      </c>
    </row>
    <row r="386" spans="1:19" s="7" customFormat="1" ht="17" thickBot="1" x14ac:dyDescent="0.25">
      <c r="A386" s="108" t="s">
        <v>280</v>
      </c>
      <c r="B386" s="109" t="s">
        <v>284</v>
      </c>
      <c r="C386" s="110">
        <v>47.2</v>
      </c>
      <c r="D386" s="108" t="s">
        <v>64</v>
      </c>
      <c r="E386" s="7">
        <v>325.5</v>
      </c>
      <c r="F386" s="7">
        <v>3.5</v>
      </c>
      <c r="G386" s="7" t="s">
        <v>278</v>
      </c>
      <c r="H386" s="7" t="s">
        <v>26</v>
      </c>
      <c r="I386" s="8">
        <v>44913</v>
      </c>
      <c r="J386" s="13" t="s">
        <v>281</v>
      </c>
      <c r="K386" s="13">
        <v>0.63541666666666663</v>
      </c>
      <c r="L386" s="13">
        <v>0.74305555555555558</v>
      </c>
      <c r="M386" s="7">
        <f t="shared" si="5"/>
        <v>155.00000000000009</v>
      </c>
      <c r="S386" s="92"/>
    </row>
    <row r="387" spans="1:19" x14ac:dyDescent="0.2">
      <c r="A387" s="1" t="s">
        <v>286</v>
      </c>
      <c r="B387" s="4" t="s">
        <v>287</v>
      </c>
      <c r="C387" s="58">
        <v>49.8</v>
      </c>
      <c r="D387" s="1" t="s">
        <v>65</v>
      </c>
      <c r="E387" s="1">
        <v>103.74</v>
      </c>
      <c r="F387" s="1">
        <v>4</v>
      </c>
      <c r="I387" s="4">
        <v>44923</v>
      </c>
      <c r="J387" s="12">
        <v>0.41666666666666702</v>
      </c>
      <c r="K387" s="12">
        <v>0.62638888888888888</v>
      </c>
    </row>
    <row r="388" spans="1:19" x14ac:dyDescent="0.2">
      <c r="A388" s="1" t="s">
        <v>286</v>
      </c>
      <c r="B388" s="4" t="s">
        <v>288</v>
      </c>
      <c r="C388" s="58">
        <v>48.3</v>
      </c>
      <c r="D388" s="1" t="s">
        <v>65</v>
      </c>
      <c r="E388" s="1">
        <v>103.74</v>
      </c>
      <c r="F388" s="1">
        <v>4</v>
      </c>
      <c r="I388" s="4">
        <v>44923</v>
      </c>
      <c r="J388" s="12">
        <v>0.41666666666666702</v>
      </c>
      <c r="K388" s="12">
        <v>0.62777777777777777</v>
      </c>
    </row>
    <row r="389" spans="1:19" x14ac:dyDescent="0.2">
      <c r="A389" s="1" t="s">
        <v>286</v>
      </c>
      <c r="B389" s="4" t="s">
        <v>243</v>
      </c>
      <c r="C389" s="58">
        <v>56.5</v>
      </c>
      <c r="D389" s="1" t="s">
        <v>65</v>
      </c>
      <c r="E389" s="1">
        <v>103.74</v>
      </c>
      <c r="F389" s="1">
        <v>4.5999999999999996</v>
      </c>
      <c r="I389" s="4">
        <v>44923</v>
      </c>
      <c r="J389" s="12">
        <v>0.41666666666666702</v>
      </c>
      <c r="K389" s="12">
        <v>0.63055555555555554</v>
      </c>
    </row>
    <row r="390" spans="1:19" x14ac:dyDescent="0.2">
      <c r="A390" s="1" t="s">
        <v>286</v>
      </c>
      <c r="B390" s="4" t="s">
        <v>232</v>
      </c>
      <c r="C390" s="58">
        <v>50.2</v>
      </c>
      <c r="D390" s="1" t="s">
        <v>65</v>
      </c>
      <c r="E390" s="1">
        <v>103.74</v>
      </c>
      <c r="F390" s="1">
        <v>4.5</v>
      </c>
      <c r="I390" s="4">
        <v>44923</v>
      </c>
      <c r="J390" s="12">
        <v>0.41666666666666702</v>
      </c>
      <c r="K390" s="12">
        <v>0.63263888888888886</v>
      </c>
    </row>
    <row r="391" spans="1:19" x14ac:dyDescent="0.2">
      <c r="A391" s="1" t="s">
        <v>286</v>
      </c>
      <c r="B391" s="4" t="s">
        <v>289</v>
      </c>
      <c r="C391" s="58">
        <v>47</v>
      </c>
      <c r="D391" s="1" t="s">
        <v>234</v>
      </c>
      <c r="E391" s="1">
        <v>9.64</v>
      </c>
      <c r="F391" s="1">
        <v>7</v>
      </c>
      <c r="I391" s="4">
        <v>44923</v>
      </c>
      <c r="J391" s="12">
        <v>0.41666666666666702</v>
      </c>
      <c r="K391" s="12">
        <v>0.63472222222222219</v>
      </c>
    </row>
    <row r="392" spans="1:19" x14ac:dyDescent="0.2">
      <c r="A392" s="1" t="s">
        <v>286</v>
      </c>
      <c r="B392" s="4" t="s">
        <v>290</v>
      </c>
      <c r="C392" s="58">
        <v>60.3</v>
      </c>
      <c r="D392" s="1" t="s">
        <v>234</v>
      </c>
      <c r="E392" s="1">
        <v>9.64</v>
      </c>
      <c r="F392" s="1">
        <v>10</v>
      </c>
      <c r="I392" s="4">
        <v>44923</v>
      </c>
      <c r="J392" s="12">
        <v>0.41666666666666702</v>
      </c>
      <c r="K392" s="12">
        <v>0.63680555555555551</v>
      </c>
    </row>
    <row r="393" spans="1:19" x14ac:dyDescent="0.2">
      <c r="A393" s="1" t="s">
        <v>286</v>
      </c>
      <c r="B393" s="4" t="s">
        <v>291</v>
      </c>
      <c r="C393" s="58">
        <v>57.9</v>
      </c>
      <c r="D393" s="1" t="s">
        <v>234</v>
      </c>
      <c r="E393" s="1">
        <v>9.64</v>
      </c>
      <c r="F393" s="1">
        <v>9.5</v>
      </c>
      <c r="I393" s="4">
        <v>44923</v>
      </c>
      <c r="J393" s="12">
        <v>0.41666666666666702</v>
      </c>
      <c r="K393" s="12">
        <v>0.63888888888888884</v>
      </c>
    </row>
    <row r="394" spans="1:19" x14ac:dyDescent="0.2">
      <c r="A394" s="1" t="s">
        <v>286</v>
      </c>
      <c r="B394" s="4" t="s">
        <v>292</v>
      </c>
      <c r="C394" s="58">
        <v>30.7</v>
      </c>
      <c r="D394" s="1" t="s">
        <v>234</v>
      </c>
      <c r="E394" s="1">
        <v>9.64</v>
      </c>
      <c r="F394" s="1">
        <v>6.4</v>
      </c>
      <c r="I394" s="4">
        <v>44923</v>
      </c>
      <c r="J394" s="12">
        <v>0.41666666666666702</v>
      </c>
      <c r="K394" s="12">
        <v>0.64027777777777772</v>
      </c>
    </row>
    <row r="395" spans="1:19" s="7" customFormat="1" ht="17" thickBot="1" x14ac:dyDescent="0.25">
      <c r="A395" s="7" t="s">
        <v>286</v>
      </c>
      <c r="B395" s="8" t="s">
        <v>293</v>
      </c>
      <c r="C395" s="59">
        <f>31.5 - 0.5</f>
        <v>31</v>
      </c>
      <c r="D395" s="7" t="s">
        <v>234</v>
      </c>
      <c r="E395" s="7">
        <v>9.64</v>
      </c>
      <c r="F395" s="7">
        <v>6.4</v>
      </c>
      <c r="I395" s="8">
        <v>44923</v>
      </c>
      <c r="J395" s="13">
        <v>0.41666666666666702</v>
      </c>
      <c r="K395" s="13">
        <v>0.64236111111111116</v>
      </c>
      <c r="L395" s="13"/>
      <c r="S395" s="92"/>
    </row>
    <row r="396" spans="1:19" x14ac:dyDescent="0.2">
      <c r="A396" s="1" t="s">
        <v>294</v>
      </c>
      <c r="B396" s="4" t="s">
        <v>290</v>
      </c>
      <c r="C396" s="58">
        <v>59.9</v>
      </c>
      <c r="D396" s="1" t="s">
        <v>240</v>
      </c>
      <c r="E396" s="1">
        <v>9</v>
      </c>
      <c r="F396" s="1">
        <v>10</v>
      </c>
      <c r="I396" s="4">
        <v>44932</v>
      </c>
      <c r="J396" s="12">
        <v>0.41666666666666702</v>
      </c>
      <c r="K396" s="12">
        <v>0.6166666666666667</v>
      </c>
      <c r="L396" s="12">
        <v>0.6875</v>
      </c>
      <c r="M396" s="1">
        <f t="shared" ref="M396:M494" si="6" xml:space="preserve"> (L396-K396)*24 * 60</f>
        <v>101.99999999999996</v>
      </c>
    </row>
    <row r="397" spans="1:19" x14ac:dyDescent="0.2">
      <c r="A397" s="1" t="s">
        <v>294</v>
      </c>
      <c r="B397" s="4" t="s">
        <v>291</v>
      </c>
      <c r="C397" s="58">
        <v>58.6</v>
      </c>
      <c r="D397" s="1" t="s">
        <v>240</v>
      </c>
      <c r="E397" s="1">
        <v>9</v>
      </c>
      <c r="F397" s="1">
        <v>10</v>
      </c>
      <c r="I397" s="4">
        <v>44932</v>
      </c>
      <c r="J397" s="12">
        <v>0.41666666666666702</v>
      </c>
      <c r="K397" s="12">
        <v>0.61805555555555558</v>
      </c>
      <c r="L397" s="12">
        <v>0.68888888888888888</v>
      </c>
      <c r="M397" s="1">
        <f t="shared" si="6"/>
        <v>101.99999999999996</v>
      </c>
    </row>
    <row r="398" spans="1:19" x14ac:dyDescent="0.2">
      <c r="A398" s="1" t="s">
        <v>294</v>
      </c>
      <c r="B398" s="4" t="s">
        <v>292</v>
      </c>
      <c r="C398" s="58">
        <v>30.3</v>
      </c>
      <c r="D398" s="1" t="s">
        <v>240</v>
      </c>
      <c r="E398" s="1">
        <v>9</v>
      </c>
      <c r="F398" s="1">
        <v>6</v>
      </c>
      <c r="I398" s="4">
        <v>44932</v>
      </c>
      <c r="J398" s="12">
        <v>0.41666666666666702</v>
      </c>
      <c r="K398" s="12">
        <v>0.62083333333333335</v>
      </c>
      <c r="L398" s="12">
        <v>0.69097222222222221</v>
      </c>
      <c r="M398" s="1">
        <f t="shared" si="6"/>
        <v>100.99999999999996</v>
      </c>
    </row>
    <row r="399" spans="1:19" x14ac:dyDescent="0.2">
      <c r="A399" s="1" t="s">
        <v>294</v>
      </c>
      <c r="B399" s="4" t="s">
        <v>289</v>
      </c>
      <c r="C399" s="58">
        <v>49.1</v>
      </c>
      <c r="D399" s="1" t="s">
        <v>240</v>
      </c>
      <c r="E399" s="1">
        <v>9</v>
      </c>
      <c r="F399" s="1">
        <v>9</v>
      </c>
      <c r="I399" s="4">
        <v>44932</v>
      </c>
      <c r="J399" s="12">
        <v>0.41666666666666702</v>
      </c>
      <c r="K399" s="12">
        <v>0.62291666666666667</v>
      </c>
      <c r="L399" s="12">
        <v>0.69374999999999998</v>
      </c>
      <c r="M399" s="1">
        <f t="shared" si="6"/>
        <v>101.99999999999996</v>
      </c>
    </row>
    <row r="400" spans="1:19" x14ac:dyDescent="0.2">
      <c r="A400" s="1" t="s">
        <v>294</v>
      </c>
      <c r="B400" s="4" t="s">
        <v>288</v>
      </c>
      <c r="C400" s="58">
        <v>46.1</v>
      </c>
      <c r="D400" s="1" t="s">
        <v>240</v>
      </c>
      <c r="E400" s="1">
        <v>9</v>
      </c>
      <c r="F400" s="1">
        <v>9</v>
      </c>
      <c r="I400" s="4">
        <v>44932</v>
      </c>
      <c r="J400" s="12">
        <v>0.41666666666666702</v>
      </c>
      <c r="K400" s="12">
        <v>0.62430555555555556</v>
      </c>
      <c r="L400" s="12">
        <v>0.69513888888888886</v>
      </c>
      <c r="M400" s="1">
        <f t="shared" si="6"/>
        <v>101.99999999999996</v>
      </c>
    </row>
    <row r="401" spans="1:19" x14ac:dyDescent="0.2">
      <c r="A401" s="1" t="s">
        <v>294</v>
      </c>
      <c r="B401" s="4" t="s">
        <v>287</v>
      </c>
      <c r="C401" s="58">
        <v>53.6</v>
      </c>
      <c r="D401" s="1" t="s">
        <v>240</v>
      </c>
      <c r="E401" s="1">
        <v>9</v>
      </c>
      <c r="F401" s="1">
        <v>9</v>
      </c>
      <c r="I401" s="4">
        <v>44932</v>
      </c>
      <c r="J401" s="12">
        <v>0.41666666666666702</v>
      </c>
      <c r="K401" s="12">
        <v>0.62569444444444444</v>
      </c>
      <c r="L401" s="12">
        <v>0.69722222222222219</v>
      </c>
      <c r="M401" s="1">
        <f t="shared" si="6"/>
        <v>102.99999999999996</v>
      </c>
    </row>
    <row r="402" spans="1:19" x14ac:dyDescent="0.2">
      <c r="A402" s="1" t="s">
        <v>294</v>
      </c>
      <c r="B402" s="4" t="s">
        <v>293</v>
      </c>
      <c r="C402" s="58">
        <v>31.6</v>
      </c>
      <c r="D402" s="1" t="s">
        <v>240</v>
      </c>
      <c r="E402" s="1">
        <v>9</v>
      </c>
      <c r="F402" s="1">
        <v>7</v>
      </c>
      <c r="I402" s="4">
        <v>44932</v>
      </c>
      <c r="J402" s="12">
        <v>0.41666666666666702</v>
      </c>
      <c r="K402" s="12">
        <v>0.62777777777777777</v>
      </c>
      <c r="L402" s="12">
        <v>0.69791666666666663</v>
      </c>
      <c r="M402" s="1">
        <f t="shared" si="6"/>
        <v>100.99999999999996</v>
      </c>
    </row>
    <row r="403" spans="1:19" x14ac:dyDescent="0.2">
      <c r="A403" s="1" t="s">
        <v>294</v>
      </c>
      <c r="B403" s="4" t="s">
        <v>262</v>
      </c>
      <c r="C403" s="58">
        <v>51.1</v>
      </c>
      <c r="D403" s="1" t="s">
        <v>66</v>
      </c>
      <c r="E403" s="1">
        <v>85.9</v>
      </c>
      <c r="F403" s="1">
        <v>5</v>
      </c>
      <c r="I403" s="4">
        <v>44932</v>
      </c>
      <c r="J403" s="12">
        <v>0.41666666666666702</v>
      </c>
      <c r="K403" s="12">
        <v>0.63055555555555554</v>
      </c>
      <c r="L403" s="12">
        <v>0.73402777777777772</v>
      </c>
      <c r="M403" s="1">
        <f t="shared" si="6"/>
        <v>148.99999999999994</v>
      </c>
    </row>
    <row r="404" spans="1:19" x14ac:dyDescent="0.2">
      <c r="A404" s="1" t="s">
        <v>294</v>
      </c>
      <c r="B404" s="4" t="s">
        <v>254</v>
      </c>
      <c r="C404" s="58">
        <v>54.3</v>
      </c>
      <c r="D404" s="1" t="s">
        <v>66</v>
      </c>
      <c r="E404" s="1">
        <v>73.599999999999994</v>
      </c>
      <c r="F404" s="1">
        <v>5</v>
      </c>
      <c r="I404" s="4">
        <v>44932</v>
      </c>
      <c r="J404" s="12">
        <v>0.41666666666666702</v>
      </c>
      <c r="K404" s="12">
        <v>0.63263888888888886</v>
      </c>
      <c r="L404" s="12">
        <v>0.73611111111111116</v>
      </c>
      <c r="M404" s="1">
        <f t="shared" si="6"/>
        <v>149.00000000000011</v>
      </c>
    </row>
    <row r="405" spans="1:19" x14ac:dyDescent="0.2">
      <c r="A405" s="1" t="s">
        <v>294</v>
      </c>
      <c r="B405" s="4" t="s">
        <v>232</v>
      </c>
      <c r="C405" s="58">
        <v>50.9</v>
      </c>
      <c r="D405" s="1" t="s">
        <v>66</v>
      </c>
      <c r="E405" s="1">
        <v>73.599999999999994</v>
      </c>
      <c r="F405" s="1">
        <v>4.5</v>
      </c>
      <c r="I405" s="4">
        <v>44932</v>
      </c>
      <c r="J405" s="12">
        <v>0.41666666666666702</v>
      </c>
      <c r="K405" s="12">
        <v>0.63472222222222219</v>
      </c>
      <c r="L405" s="12">
        <v>0.73750000000000004</v>
      </c>
      <c r="M405" s="1">
        <f t="shared" si="6"/>
        <v>148.00000000000011</v>
      </c>
    </row>
    <row r="406" spans="1:19" x14ac:dyDescent="0.2">
      <c r="A406" s="1" t="s">
        <v>294</v>
      </c>
      <c r="B406" s="4" t="s">
        <v>243</v>
      </c>
      <c r="C406" s="58">
        <v>56.9</v>
      </c>
      <c r="D406" s="1" t="s">
        <v>66</v>
      </c>
      <c r="E406" s="1">
        <v>73.599999999999994</v>
      </c>
      <c r="F406" s="1">
        <v>4.5</v>
      </c>
      <c r="I406" s="4">
        <v>44932</v>
      </c>
      <c r="J406" s="12">
        <v>0.41666666666666702</v>
      </c>
      <c r="K406" s="12">
        <v>0.63611111111111107</v>
      </c>
      <c r="L406" s="12">
        <v>0.73958333333333337</v>
      </c>
      <c r="M406" s="1">
        <f t="shared" si="6"/>
        <v>149.00000000000011</v>
      </c>
    </row>
    <row r="407" spans="1:19" x14ac:dyDescent="0.2">
      <c r="A407" s="1" t="s">
        <v>294</v>
      </c>
      <c r="B407" s="4" t="s">
        <v>216</v>
      </c>
      <c r="C407" s="58">
        <v>34.9</v>
      </c>
      <c r="D407" s="1" t="s">
        <v>257</v>
      </c>
      <c r="E407" s="1">
        <v>20.399999999999999</v>
      </c>
      <c r="F407" s="1">
        <v>3</v>
      </c>
      <c r="I407" s="4">
        <v>44932</v>
      </c>
      <c r="J407" s="12">
        <v>0.41666666666666702</v>
      </c>
      <c r="K407" s="12">
        <v>0.63958333333333328</v>
      </c>
      <c r="L407" s="12">
        <v>0.74236111111111114</v>
      </c>
      <c r="M407" s="1">
        <f t="shared" si="6"/>
        <v>148.00000000000011</v>
      </c>
    </row>
    <row r="408" spans="1:19" x14ac:dyDescent="0.2">
      <c r="A408" s="1" t="s">
        <v>294</v>
      </c>
      <c r="B408" s="4" t="s">
        <v>260</v>
      </c>
      <c r="C408" s="58">
        <v>41</v>
      </c>
      <c r="D408" s="1" t="s">
        <v>257</v>
      </c>
      <c r="E408" s="1">
        <v>20.399999999999999</v>
      </c>
      <c r="F408" s="1">
        <v>2.5</v>
      </c>
      <c r="I408" s="4">
        <v>44932</v>
      </c>
      <c r="J408" s="12">
        <v>0.41666666666666702</v>
      </c>
      <c r="K408" s="12">
        <v>0.64166666666666672</v>
      </c>
      <c r="L408" s="12">
        <v>0.74375000000000002</v>
      </c>
      <c r="M408" s="1">
        <f t="shared" si="6"/>
        <v>146.99999999999994</v>
      </c>
    </row>
    <row r="409" spans="1:19" s="7" customFormat="1" ht="17" thickBot="1" x14ac:dyDescent="0.25">
      <c r="A409" s="7" t="s">
        <v>294</v>
      </c>
      <c r="B409" s="8" t="s">
        <v>236</v>
      </c>
      <c r="C409" s="59">
        <v>35.799999999999997</v>
      </c>
      <c r="D409" s="7" t="s">
        <v>257</v>
      </c>
      <c r="E409" s="7">
        <v>20.399999999999999</v>
      </c>
      <c r="F409" s="7">
        <v>2.5</v>
      </c>
      <c r="I409" s="8">
        <v>44932</v>
      </c>
      <c r="J409" s="13">
        <v>0.41666666666666702</v>
      </c>
      <c r="K409" s="13">
        <v>0.64375000000000004</v>
      </c>
      <c r="L409" s="13">
        <v>0.74513888888888891</v>
      </c>
      <c r="M409" s="7">
        <f t="shared" si="6"/>
        <v>145.99999999999997</v>
      </c>
      <c r="S409" s="92"/>
    </row>
    <row r="410" spans="1:19" x14ac:dyDescent="0.2">
      <c r="A410" s="1" t="s">
        <v>295</v>
      </c>
      <c r="B410" s="4" t="s">
        <v>296</v>
      </c>
      <c r="C410" s="88">
        <v>30</v>
      </c>
      <c r="D410" s="1" t="s">
        <v>240</v>
      </c>
      <c r="E410" s="1">
        <v>9</v>
      </c>
      <c r="F410" s="1">
        <v>15</v>
      </c>
      <c r="I410" s="4">
        <v>44936</v>
      </c>
      <c r="J410" s="12">
        <v>0.375</v>
      </c>
      <c r="K410" s="12">
        <v>0.62638888888888888</v>
      </c>
      <c r="L410" s="12">
        <v>0.64652777777777781</v>
      </c>
      <c r="M410" s="1">
        <f t="shared" si="6"/>
        <v>29.000000000000057</v>
      </c>
      <c r="S410" s="90" t="s">
        <v>303</v>
      </c>
    </row>
    <row r="411" spans="1:19" x14ac:dyDescent="0.2">
      <c r="A411" s="1" t="s">
        <v>295</v>
      </c>
      <c r="B411" s="4" t="s">
        <v>297</v>
      </c>
      <c r="C411" s="88">
        <v>30</v>
      </c>
      <c r="D411" s="1" t="s">
        <v>240</v>
      </c>
      <c r="E411" s="1">
        <v>9</v>
      </c>
      <c r="F411" s="1">
        <v>15</v>
      </c>
      <c r="I411" s="4">
        <v>44936</v>
      </c>
      <c r="J411" s="12">
        <v>0.375</v>
      </c>
      <c r="K411" s="12">
        <v>0.62638888888888888</v>
      </c>
      <c r="L411" s="12">
        <v>0.64652777777777781</v>
      </c>
      <c r="M411" s="1">
        <f t="shared" si="6"/>
        <v>29.000000000000057</v>
      </c>
      <c r="S411" s="90" t="s">
        <v>303</v>
      </c>
    </row>
    <row r="412" spans="1:19" s="7" customFormat="1" ht="17" thickBot="1" x14ac:dyDescent="0.25">
      <c r="A412" s="7" t="s">
        <v>295</v>
      </c>
      <c r="B412" s="8" t="s">
        <v>298</v>
      </c>
      <c r="C412" s="89">
        <v>30</v>
      </c>
      <c r="D412" s="7" t="s">
        <v>240</v>
      </c>
      <c r="E412" s="7">
        <v>9</v>
      </c>
      <c r="F412" s="7">
        <v>15</v>
      </c>
      <c r="I412" s="8">
        <v>44936</v>
      </c>
      <c r="J412" s="13">
        <v>0.375</v>
      </c>
      <c r="K412" s="13">
        <v>0.62638888888888888</v>
      </c>
      <c r="L412" s="13">
        <v>0.64652777777777781</v>
      </c>
      <c r="M412" s="7">
        <f t="shared" si="6"/>
        <v>29.000000000000057</v>
      </c>
      <c r="S412" s="90" t="s">
        <v>303</v>
      </c>
    </row>
    <row r="413" spans="1:19" x14ac:dyDescent="0.2">
      <c r="A413" s="1" t="s">
        <v>295</v>
      </c>
      <c r="B413" s="1" t="s">
        <v>292</v>
      </c>
      <c r="C413" s="58">
        <v>38.200000000000003</v>
      </c>
      <c r="D413" s="1" t="s">
        <v>234</v>
      </c>
      <c r="E413" s="1">
        <v>9.4</v>
      </c>
      <c r="F413" s="1">
        <v>15</v>
      </c>
      <c r="I413" s="4">
        <v>44948</v>
      </c>
      <c r="J413" s="12">
        <v>0.375</v>
      </c>
      <c r="K413" s="12">
        <v>0.68263888888888891</v>
      </c>
      <c r="L413" s="12">
        <v>0.70277777777777772</v>
      </c>
      <c r="M413" s="1">
        <f t="shared" si="6"/>
        <v>28.999999999999897</v>
      </c>
      <c r="S413" s="90" t="s">
        <v>299</v>
      </c>
    </row>
    <row r="414" spans="1:19" x14ac:dyDescent="0.2">
      <c r="A414" s="1" t="s">
        <v>295</v>
      </c>
      <c r="B414" s="4" t="s">
        <v>291</v>
      </c>
      <c r="C414" s="58">
        <v>61.3</v>
      </c>
      <c r="D414" s="1" t="s">
        <v>234</v>
      </c>
      <c r="E414" s="1">
        <v>9.4</v>
      </c>
      <c r="F414" s="1">
        <v>18</v>
      </c>
      <c r="I414" s="4">
        <v>44948</v>
      </c>
      <c r="J414" s="12">
        <v>0.375</v>
      </c>
      <c r="K414" s="12">
        <v>0.68263888888888891</v>
      </c>
      <c r="L414" s="12">
        <v>0.70416666666666672</v>
      </c>
      <c r="M414" s="1">
        <f t="shared" si="6"/>
        <v>31.00000000000005</v>
      </c>
      <c r="S414" s="90" t="s">
        <v>300</v>
      </c>
    </row>
    <row r="415" spans="1:19" x14ac:dyDescent="0.2">
      <c r="A415" s="1" t="s">
        <v>295</v>
      </c>
      <c r="B415" s="4" t="s">
        <v>288</v>
      </c>
      <c r="C415" s="58">
        <v>43.4</v>
      </c>
      <c r="D415" s="1" t="s">
        <v>234</v>
      </c>
      <c r="E415" s="1">
        <v>9.4</v>
      </c>
      <c r="F415" s="1">
        <v>15</v>
      </c>
      <c r="I415" s="4">
        <v>44948</v>
      </c>
      <c r="J415" s="12">
        <v>0.375</v>
      </c>
      <c r="K415" s="12">
        <v>0.68541666666666667</v>
      </c>
      <c r="L415" s="12">
        <v>0.70486111111111116</v>
      </c>
      <c r="M415" s="1">
        <f t="shared" si="6"/>
        <v>28.00000000000006</v>
      </c>
      <c r="S415" s="90" t="s">
        <v>301</v>
      </c>
    </row>
    <row r="416" spans="1:19" s="7" customFormat="1" ht="17" thickBot="1" x14ac:dyDescent="0.25">
      <c r="A416" s="7" t="s">
        <v>295</v>
      </c>
      <c r="B416" s="8" t="s">
        <v>289</v>
      </c>
      <c r="C416" s="59">
        <v>51</v>
      </c>
      <c r="D416" s="7" t="s">
        <v>234</v>
      </c>
      <c r="E416" s="7">
        <v>9.4</v>
      </c>
      <c r="F416" s="7">
        <v>15</v>
      </c>
      <c r="I416" s="8">
        <v>44948</v>
      </c>
      <c r="J416" s="13">
        <v>0.375</v>
      </c>
      <c r="K416" s="13">
        <v>0.68541666666666667</v>
      </c>
      <c r="L416" s="13">
        <v>0.7055555555555556</v>
      </c>
      <c r="M416" s="7">
        <f t="shared" si="6"/>
        <v>29.000000000000057</v>
      </c>
      <c r="S416" s="92" t="s">
        <v>302</v>
      </c>
    </row>
    <row r="417" spans="1:19" x14ac:dyDescent="0.2">
      <c r="A417" s="1" t="s">
        <v>304</v>
      </c>
      <c r="B417" s="4" t="s">
        <v>305</v>
      </c>
      <c r="C417" s="58">
        <v>57.2</v>
      </c>
      <c r="D417" s="1" t="s">
        <v>234</v>
      </c>
      <c r="E417" s="1">
        <v>9.4</v>
      </c>
      <c r="F417" s="1">
        <v>16</v>
      </c>
      <c r="I417" s="4">
        <v>44949</v>
      </c>
      <c r="J417" s="12">
        <v>0.41666666666666702</v>
      </c>
      <c r="K417" s="12">
        <v>0.66805555555555551</v>
      </c>
      <c r="L417" s="12">
        <v>0.69097222222222221</v>
      </c>
      <c r="M417" s="1">
        <f t="shared" si="6"/>
        <v>33.000000000000043</v>
      </c>
      <c r="S417" s="12" t="s">
        <v>307</v>
      </c>
    </row>
    <row r="418" spans="1:19" x14ac:dyDescent="0.2">
      <c r="A418" s="1" t="s">
        <v>304</v>
      </c>
      <c r="B418" s="4" t="s">
        <v>254</v>
      </c>
      <c r="C418" s="58">
        <v>44.9</v>
      </c>
      <c r="D418" s="1" t="s">
        <v>234</v>
      </c>
      <c r="E418" s="1">
        <v>9.4</v>
      </c>
      <c r="F418" s="1">
        <v>13</v>
      </c>
      <c r="I418" s="4">
        <v>44949</v>
      </c>
      <c r="J418" s="12">
        <v>0.41666666666666702</v>
      </c>
      <c r="K418" s="12">
        <v>0.66805555555555551</v>
      </c>
      <c r="L418" s="12">
        <v>0.69166666666666665</v>
      </c>
      <c r="M418" s="1">
        <f t="shared" si="6"/>
        <v>34.000000000000043</v>
      </c>
      <c r="S418" s="12" t="s">
        <v>308</v>
      </c>
    </row>
    <row r="419" spans="1:19" x14ac:dyDescent="0.2">
      <c r="A419" s="1" t="s">
        <v>304</v>
      </c>
      <c r="B419" s="4" t="s">
        <v>260</v>
      </c>
      <c r="C419" s="58">
        <v>36.700000000000003</v>
      </c>
      <c r="D419" s="1" t="s">
        <v>234</v>
      </c>
      <c r="E419" s="1">
        <v>9.4</v>
      </c>
      <c r="F419" s="1">
        <v>13</v>
      </c>
      <c r="I419" s="4">
        <v>44949</v>
      </c>
      <c r="J419" s="12">
        <v>0.41666666666666702</v>
      </c>
      <c r="K419" s="12">
        <v>0.6694444444444444</v>
      </c>
      <c r="L419" s="12">
        <v>0.69236111111111109</v>
      </c>
      <c r="M419" s="1">
        <f t="shared" si="6"/>
        <v>33.000000000000043</v>
      </c>
      <c r="S419" s="12" t="s">
        <v>309</v>
      </c>
    </row>
    <row r="420" spans="1:19" x14ac:dyDescent="0.2">
      <c r="A420" s="1" t="s">
        <v>304</v>
      </c>
      <c r="B420" s="4" t="s">
        <v>306</v>
      </c>
      <c r="C420" s="58">
        <v>51.9</v>
      </c>
      <c r="D420" s="1" t="s">
        <v>234</v>
      </c>
      <c r="E420" s="1">
        <v>9.4</v>
      </c>
      <c r="F420" s="1">
        <v>16</v>
      </c>
      <c r="I420" s="4">
        <v>44949</v>
      </c>
      <c r="J420" s="12">
        <v>0.41666666666666702</v>
      </c>
      <c r="K420" s="12">
        <v>0.67013888888888884</v>
      </c>
      <c r="L420" s="12">
        <v>0.69374999999999998</v>
      </c>
      <c r="M420" s="1">
        <f t="shared" si="6"/>
        <v>34.000000000000043</v>
      </c>
      <c r="S420" s="12" t="s">
        <v>310</v>
      </c>
    </row>
    <row r="421" spans="1:19" x14ac:dyDescent="0.2">
      <c r="A421" s="1" t="s">
        <v>304</v>
      </c>
      <c r="B421" s="4" t="s">
        <v>243</v>
      </c>
      <c r="C421" s="58">
        <v>57.5</v>
      </c>
      <c r="D421" s="1" t="s">
        <v>234</v>
      </c>
      <c r="E421" s="1">
        <v>9.4</v>
      </c>
      <c r="F421" s="1">
        <v>13</v>
      </c>
      <c r="I421" s="4">
        <v>44949</v>
      </c>
      <c r="J421" s="12">
        <v>0.41666666666666702</v>
      </c>
      <c r="K421" s="12">
        <v>0.67083333333333328</v>
      </c>
      <c r="L421" s="12">
        <v>0.69444444444444442</v>
      </c>
      <c r="M421" s="1">
        <f t="shared" si="6"/>
        <v>34.000000000000043</v>
      </c>
      <c r="S421" s="12" t="s">
        <v>311</v>
      </c>
    </row>
    <row r="422" spans="1:19" s="7" customFormat="1" ht="17" thickBot="1" x14ac:dyDescent="0.25">
      <c r="A422" s="7" t="s">
        <v>304</v>
      </c>
      <c r="B422" s="8" t="s">
        <v>293</v>
      </c>
      <c r="C422" s="59">
        <v>30</v>
      </c>
      <c r="D422" s="7" t="s">
        <v>234</v>
      </c>
      <c r="E422" s="7">
        <v>9.4</v>
      </c>
      <c r="F422" s="7">
        <v>13</v>
      </c>
      <c r="I422" s="8">
        <v>44949</v>
      </c>
      <c r="J422" s="13">
        <v>0.41666666666666702</v>
      </c>
      <c r="K422" s="13">
        <v>0.67222222222222228</v>
      </c>
      <c r="L422" s="13">
        <v>0.6958333333333333</v>
      </c>
      <c r="M422" s="7">
        <f t="shared" si="6"/>
        <v>33.999999999999879</v>
      </c>
      <c r="S422" s="13" t="s">
        <v>312</v>
      </c>
    </row>
    <row r="423" spans="1:19" x14ac:dyDescent="0.2">
      <c r="A423" s="1" t="s">
        <v>313</v>
      </c>
      <c r="B423" s="4" t="s">
        <v>314</v>
      </c>
      <c r="C423" s="58">
        <v>63.8</v>
      </c>
      <c r="D423" s="1" t="s">
        <v>234</v>
      </c>
      <c r="E423" s="1">
        <v>9.4</v>
      </c>
      <c r="F423" s="1">
        <v>18</v>
      </c>
      <c r="I423" s="4">
        <v>44951</v>
      </c>
      <c r="J423" s="12">
        <v>0.41666666666666702</v>
      </c>
      <c r="K423" s="12">
        <v>0.66319444444444442</v>
      </c>
      <c r="L423" s="12">
        <v>0.68819444444444444</v>
      </c>
      <c r="M423" s="1">
        <f t="shared" si="6"/>
        <v>36.000000000000028</v>
      </c>
      <c r="N423" s="5"/>
      <c r="S423" s="90" t="s">
        <v>316</v>
      </c>
    </row>
    <row r="424" spans="1:19" x14ac:dyDescent="0.2">
      <c r="A424" s="1" t="s">
        <v>313</v>
      </c>
      <c r="B424" s="4" t="s">
        <v>289</v>
      </c>
      <c r="C424" s="58">
        <v>50.4</v>
      </c>
      <c r="D424" s="1" t="s">
        <v>234</v>
      </c>
      <c r="E424" s="1">
        <v>9.4</v>
      </c>
      <c r="F424" s="1">
        <v>15</v>
      </c>
      <c r="I424" s="4">
        <v>44951</v>
      </c>
      <c r="J424" s="12">
        <v>0.41666666666666702</v>
      </c>
      <c r="K424" s="12">
        <v>0.6645833333333333</v>
      </c>
      <c r="L424" s="12">
        <v>0.69027777777777777</v>
      </c>
      <c r="M424" s="1">
        <f t="shared" si="6"/>
        <v>37.000000000000028</v>
      </c>
      <c r="N424" s="5"/>
      <c r="S424" s="90" t="s">
        <v>317</v>
      </c>
    </row>
    <row r="425" spans="1:19" x14ac:dyDescent="0.2">
      <c r="A425" s="1" t="s">
        <v>313</v>
      </c>
      <c r="B425" s="4" t="s">
        <v>292</v>
      </c>
      <c r="C425" s="58">
        <v>31.4</v>
      </c>
      <c r="D425" s="1" t="s">
        <v>234</v>
      </c>
      <c r="E425" s="1">
        <v>9.4</v>
      </c>
      <c r="F425" s="1">
        <v>15</v>
      </c>
      <c r="I425" s="4">
        <v>44951</v>
      </c>
      <c r="J425" s="12">
        <v>0.41666666666666702</v>
      </c>
      <c r="K425" s="12">
        <v>0.66597222222222219</v>
      </c>
      <c r="L425" s="12">
        <v>0.69097222222222221</v>
      </c>
      <c r="M425" s="1">
        <f t="shared" si="6"/>
        <v>36.000000000000028</v>
      </c>
      <c r="N425" s="5"/>
      <c r="S425" s="90" t="s">
        <v>318</v>
      </c>
    </row>
    <row r="426" spans="1:19" x14ac:dyDescent="0.2">
      <c r="A426" s="1" t="s">
        <v>313</v>
      </c>
      <c r="B426" s="4" t="s">
        <v>291</v>
      </c>
      <c r="C426" s="58">
        <v>60.9</v>
      </c>
      <c r="D426" s="1" t="s">
        <v>234</v>
      </c>
      <c r="E426" s="1">
        <v>9.4</v>
      </c>
      <c r="F426" s="1">
        <v>18</v>
      </c>
      <c r="I426" s="4">
        <v>44951</v>
      </c>
      <c r="J426" s="12">
        <v>0.41666666666666702</v>
      </c>
      <c r="K426" s="12">
        <v>0.66666666666666663</v>
      </c>
      <c r="L426" s="12">
        <v>0.69166666666666665</v>
      </c>
      <c r="M426" s="1">
        <f t="shared" si="6"/>
        <v>36.000000000000028</v>
      </c>
      <c r="N426" s="5"/>
      <c r="S426" s="90" t="s">
        <v>319</v>
      </c>
    </row>
    <row r="427" spans="1:19" x14ac:dyDescent="0.2">
      <c r="A427" s="1" t="s">
        <v>313</v>
      </c>
      <c r="B427" s="4" t="s">
        <v>315</v>
      </c>
      <c r="C427" s="58">
        <v>45.9</v>
      </c>
      <c r="D427" s="1" t="s">
        <v>234</v>
      </c>
      <c r="E427" s="1">
        <v>9.4</v>
      </c>
      <c r="F427" s="1">
        <v>15</v>
      </c>
      <c r="I427" s="4">
        <v>44951</v>
      </c>
      <c r="J427" s="12">
        <v>0.41666666666666702</v>
      </c>
      <c r="K427" s="12">
        <v>0.66736111111111107</v>
      </c>
      <c r="L427" s="12">
        <v>0.69305555555555554</v>
      </c>
      <c r="M427" s="1">
        <f t="shared" si="6"/>
        <v>37.000000000000028</v>
      </c>
      <c r="N427" s="5"/>
      <c r="S427" s="90" t="s">
        <v>320</v>
      </c>
    </row>
    <row r="428" spans="1:19" x14ac:dyDescent="0.2">
      <c r="A428" s="1" t="s">
        <v>313</v>
      </c>
      <c r="B428" s="4" t="s">
        <v>297</v>
      </c>
      <c r="C428" s="58">
        <v>28.1</v>
      </c>
      <c r="D428" s="1" t="s">
        <v>234</v>
      </c>
      <c r="E428" s="1">
        <v>9.4</v>
      </c>
      <c r="F428" s="1">
        <v>15</v>
      </c>
      <c r="I428" s="4">
        <v>44951</v>
      </c>
      <c r="J428" s="12">
        <v>0.41666666666666702</v>
      </c>
      <c r="K428" s="12">
        <v>0.66874999999999996</v>
      </c>
      <c r="L428" s="12">
        <v>0.69374999999999998</v>
      </c>
      <c r="M428" s="1">
        <f t="shared" si="6"/>
        <v>36.000000000000028</v>
      </c>
      <c r="N428" s="5"/>
      <c r="S428" s="90" t="s">
        <v>321</v>
      </c>
    </row>
    <row r="429" spans="1:19" s="7" customFormat="1" ht="17" thickBot="1" x14ac:dyDescent="0.25">
      <c r="A429" s="7" t="s">
        <v>313</v>
      </c>
      <c r="B429" s="8" t="s">
        <v>288</v>
      </c>
      <c r="C429" s="59">
        <v>44</v>
      </c>
      <c r="D429" s="7" t="s">
        <v>234</v>
      </c>
      <c r="E429" s="7">
        <v>9.4</v>
      </c>
      <c r="F429" s="7">
        <v>15</v>
      </c>
      <c r="I429" s="8">
        <v>44951</v>
      </c>
      <c r="J429" s="13">
        <v>0.41666666666666702</v>
      </c>
      <c r="K429" s="13">
        <v>0.6694444444444444</v>
      </c>
      <c r="L429" s="13">
        <v>0.69444444444444442</v>
      </c>
      <c r="M429" s="7">
        <f t="shared" si="6"/>
        <v>36.000000000000028</v>
      </c>
      <c r="N429" s="5"/>
      <c r="S429" s="92" t="s">
        <v>322</v>
      </c>
    </row>
    <row r="430" spans="1:19" x14ac:dyDescent="0.2">
      <c r="A430" s="1" t="s">
        <v>323</v>
      </c>
      <c r="B430" s="4" t="s">
        <v>324</v>
      </c>
      <c r="C430" s="88">
        <v>30</v>
      </c>
      <c r="D430" s="1" t="s">
        <v>234</v>
      </c>
      <c r="E430" s="1">
        <v>9.4</v>
      </c>
      <c r="F430" s="1">
        <v>15</v>
      </c>
      <c r="I430" s="4">
        <v>44957</v>
      </c>
      <c r="J430" s="12">
        <v>0.40972222222222227</v>
      </c>
      <c r="K430" s="12">
        <v>0.64513888888888893</v>
      </c>
      <c r="L430" s="12">
        <v>0.66666666666666663</v>
      </c>
      <c r="M430" s="1">
        <f t="shared" si="6"/>
        <v>30.99999999999989</v>
      </c>
      <c r="N430" s="5"/>
      <c r="S430" s="90" t="s">
        <v>326</v>
      </c>
    </row>
    <row r="431" spans="1:19" x14ac:dyDescent="0.2">
      <c r="A431" s="1" t="s">
        <v>323</v>
      </c>
      <c r="B431" s="4" t="s">
        <v>298</v>
      </c>
      <c r="C431" s="58">
        <v>32</v>
      </c>
      <c r="D431" s="1" t="s">
        <v>234</v>
      </c>
      <c r="E431" s="1">
        <v>9.4</v>
      </c>
      <c r="F431" s="1">
        <v>15</v>
      </c>
      <c r="I431" s="4">
        <v>44957</v>
      </c>
      <c r="J431" s="12">
        <v>0.40972222222222227</v>
      </c>
      <c r="K431" s="12">
        <v>0.64583333333333337</v>
      </c>
      <c r="L431" s="12">
        <v>0.66736111111111107</v>
      </c>
      <c r="M431" s="1">
        <f t="shared" si="6"/>
        <v>30.99999999999989</v>
      </c>
      <c r="N431" s="5"/>
      <c r="S431" s="90" t="s">
        <v>327</v>
      </c>
    </row>
    <row r="432" spans="1:19" x14ac:dyDescent="0.2">
      <c r="A432" s="1" t="s">
        <v>323</v>
      </c>
      <c r="B432" s="4" t="s">
        <v>325</v>
      </c>
      <c r="C432" s="58">
        <v>20.2</v>
      </c>
      <c r="D432" s="1" t="s">
        <v>234</v>
      </c>
      <c r="E432" s="1">
        <v>9.4</v>
      </c>
      <c r="F432" s="1">
        <v>12</v>
      </c>
      <c r="I432" s="4">
        <v>44957</v>
      </c>
      <c r="J432" s="12">
        <v>0.40972222222222227</v>
      </c>
      <c r="K432" s="12">
        <v>0.64722222222222225</v>
      </c>
      <c r="L432" s="12">
        <v>0.6694444444444444</v>
      </c>
      <c r="M432" s="1">
        <f t="shared" si="6"/>
        <v>31.999999999999886</v>
      </c>
      <c r="N432" s="5"/>
      <c r="S432" s="90" t="s">
        <v>328</v>
      </c>
    </row>
    <row r="433" spans="1:19" s="7" customFormat="1" ht="17" thickBot="1" x14ac:dyDescent="0.25">
      <c r="A433" s="7" t="s">
        <v>323</v>
      </c>
      <c r="B433" s="8" t="s">
        <v>289</v>
      </c>
      <c r="C433" s="59">
        <v>42.9</v>
      </c>
      <c r="D433" s="7" t="s">
        <v>234</v>
      </c>
      <c r="E433" s="7">
        <v>9.4</v>
      </c>
      <c r="F433" s="7">
        <v>15</v>
      </c>
      <c r="I433" s="8">
        <v>44957</v>
      </c>
      <c r="J433" s="13">
        <v>0.40972222222222227</v>
      </c>
      <c r="K433" s="13">
        <v>0.6479166666666667</v>
      </c>
      <c r="L433" s="13">
        <v>0.67013888888888884</v>
      </c>
      <c r="M433" s="7">
        <f t="shared" si="6"/>
        <v>31.999999999999886</v>
      </c>
      <c r="N433" s="5"/>
      <c r="S433" s="92" t="s">
        <v>329</v>
      </c>
    </row>
    <row r="434" spans="1:19" x14ac:dyDescent="0.2">
      <c r="A434" s="1" t="s">
        <v>330</v>
      </c>
      <c r="B434" s="4" t="s">
        <v>306</v>
      </c>
      <c r="C434" s="58">
        <v>55.6</v>
      </c>
      <c r="D434" s="1" t="s">
        <v>234</v>
      </c>
      <c r="E434" s="1">
        <v>9.4</v>
      </c>
      <c r="F434" s="1">
        <v>20</v>
      </c>
      <c r="I434" s="4">
        <v>44958</v>
      </c>
      <c r="J434" s="12">
        <v>0.41666666666666702</v>
      </c>
      <c r="K434" s="12">
        <v>0.67361111111111116</v>
      </c>
      <c r="L434" s="12">
        <v>0.69236111111111109</v>
      </c>
      <c r="M434" s="1">
        <f t="shared" si="6"/>
        <v>26.999999999999904</v>
      </c>
      <c r="N434" s="5"/>
      <c r="S434" s="90" t="s">
        <v>333</v>
      </c>
    </row>
    <row r="435" spans="1:19" x14ac:dyDescent="0.2">
      <c r="A435" s="1" t="s">
        <v>330</v>
      </c>
      <c r="B435" s="4" t="s">
        <v>287</v>
      </c>
      <c r="C435" s="58">
        <v>55.1</v>
      </c>
      <c r="D435" s="1" t="s">
        <v>234</v>
      </c>
      <c r="E435" s="1">
        <v>9.4</v>
      </c>
      <c r="F435" s="1">
        <v>18</v>
      </c>
      <c r="I435" s="4">
        <v>44958</v>
      </c>
      <c r="J435" s="12">
        <v>0.41666666666666702</v>
      </c>
      <c r="K435" s="12">
        <v>0.6743055555555556</v>
      </c>
      <c r="L435" s="12">
        <v>0.69374999999999998</v>
      </c>
      <c r="M435" s="1">
        <f t="shared" si="6"/>
        <v>27.999999999999901</v>
      </c>
      <c r="N435" s="5"/>
      <c r="S435" s="90" t="s">
        <v>320</v>
      </c>
    </row>
    <row r="436" spans="1:19" x14ac:dyDescent="0.2">
      <c r="A436" s="1" t="s">
        <v>330</v>
      </c>
      <c r="B436" s="4" t="s">
        <v>331</v>
      </c>
      <c r="C436" s="58">
        <v>59.1</v>
      </c>
      <c r="D436" s="1" t="s">
        <v>234</v>
      </c>
      <c r="E436" s="1">
        <v>9.4</v>
      </c>
      <c r="F436" s="1">
        <v>22</v>
      </c>
      <c r="I436" s="4">
        <v>44958</v>
      </c>
      <c r="J436" s="12">
        <v>0.41666666666666702</v>
      </c>
      <c r="K436" s="12">
        <v>0.67569444444444449</v>
      </c>
      <c r="L436" s="12">
        <v>0.69444444444444442</v>
      </c>
      <c r="M436" s="1">
        <f t="shared" si="6"/>
        <v>26.999999999999904</v>
      </c>
      <c r="N436" s="5"/>
      <c r="S436" s="90" t="s">
        <v>321</v>
      </c>
    </row>
    <row r="437" spans="1:19" x14ac:dyDescent="0.2">
      <c r="A437" s="1" t="s">
        <v>330</v>
      </c>
      <c r="B437" s="4" t="s">
        <v>332</v>
      </c>
      <c r="C437" s="58">
        <v>47.5</v>
      </c>
      <c r="D437" s="1" t="s">
        <v>234</v>
      </c>
      <c r="E437" s="1">
        <v>9.4</v>
      </c>
      <c r="F437" s="1">
        <v>18</v>
      </c>
      <c r="I437" s="4">
        <v>44958</v>
      </c>
      <c r="J437" s="12">
        <v>0.41666666666666702</v>
      </c>
      <c r="K437" s="12">
        <v>0.67638888888888893</v>
      </c>
      <c r="L437" s="12">
        <v>0.6958333333333333</v>
      </c>
      <c r="M437" s="1">
        <f t="shared" si="6"/>
        <v>27.999999999999901</v>
      </c>
      <c r="N437" s="5"/>
      <c r="S437" s="90" t="s">
        <v>322</v>
      </c>
    </row>
    <row r="438" spans="1:19" x14ac:dyDescent="0.2">
      <c r="A438" s="1" t="s">
        <v>330</v>
      </c>
      <c r="B438" s="4" t="s">
        <v>290</v>
      </c>
      <c r="C438" s="58">
        <v>64.400000000000006</v>
      </c>
      <c r="D438" s="1" t="s">
        <v>234</v>
      </c>
      <c r="E438" s="1">
        <v>9.4</v>
      </c>
      <c r="F438" s="1">
        <v>22</v>
      </c>
      <c r="I438" s="4">
        <v>44958</v>
      </c>
      <c r="J438" s="12">
        <v>0.41666666666666702</v>
      </c>
      <c r="K438" s="12">
        <v>0.67708333333333337</v>
      </c>
      <c r="L438" s="12">
        <v>0.69722222222222219</v>
      </c>
      <c r="M438" s="1">
        <f t="shared" si="6"/>
        <v>28.999999999999897</v>
      </c>
      <c r="N438" s="5"/>
      <c r="S438" s="90" t="s">
        <v>334</v>
      </c>
    </row>
    <row r="439" spans="1:19" x14ac:dyDescent="0.2">
      <c r="A439" s="1" t="s">
        <v>330</v>
      </c>
      <c r="B439" s="4" t="s">
        <v>314</v>
      </c>
      <c r="C439" s="58">
        <v>67</v>
      </c>
      <c r="D439" s="1" t="s">
        <v>234</v>
      </c>
      <c r="E439" s="1">
        <v>9.4</v>
      </c>
      <c r="F439" s="1">
        <v>20</v>
      </c>
      <c r="I439" s="4">
        <v>44958</v>
      </c>
      <c r="J439" s="12">
        <v>0.41666666666666702</v>
      </c>
      <c r="K439" s="12">
        <v>0.67777777777777781</v>
      </c>
      <c r="L439" s="12">
        <v>0.69791666666666663</v>
      </c>
      <c r="M439" s="1">
        <f t="shared" si="6"/>
        <v>28.999999999999897</v>
      </c>
      <c r="N439" s="5"/>
      <c r="S439" s="90" t="s">
        <v>335</v>
      </c>
    </row>
    <row r="440" spans="1:19" s="7" customFormat="1" ht="17" thickBot="1" x14ac:dyDescent="0.25">
      <c r="A440" s="7" t="s">
        <v>330</v>
      </c>
      <c r="B440" s="8" t="s">
        <v>305</v>
      </c>
      <c r="C440" s="59">
        <v>62.3</v>
      </c>
      <c r="D440" s="7" t="s">
        <v>234</v>
      </c>
      <c r="E440" s="7">
        <v>9.4</v>
      </c>
      <c r="F440" s="7">
        <v>20</v>
      </c>
      <c r="I440" s="8">
        <v>44958</v>
      </c>
      <c r="J440" s="13">
        <v>0.41666666666666702</v>
      </c>
      <c r="K440" s="13">
        <v>0.6791666666666667</v>
      </c>
      <c r="L440" s="13">
        <v>0.69861111111111107</v>
      </c>
      <c r="M440" s="7">
        <f t="shared" si="6"/>
        <v>27.999999999999901</v>
      </c>
      <c r="N440" s="5"/>
      <c r="S440" s="92" t="s">
        <v>336</v>
      </c>
    </row>
    <row r="441" spans="1:19" x14ac:dyDescent="0.2">
      <c r="A441" s="1" t="s">
        <v>337</v>
      </c>
      <c r="B441" s="4" t="s">
        <v>315</v>
      </c>
      <c r="C441" s="58">
        <v>47.5</v>
      </c>
      <c r="D441" s="1" t="s">
        <v>182</v>
      </c>
      <c r="E441" s="1">
        <v>10.68</v>
      </c>
      <c r="F441" s="1">
        <v>13</v>
      </c>
      <c r="I441" s="4">
        <v>44965</v>
      </c>
      <c r="J441" s="12">
        <v>0.43055555555555558</v>
      </c>
      <c r="K441" s="12">
        <v>0.69374999999999998</v>
      </c>
      <c r="L441" s="12">
        <v>0.70486111111111116</v>
      </c>
      <c r="M441" s="1">
        <f t="shared" si="6"/>
        <v>16.000000000000103</v>
      </c>
      <c r="N441" s="5"/>
    </row>
    <row r="442" spans="1:19" x14ac:dyDescent="0.2">
      <c r="A442" s="1" t="s">
        <v>337</v>
      </c>
      <c r="B442" s="4" t="s">
        <v>289</v>
      </c>
      <c r="C442" s="58">
        <v>52.7</v>
      </c>
      <c r="D442" s="1" t="s">
        <v>182</v>
      </c>
      <c r="E442" s="1">
        <v>10.68</v>
      </c>
      <c r="F442" s="1">
        <v>13</v>
      </c>
      <c r="I442" s="4">
        <v>44965</v>
      </c>
      <c r="J442" s="12">
        <v>0.43055555555555558</v>
      </c>
      <c r="K442" s="12">
        <v>0.69444444444444442</v>
      </c>
      <c r="L442" s="12">
        <v>0.7055555555555556</v>
      </c>
      <c r="M442" s="1">
        <f t="shared" si="6"/>
        <v>16.000000000000103</v>
      </c>
      <c r="N442" s="5"/>
    </row>
    <row r="443" spans="1:19" x14ac:dyDescent="0.2">
      <c r="A443" s="1" t="s">
        <v>337</v>
      </c>
      <c r="B443" s="4" t="s">
        <v>338</v>
      </c>
      <c r="C443" s="58">
        <v>41.3</v>
      </c>
      <c r="D443" s="1" t="s">
        <v>182</v>
      </c>
      <c r="E443" s="1">
        <v>10.68</v>
      </c>
      <c r="F443" s="1">
        <v>13</v>
      </c>
      <c r="I443" s="4">
        <v>44965</v>
      </c>
      <c r="J443" s="12">
        <v>0.43055555555555602</v>
      </c>
      <c r="K443" s="12">
        <v>0.6958333333333333</v>
      </c>
      <c r="L443" s="12">
        <v>0.70694444444444449</v>
      </c>
      <c r="M443" s="1">
        <f t="shared" si="6"/>
        <v>16.000000000000103</v>
      </c>
      <c r="N443" s="5"/>
    </row>
    <row r="444" spans="1:19" x14ac:dyDescent="0.2">
      <c r="A444" s="1" t="s">
        <v>337</v>
      </c>
      <c r="B444" s="4" t="s">
        <v>287</v>
      </c>
      <c r="C444" s="58">
        <v>54.7</v>
      </c>
      <c r="D444" s="1" t="s">
        <v>182</v>
      </c>
      <c r="E444" s="1">
        <v>10.68</v>
      </c>
      <c r="F444" s="1">
        <v>13</v>
      </c>
      <c r="I444" s="4">
        <v>44965</v>
      </c>
      <c r="J444" s="12">
        <v>0.43055555555555602</v>
      </c>
      <c r="K444" s="12">
        <v>0.69722222222222219</v>
      </c>
      <c r="L444" s="12">
        <v>0.70763888888888893</v>
      </c>
      <c r="M444" s="1">
        <f t="shared" si="6"/>
        <v>15.000000000000107</v>
      </c>
      <c r="N444" s="5"/>
    </row>
    <row r="445" spans="1:19" x14ac:dyDescent="0.2">
      <c r="A445" s="1" t="s">
        <v>337</v>
      </c>
      <c r="B445" s="4" t="s">
        <v>339</v>
      </c>
      <c r="C445" s="58">
        <v>46</v>
      </c>
      <c r="D445" s="1" t="s">
        <v>182</v>
      </c>
      <c r="E445" s="1">
        <v>10.68</v>
      </c>
      <c r="F445" s="1">
        <v>13</v>
      </c>
      <c r="I445" s="4">
        <v>44965</v>
      </c>
      <c r="J445" s="12">
        <v>0.43055555555555602</v>
      </c>
      <c r="K445" s="12">
        <v>0.69791666666666663</v>
      </c>
      <c r="L445" s="12">
        <v>0.70833333333333337</v>
      </c>
      <c r="M445" s="1">
        <f t="shared" si="6"/>
        <v>15.000000000000107</v>
      </c>
      <c r="N445" s="5"/>
    </row>
    <row r="446" spans="1:19" x14ac:dyDescent="0.2">
      <c r="A446" s="1" t="s">
        <v>337</v>
      </c>
      <c r="B446" s="4" t="s">
        <v>340</v>
      </c>
      <c r="C446" s="58">
        <v>46.1</v>
      </c>
      <c r="D446" s="1" t="s">
        <v>182</v>
      </c>
      <c r="E446" s="1">
        <v>10.68</v>
      </c>
      <c r="F446" s="1">
        <v>13</v>
      </c>
      <c r="I446" s="4">
        <v>44965</v>
      </c>
      <c r="J446" s="12">
        <v>0.43055555555555602</v>
      </c>
      <c r="K446" s="12">
        <v>0.69861111111111107</v>
      </c>
      <c r="L446" s="12">
        <v>0.70972222222222225</v>
      </c>
      <c r="M446" s="1">
        <f t="shared" si="6"/>
        <v>16.000000000000103</v>
      </c>
      <c r="N446" s="5"/>
    </row>
    <row r="447" spans="1:19" s="7" customFormat="1" ht="17" thickBot="1" x14ac:dyDescent="0.25">
      <c r="A447" s="7" t="s">
        <v>337</v>
      </c>
      <c r="B447" s="8" t="s">
        <v>332</v>
      </c>
      <c r="C447" s="59">
        <v>44.5</v>
      </c>
      <c r="D447" s="7" t="s">
        <v>182</v>
      </c>
      <c r="E447" s="7">
        <v>10.68</v>
      </c>
      <c r="F447" s="7">
        <v>13</v>
      </c>
      <c r="I447" s="8">
        <v>44965</v>
      </c>
      <c r="J447" s="13">
        <v>0.43055555555555602</v>
      </c>
      <c r="K447" s="13">
        <v>0.7</v>
      </c>
      <c r="L447" s="13">
        <v>0.71111111111111114</v>
      </c>
      <c r="M447" s="7">
        <f t="shared" si="6"/>
        <v>16.000000000000103</v>
      </c>
      <c r="N447" s="5"/>
      <c r="S447" s="92"/>
    </row>
    <row r="448" spans="1:19" x14ac:dyDescent="0.2">
      <c r="A448" s="1" t="s">
        <v>341</v>
      </c>
      <c r="B448" s="4" t="s">
        <v>331</v>
      </c>
      <c r="C448" s="58">
        <v>65.599999999999994</v>
      </c>
      <c r="D448" s="1" t="s">
        <v>234</v>
      </c>
      <c r="E448" s="1">
        <v>9.4</v>
      </c>
      <c r="F448" s="1">
        <v>20</v>
      </c>
      <c r="I448" s="4">
        <v>44969</v>
      </c>
      <c r="K448" s="12">
        <v>0.7006944444444444</v>
      </c>
      <c r="L448" s="12">
        <v>0.71111111111111114</v>
      </c>
      <c r="M448" s="1">
        <f t="shared" si="6"/>
        <v>15.000000000000107</v>
      </c>
      <c r="N448" s="5"/>
    </row>
    <row r="449" spans="1:19" x14ac:dyDescent="0.2">
      <c r="A449" s="1" t="s">
        <v>341</v>
      </c>
      <c r="B449" s="4" t="s">
        <v>290</v>
      </c>
      <c r="C449" s="58">
        <v>65.599999999999994</v>
      </c>
      <c r="D449" s="1" t="s">
        <v>234</v>
      </c>
      <c r="E449" s="1">
        <v>9.4</v>
      </c>
      <c r="F449" s="1">
        <v>20</v>
      </c>
      <c r="I449" s="4">
        <v>44969</v>
      </c>
      <c r="K449" s="12">
        <v>0.70138888888888884</v>
      </c>
      <c r="L449" s="12">
        <v>0.71180555555555558</v>
      </c>
      <c r="M449" s="1">
        <f t="shared" si="6"/>
        <v>15.000000000000107</v>
      </c>
      <c r="N449" s="5"/>
    </row>
    <row r="450" spans="1:19" x14ac:dyDescent="0.2">
      <c r="A450" s="1" t="s">
        <v>341</v>
      </c>
      <c r="B450" s="104" t="s">
        <v>291</v>
      </c>
      <c r="C450" s="58">
        <v>64.5</v>
      </c>
      <c r="D450" s="1" t="s">
        <v>234</v>
      </c>
      <c r="E450" s="1">
        <v>9.4</v>
      </c>
      <c r="F450" s="1">
        <v>20</v>
      </c>
      <c r="I450" s="4">
        <v>44969</v>
      </c>
      <c r="K450" s="12">
        <v>0.70277777777777772</v>
      </c>
      <c r="L450" s="12">
        <v>0.71388888888888891</v>
      </c>
      <c r="M450" s="1">
        <f t="shared" si="6"/>
        <v>16.000000000000103</v>
      </c>
      <c r="N450" s="5"/>
    </row>
    <row r="451" spans="1:19" x14ac:dyDescent="0.2">
      <c r="A451" s="1" t="s">
        <v>341</v>
      </c>
      <c r="B451" s="104" t="s">
        <v>306</v>
      </c>
      <c r="C451" s="58">
        <v>59.2</v>
      </c>
      <c r="D451" s="1" t="s">
        <v>234</v>
      </c>
      <c r="E451" s="1">
        <v>9.4</v>
      </c>
      <c r="F451" s="1">
        <v>20</v>
      </c>
      <c r="I451" s="4">
        <v>44969</v>
      </c>
      <c r="K451" s="12">
        <v>0.70347222222222228</v>
      </c>
      <c r="L451" s="12">
        <v>0.71388888888888891</v>
      </c>
      <c r="M451" s="1">
        <f t="shared" si="6"/>
        <v>14.999999999999947</v>
      </c>
      <c r="N451" s="5"/>
    </row>
    <row r="452" spans="1:19" x14ac:dyDescent="0.2">
      <c r="A452" s="1" t="s">
        <v>341</v>
      </c>
      <c r="B452" s="4" t="s">
        <v>314</v>
      </c>
      <c r="C452" s="58">
        <v>68.7</v>
      </c>
      <c r="D452" s="1" t="s">
        <v>234</v>
      </c>
      <c r="E452" s="1">
        <v>9.4</v>
      </c>
      <c r="F452" s="1">
        <v>20</v>
      </c>
      <c r="I452" s="4">
        <v>44969</v>
      </c>
      <c r="K452" s="12">
        <v>0.70486111111111116</v>
      </c>
      <c r="L452" s="12">
        <v>0.71527777777777779</v>
      </c>
      <c r="M452" s="1">
        <f t="shared" si="6"/>
        <v>14.999999999999947</v>
      </c>
      <c r="N452" s="5"/>
    </row>
    <row r="453" spans="1:19" x14ac:dyDescent="0.2">
      <c r="A453" s="20" t="s">
        <v>341</v>
      </c>
      <c r="B453" s="21" t="s">
        <v>305</v>
      </c>
      <c r="C453" s="61">
        <v>65.599999999999994</v>
      </c>
      <c r="D453" s="20" t="s">
        <v>234</v>
      </c>
      <c r="E453" s="20">
        <v>9.4</v>
      </c>
      <c r="F453" s="20">
        <v>20</v>
      </c>
      <c r="G453" s="20"/>
      <c r="H453" s="20"/>
      <c r="I453" s="21">
        <v>44969</v>
      </c>
      <c r="J453" s="22"/>
      <c r="K453" s="22">
        <v>0.70625000000000004</v>
      </c>
      <c r="L453" s="22">
        <v>0.71666666666666667</v>
      </c>
      <c r="M453" s="20">
        <f t="shared" si="6"/>
        <v>14.999999999999947</v>
      </c>
      <c r="N453" s="5"/>
    </row>
    <row r="454" spans="1:19" x14ac:dyDescent="0.2">
      <c r="A454" s="1" t="s">
        <v>341</v>
      </c>
      <c r="B454" s="4" t="s">
        <v>315</v>
      </c>
      <c r="C454" s="58">
        <v>45.6</v>
      </c>
      <c r="D454" s="1" t="s">
        <v>182</v>
      </c>
      <c r="E454" s="1">
        <v>10.68</v>
      </c>
      <c r="F454" s="1">
        <v>13</v>
      </c>
      <c r="I454" s="4">
        <v>44969</v>
      </c>
      <c r="K454" s="12">
        <v>0.67708333333333337</v>
      </c>
      <c r="L454" s="12">
        <v>0.68541666666666667</v>
      </c>
      <c r="M454" s="1">
        <f t="shared" si="6"/>
        <v>11.999999999999957</v>
      </c>
      <c r="N454" s="5"/>
      <c r="S454" s="90" t="s">
        <v>342</v>
      </c>
    </row>
    <row r="455" spans="1:19" x14ac:dyDescent="0.2">
      <c r="A455" s="1" t="s">
        <v>341</v>
      </c>
      <c r="B455" s="4" t="s">
        <v>332</v>
      </c>
      <c r="C455" s="58">
        <v>41.9</v>
      </c>
      <c r="D455" s="1" t="s">
        <v>182</v>
      </c>
      <c r="E455" s="1">
        <v>10.68</v>
      </c>
      <c r="F455" s="1">
        <v>13</v>
      </c>
      <c r="I455" s="4">
        <v>44969</v>
      </c>
      <c r="K455" s="12">
        <v>0.67847222222222225</v>
      </c>
      <c r="L455" s="12">
        <v>0.68680555555555556</v>
      </c>
      <c r="M455" s="1">
        <f t="shared" si="6"/>
        <v>11.999999999999957</v>
      </c>
      <c r="N455" s="5"/>
      <c r="S455" s="90" t="s">
        <v>343</v>
      </c>
    </row>
    <row r="456" spans="1:19" x14ac:dyDescent="0.2">
      <c r="A456" s="1" t="s">
        <v>341</v>
      </c>
      <c r="B456" s="4" t="s">
        <v>340</v>
      </c>
      <c r="C456" s="58">
        <v>47</v>
      </c>
      <c r="D456" s="1" t="s">
        <v>182</v>
      </c>
      <c r="E456" s="1">
        <v>10.68</v>
      </c>
      <c r="F456" s="1">
        <v>13</v>
      </c>
      <c r="I456" s="4">
        <v>44969</v>
      </c>
      <c r="K456" s="12">
        <v>0.67986111111111114</v>
      </c>
      <c r="L456" s="12">
        <v>0.6875</v>
      </c>
      <c r="M456" s="1">
        <f t="shared" si="6"/>
        <v>10.999999999999961</v>
      </c>
      <c r="N456" s="5"/>
      <c r="S456" s="90" t="s">
        <v>316</v>
      </c>
    </row>
    <row r="457" spans="1:19" x14ac:dyDescent="0.2">
      <c r="A457" s="1" t="s">
        <v>341</v>
      </c>
      <c r="B457" s="4" t="s">
        <v>338</v>
      </c>
      <c r="C457" s="58">
        <v>40.1</v>
      </c>
      <c r="D457" s="1" t="s">
        <v>182</v>
      </c>
      <c r="E457" s="1">
        <v>10.68</v>
      </c>
      <c r="F457" s="1">
        <v>13</v>
      </c>
      <c r="I457" s="4">
        <v>44969</v>
      </c>
      <c r="K457" s="12">
        <v>0.68055555555555558</v>
      </c>
      <c r="L457" s="12">
        <v>0.68888888888888888</v>
      </c>
      <c r="M457" s="1">
        <f t="shared" si="6"/>
        <v>11.999999999999957</v>
      </c>
      <c r="N457" s="5"/>
      <c r="S457" s="90" t="s">
        <v>344</v>
      </c>
    </row>
    <row r="458" spans="1:19" x14ac:dyDescent="0.2">
      <c r="A458" s="1" t="s">
        <v>341</v>
      </c>
      <c r="B458" s="4" t="s">
        <v>289</v>
      </c>
      <c r="C458" s="58">
        <v>53</v>
      </c>
      <c r="D458" s="1" t="s">
        <v>182</v>
      </c>
      <c r="E458" s="1">
        <v>10.68</v>
      </c>
      <c r="F458" s="1">
        <v>13</v>
      </c>
      <c r="I458" s="4">
        <v>44969</v>
      </c>
      <c r="K458" s="12">
        <v>0.68125000000000002</v>
      </c>
      <c r="L458" s="12">
        <v>0.69097222222222221</v>
      </c>
      <c r="M458" s="1">
        <f t="shared" si="6"/>
        <v>13.99999999999995</v>
      </c>
      <c r="N458" s="5"/>
      <c r="S458" s="90" t="s">
        <v>317</v>
      </c>
    </row>
    <row r="459" spans="1:19" x14ac:dyDescent="0.2">
      <c r="A459" s="1" t="s">
        <v>341</v>
      </c>
      <c r="B459" s="4" t="s">
        <v>339</v>
      </c>
      <c r="C459" s="58">
        <v>47.2</v>
      </c>
      <c r="D459" s="1" t="s">
        <v>182</v>
      </c>
      <c r="E459" s="1">
        <v>10.68</v>
      </c>
      <c r="F459" s="1">
        <v>13</v>
      </c>
      <c r="I459" s="4">
        <v>44969</v>
      </c>
      <c r="K459" s="12">
        <v>0.68263888888888891</v>
      </c>
      <c r="L459" s="12">
        <v>0.69166666666666665</v>
      </c>
      <c r="M459" s="1">
        <f t="shared" si="6"/>
        <v>12.999999999999954</v>
      </c>
      <c r="N459" s="5"/>
      <c r="S459" s="90" t="s">
        <v>318</v>
      </c>
    </row>
    <row r="460" spans="1:19" s="7" customFormat="1" ht="17" thickBot="1" x14ac:dyDescent="0.25">
      <c r="A460" s="7" t="s">
        <v>341</v>
      </c>
      <c r="B460" s="8" t="s">
        <v>287</v>
      </c>
      <c r="C460" s="59">
        <v>54.3</v>
      </c>
      <c r="D460" s="7" t="s">
        <v>182</v>
      </c>
      <c r="E460" s="7">
        <v>10.68</v>
      </c>
      <c r="F460" s="7">
        <v>13</v>
      </c>
      <c r="G460" s="1"/>
      <c r="I460" s="8">
        <v>44969</v>
      </c>
      <c r="J460" s="13"/>
      <c r="K460" s="13">
        <v>0.68333333333333335</v>
      </c>
      <c r="L460" s="13">
        <v>0.69236111111111109</v>
      </c>
      <c r="M460" s="7">
        <f t="shared" si="6"/>
        <v>12.999999999999954</v>
      </c>
      <c r="N460" s="5"/>
      <c r="S460" s="92" t="s">
        <v>333</v>
      </c>
    </row>
    <row r="461" spans="1:19" x14ac:dyDescent="0.2">
      <c r="A461" s="1" t="s">
        <v>345</v>
      </c>
      <c r="B461" s="4" t="s">
        <v>346</v>
      </c>
      <c r="C461" s="58">
        <v>46.5</v>
      </c>
      <c r="D461" s="1" t="s">
        <v>182</v>
      </c>
      <c r="E461" s="1">
        <v>10.68</v>
      </c>
      <c r="F461" s="1">
        <v>15</v>
      </c>
      <c r="I461" s="4">
        <v>44970</v>
      </c>
      <c r="J461" s="12">
        <v>0.40277777777777773</v>
      </c>
      <c r="K461" s="12">
        <v>0.67152777777777772</v>
      </c>
      <c r="L461" s="12">
        <v>0.68541666666666667</v>
      </c>
      <c r="M461" s="1">
        <f t="shared" si="6"/>
        <v>20.000000000000089</v>
      </c>
      <c r="N461" s="5"/>
    </row>
    <row r="462" spans="1:19" x14ac:dyDescent="0.2">
      <c r="A462" s="1" t="s">
        <v>345</v>
      </c>
      <c r="B462" s="4" t="s">
        <v>347</v>
      </c>
      <c r="C462" s="58">
        <v>52.5</v>
      </c>
      <c r="D462" s="1" t="s">
        <v>182</v>
      </c>
      <c r="E462" s="1">
        <v>10.68</v>
      </c>
      <c r="F462" s="1">
        <v>15</v>
      </c>
      <c r="I462" s="4">
        <v>44970</v>
      </c>
      <c r="J462" s="12">
        <v>0.40277777777777773</v>
      </c>
      <c r="K462" s="12">
        <v>0.67291666666666672</v>
      </c>
      <c r="L462" s="12">
        <v>0.68680555555555556</v>
      </c>
      <c r="M462" s="1">
        <f t="shared" si="6"/>
        <v>19.999999999999929</v>
      </c>
      <c r="N462" s="5"/>
    </row>
    <row r="463" spans="1:19" x14ac:dyDescent="0.2">
      <c r="A463" s="20" t="s">
        <v>345</v>
      </c>
      <c r="B463" s="21" t="s">
        <v>348</v>
      </c>
      <c r="C463" s="61">
        <v>47.6</v>
      </c>
      <c r="D463" s="20" t="s">
        <v>182</v>
      </c>
      <c r="E463" s="20">
        <v>10.68</v>
      </c>
      <c r="F463" s="20">
        <v>15</v>
      </c>
      <c r="I463" s="4">
        <v>44970</v>
      </c>
      <c r="J463" s="12">
        <v>0.40277777777777801</v>
      </c>
      <c r="K463" s="12">
        <v>0.67361111111111116</v>
      </c>
      <c r="L463" s="12">
        <v>0.6875</v>
      </c>
      <c r="M463" s="1">
        <f t="shared" si="6"/>
        <v>19.999999999999929</v>
      </c>
      <c r="N463" s="5"/>
    </row>
    <row r="464" spans="1:19" x14ac:dyDescent="0.2">
      <c r="A464" s="1" t="s">
        <v>345</v>
      </c>
      <c r="B464" s="4" t="s">
        <v>298</v>
      </c>
      <c r="C464" s="58">
        <v>33.6</v>
      </c>
      <c r="D464" s="1" t="s">
        <v>182</v>
      </c>
      <c r="E464" s="1">
        <v>10.68</v>
      </c>
      <c r="F464" s="1">
        <v>13</v>
      </c>
      <c r="I464" s="4">
        <v>44970</v>
      </c>
      <c r="J464" s="12">
        <v>0.40277777777777801</v>
      </c>
      <c r="K464" s="12">
        <v>0.6743055555555556</v>
      </c>
      <c r="L464" s="12">
        <v>0.68888888888888888</v>
      </c>
      <c r="M464" s="1">
        <f t="shared" si="6"/>
        <v>20.999999999999925</v>
      </c>
      <c r="N464" s="5"/>
    </row>
    <row r="465" spans="1:19" x14ac:dyDescent="0.2">
      <c r="A465" s="1" t="s">
        <v>345</v>
      </c>
      <c r="B465" s="4" t="s">
        <v>349</v>
      </c>
      <c r="C465" s="58">
        <v>29.8</v>
      </c>
      <c r="D465" s="1" t="s">
        <v>182</v>
      </c>
      <c r="E465" s="1">
        <v>10.68</v>
      </c>
      <c r="F465" s="1">
        <v>13</v>
      </c>
      <c r="I465" s="4">
        <v>44970</v>
      </c>
      <c r="J465" s="12">
        <v>0.40277777777777801</v>
      </c>
      <c r="K465" s="12">
        <v>0.67500000000000004</v>
      </c>
      <c r="L465" s="12">
        <v>0.69027777777777777</v>
      </c>
      <c r="M465" s="1">
        <f t="shared" si="6"/>
        <v>21.999999999999922</v>
      </c>
      <c r="N465" s="5"/>
    </row>
    <row r="466" spans="1:19" x14ac:dyDescent="0.2">
      <c r="A466" s="1" t="s">
        <v>345</v>
      </c>
      <c r="B466" s="4" t="s">
        <v>324</v>
      </c>
      <c r="C466" s="58">
        <v>29.5</v>
      </c>
      <c r="D466" s="1" t="s">
        <v>182</v>
      </c>
      <c r="E466" s="1">
        <v>10.68</v>
      </c>
      <c r="F466" s="1">
        <v>13</v>
      </c>
      <c r="I466" s="4">
        <v>44970</v>
      </c>
      <c r="J466" s="12">
        <v>0.40277777777777801</v>
      </c>
      <c r="K466" s="12">
        <v>0.67569444444444449</v>
      </c>
      <c r="L466" s="12">
        <v>0.69097222222222221</v>
      </c>
      <c r="M466" s="1">
        <f t="shared" si="6"/>
        <v>21.999999999999922</v>
      </c>
      <c r="N466" s="5"/>
    </row>
    <row r="467" spans="1:19" x14ac:dyDescent="0.2">
      <c r="A467" s="1" t="s">
        <v>345</v>
      </c>
      <c r="B467" s="4" t="s">
        <v>325</v>
      </c>
      <c r="C467" s="58">
        <v>21.5</v>
      </c>
      <c r="D467" s="1" t="s">
        <v>182</v>
      </c>
      <c r="E467" s="1">
        <v>10.68</v>
      </c>
      <c r="F467" s="1">
        <v>13</v>
      </c>
      <c r="I467" s="4">
        <v>44970</v>
      </c>
      <c r="J467" s="12">
        <v>0.40277777777777801</v>
      </c>
      <c r="K467" s="12">
        <v>0.67708333333333337</v>
      </c>
      <c r="L467" s="12">
        <v>0.69236111111111109</v>
      </c>
      <c r="M467" s="1">
        <f t="shared" si="6"/>
        <v>21.999999999999922</v>
      </c>
      <c r="N467" s="5"/>
    </row>
    <row r="468" spans="1:19" s="7" customFormat="1" ht="17" thickBot="1" x14ac:dyDescent="0.25">
      <c r="A468" s="7" t="s">
        <v>345</v>
      </c>
      <c r="B468" s="8" t="s">
        <v>297</v>
      </c>
      <c r="C468" s="59">
        <v>31.3</v>
      </c>
      <c r="D468" s="7" t="s">
        <v>182</v>
      </c>
      <c r="E468" s="7">
        <v>10.68</v>
      </c>
      <c r="F468" s="7">
        <v>13</v>
      </c>
      <c r="I468" s="8">
        <v>44970</v>
      </c>
      <c r="J468" s="13">
        <v>0.40277777777777801</v>
      </c>
      <c r="K468" s="13">
        <v>0.6791666666666667</v>
      </c>
      <c r="L468" s="13">
        <v>0.69444444444444442</v>
      </c>
      <c r="M468" s="7">
        <f t="shared" si="6"/>
        <v>21.999999999999922</v>
      </c>
      <c r="N468" s="9"/>
      <c r="S468" s="92"/>
    </row>
    <row r="469" spans="1:19" x14ac:dyDescent="0.2">
      <c r="A469" s="1" t="s">
        <v>350</v>
      </c>
      <c r="B469" s="4" t="s">
        <v>351</v>
      </c>
      <c r="C469" s="58">
        <v>57.1</v>
      </c>
      <c r="D469" s="1" t="s">
        <v>240</v>
      </c>
      <c r="E469" s="1">
        <v>11.45</v>
      </c>
      <c r="F469" s="1">
        <v>20</v>
      </c>
      <c r="I469" s="4">
        <v>45119</v>
      </c>
      <c r="J469" s="12">
        <v>0.41666666666666669</v>
      </c>
      <c r="K469" s="12">
        <v>0.61250000000000004</v>
      </c>
      <c r="L469" s="12">
        <v>0.63472222222222219</v>
      </c>
      <c r="M469" s="1">
        <f t="shared" si="6"/>
        <v>31.999999999999886</v>
      </c>
      <c r="N469" s="27"/>
    </row>
    <row r="470" spans="1:19" x14ac:dyDescent="0.2">
      <c r="A470" s="1" t="s">
        <v>350</v>
      </c>
      <c r="B470" s="4" t="s">
        <v>352</v>
      </c>
      <c r="C470" s="58">
        <v>48.6</v>
      </c>
      <c r="D470" s="1" t="s">
        <v>240</v>
      </c>
      <c r="E470" s="1">
        <v>11.45</v>
      </c>
      <c r="F470" s="1">
        <v>17</v>
      </c>
      <c r="I470" s="4">
        <v>45119</v>
      </c>
      <c r="J470" s="12">
        <v>0.41666666666666669</v>
      </c>
      <c r="K470" s="12">
        <v>0.61458333333333337</v>
      </c>
      <c r="L470" s="12">
        <v>0.63541666666666663</v>
      </c>
      <c r="M470" s="1">
        <f t="shared" si="6"/>
        <v>29.999999999999893</v>
      </c>
      <c r="N470" s="27"/>
    </row>
    <row r="471" spans="1:19" x14ac:dyDescent="0.2">
      <c r="A471" s="1" t="s">
        <v>350</v>
      </c>
      <c r="B471" s="4" t="s">
        <v>353</v>
      </c>
      <c r="C471" s="58">
        <v>59</v>
      </c>
      <c r="D471" s="1" t="s">
        <v>240</v>
      </c>
      <c r="E471" s="1">
        <v>11.45</v>
      </c>
      <c r="F471" s="1">
        <v>20.7</v>
      </c>
      <c r="I471" s="4">
        <v>45119</v>
      </c>
      <c r="J471" s="12">
        <v>0.41666666666666702</v>
      </c>
      <c r="K471" s="12">
        <v>0.61736111111111114</v>
      </c>
      <c r="L471" s="12">
        <v>0.63749999999999996</v>
      </c>
      <c r="M471" s="1">
        <f t="shared" si="6"/>
        <v>28.999999999999897</v>
      </c>
      <c r="N471" s="27"/>
    </row>
    <row r="472" spans="1:19" x14ac:dyDescent="0.2">
      <c r="A472" s="1" t="s">
        <v>350</v>
      </c>
      <c r="B472" s="4" t="s">
        <v>354</v>
      </c>
      <c r="C472" s="58">
        <v>40.6</v>
      </c>
      <c r="D472" s="1" t="s">
        <v>240</v>
      </c>
      <c r="E472" s="1">
        <v>11.45</v>
      </c>
      <c r="F472" s="1">
        <v>14.2</v>
      </c>
      <c r="I472" s="4">
        <v>45119</v>
      </c>
      <c r="J472" s="12">
        <v>0.41666666666666702</v>
      </c>
      <c r="K472" s="12">
        <v>0.61875000000000002</v>
      </c>
      <c r="L472" s="12">
        <v>0.64375000000000004</v>
      </c>
      <c r="M472" s="1">
        <f t="shared" si="6"/>
        <v>36.000000000000028</v>
      </c>
      <c r="N472" s="27"/>
    </row>
    <row r="473" spans="1:19" x14ac:dyDescent="0.2">
      <c r="A473" s="1" t="s">
        <v>350</v>
      </c>
      <c r="B473" s="4" t="s">
        <v>355</v>
      </c>
      <c r="C473" s="58">
        <v>24.6</v>
      </c>
      <c r="D473" s="1" t="s">
        <v>240</v>
      </c>
      <c r="E473" s="1">
        <v>11.45</v>
      </c>
      <c r="F473" s="1">
        <v>8.6</v>
      </c>
      <c r="I473" s="4">
        <v>45119</v>
      </c>
      <c r="J473" s="12">
        <v>0.41666666666666702</v>
      </c>
      <c r="K473" s="12">
        <v>0.62083333333333335</v>
      </c>
      <c r="L473" s="12">
        <v>0.64444444444444449</v>
      </c>
      <c r="M473" s="1">
        <f t="shared" si="6"/>
        <v>34.000000000000043</v>
      </c>
      <c r="N473" s="27"/>
    </row>
    <row r="474" spans="1:19" x14ac:dyDescent="0.2">
      <c r="A474" s="1" t="s">
        <v>350</v>
      </c>
      <c r="B474" s="4" t="s">
        <v>356</v>
      </c>
      <c r="C474" s="58">
        <v>27.9</v>
      </c>
      <c r="D474" s="1" t="s">
        <v>240</v>
      </c>
      <c r="E474" s="1">
        <v>11.45</v>
      </c>
      <c r="F474" s="1">
        <v>9.8000000000000007</v>
      </c>
      <c r="I474" s="4">
        <v>45119</v>
      </c>
      <c r="J474" s="12">
        <v>0.41666666666666702</v>
      </c>
      <c r="K474" s="12">
        <v>0.62291666666666667</v>
      </c>
      <c r="L474" s="12">
        <v>0.6479166666666667</v>
      </c>
      <c r="M474" s="1">
        <f t="shared" si="6"/>
        <v>36.000000000000028</v>
      </c>
      <c r="N474" s="27"/>
    </row>
    <row r="475" spans="1:19" x14ac:dyDescent="0.2">
      <c r="A475" s="1" t="s">
        <v>350</v>
      </c>
      <c r="B475" s="4" t="s">
        <v>357</v>
      </c>
      <c r="C475" s="58">
        <v>53.5</v>
      </c>
      <c r="D475" s="1" t="s">
        <v>240</v>
      </c>
      <c r="E475" s="1">
        <v>11.45</v>
      </c>
      <c r="F475" s="1">
        <v>18.7</v>
      </c>
      <c r="I475" s="4">
        <v>45119</v>
      </c>
      <c r="J475" s="12">
        <v>0.41666666666666702</v>
      </c>
      <c r="K475" s="12">
        <v>0.62430555555555556</v>
      </c>
      <c r="L475" s="12">
        <v>0.64930555555555558</v>
      </c>
      <c r="M475" s="1">
        <f t="shared" si="6"/>
        <v>36.000000000000028</v>
      </c>
      <c r="N475" s="27"/>
    </row>
    <row r="476" spans="1:19" s="7" customFormat="1" ht="17" thickBot="1" x14ac:dyDescent="0.25">
      <c r="A476" s="7" t="s">
        <v>350</v>
      </c>
      <c r="B476" s="8" t="s">
        <v>358</v>
      </c>
      <c r="C476" s="59">
        <v>40.6</v>
      </c>
      <c r="D476" s="7" t="s">
        <v>240</v>
      </c>
      <c r="E476" s="1">
        <v>11.45</v>
      </c>
      <c r="F476" s="7">
        <v>14.2</v>
      </c>
      <c r="I476" s="8">
        <v>45119</v>
      </c>
      <c r="J476" s="12">
        <v>0.41666666666666702</v>
      </c>
      <c r="K476" s="13">
        <v>0.62569444444444444</v>
      </c>
      <c r="L476" s="13">
        <v>0.65069444444444446</v>
      </c>
      <c r="M476" s="7">
        <f t="shared" si="6"/>
        <v>36.000000000000028</v>
      </c>
      <c r="N476" s="27"/>
      <c r="S476" s="92"/>
    </row>
    <row r="477" spans="1:19" x14ac:dyDescent="0.2">
      <c r="A477" s="6" t="s">
        <v>359</v>
      </c>
      <c r="B477" s="113" t="s">
        <v>355</v>
      </c>
      <c r="C477" s="114">
        <v>27.3</v>
      </c>
      <c r="D477" s="6" t="s">
        <v>240</v>
      </c>
      <c r="E477" s="6">
        <v>11.45</v>
      </c>
      <c r="F477" s="6">
        <v>9.6</v>
      </c>
      <c r="H477" s="1" t="s">
        <v>27</v>
      </c>
      <c r="I477" s="4">
        <v>45125</v>
      </c>
      <c r="J477" s="12">
        <v>0.41666666666666702</v>
      </c>
      <c r="K477" s="12">
        <v>0.62361111111111112</v>
      </c>
      <c r="L477" s="12">
        <v>0.6479166666666667</v>
      </c>
      <c r="M477" s="1">
        <f t="shared" si="6"/>
        <v>35.000000000000036</v>
      </c>
      <c r="N477" s="27"/>
    </row>
    <row r="478" spans="1:19" x14ac:dyDescent="0.2">
      <c r="A478" s="1" t="s">
        <v>359</v>
      </c>
      <c r="B478" s="4" t="s">
        <v>358</v>
      </c>
      <c r="C478" s="58">
        <v>41.7</v>
      </c>
      <c r="D478" s="1" t="s">
        <v>240</v>
      </c>
      <c r="E478" s="1">
        <v>11.45</v>
      </c>
      <c r="F478" s="1">
        <v>14.6</v>
      </c>
      <c r="H478" s="1" t="s">
        <v>27</v>
      </c>
      <c r="I478" s="4">
        <v>45125</v>
      </c>
      <c r="J478" s="12">
        <v>0.41666666666666702</v>
      </c>
      <c r="K478" s="12">
        <v>0.62569444444444444</v>
      </c>
      <c r="L478" s="12">
        <v>0.65</v>
      </c>
      <c r="M478" s="1">
        <f t="shared" si="6"/>
        <v>35.000000000000036</v>
      </c>
      <c r="N478" s="27"/>
    </row>
    <row r="479" spans="1:19" x14ac:dyDescent="0.2">
      <c r="A479" s="1" t="s">
        <v>359</v>
      </c>
      <c r="B479" s="4" t="s">
        <v>351</v>
      </c>
      <c r="C479" s="58">
        <v>60.1</v>
      </c>
      <c r="D479" s="1" t="s">
        <v>240</v>
      </c>
      <c r="E479" s="1">
        <v>11.45</v>
      </c>
      <c r="F479" s="1">
        <v>21</v>
      </c>
      <c r="H479" s="1" t="s">
        <v>27</v>
      </c>
      <c r="I479" s="4">
        <v>45125</v>
      </c>
      <c r="J479" s="12">
        <v>0.41666666666666702</v>
      </c>
      <c r="K479" s="12">
        <v>0.62708333333333333</v>
      </c>
      <c r="L479" s="12">
        <v>0.65138888888888891</v>
      </c>
      <c r="M479" s="1">
        <f t="shared" si="6"/>
        <v>35.000000000000036</v>
      </c>
      <c r="N479" s="27"/>
    </row>
    <row r="480" spans="1:19" x14ac:dyDescent="0.2">
      <c r="A480" s="6" t="s">
        <v>359</v>
      </c>
      <c r="B480" s="113" t="s">
        <v>356</v>
      </c>
      <c r="C480" s="114">
        <v>30.1</v>
      </c>
      <c r="D480" s="6" t="s">
        <v>240</v>
      </c>
      <c r="E480" s="6">
        <v>11.45</v>
      </c>
      <c r="F480" s="6">
        <v>10.5</v>
      </c>
      <c r="H480" s="1" t="s">
        <v>27</v>
      </c>
      <c r="I480" s="4">
        <v>45125</v>
      </c>
      <c r="J480" s="12">
        <v>0.41666666666666702</v>
      </c>
      <c r="K480" s="12">
        <v>0.62916666666666665</v>
      </c>
      <c r="L480" s="12">
        <v>0.65277777777777779</v>
      </c>
      <c r="M480" s="1">
        <f t="shared" si="6"/>
        <v>34.000000000000043</v>
      </c>
      <c r="N480" s="27"/>
    </row>
    <row r="481" spans="1:19" x14ac:dyDescent="0.2">
      <c r="A481" s="1" t="s">
        <v>359</v>
      </c>
      <c r="B481" s="4" t="s">
        <v>354</v>
      </c>
      <c r="C481" s="58">
        <v>41.7</v>
      </c>
      <c r="D481" s="1" t="s">
        <v>240</v>
      </c>
      <c r="E481" s="1">
        <v>11.45</v>
      </c>
      <c r="F481" s="1">
        <v>14.6</v>
      </c>
      <c r="H481" s="1" t="s">
        <v>27</v>
      </c>
      <c r="I481" s="4">
        <v>45125</v>
      </c>
      <c r="J481" s="12">
        <v>0.41666666666666702</v>
      </c>
      <c r="K481" s="12">
        <v>0.63124999999999998</v>
      </c>
      <c r="L481" s="12">
        <v>0.65486111111111112</v>
      </c>
      <c r="M481" s="1">
        <f t="shared" si="6"/>
        <v>34.000000000000043</v>
      </c>
      <c r="N481" s="27"/>
    </row>
    <row r="482" spans="1:19" x14ac:dyDescent="0.2">
      <c r="A482" s="1" t="s">
        <v>359</v>
      </c>
      <c r="B482" s="4" t="s">
        <v>353</v>
      </c>
      <c r="C482" s="58">
        <v>63.2</v>
      </c>
      <c r="D482" s="1" t="s">
        <v>240</v>
      </c>
      <c r="E482" s="1">
        <v>11.45</v>
      </c>
      <c r="F482" s="1">
        <v>22.1</v>
      </c>
      <c r="H482" s="1" t="s">
        <v>27</v>
      </c>
      <c r="I482" s="4">
        <v>45125</v>
      </c>
      <c r="J482" s="12">
        <v>0.41666666666666702</v>
      </c>
      <c r="K482" s="12">
        <v>0.6333333333333333</v>
      </c>
      <c r="L482" s="12">
        <v>0.65625</v>
      </c>
      <c r="M482" s="1">
        <f t="shared" si="6"/>
        <v>33.000000000000043</v>
      </c>
      <c r="N482" s="27"/>
    </row>
    <row r="483" spans="1:19" x14ac:dyDescent="0.2">
      <c r="A483" s="1" t="s">
        <v>359</v>
      </c>
      <c r="B483" s="4" t="s">
        <v>357</v>
      </c>
      <c r="C483" s="58">
        <v>59</v>
      </c>
      <c r="D483" s="1" t="s">
        <v>240</v>
      </c>
      <c r="E483" s="1">
        <v>11.45</v>
      </c>
      <c r="F483" s="1">
        <v>20.7</v>
      </c>
      <c r="H483" s="1" t="s">
        <v>27</v>
      </c>
      <c r="I483" s="4">
        <v>45125</v>
      </c>
      <c r="J483" s="12">
        <v>0.41666666666666702</v>
      </c>
      <c r="K483" s="12">
        <v>0.63541666666666663</v>
      </c>
      <c r="L483" s="12">
        <v>0.65902777777777777</v>
      </c>
      <c r="M483" s="1">
        <f t="shared" si="6"/>
        <v>34.000000000000043</v>
      </c>
      <c r="N483" s="27"/>
    </row>
    <row r="484" spans="1:19" s="7" customFormat="1" ht="17" thickBot="1" x14ac:dyDescent="0.25">
      <c r="A484" s="7" t="s">
        <v>359</v>
      </c>
      <c r="B484" s="8" t="s">
        <v>352</v>
      </c>
      <c r="C484" s="59">
        <v>50.7</v>
      </c>
      <c r="D484" s="7" t="s">
        <v>240</v>
      </c>
      <c r="E484" s="1">
        <v>11.45</v>
      </c>
      <c r="F484" s="7">
        <v>17.7</v>
      </c>
      <c r="H484" s="1" t="s">
        <v>27</v>
      </c>
      <c r="I484" s="8">
        <v>45125</v>
      </c>
      <c r="J484" s="13">
        <v>0.41666666666666702</v>
      </c>
      <c r="K484" s="13">
        <v>0.6381944444444444</v>
      </c>
      <c r="L484" s="13">
        <v>0.66319444444444442</v>
      </c>
      <c r="M484" s="7">
        <f t="shared" si="6"/>
        <v>36.000000000000028</v>
      </c>
      <c r="N484" s="27"/>
      <c r="S484" s="92"/>
    </row>
    <row r="485" spans="1:19" x14ac:dyDescent="0.2">
      <c r="A485" s="1" t="s">
        <v>360</v>
      </c>
      <c r="B485" s="4" t="s">
        <v>361</v>
      </c>
      <c r="C485" s="58">
        <v>49.7</v>
      </c>
      <c r="D485" s="1" t="s">
        <v>240</v>
      </c>
      <c r="E485" s="1">
        <v>11.45</v>
      </c>
      <c r="F485" s="1">
        <v>17.399999999999999</v>
      </c>
      <c r="H485" s="1" t="s">
        <v>27</v>
      </c>
      <c r="I485" s="4">
        <v>45126</v>
      </c>
      <c r="J485" s="12">
        <v>0.41666666666666702</v>
      </c>
      <c r="K485" s="12">
        <v>0.61736111111111114</v>
      </c>
      <c r="L485" s="12">
        <v>0.6430555555555556</v>
      </c>
      <c r="M485" s="1">
        <f t="shared" si="6"/>
        <v>37.000000000000028</v>
      </c>
      <c r="N485" s="27"/>
    </row>
    <row r="486" spans="1:19" x14ac:dyDescent="0.2">
      <c r="A486" s="6" t="s">
        <v>360</v>
      </c>
      <c r="B486" s="113" t="s">
        <v>362</v>
      </c>
      <c r="C486" s="114">
        <v>29.3</v>
      </c>
      <c r="D486" s="6" t="s">
        <v>240</v>
      </c>
      <c r="E486" s="6">
        <v>11.45</v>
      </c>
      <c r="F486" s="6">
        <v>10.3</v>
      </c>
      <c r="H486" s="1" t="s">
        <v>27</v>
      </c>
      <c r="I486" s="4">
        <v>45126</v>
      </c>
      <c r="J486" s="12">
        <v>0.41666666666666702</v>
      </c>
      <c r="K486" s="12">
        <v>0.61875000000000002</v>
      </c>
      <c r="L486" s="12">
        <v>0.64375000000000004</v>
      </c>
      <c r="M486" s="1">
        <f t="shared" si="6"/>
        <v>36.000000000000028</v>
      </c>
      <c r="N486" s="27"/>
    </row>
    <row r="487" spans="1:19" x14ac:dyDescent="0.2">
      <c r="A487" s="1" t="s">
        <v>360</v>
      </c>
      <c r="B487" s="4" t="s">
        <v>363</v>
      </c>
      <c r="C487" s="58">
        <v>48.2</v>
      </c>
      <c r="D487" s="1" t="s">
        <v>240</v>
      </c>
      <c r="E487" s="1">
        <v>11.45</v>
      </c>
      <c r="F487" s="1">
        <v>16.899999999999999</v>
      </c>
      <c r="H487" s="1" t="s">
        <v>27</v>
      </c>
      <c r="I487" s="4">
        <v>45126</v>
      </c>
      <c r="J487" s="12">
        <v>0.41666666666666702</v>
      </c>
      <c r="K487" s="12">
        <v>0.62083333333333335</v>
      </c>
      <c r="L487" s="12">
        <v>0.64513888888888893</v>
      </c>
      <c r="M487" s="1">
        <f t="shared" si="6"/>
        <v>35.000000000000036</v>
      </c>
      <c r="N487" s="27"/>
    </row>
    <row r="488" spans="1:19" x14ac:dyDescent="0.2">
      <c r="A488" s="6" t="s">
        <v>360</v>
      </c>
      <c r="B488" s="113" t="s">
        <v>364</v>
      </c>
      <c r="C488" s="114">
        <v>28.5</v>
      </c>
      <c r="D488" s="6" t="s">
        <v>240</v>
      </c>
      <c r="E488" s="6">
        <v>11.45</v>
      </c>
      <c r="F488" s="6">
        <v>10</v>
      </c>
      <c r="H488" s="1" t="s">
        <v>27</v>
      </c>
      <c r="I488" s="4">
        <v>45126</v>
      </c>
      <c r="J488" s="12">
        <v>0.41666666666666702</v>
      </c>
      <c r="K488" s="12">
        <v>0.62291666666666667</v>
      </c>
      <c r="L488" s="12">
        <v>0.64652777777777781</v>
      </c>
      <c r="M488" s="1">
        <f t="shared" si="6"/>
        <v>34.000000000000043</v>
      </c>
      <c r="N488" s="27"/>
    </row>
    <row r="489" spans="1:19" x14ac:dyDescent="0.2">
      <c r="A489" s="1" t="s">
        <v>360</v>
      </c>
      <c r="B489" s="4" t="s">
        <v>365</v>
      </c>
      <c r="C489" s="58">
        <v>42.9</v>
      </c>
      <c r="D489" s="1" t="s">
        <v>240</v>
      </c>
      <c r="E489" s="1">
        <v>11.45</v>
      </c>
      <c r="F489" s="1">
        <v>15</v>
      </c>
      <c r="H489" s="1" t="s">
        <v>27</v>
      </c>
      <c r="I489" s="4">
        <v>45126</v>
      </c>
      <c r="J489" s="12">
        <v>0.41666666666666702</v>
      </c>
      <c r="K489" s="12">
        <v>0.625</v>
      </c>
      <c r="L489" s="12">
        <v>0.6479166666666667</v>
      </c>
      <c r="M489" s="1">
        <f t="shared" si="6"/>
        <v>33.000000000000043</v>
      </c>
      <c r="N489" s="27"/>
    </row>
    <row r="490" spans="1:19" x14ac:dyDescent="0.2">
      <c r="A490" s="1" t="s">
        <v>360</v>
      </c>
      <c r="B490" s="4" t="s">
        <v>366</v>
      </c>
      <c r="C490" s="58">
        <v>57.8</v>
      </c>
      <c r="D490" s="1" t="s">
        <v>240</v>
      </c>
      <c r="E490" s="1">
        <v>11.45</v>
      </c>
      <c r="F490" s="1">
        <v>20.2</v>
      </c>
      <c r="H490" s="1" t="s">
        <v>27</v>
      </c>
      <c r="I490" s="4">
        <v>45126</v>
      </c>
      <c r="J490" s="12">
        <v>0.41666666666666702</v>
      </c>
      <c r="K490" s="12">
        <v>0.62638888888888888</v>
      </c>
      <c r="L490" s="12">
        <v>0.64930555555555558</v>
      </c>
      <c r="M490" s="1">
        <f t="shared" si="6"/>
        <v>33.000000000000043</v>
      </c>
      <c r="N490" s="27"/>
    </row>
    <row r="491" spans="1:19" x14ac:dyDescent="0.2">
      <c r="A491" s="1" t="s">
        <v>360</v>
      </c>
      <c r="B491" s="111" t="s">
        <v>367</v>
      </c>
      <c r="C491" s="58">
        <v>51.4</v>
      </c>
      <c r="D491" s="1" t="s">
        <v>240</v>
      </c>
      <c r="E491" s="1">
        <v>11.45</v>
      </c>
      <c r="F491" s="1">
        <v>18</v>
      </c>
      <c r="H491" s="1" t="s">
        <v>27</v>
      </c>
      <c r="I491" s="4">
        <v>45126</v>
      </c>
      <c r="J491" s="12">
        <v>0.41666666666666702</v>
      </c>
      <c r="K491" s="12">
        <v>0.62986111111111109</v>
      </c>
      <c r="L491" s="12">
        <v>0.65069444444444446</v>
      </c>
      <c r="M491" s="1">
        <f t="shared" si="6"/>
        <v>30.000000000000053</v>
      </c>
      <c r="N491" s="27"/>
    </row>
    <row r="492" spans="1:19" s="7" customFormat="1" ht="17" thickBot="1" x14ac:dyDescent="0.25">
      <c r="A492" s="7" t="s">
        <v>360</v>
      </c>
      <c r="B492" s="112" t="s">
        <v>368</v>
      </c>
      <c r="C492" s="59">
        <v>57.4</v>
      </c>
      <c r="D492" s="7" t="s">
        <v>240</v>
      </c>
      <c r="E492" s="1">
        <v>11.45</v>
      </c>
      <c r="F492" s="7">
        <v>20.100000000000001</v>
      </c>
      <c r="H492" s="1" t="s">
        <v>27</v>
      </c>
      <c r="I492" s="8">
        <v>45126</v>
      </c>
      <c r="J492" s="13">
        <v>0.41666666666666702</v>
      </c>
      <c r="K492" s="13">
        <v>0.63263888888888886</v>
      </c>
      <c r="L492" s="13"/>
      <c r="N492" s="27"/>
      <c r="S492" s="92"/>
    </row>
    <row r="493" spans="1:19" x14ac:dyDescent="0.2">
      <c r="A493" s="1" t="s">
        <v>369</v>
      </c>
      <c r="B493" s="4" t="s">
        <v>356</v>
      </c>
      <c r="C493" s="58">
        <v>32.1</v>
      </c>
      <c r="D493" s="1" t="s">
        <v>377</v>
      </c>
      <c r="E493" s="1">
        <v>43.21</v>
      </c>
      <c r="F493" s="1">
        <v>3.2</v>
      </c>
      <c r="H493" s="1" t="s">
        <v>27</v>
      </c>
      <c r="I493" s="4">
        <v>45141</v>
      </c>
      <c r="J493" s="12">
        <v>0.41666666666666702</v>
      </c>
      <c r="K493" s="12">
        <v>0.60624999999999996</v>
      </c>
      <c r="L493" s="12">
        <v>0.68958333333333333</v>
      </c>
      <c r="M493" s="1">
        <f t="shared" si="6"/>
        <v>120.00000000000006</v>
      </c>
      <c r="N493" s="5"/>
    </row>
    <row r="494" spans="1:19" x14ac:dyDescent="0.2">
      <c r="A494" s="1" t="s">
        <v>369</v>
      </c>
      <c r="B494" s="4" t="s">
        <v>351</v>
      </c>
      <c r="C494" s="58">
        <v>63.7</v>
      </c>
      <c r="D494" s="1" t="s">
        <v>377</v>
      </c>
      <c r="E494" s="1">
        <v>43.21</v>
      </c>
      <c r="F494" s="1">
        <v>5</v>
      </c>
      <c r="H494" s="1" t="s">
        <v>27</v>
      </c>
      <c r="I494" s="4">
        <v>45141</v>
      </c>
      <c r="J494" s="12">
        <v>0.41666666666666702</v>
      </c>
      <c r="K494" s="12">
        <v>0.60833333333333328</v>
      </c>
      <c r="L494" s="12">
        <v>0.69236111111111109</v>
      </c>
      <c r="M494" s="1">
        <f t="shared" si="6"/>
        <v>121.00000000000006</v>
      </c>
      <c r="N494" s="5"/>
    </row>
    <row r="495" spans="1:19" x14ac:dyDescent="0.2">
      <c r="A495" s="1" t="s">
        <v>369</v>
      </c>
      <c r="B495" s="4" t="s">
        <v>352</v>
      </c>
      <c r="C495" s="58">
        <v>52.7</v>
      </c>
      <c r="D495" s="1" t="s">
        <v>377</v>
      </c>
      <c r="E495" s="1">
        <v>43.21</v>
      </c>
      <c r="F495" s="1">
        <v>5</v>
      </c>
      <c r="H495" s="1" t="s">
        <v>27</v>
      </c>
      <c r="I495" s="4">
        <v>45141</v>
      </c>
      <c r="J495" s="12">
        <v>0.41666666666666702</v>
      </c>
      <c r="K495" s="12">
        <v>0.61041666666666672</v>
      </c>
      <c r="L495" s="12">
        <v>0.69513888888888886</v>
      </c>
      <c r="M495" s="1">
        <f t="shared" ref="M495:M530" si="7" xml:space="preserve"> (L495-K495)*24 * 60</f>
        <v>121.99999999999989</v>
      </c>
      <c r="O495" s="5"/>
    </row>
    <row r="496" spans="1:19" x14ac:dyDescent="0.2">
      <c r="A496" s="1" t="s">
        <v>369</v>
      </c>
      <c r="B496" s="4" t="s">
        <v>355</v>
      </c>
      <c r="C496" s="58">
        <v>28.2</v>
      </c>
      <c r="D496" s="1" t="s">
        <v>377</v>
      </c>
      <c r="E496" s="1">
        <v>43.21</v>
      </c>
      <c r="F496" s="1">
        <v>2.8</v>
      </c>
      <c r="H496" s="1" t="s">
        <v>27</v>
      </c>
      <c r="I496" s="4">
        <v>45141</v>
      </c>
      <c r="J496" s="12">
        <v>0.41666666666666702</v>
      </c>
      <c r="K496" s="12">
        <v>0.61250000000000004</v>
      </c>
      <c r="L496" s="12">
        <v>0.69861111111111107</v>
      </c>
      <c r="M496" s="1">
        <f t="shared" si="7"/>
        <v>123.99999999999989</v>
      </c>
      <c r="N496" s="5"/>
    </row>
    <row r="497" spans="1:19" x14ac:dyDescent="0.2">
      <c r="A497" s="1" t="s">
        <v>369</v>
      </c>
      <c r="B497" s="4" t="s">
        <v>358</v>
      </c>
      <c r="C497" s="58">
        <v>46.7</v>
      </c>
      <c r="D497" s="1" t="s">
        <v>377</v>
      </c>
      <c r="E497" s="1">
        <v>43.21</v>
      </c>
      <c r="F497" s="1">
        <v>4.7</v>
      </c>
      <c r="H497" s="1" t="s">
        <v>27</v>
      </c>
      <c r="I497" s="4">
        <v>45141</v>
      </c>
      <c r="J497" s="12">
        <v>0.41666666666666702</v>
      </c>
      <c r="K497" s="12">
        <v>0.61458333333333337</v>
      </c>
      <c r="L497" s="12">
        <v>0.7</v>
      </c>
      <c r="M497" s="1">
        <f t="shared" si="7"/>
        <v>122.99999999999989</v>
      </c>
      <c r="O497" s="5"/>
    </row>
    <row r="498" spans="1:19" x14ac:dyDescent="0.2">
      <c r="A498" s="1" t="s">
        <v>369</v>
      </c>
      <c r="B498" s="4" t="s">
        <v>357</v>
      </c>
      <c r="C498" s="58">
        <v>63.8</v>
      </c>
      <c r="D498" s="1" t="s">
        <v>377</v>
      </c>
      <c r="E498" s="1">
        <v>43.21</v>
      </c>
      <c r="F498" s="1">
        <v>5</v>
      </c>
      <c r="H498" s="1" t="s">
        <v>27</v>
      </c>
      <c r="I498" s="4">
        <v>45141</v>
      </c>
      <c r="J498" s="12">
        <v>0.41666666666666702</v>
      </c>
      <c r="K498" s="12">
        <v>0.6166666666666667</v>
      </c>
      <c r="L498" s="12">
        <v>0.7006944444444444</v>
      </c>
      <c r="M498" s="1">
        <f t="shared" si="7"/>
        <v>120.99999999999989</v>
      </c>
      <c r="N498" s="5"/>
    </row>
    <row r="499" spans="1:19" x14ac:dyDescent="0.2">
      <c r="A499" s="1" t="s">
        <v>369</v>
      </c>
      <c r="B499" s="4" t="s">
        <v>364</v>
      </c>
      <c r="C499" s="58">
        <v>31.9</v>
      </c>
      <c r="D499" s="1" t="s">
        <v>377</v>
      </c>
      <c r="E499" s="1">
        <v>43.21</v>
      </c>
      <c r="F499" s="1">
        <v>3</v>
      </c>
      <c r="H499" s="1" t="s">
        <v>27</v>
      </c>
      <c r="I499" s="4">
        <v>45141</v>
      </c>
      <c r="J499" s="12">
        <v>0.41666666666666702</v>
      </c>
      <c r="K499" s="12">
        <v>0.61875000000000002</v>
      </c>
      <c r="L499" s="12">
        <v>0.70416666666666672</v>
      </c>
      <c r="M499" s="1">
        <f t="shared" si="7"/>
        <v>123.00000000000004</v>
      </c>
      <c r="N499" s="5"/>
    </row>
    <row r="500" spans="1:19" x14ac:dyDescent="0.2">
      <c r="A500" s="1" t="s">
        <v>369</v>
      </c>
      <c r="B500" s="4" t="s">
        <v>354</v>
      </c>
      <c r="C500" s="58">
        <v>44.9</v>
      </c>
      <c r="D500" s="1" t="s">
        <v>377</v>
      </c>
      <c r="E500" s="1">
        <v>43.21</v>
      </c>
      <c r="F500" s="1">
        <v>4.5</v>
      </c>
      <c r="H500" s="1" t="s">
        <v>27</v>
      </c>
      <c r="I500" s="4">
        <v>45141</v>
      </c>
      <c r="J500" s="12">
        <v>0.41666666666666702</v>
      </c>
      <c r="K500" s="12">
        <v>0.62152777777777779</v>
      </c>
      <c r="L500" s="12">
        <v>0.70625000000000004</v>
      </c>
      <c r="M500" s="1">
        <f t="shared" si="7"/>
        <v>122.00000000000004</v>
      </c>
      <c r="O500" s="5"/>
    </row>
    <row r="501" spans="1:19" s="7" customFormat="1" ht="17" thickBot="1" x14ac:dyDescent="0.25">
      <c r="A501" s="7" t="s">
        <v>369</v>
      </c>
      <c r="B501" s="8" t="s">
        <v>353</v>
      </c>
      <c r="C501" s="59">
        <v>66.900000000000006</v>
      </c>
      <c r="D501" s="7" t="s">
        <v>377</v>
      </c>
      <c r="E501" s="7">
        <v>43.21</v>
      </c>
      <c r="F501" s="7">
        <v>5</v>
      </c>
      <c r="H501" s="7" t="s">
        <v>27</v>
      </c>
      <c r="I501" s="8">
        <v>45141</v>
      </c>
      <c r="J501" s="13">
        <v>0.41666666666666702</v>
      </c>
      <c r="K501" s="13">
        <v>0.62430555555555556</v>
      </c>
      <c r="L501" s="13">
        <v>0.70833333333333337</v>
      </c>
      <c r="M501" s="7">
        <f t="shared" si="7"/>
        <v>121.00000000000006</v>
      </c>
      <c r="S501" s="92"/>
    </row>
    <row r="502" spans="1:19" x14ac:dyDescent="0.2">
      <c r="A502" s="1" t="s">
        <v>370</v>
      </c>
      <c r="B502" s="4" t="s">
        <v>358</v>
      </c>
      <c r="C502" s="58">
        <v>47.2</v>
      </c>
      <c r="D502" s="1" t="s">
        <v>377</v>
      </c>
      <c r="E502" s="1">
        <v>43.21</v>
      </c>
      <c r="F502" s="1">
        <v>4.72</v>
      </c>
      <c r="H502" s="1" t="s">
        <v>27</v>
      </c>
      <c r="I502" s="4">
        <v>45145</v>
      </c>
      <c r="J502" s="12">
        <v>0.41666666666666702</v>
      </c>
      <c r="K502" s="12">
        <v>0.60763888888888884</v>
      </c>
      <c r="L502" s="12">
        <v>0.6958333333333333</v>
      </c>
      <c r="M502" s="1">
        <f t="shared" si="7"/>
        <v>127.00000000000003</v>
      </c>
      <c r="O502" s="5"/>
    </row>
    <row r="503" spans="1:19" x14ac:dyDescent="0.2">
      <c r="A503" s="1" t="s">
        <v>370</v>
      </c>
      <c r="B503" s="4" t="s">
        <v>355</v>
      </c>
      <c r="C503" s="58">
        <v>28.2</v>
      </c>
      <c r="D503" s="1" t="s">
        <v>377</v>
      </c>
      <c r="E503" s="1">
        <v>43.21</v>
      </c>
      <c r="F503" s="1">
        <v>2.82</v>
      </c>
      <c r="H503" s="1" t="s">
        <v>27</v>
      </c>
      <c r="I503" s="4">
        <v>45145</v>
      </c>
      <c r="J503" s="12">
        <v>0.41666666666666702</v>
      </c>
      <c r="K503" s="12">
        <v>0.61041666666666672</v>
      </c>
      <c r="L503" s="12">
        <v>0.69374999999999998</v>
      </c>
      <c r="M503" s="1">
        <f t="shared" si="7"/>
        <v>119.99999999999989</v>
      </c>
      <c r="N503" s="5"/>
    </row>
    <row r="504" spans="1:19" x14ac:dyDescent="0.2">
      <c r="A504" s="1" t="s">
        <v>370</v>
      </c>
      <c r="B504" s="4" t="s">
        <v>353</v>
      </c>
      <c r="C504" s="58">
        <v>69</v>
      </c>
      <c r="D504" s="1" t="s">
        <v>377</v>
      </c>
      <c r="E504" s="1">
        <v>43.21</v>
      </c>
      <c r="F504" s="1">
        <v>5.5</v>
      </c>
      <c r="H504" s="1" t="s">
        <v>27</v>
      </c>
      <c r="I504" s="4">
        <v>45145</v>
      </c>
      <c r="J504" s="12">
        <v>0.41666666666666702</v>
      </c>
      <c r="K504" s="12">
        <v>0.61388888888888893</v>
      </c>
      <c r="L504" s="12">
        <v>0.69930555555555551</v>
      </c>
      <c r="M504" s="1">
        <f t="shared" si="7"/>
        <v>122.99999999999989</v>
      </c>
      <c r="N504" s="5"/>
    </row>
    <row r="505" spans="1:19" x14ac:dyDescent="0.2">
      <c r="A505" s="1" t="s">
        <v>370</v>
      </c>
      <c r="B505" s="4" t="s">
        <v>354</v>
      </c>
      <c r="C505" s="58">
        <v>42.3</v>
      </c>
      <c r="D505" s="1" t="s">
        <v>377</v>
      </c>
      <c r="E505" s="1">
        <v>43.21</v>
      </c>
      <c r="F505" s="1">
        <v>4.2300000000000004</v>
      </c>
      <c r="H505" s="1" t="s">
        <v>27</v>
      </c>
      <c r="I505" s="4">
        <v>45145</v>
      </c>
      <c r="J505" s="12">
        <v>0.41666666666666702</v>
      </c>
      <c r="K505" s="12">
        <v>0.6166666666666667</v>
      </c>
      <c r="L505" s="12">
        <v>0.70208333333333328</v>
      </c>
      <c r="M505" s="1">
        <f t="shared" si="7"/>
        <v>122.99999999999989</v>
      </c>
      <c r="O505" s="5"/>
    </row>
    <row r="506" spans="1:19" x14ac:dyDescent="0.2">
      <c r="A506" s="1" t="s">
        <v>370</v>
      </c>
      <c r="B506" s="4" t="s">
        <v>357</v>
      </c>
      <c r="C506" s="58">
        <v>65.2</v>
      </c>
      <c r="D506" s="1" t="s">
        <v>377</v>
      </c>
      <c r="E506" s="1">
        <v>43.21</v>
      </c>
      <c r="F506" s="1">
        <v>5</v>
      </c>
      <c r="H506" s="1" t="s">
        <v>27</v>
      </c>
      <c r="I506" s="4">
        <v>45145</v>
      </c>
      <c r="J506" s="12">
        <v>0.41666666666666702</v>
      </c>
      <c r="K506" s="12">
        <v>0.61875000000000002</v>
      </c>
      <c r="L506" s="12">
        <v>0.70347222222222228</v>
      </c>
      <c r="M506" s="1">
        <f t="shared" si="7"/>
        <v>122.00000000000004</v>
      </c>
      <c r="N506" s="5"/>
    </row>
    <row r="507" spans="1:19" x14ac:dyDescent="0.2">
      <c r="A507" s="1" t="s">
        <v>370</v>
      </c>
      <c r="B507" s="4" t="s">
        <v>364</v>
      </c>
      <c r="C507" s="58">
        <v>31.8</v>
      </c>
      <c r="D507" s="1" t="s">
        <v>377</v>
      </c>
      <c r="E507" s="1">
        <v>43.21</v>
      </c>
      <c r="F507" s="1">
        <v>3.18</v>
      </c>
      <c r="H507" s="1" t="s">
        <v>27</v>
      </c>
      <c r="I507" s="4">
        <v>45145</v>
      </c>
      <c r="J507" s="12">
        <v>0.41666666666666702</v>
      </c>
      <c r="K507" s="12">
        <v>0.62083333333333335</v>
      </c>
      <c r="L507" s="12">
        <v>0.70625000000000004</v>
      </c>
      <c r="M507" s="1">
        <f t="shared" si="7"/>
        <v>123.00000000000004</v>
      </c>
      <c r="N507" s="5"/>
    </row>
    <row r="508" spans="1:19" x14ac:dyDescent="0.2">
      <c r="A508" s="1" t="s">
        <v>370</v>
      </c>
      <c r="B508" s="4" t="s">
        <v>351</v>
      </c>
      <c r="C508" s="58">
        <v>65.3</v>
      </c>
      <c r="D508" s="1" t="s">
        <v>377</v>
      </c>
      <c r="E508" s="1">
        <v>43.21</v>
      </c>
      <c r="F508" s="1">
        <v>5.5</v>
      </c>
      <c r="H508" s="1" t="s">
        <v>27</v>
      </c>
      <c r="I508" s="4">
        <v>45145</v>
      </c>
      <c r="J508" s="12">
        <v>0.41666666666666702</v>
      </c>
      <c r="K508" s="12">
        <v>0.62291666666666667</v>
      </c>
      <c r="L508" s="12">
        <v>0.70763888888888893</v>
      </c>
      <c r="M508" s="1">
        <f t="shared" si="7"/>
        <v>122.00000000000004</v>
      </c>
      <c r="N508" s="5"/>
    </row>
    <row r="509" spans="1:19" x14ac:dyDescent="0.2">
      <c r="A509" s="1" t="s">
        <v>370</v>
      </c>
      <c r="B509" s="4" t="s">
        <v>356</v>
      </c>
      <c r="C509" s="58">
        <v>32.1</v>
      </c>
      <c r="D509" s="1" t="s">
        <v>377</v>
      </c>
      <c r="E509" s="1">
        <v>43.21</v>
      </c>
      <c r="F509" s="1">
        <v>3.21</v>
      </c>
      <c r="H509" s="1" t="s">
        <v>27</v>
      </c>
      <c r="I509" s="4">
        <v>45145</v>
      </c>
      <c r="J509" s="12">
        <v>0.41666666666666702</v>
      </c>
      <c r="K509" s="12">
        <v>0.625</v>
      </c>
      <c r="L509" s="12">
        <v>0.70972222222222225</v>
      </c>
      <c r="M509" s="1">
        <f t="shared" si="7"/>
        <v>122.00000000000004</v>
      </c>
      <c r="N509" s="5"/>
    </row>
    <row r="510" spans="1:19" s="7" customFormat="1" ht="17" thickBot="1" x14ac:dyDescent="0.25">
      <c r="A510" s="7" t="s">
        <v>370</v>
      </c>
      <c r="B510" s="8" t="s">
        <v>352</v>
      </c>
      <c r="C510" s="59">
        <v>53.5</v>
      </c>
      <c r="D510" s="7" t="s">
        <v>377</v>
      </c>
      <c r="E510" s="7">
        <v>43.21</v>
      </c>
      <c r="F510" s="7">
        <v>5</v>
      </c>
      <c r="H510" s="7" t="s">
        <v>27</v>
      </c>
      <c r="I510" s="8">
        <v>45145</v>
      </c>
      <c r="J510" s="13">
        <v>0.41666666666666702</v>
      </c>
      <c r="K510" s="13">
        <v>0.62638888888888888</v>
      </c>
      <c r="L510" s="13">
        <v>0.71111111111111114</v>
      </c>
      <c r="M510" s="7">
        <f t="shared" si="7"/>
        <v>122.00000000000004</v>
      </c>
      <c r="O510" s="5"/>
      <c r="S510" s="92"/>
    </row>
    <row r="511" spans="1:19" x14ac:dyDescent="0.2">
      <c r="A511" s="1" t="s">
        <v>371</v>
      </c>
      <c r="B511" s="4" t="s">
        <v>351</v>
      </c>
      <c r="C511" s="58">
        <v>71.400000000000006</v>
      </c>
      <c r="D511" s="1" t="s">
        <v>234</v>
      </c>
      <c r="E511" s="1">
        <v>9.1300000000000008</v>
      </c>
      <c r="F511" s="1">
        <v>19</v>
      </c>
      <c r="H511" s="1" t="s">
        <v>27</v>
      </c>
      <c r="I511" s="4">
        <v>45162</v>
      </c>
      <c r="J511" s="12">
        <v>0.41666666666666702</v>
      </c>
      <c r="K511" s="12">
        <v>0.61875000000000002</v>
      </c>
      <c r="L511" s="12">
        <v>0.6430555555555556</v>
      </c>
      <c r="M511" s="1">
        <f t="shared" si="7"/>
        <v>35.000000000000036</v>
      </c>
      <c r="N511" s="27"/>
    </row>
    <row r="512" spans="1:19" x14ac:dyDescent="0.2">
      <c r="A512" s="6" t="s">
        <v>371</v>
      </c>
      <c r="B512" s="113" t="s">
        <v>355</v>
      </c>
      <c r="C512" s="114">
        <v>29.3</v>
      </c>
      <c r="D512" s="6" t="s">
        <v>234</v>
      </c>
      <c r="E512" s="6">
        <v>9.1300000000000008</v>
      </c>
      <c r="F512" s="6">
        <v>10.3</v>
      </c>
      <c r="G512" s="6"/>
      <c r="H512" s="1" t="s">
        <v>27</v>
      </c>
      <c r="I512" s="4">
        <v>45162</v>
      </c>
      <c r="J512" s="12">
        <v>0.41666666666666702</v>
      </c>
      <c r="K512" s="12">
        <v>0.61875000000000002</v>
      </c>
      <c r="L512" s="12">
        <v>0.64375000000000004</v>
      </c>
      <c r="M512" s="1">
        <f t="shared" si="7"/>
        <v>36.000000000000028</v>
      </c>
      <c r="N512" s="27"/>
    </row>
    <row r="513" spans="1:19" x14ac:dyDescent="0.2">
      <c r="A513" s="1" t="s">
        <v>371</v>
      </c>
      <c r="B513" s="4" t="s">
        <v>372</v>
      </c>
      <c r="C513" s="58">
        <v>73.7</v>
      </c>
      <c r="D513" s="1" t="s">
        <v>234</v>
      </c>
      <c r="E513" s="1">
        <v>9.1300000000000008</v>
      </c>
      <c r="F513" s="1">
        <v>18</v>
      </c>
      <c r="H513" s="1" t="s">
        <v>27</v>
      </c>
      <c r="I513" s="4">
        <v>45162</v>
      </c>
      <c r="J513" s="12">
        <v>0.41666666666666702</v>
      </c>
      <c r="K513" s="12">
        <v>0.62083333333333335</v>
      </c>
      <c r="L513" s="12">
        <v>0.64583333333333337</v>
      </c>
      <c r="M513" s="1">
        <f t="shared" si="7"/>
        <v>36.000000000000028</v>
      </c>
      <c r="N513" s="27"/>
    </row>
    <row r="514" spans="1:19" s="6" customFormat="1" x14ac:dyDescent="0.2">
      <c r="A514" s="6" t="s">
        <v>371</v>
      </c>
      <c r="B514" s="113" t="s">
        <v>373</v>
      </c>
      <c r="C514" s="114">
        <v>45.5</v>
      </c>
      <c r="D514" s="6" t="s">
        <v>234</v>
      </c>
      <c r="E514" s="6">
        <v>9.1300000000000008</v>
      </c>
      <c r="F514" s="6">
        <v>15.9</v>
      </c>
      <c r="G514" s="1"/>
      <c r="H514" s="6" t="s">
        <v>27</v>
      </c>
      <c r="I514" s="113">
        <v>45162</v>
      </c>
      <c r="J514" s="115">
        <v>0.41666666666666702</v>
      </c>
      <c r="K514" s="115">
        <v>0.62708333333333333</v>
      </c>
      <c r="L514" s="115">
        <v>0.65</v>
      </c>
      <c r="M514" s="6">
        <f t="shared" si="7"/>
        <v>33.000000000000043</v>
      </c>
      <c r="N514" s="116"/>
      <c r="O514" s="116"/>
      <c r="S514" s="117"/>
    </row>
    <row r="515" spans="1:19" x14ac:dyDescent="0.2">
      <c r="A515" s="1" t="s">
        <v>371</v>
      </c>
      <c r="B515" s="4" t="s">
        <v>358</v>
      </c>
      <c r="C515" s="58">
        <v>54.1</v>
      </c>
      <c r="D515" s="1" t="s">
        <v>234</v>
      </c>
      <c r="E515" s="1">
        <v>9.1300000000000008</v>
      </c>
      <c r="F515" s="1">
        <v>18.899999999999999</v>
      </c>
      <c r="H515" s="1" t="s">
        <v>27</v>
      </c>
      <c r="I515" s="4">
        <v>45162</v>
      </c>
      <c r="J515" s="12">
        <v>0.41666666666666702</v>
      </c>
      <c r="K515" s="12">
        <v>0.62916666666666665</v>
      </c>
      <c r="L515" s="12">
        <v>0.65208333333333335</v>
      </c>
      <c r="M515" s="1">
        <f t="shared" si="7"/>
        <v>33.000000000000043</v>
      </c>
      <c r="N515" s="27"/>
      <c r="O515" s="27"/>
    </row>
    <row r="516" spans="1:19" x14ac:dyDescent="0.2">
      <c r="A516" s="1" t="s">
        <v>371</v>
      </c>
      <c r="B516" s="4" t="s">
        <v>374</v>
      </c>
      <c r="C516" s="58">
        <v>37.700000000000003</v>
      </c>
      <c r="D516" s="1" t="s">
        <v>234</v>
      </c>
      <c r="E516" s="1">
        <v>9.1300000000000008</v>
      </c>
      <c r="F516" s="1">
        <v>13.2</v>
      </c>
      <c r="H516" s="1" t="s">
        <v>27</v>
      </c>
      <c r="I516" s="4">
        <v>45162</v>
      </c>
      <c r="J516" s="12">
        <v>0.41666666666666702</v>
      </c>
      <c r="K516" s="12">
        <v>0.63124999999999998</v>
      </c>
      <c r="L516" s="12">
        <v>0.65416666666666667</v>
      </c>
      <c r="M516" s="1">
        <f t="shared" si="7"/>
        <v>33.000000000000043</v>
      </c>
      <c r="N516" s="27"/>
    </row>
    <row r="517" spans="1:19" s="6" customFormat="1" x14ac:dyDescent="0.2">
      <c r="A517" s="6" t="s">
        <v>371</v>
      </c>
      <c r="B517" s="113" t="s">
        <v>375</v>
      </c>
      <c r="C517" s="114">
        <v>51.2</v>
      </c>
      <c r="D517" s="6" t="s">
        <v>234</v>
      </c>
      <c r="E517" s="6">
        <v>9.1300000000000008</v>
      </c>
      <c r="F517" s="6">
        <v>17.899999999999999</v>
      </c>
      <c r="G517" s="1"/>
      <c r="H517" s="6" t="s">
        <v>27</v>
      </c>
      <c r="I517" s="113">
        <v>45162</v>
      </c>
      <c r="J517" s="115">
        <v>0.41666666666666702</v>
      </c>
      <c r="K517" s="115">
        <v>0.63541666666666663</v>
      </c>
      <c r="L517" s="115">
        <v>0.66041666666666665</v>
      </c>
      <c r="M517" s="6">
        <f t="shared" si="7"/>
        <v>36.000000000000028</v>
      </c>
      <c r="O517" s="116"/>
      <c r="S517" s="117"/>
    </row>
    <row r="518" spans="1:19" s="7" customFormat="1" ht="17" thickBot="1" x14ac:dyDescent="0.25">
      <c r="A518" s="7" t="s">
        <v>371</v>
      </c>
      <c r="B518" s="8" t="s">
        <v>357</v>
      </c>
      <c r="C518" s="59">
        <v>70.400000000000006</v>
      </c>
      <c r="D518" s="7" t="s">
        <v>234</v>
      </c>
      <c r="E518" s="7">
        <v>9.1300000000000008</v>
      </c>
      <c r="F518" s="7">
        <v>19</v>
      </c>
      <c r="G518" s="1"/>
      <c r="H518" s="7" t="s">
        <v>27</v>
      </c>
      <c r="I518" s="8">
        <v>45162</v>
      </c>
      <c r="J518" s="13">
        <v>0.41666666666666702</v>
      </c>
      <c r="K518" s="13">
        <v>0.64027777777777772</v>
      </c>
      <c r="L518" s="13">
        <v>0.66319444444444442</v>
      </c>
      <c r="M518" s="7">
        <f t="shared" si="7"/>
        <v>33.000000000000043</v>
      </c>
      <c r="S518" s="92"/>
    </row>
    <row r="519" spans="1:19" x14ac:dyDescent="0.2">
      <c r="A519" s="1" t="s">
        <v>376</v>
      </c>
      <c r="B519" s="4" t="s">
        <v>355</v>
      </c>
      <c r="C519" s="58">
        <v>29</v>
      </c>
      <c r="D519" s="1" t="s">
        <v>234</v>
      </c>
      <c r="E519" s="1">
        <v>9.1300000000000008</v>
      </c>
      <c r="F519" s="1">
        <v>10</v>
      </c>
      <c r="H519" s="1" t="s">
        <v>27</v>
      </c>
      <c r="I519" s="4">
        <v>45167</v>
      </c>
      <c r="J519" s="12">
        <v>0.41666666666666702</v>
      </c>
      <c r="K519" s="12">
        <v>0.60763888888888884</v>
      </c>
      <c r="L519" s="12">
        <v>0.63124999999999998</v>
      </c>
      <c r="M519" s="1">
        <f t="shared" si="7"/>
        <v>34.000000000000043</v>
      </c>
      <c r="N519" s="27"/>
    </row>
    <row r="520" spans="1:19" s="6" customFormat="1" x14ac:dyDescent="0.2">
      <c r="A520" s="6" t="s">
        <v>376</v>
      </c>
      <c r="B520" s="113" t="s">
        <v>375</v>
      </c>
      <c r="C520" s="114">
        <v>46.5</v>
      </c>
      <c r="D520" s="6" t="s">
        <v>234</v>
      </c>
      <c r="E520" s="6">
        <v>9.1300000000000008</v>
      </c>
      <c r="F520" s="6">
        <v>16</v>
      </c>
      <c r="G520" s="1"/>
      <c r="H520" s="6" t="s">
        <v>27</v>
      </c>
      <c r="I520" s="113">
        <v>45167</v>
      </c>
      <c r="J520" s="115">
        <v>0.41666666666666702</v>
      </c>
      <c r="K520" s="115">
        <v>0.60972222222222228</v>
      </c>
      <c r="L520" s="115">
        <v>0.63263888888888886</v>
      </c>
      <c r="M520" s="6">
        <f t="shared" si="7"/>
        <v>32.999999999999886</v>
      </c>
      <c r="O520" s="116"/>
      <c r="S520" s="117"/>
    </row>
    <row r="521" spans="1:19" s="6" customFormat="1" x14ac:dyDescent="0.2">
      <c r="A521" s="6" t="s">
        <v>376</v>
      </c>
      <c r="B521" s="113" t="s">
        <v>373</v>
      </c>
      <c r="C521" s="114">
        <v>47.4</v>
      </c>
      <c r="D521" s="6" t="s">
        <v>234</v>
      </c>
      <c r="E521" s="6">
        <v>9.1300000000000008</v>
      </c>
      <c r="F521" s="6">
        <v>17</v>
      </c>
      <c r="G521" s="1"/>
      <c r="H521" s="6" t="s">
        <v>27</v>
      </c>
      <c r="I521" s="113">
        <v>45167</v>
      </c>
      <c r="J521" s="115">
        <v>0.41666666666666702</v>
      </c>
      <c r="K521" s="115">
        <v>0.61319444444444449</v>
      </c>
      <c r="L521" s="115">
        <v>0.63680555555555551</v>
      </c>
      <c r="M521" s="6">
        <f t="shared" si="7"/>
        <v>33.999999999999879</v>
      </c>
      <c r="O521" s="116"/>
      <c r="S521" s="117"/>
    </row>
    <row r="522" spans="1:19" s="6" customFormat="1" x14ac:dyDescent="0.2">
      <c r="A522" s="6" t="s">
        <v>376</v>
      </c>
      <c r="B522" s="113" t="s">
        <v>358</v>
      </c>
      <c r="C522" s="114">
        <v>53</v>
      </c>
      <c r="D522" s="6" t="s">
        <v>234</v>
      </c>
      <c r="E522" s="6">
        <v>9.1300000000000008</v>
      </c>
      <c r="F522" s="6">
        <v>19</v>
      </c>
      <c r="G522" s="1"/>
      <c r="H522" s="6" t="s">
        <v>27</v>
      </c>
      <c r="I522" s="113">
        <v>45167</v>
      </c>
      <c r="J522" s="115">
        <v>0.41666666666666702</v>
      </c>
      <c r="K522" s="115">
        <v>0.61527777777777781</v>
      </c>
      <c r="L522" s="115">
        <v>0.6381944444444444</v>
      </c>
      <c r="M522" s="6">
        <f t="shared" si="7"/>
        <v>32.999999999999886</v>
      </c>
      <c r="O522" s="116"/>
      <c r="S522" s="117"/>
    </row>
    <row r="523" spans="1:19" x14ac:dyDescent="0.2">
      <c r="A523" s="1" t="s">
        <v>376</v>
      </c>
      <c r="B523" s="4" t="s">
        <v>372</v>
      </c>
      <c r="C523" s="58">
        <v>75.099999999999994</v>
      </c>
      <c r="D523" s="1" t="s">
        <v>234</v>
      </c>
      <c r="E523" s="1">
        <v>9.1300000000000008</v>
      </c>
      <c r="F523" s="1">
        <v>22</v>
      </c>
      <c r="H523" s="1" t="s">
        <v>27</v>
      </c>
      <c r="I523" s="4">
        <v>45167</v>
      </c>
      <c r="J523" s="12">
        <v>0.41666666666666702</v>
      </c>
      <c r="K523" s="12">
        <v>0.61736111111111114</v>
      </c>
      <c r="L523" s="12">
        <v>0.64027777777777772</v>
      </c>
      <c r="M523" s="1">
        <f t="shared" si="7"/>
        <v>32.999999999999886</v>
      </c>
      <c r="O523" s="27"/>
    </row>
    <row r="524" spans="1:19" x14ac:dyDescent="0.2">
      <c r="A524" s="1" t="s">
        <v>376</v>
      </c>
      <c r="B524" s="4" t="s">
        <v>351</v>
      </c>
      <c r="C524" s="58">
        <v>70.900000000000006</v>
      </c>
      <c r="D524" s="1" t="s">
        <v>234</v>
      </c>
      <c r="E524" s="1">
        <v>9.1300000000000008</v>
      </c>
      <c r="F524" s="1">
        <v>22</v>
      </c>
      <c r="H524" s="1" t="s">
        <v>27</v>
      </c>
      <c r="I524" s="4">
        <v>45167</v>
      </c>
      <c r="J524" s="12">
        <v>0.41666666666666702</v>
      </c>
      <c r="K524" s="12">
        <v>0.61875000000000002</v>
      </c>
      <c r="L524" s="12">
        <v>0.64166666666666672</v>
      </c>
      <c r="M524" s="1">
        <f t="shared" si="7"/>
        <v>33.000000000000043</v>
      </c>
    </row>
    <row r="525" spans="1:19" s="7" customFormat="1" ht="17" thickBot="1" x14ac:dyDescent="0.25">
      <c r="A525" s="7" t="s">
        <v>376</v>
      </c>
      <c r="B525" s="8" t="s">
        <v>374</v>
      </c>
      <c r="C525" s="59">
        <v>38.200000000000003</v>
      </c>
      <c r="D525" s="7" t="s">
        <v>234</v>
      </c>
      <c r="E525" s="7">
        <v>9.1300000000000008</v>
      </c>
      <c r="F525" s="7">
        <v>13</v>
      </c>
      <c r="G525" s="1"/>
      <c r="H525" s="7" t="s">
        <v>27</v>
      </c>
      <c r="I525" s="8">
        <v>45167</v>
      </c>
      <c r="J525" s="13">
        <v>0.41666666666666702</v>
      </c>
      <c r="K525" s="13">
        <v>0.62083333333333335</v>
      </c>
      <c r="L525" s="13">
        <v>0.64375000000000004</v>
      </c>
      <c r="M525" s="7">
        <f t="shared" si="7"/>
        <v>33.000000000000043</v>
      </c>
      <c r="N525" s="28"/>
      <c r="S525" s="92"/>
    </row>
    <row r="526" spans="1:19" x14ac:dyDescent="0.2">
      <c r="A526" s="1" t="s">
        <v>378</v>
      </c>
      <c r="B526" s="1" t="s">
        <v>379</v>
      </c>
      <c r="C526" s="1">
        <v>66.3</v>
      </c>
      <c r="D526" s="1" t="s">
        <v>63</v>
      </c>
      <c r="E526" s="1">
        <v>206.5</v>
      </c>
      <c r="F526" s="1">
        <v>4</v>
      </c>
      <c r="H526" s="1" t="s">
        <v>27</v>
      </c>
      <c r="I526" s="4">
        <v>45429</v>
      </c>
      <c r="K526" s="12">
        <v>0.58333333333333337</v>
      </c>
      <c r="L526" s="12">
        <v>0.70833333333333337</v>
      </c>
      <c r="M526" s="1">
        <f t="shared" si="7"/>
        <v>180</v>
      </c>
    </row>
    <row r="527" spans="1:19" x14ac:dyDescent="0.2">
      <c r="A527" s="1" t="s">
        <v>378</v>
      </c>
      <c r="B527" s="4" t="s">
        <v>380</v>
      </c>
      <c r="C527" s="58">
        <v>64.400000000000006</v>
      </c>
      <c r="D527" s="1" t="s">
        <v>63</v>
      </c>
      <c r="E527" s="1">
        <v>206.5</v>
      </c>
      <c r="F527" s="1">
        <v>4</v>
      </c>
      <c r="H527" s="1" t="s">
        <v>27</v>
      </c>
      <c r="I527" s="4">
        <v>45429</v>
      </c>
      <c r="K527" s="12">
        <v>0.5854166666666667</v>
      </c>
      <c r="L527" s="12">
        <v>0.7104166666666667</v>
      </c>
      <c r="M527" s="1">
        <f t="shared" si="7"/>
        <v>180</v>
      </c>
    </row>
    <row r="528" spans="1:19" x14ac:dyDescent="0.2">
      <c r="A528" s="1" t="s">
        <v>378</v>
      </c>
      <c r="B528" s="4" t="s">
        <v>381</v>
      </c>
      <c r="C528" s="58">
        <v>30</v>
      </c>
      <c r="D528" s="1" t="s">
        <v>63</v>
      </c>
      <c r="E528" s="1">
        <v>206.5</v>
      </c>
      <c r="F528" s="1">
        <v>3.02</v>
      </c>
      <c r="H528" s="1" t="s">
        <v>27</v>
      </c>
      <c r="I528" s="4">
        <v>45429</v>
      </c>
      <c r="K528" s="12">
        <v>0.58750000000000002</v>
      </c>
      <c r="L528" s="12">
        <v>0.71388888888888891</v>
      </c>
      <c r="M528" s="1">
        <f t="shared" si="7"/>
        <v>182</v>
      </c>
    </row>
    <row r="529" spans="1:19" x14ac:dyDescent="0.2">
      <c r="A529" s="1" t="s">
        <v>378</v>
      </c>
      <c r="B529" s="4" t="s">
        <v>382</v>
      </c>
      <c r="C529" s="58">
        <v>29</v>
      </c>
      <c r="D529" s="1" t="s">
        <v>63</v>
      </c>
      <c r="E529" s="1">
        <v>206.5</v>
      </c>
      <c r="F529" s="1">
        <v>3.02</v>
      </c>
      <c r="H529" s="1" t="s">
        <v>27</v>
      </c>
      <c r="I529" s="4">
        <v>45429</v>
      </c>
      <c r="K529" s="12">
        <v>0.59027777777777779</v>
      </c>
      <c r="L529" s="12">
        <v>0.71666666666666667</v>
      </c>
      <c r="M529" s="1">
        <f t="shared" si="7"/>
        <v>182</v>
      </c>
    </row>
    <row r="530" spans="1:19" s="7" customFormat="1" ht="17" thickBot="1" x14ac:dyDescent="0.25">
      <c r="A530" s="7" t="s">
        <v>378</v>
      </c>
      <c r="B530" s="8" t="s">
        <v>383</v>
      </c>
      <c r="C530" s="59">
        <v>60</v>
      </c>
      <c r="D530" s="7" t="s">
        <v>63</v>
      </c>
      <c r="E530" s="7">
        <v>206.5</v>
      </c>
      <c r="F530" s="7">
        <v>4</v>
      </c>
      <c r="H530" s="7" t="s">
        <v>27</v>
      </c>
      <c r="I530" s="8">
        <v>45429</v>
      </c>
      <c r="J530" s="13"/>
      <c r="K530" s="13">
        <v>0.59375</v>
      </c>
      <c r="L530" s="13">
        <v>0.71875</v>
      </c>
      <c r="M530" s="7">
        <f t="shared" si="7"/>
        <v>180</v>
      </c>
      <c r="S530" s="92"/>
    </row>
    <row r="531" spans="1:19" x14ac:dyDescent="0.2">
      <c r="A531" s="1" t="s">
        <v>384</v>
      </c>
      <c r="B531" s="1" t="s">
        <v>379</v>
      </c>
      <c r="C531" s="1">
        <v>66.3</v>
      </c>
      <c r="D531" s="1" t="s">
        <v>234</v>
      </c>
      <c r="E531" s="1">
        <v>9.1300000000000008</v>
      </c>
      <c r="F531" s="1">
        <v>13</v>
      </c>
      <c r="H531" s="1" t="s">
        <v>27</v>
      </c>
      <c r="I531" s="4">
        <v>45432</v>
      </c>
      <c r="M531" s="1">
        <v>30</v>
      </c>
    </row>
    <row r="532" spans="1:19" x14ac:dyDescent="0.2">
      <c r="A532" s="1" t="s">
        <v>384</v>
      </c>
      <c r="B532" s="4" t="s">
        <v>380</v>
      </c>
      <c r="C532" s="58">
        <v>64.400000000000006</v>
      </c>
      <c r="D532" s="1" t="s">
        <v>234</v>
      </c>
      <c r="E532" s="1">
        <v>9.1300000000000008</v>
      </c>
      <c r="F532" s="1">
        <v>13</v>
      </c>
      <c r="H532" s="1" t="s">
        <v>27</v>
      </c>
      <c r="I532" s="4">
        <v>45432</v>
      </c>
      <c r="M532" s="1">
        <v>30</v>
      </c>
    </row>
    <row r="533" spans="1:19" s="7" customFormat="1" ht="17" thickBot="1" x14ac:dyDescent="0.25">
      <c r="A533" s="7" t="s">
        <v>384</v>
      </c>
      <c r="B533" s="8" t="s">
        <v>383</v>
      </c>
      <c r="C533" s="59">
        <v>60</v>
      </c>
      <c r="D533" s="7" t="s">
        <v>234</v>
      </c>
      <c r="E533" s="7">
        <v>9.1300000000000008</v>
      </c>
      <c r="F533" s="7">
        <v>13</v>
      </c>
      <c r="H533" s="7" t="s">
        <v>27</v>
      </c>
      <c r="I533" s="8">
        <v>45432</v>
      </c>
      <c r="J533" s="13"/>
      <c r="K533" s="13"/>
      <c r="L533" s="13"/>
      <c r="M533" s="1">
        <v>30</v>
      </c>
      <c r="S533" s="92"/>
    </row>
    <row r="534" spans="1:19" x14ac:dyDescent="0.2">
      <c r="A534" s="1" t="s">
        <v>395</v>
      </c>
      <c r="B534" t="s">
        <v>385</v>
      </c>
      <c r="C534" s="118">
        <v>30</v>
      </c>
      <c r="D534" s="1" t="s">
        <v>182</v>
      </c>
      <c r="E534" s="1">
        <v>9.27</v>
      </c>
      <c r="F534" s="1">
        <v>6</v>
      </c>
      <c r="H534" s="1" t="s">
        <v>27</v>
      </c>
      <c r="I534" s="4">
        <v>45437</v>
      </c>
    </row>
    <row r="535" spans="1:19" x14ac:dyDescent="0.2">
      <c r="A535" s="1" t="s">
        <v>395</v>
      </c>
      <c r="B535" t="s">
        <v>386</v>
      </c>
      <c r="C535" s="118">
        <v>29</v>
      </c>
      <c r="D535" s="1" t="s">
        <v>182</v>
      </c>
      <c r="E535" s="1">
        <v>9.27</v>
      </c>
      <c r="F535" s="1">
        <v>6</v>
      </c>
      <c r="H535" s="1" t="s">
        <v>27</v>
      </c>
      <c r="I535" s="4">
        <v>45437</v>
      </c>
    </row>
    <row r="536" spans="1:19" x14ac:dyDescent="0.2">
      <c r="A536" s="1" t="s">
        <v>395</v>
      </c>
      <c r="B536" t="s">
        <v>387</v>
      </c>
      <c r="C536" s="118">
        <v>28.5</v>
      </c>
      <c r="D536" s="1" t="s">
        <v>182</v>
      </c>
      <c r="E536" s="1">
        <v>9.27</v>
      </c>
      <c r="F536" s="1">
        <v>6</v>
      </c>
      <c r="H536" s="1" t="s">
        <v>27</v>
      </c>
      <c r="I536" s="4">
        <v>45437</v>
      </c>
    </row>
    <row r="537" spans="1:19" x14ac:dyDescent="0.2">
      <c r="A537" s="1" t="s">
        <v>395</v>
      </c>
      <c r="B537" t="s">
        <v>388</v>
      </c>
      <c r="C537" s="118">
        <v>25</v>
      </c>
      <c r="D537" s="1" t="s">
        <v>182</v>
      </c>
      <c r="E537" s="1">
        <v>9.27</v>
      </c>
      <c r="F537" s="1">
        <v>6</v>
      </c>
      <c r="H537" s="1" t="s">
        <v>27</v>
      </c>
      <c r="I537" s="4">
        <v>45437</v>
      </c>
    </row>
    <row r="538" spans="1:19" x14ac:dyDescent="0.2">
      <c r="A538" s="1" t="s">
        <v>395</v>
      </c>
      <c r="B538" t="s">
        <v>389</v>
      </c>
      <c r="C538" s="118">
        <v>28.4</v>
      </c>
      <c r="D538" s="1" t="s">
        <v>182</v>
      </c>
      <c r="E538" s="1">
        <v>9.27</v>
      </c>
      <c r="F538" s="1">
        <v>6</v>
      </c>
      <c r="H538" s="1" t="s">
        <v>27</v>
      </c>
      <c r="I538" s="4">
        <v>45437</v>
      </c>
    </row>
    <row r="539" spans="1:19" x14ac:dyDescent="0.2">
      <c r="A539" s="1" t="s">
        <v>395</v>
      </c>
      <c r="B539" t="s">
        <v>390</v>
      </c>
      <c r="C539" s="118">
        <v>25.1</v>
      </c>
      <c r="D539" s="1" t="s">
        <v>182</v>
      </c>
      <c r="E539" s="1">
        <v>9.27</v>
      </c>
      <c r="F539" s="1">
        <v>6</v>
      </c>
      <c r="H539" s="1" t="s">
        <v>27</v>
      </c>
      <c r="I539" s="4">
        <v>45437</v>
      </c>
    </row>
    <row r="540" spans="1:19" x14ac:dyDescent="0.2">
      <c r="A540" s="1" t="s">
        <v>395</v>
      </c>
      <c r="B540" t="s">
        <v>391</v>
      </c>
      <c r="C540" s="118">
        <v>25.5</v>
      </c>
      <c r="D540" s="1" t="s">
        <v>182</v>
      </c>
      <c r="E540" s="1">
        <v>9.27</v>
      </c>
      <c r="F540" s="1">
        <v>6</v>
      </c>
      <c r="H540" s="1" t="s">
        <v>27</v>
      </c>
      <c r="I540" s="4">
        <v>45437</v>
      </c>
    </row>
    <row r="541" spans="1:19" x14ac:dyDescent="0.2">
      <c r="A541" s="1" t="s">
        <v>395</v>
      </c>
      <c r="B541" t="s">
        <v>392</v>
      </c>
      <c r="C541" s="118">
        <v>25</v>
      </c>
      <c r="D541" s="1" t="s">
        <v>182</v>
      </c>
      <c r="E541" s="1">
        <v>9.27</v>
      </c>
      <c r="F541" s="1">
        <v>6</v>
      </c>
      <c r="H541" s="1" t="s">
        <v>27</v>
      </c>
      <c r="I541" s="4">
        <v>45437</v>
      </c>
    </row>
    <row r="542" spans="1:19" x14ac:dyDescent="0.2">
      <c r="A542" s="1" t="s">
        <v>395</v>
      </c>
      <c r="B542" t="s">
        <v>393</v>
      </c>
      <c r="C542" s="118">
        <v>26.3</v>
      </c>
      <c r="D542" s="1" t="s">
        <v>182</v>
      </c>
      <c r="E542" s="1">
        <v>9.27</v>
      </c>
      <c r="F542" s="1">
        <v>6</v>
      </c>
      <c r="H542" s="1" t="s">
        <v>27</v>
      </c>
      <c r="I542" s="4">
        <v>45437</v>
      </c>
    </row>
    <row r="543" spans="1:19" s="20" customFormat="1" ht="17" customHeight="1" x14ac:dyDescent="0.2">
      <c r="A543" s="20" t="s">
        <v>395</v>
      </c>
      <c r="B543" s="119" t="s">
        <v>394</v>
      </c>
      <c r="C543" s="120">
        <v>24.8</v>
      </c>
      <c r="D543" s="20" t="s">
        <v>182</v>
      </c>
      <c r="E543" s="20">
        <v>9.27</v>
      </c>
      <c r="F543" s="20">
        <v>6</v>
      </c>
      <c r="H543" s="20" t="s">
        <v>27</v>
      </c>
      <c r="I543" s="21">
        <v>45437</v>
      </c>
      <c r="J543" s="22"/>
      <c r="K543" s="22"/>
      <c r="L543" s="22"/>
      <c r="S543" s="93"/>
    </row>
    <row r="544" spans="1:19" x14ac:dyDescent="0.2">
      <c r="A544" s="1" t="s">
        <v>396</v>
      </c>
      <c r="B544" s="4" t="s">
        <v>383</v>
      </c>
      <c r="C544" s="58">
        <v>63.2</v>
      </c>
      <c r="D544" s="1" t="s">
        <v>182</v>
      </c>
      <c r="E544" s="1">
        <v>9.5</v>
      </c>
      <c r="F544" s="1">
        <v>6</v>
      </c>
      <c r="H544" s="1" t="s">
        <v>27</v>
      </c>
      <c r="I544" s="4">
        <v>45440</v>
      </c>
      <c r="K544" s="12">
        <v>0.12847222222222221</v>
      </c>
      <c r="L544" s="12">
        <v>0.14861111111111111</v>
      </c>
      <c r="M544" s="1">
        <v>30</v>
      </c>
    </row>
    <row r="545" spans="1:13" x14ac:dyDescent="0.2">
      <c r="A545" s="1" t="s">
        <v>396</v>
      </c>
      <c r="B545" s="4" t="s">
        <v>380</v>
      </c>
      <c r="C545" s="58">
        <v>70.099999999999994</v>
      </c>
      <c r="D545" s="1" t="s">
        <v>182</v>
      </c>
      <c r="E545" s="1">
        <v>9.5</v>
      </c>
      <c r="F545" s="1">
        <v>6</v>
      </c>
      <c r="H545" s="1" t="s">
        <v>27</v>
      </c>
      <c r="I545" s="4">
        <v>45440</v>
      </c>
      <c r="K545" s="12">
        <v>0.13194444444444445</v>
      </c>
      <c r="L545" s="12">
        <v>0.15208333333333332</v>
      </c>
      <c r="M545" s="1">
        <v>30</v>
      </c>
    </row>
    <row r="546" spans="1:13" x14ac:dyDescent="0.2">
      <c r="A546" s="1" t="s">
        <v>396</v>
      </c>
      <c r="B546" s="4" t="s">
        <v>379</v>
      </c>
      <c r="C546" s="58">
        <v>69.5</v>
      </c>
      <c r="D546" s="1" t="s">
        <v>182</v>
      </c>
      <c r="E546" s="1">
        <v>9.5</v>
      </c>
      <c r="F546" s="1">
        <v>6</v>
      </c>
      <c r="H546" s="1" t="s">
        <v>27</v>
      </c>
      <c r="I546" s="4">
        <v>45440</v>
      </c>
      <c r="K546" s="12">
        <v>0.13402777777777777</v>
      </c>
      <c r="L546" s="12">
        <v>0.15625</v>
      </c>
      <c r="M546" s="1">
        <v>30</v>
      </c>
    </row>
  </sheetData>
  <mergeCells count="6">
    <mergeCell ref="N7:O7"/>
    <mergeCell ref="B1:H1"/>
    <mergeCell ref="B2:G2"/>
    <mergeCell ref="B3:F3"/>
    <mergeCell ref="B4:F4"/>
    <mergeCell ref="B6:H6"/>
  </mergeCells>
  <phoneticPr fontId="12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078-4959-3E40-9E50-427EA9D5AE17}">
  <dimension ref="A1:E45"/>
  <sheetViews>
    <sheetView topLeftCell="A38" zoomScale="162" workbookViewId="0">
      <selection activeCell="A46" sqref="A46:F53"/>
    </sheetView>
  </sheetViews>
  <sheetFormatPr baseColWidth="10" defaultRowHeight="16" x14ac:dyDescent="0.2"/>
  <cols>
    <col min="2" max="2" width="18.6640625" bestFit="1" customWidth="1"/>
    <col min="3" max="3" width="32.5" bestFit="1" customWidth="1"/>
    <col min="4" max="4" width="24.83203125" bestFit="1" customWidth="1"/>
    <col min="5" max="5" width="17.6640625" bestFit="1" customWidth="1"/>
  </cols>
  <sheetData>
    <row r="1" spans="1:5" x14ac:dyDescent="0.2">
      <c r="A1" s="95" t="s">
        <v>208</v>
      </c>
      <c r="B1" s="70" t="s">
        <v>67</v>
      </c>
      <c r="C1" s="70" t="s">
        <v>207</v>
      </c>
      <c r="D1" s="70" t="s">
        <v>206</v>
      </c>
      <c r="E1" s="71" t="s">
        <v>212</v>
      </c>
    </row>
    <row r="2" spans="1:5" x14ac:dyDescent="0.2">
      <c r="A2" s="96" t="s">
        <v>209</v>
      </c>
      <c r="B2" s="1" t="s">
        <v>63</v>
      </c>
      <c r="C2" s="1">
        <v>0.1</v>
      </c>
      <c r="D2" s="1">
        <v>200</v>
      </c>
      <c r="E2" s="97">
        <v>6</v>
      </c>
    </row>
    <row r="3" spans="1:5" x14ac:dyDescent="0.2">
      <c r="A3" s="96" t="s">
        <v>209</v>
      </c>
      <c r="B3" s="1" t="s">
        <v>64</v>
      </c>
      <c r="C3" s="1">
        <v>0.1</v>
      </c>
      <c r="D3" s="1">
        <v>380</v>
      </c>
      <c r="E3" s="97">
        <v>3</v>
      </c>
    </row>
    <row r="4" spans="1:5" x14ac:dyDescent="0.2">
      <c r="A4" s="96" t="s">
        <v>209</v>
      </c>
      <c r="B4" s="1" t="s">
        <v>65</v>
      </c>
      <c r="C4" s="1">
        <v>0.1</v>
      </c>
      <c r="D4" s="1">
        <v>103.74</v>
      </c>
      <c r="E4" s="97">
        <v>3</v>
      </c>
    </row>
    <row r="5" spans="1:5" x14ac:dyDescent="0.2">
      <c r="A5" s="96" t="s">
        <v>209</v>
      </c>
      <c r="B5" s="1" t="s">
        <v>66</v>
      </c>
      <c r="C5" s="1">
        <v>0.1</v>
      </c>
      <c r="D5" s="1">
        <v>85.9</v>
      </c>
      <c r="E5" s="97">
        <v>5</v>
      </c>
    </row>
    <row r="6" spans="1:5" x14ac:dyDescent="0.2">
      <c r="A6" s="96" t="s">
        <v>209</v>
      </c>
      <c r="B6" s="1" t="s">
        <v>74</v>
      </c>
      <c r="C6" s="1">
        <v>0.1</v>
      </c>
      <c r="D6" s="1">
        <v>110.1</v>
      </c>
      <c r="E6" s="97">
        <v>3</v>
      </c>
    </row>
    <row r="7" spans="1:5" ht="17" customHeight="1" x14ac:dyDescent="0.2">
      <c r="A7" s="96" t="s">
        <v>209</v>
      </c>
      <c r="B7" s="1" t="s">
        <v>377</v>
      </c>
      <c r="C7" s="1">
        <v>0.1</v>
      </c>
      <c r="D7" s="1">
        <v>61.5</v>
      </c>
      <c r="E7" s="97">
        <v>4</v>
      </c>
    </row>
    <row r="8" spans="1:5" x14ac:dyDescent="0.2">
      <c r="A8" s="96" t="s">
        <v>209</v>
      </c>
      <c r="B8" s="1" t="s">
        <v>182</v>
      </c>
      <c r="C8" s="3">
        <v>0.2</v>
      </c>
      <c r="D8" s="1">
        <v>10.68</v>
      </c>
      <c r="E8" s="97">
        <v>16</v>
      </c>
    </row>
    <row r="9" spans="1:5" x14ac:dyDescent="0.2">
      <c r="A9" s="96" t="s">
        <v>209</v>
      </c>
      <c r="B9" s="1" t="s">
        <v>234</v>
      </c>
      <c r="C9" s="102">
        <v>0.35</v>
      </c>
      <c r="D9" s="1">
        <v>10</v>
      </c>
      <c r="E9" s="97">
        <v>18</v>
      </c>
    </row>
    <row r="10" spans="1:5" x14ac:dyDescent="0.2">
      <c r="A10" s="96" t="s">
        <v>209</v>
      </c>
      <c r="B10" s="1" t="s">
        <v>240</v>
      </c>
      <c r="C10" s="103">
        <v>0.35</v>
      </c>
      <c r="D10" s="1">
        <v>10</v>
      </c>
      <c r="E10" s="97">
        <v>18</v>
      </c>
    </row>
    <row r="11" spans="1:5" x14ac:dyDescent="0.2">
      <c r="A11" s="96" t="s">
        <v>209</v>
      </c>
      <c r="B11" s="1" t="s">
        <v>257</v>
      </c>
      <c r="C11" s="1">
        <v>0.1</v>
      </c>
      <c r="D11" s="1">
        <v>20</v>
      </c>
      <c r="E11" s="97">
        <v>5</v>
      </c>
    </row>
    <row r="12" spans="1:5" ht="17" thickBot="1" x14ac:dyDescent="0.25">
      <c r="A12" s="98" t="s">
        <v>209</v>
      </c>
      <c r="B12" s="7" t="s">
        <v>102</v>
      </c>
      <c r="C12" s="7">
        <v>0.1</v>
      </c>
      <c r="D12" s="7">
        <v>100.8</v>
      </c>
      <c r="E12" s="99">
        <v>2</v>
      </c>
    </row>
    <row r="13" spans="1:5" x14ac:dyDescent="0.2">
      <c r="A13" s="96" t="s">
        <v>210</v>
      </c>
      <c r="B13" s="1" t="s">
        <v>63</v>
      </c>
      <c r="C13" s="3">
        <v>0.08</v>
      </c>
      <c r="D13" s="1">
        <v>200</v>
      </c>
      <c r="E13" s="97">
        <v>6</v>
      </c>
    </row>
    <row r="14" spans="1:5" x14ac:dyDescent="0.2">
      <c r="A14" s="96" t="s">
        <v>210</v>
      </c>
      <c r="B14" s="1" t="s">
        <v>64</v>
      </c>
      <c r="C14" s="3">
        <v>0.08</v>
      </c>
      <c r="D14" s="1">
        <v>380</v>
      </c>
      <c r="E14" s="97">
        <v>3</v>
      </c>
    </row>
    <row r="15" spans="1:5" x14ac:dyDescent="0.2">
      <c r="A15" s="96" t="s">
        <v>210</v>
      </c>
      <c r="B15" s="1" t="s">
        <v>65</v>
      </c>
      <c r="C15" s="1">
        <v>0.1</v>
      </c>
      <c r="D15" s="1">
        <v>103.74</v>
      </c>
      <c r="E15" s="97">
        <v>3</v>
      </c>
    </row>
    <row r="16" spans="1:5" x14ac:dyDescent="0.2">
      <c r="A16" s="96" t="s">
        <v>210</v>
      </c>
      <c r="B16" s="1" t="s">
        <v>66</v>
      </c>
      <c r="C16" s="1">
        <v>0.1</v>
      </c>
      <c r="D16" s="1">
        <v>85.9</v>
      </c>
      <c r="E16" s="97">
        <v>5</v>
      </c>
    </row>
    <row r="17" spans="1:5" x14ac:dyDescent="0.2">
      <c r="A17" s="96" t="s">
        <v>210</v>
      </c>
      <c r="B17" s="1" t="s">
        <v>74</v>
      </c>
      <c r="C17" s="1">
        <v>0.1</v>
      </c>
      <c r="D17" s="1">
        <v>110.1</v>
      </c>
      <c r="E17" s="97">
        <v>3</v>
      </c>
    </row>
    <row r="18" spans="1:5" x14ac:dyDescent="0.2">
      <c r="A18" s="96" t="s">
        <v>210</v>
      </c>
      <c r="B18" s="1" t="s">
        <v>377</v>
      </c>
      <c r="C18" s="1">
        <v>0.08</v>
      </c>
      <c r="D18" s="1">
        <v>61.5</v>
      </c>
      <c r="E18" s="97">
        <v>4</v>
      </c>
    </row>
    <row r="19" spans="1:5" x14ac:dyDescent="0.2">
      <c r="A19" s="96" t="s">
        <v>210</v>
      </c>
      <c r="B19" s="1" t="s">
        <v>182</v>
      </c>
      <c r="C19" s="3">
        <v>0.2</v>
      </c>
      <c r="D19" s="1">
        <v>10.68</v>
      </c>
      <c r="E19" s="97">
        <v>16</v>
      </c>
    </row>
    <row r="20" spans="1:5" x14ac:dyDescent="0.2">
      <c r="A20" s="96" t="s">
        <v>210</v>
      </c>
      <c r="B20" s="1" t="s">
        <v>234</v>
      </c>
      <c r="C20" s="102">
        <v>0.28000000000000003</v>
      </c>
      <c r="D20" s="1">
        <v>10</v>
      </c>
      <c r="E20" s="97">
        <v>18</v>
      </c>
    </row>
    <row r="21" spans="1:5" x14ac:dyDescent="0.2">
      <c r="A21" s="96" t="s">
        <v>210</v>
      </c>
      <c r="B21" s="1" t="s">
        <v>240</v>
      </c>
      <c r="C21" s="103">
        <v>0.35</v>
      </c>
      <c r="D21" s="1">
        <v>10</v>
      </c>
      <c r="E21" s="97">
        <v>18</v>
      </c>
    </row>
    <row r="22" spans="1:5" x14ac:dyDescent="0.2">
      <c r="A22" s="96" t="s">
        <v>210</v>
      </c>
      <c r="B22" s="1" t="s">
        <v>257</v>
      </c>
      <c r="C22" s="1">
        <v>0.1</v>
      </c>
      <c r="D22" s="1">
        <v>20</v>
      </c>
      <c r="E22" s="97">
        <v>5</v>
      </c>
    </row>
    <row r="23" spans="1:5" ht="17" thickBot="1" x14ac:dyDescent="0.25">
      <c r="A23" s="98" t="s">
        <v>210</v>
      </c>
      <c r="B23" s="7" t="s">
        <v>102</v>
      </c>
      <c r="C23" s="7">
        <v>0.1</v>
      </c>
      <c r="D23" s="7">
        <v>100.8</v>
      </c>
      <c r="E23" s="99">
        <v>2</v>
      </c>
    </row>
    <row r="24" spans="1:5" x14ac:dyDescent="0.2">
      <c r="A24" s="100" t="s">
        <v>211</v>
      </c>
      <c r="B24" s="48" t="s">
        <v>63</v>
      </c>
      <c r="C24" s="72">
        <v>0.08</v>
      </c>
      <c r="D24" s="48">
        <v>200</v>
      </c>
      <c r="E24" s="101">
        <v>6</v>
      </c>
    </row>
    <row r="25" spans="1:5" x14ac:dyDescent="0.2">
      <c r="A25" s="96" t="s">
        <v>211</v>
      </c>
      <c r="B25" s="1" t="s">
        <v>64</v>
      </c>
      <c r="C25" s="3">
        <v>0.08</v>
      </c>
      <c r="D25" s="1">
        <v>380</v>
      </c>
      <c r="E25" s="97">
        <v>3</v>
      </c>
    </row>
    <row r="26" spans="1:5" x14ac:dyDescent="0.2">
      <c r="A26" s="96" t="s">
        <v>211</v>
      </c>
      <c r="B26" s="1" t="s">
        <v>65</v>
      </c>
      <c r="C26" s="1">
        <v>0.1</v>
      </c>
      <c r="D26" s="1">
        <v>103.74</v>
      </c>
      <c r="E26" s="97">
        <v>3</v>
      </c>
    </row>
    <row r="27" spans="1:5" x14ac:dyDescent="0.2">
      <c r="A27" s="96" t="s">
        <v>211</v>
      </c>
      <c r="B27" s="1" t="s">
        <v>66</v>
      </c>
      <c r="C27" s="1">
        <v>0.1</v>
      </c>
      <c r="D27" s="1">
        <v>85.9</v>
      </c>
      <c r="E27" s="97">
        <v>5</v>
      </c>
    </row>
    <row r="28" spans="1:5" x14ac:dyDescent="0.2">
      <c r="A28" s="96" t="s">
        <v>211</v>
      </c>
      <c r="B28" s="1" t="s">
        <v>74</v>
      </c>
      <c r="C28" s="1">
        <v>0.1</v>
      </c>
      <c r="D28" s="1">
        <v>110.1</v>
      </c>
      <c r="E28" s="97">
        <v>3</v>
      </c>
    </row>
    <row r="29" spans="1:5" x14ac:dyDescent="0.2">
      <c r="A29" s="96" t="s">
        <v>211</v>
      </c>
      <c r="B29" s="1" t="s">
        <v>377</v>
      </c>
      <c r="C29" s="1">
        <v>0.1</v>
      </c>
      <c r="D29" s="1">
        <v>61.5</v>
      </c>
      <c r="E29" s="97">
        <v>4</v>
      </c>
    </row>
    <row r="30" spans="1:5" x14ac:dyDescent="0.2">
      <c r="A30" s="96" t="s">
        <v>211</v>
      </c>
      <c r="B30" s="1" t="s">
        <v>182</v>
      </c>
      <c r="C30" s="3">
        <v>0.2</v>
      </c>
      <c r="D30" s="1">
        <v>10.68</v>
      </c>
      <c r="E30" s="97">
        <v>16</v>
      </c>
    </row>
    <row r="31" spans="1:5" x14ac:dyDescent="0.2">
      <c r="A31" s="96" t="s">
        <v>211</v>
      </c>
      <c r="B31" s="1" t="s">
        <v>234</v>
      </c>
      <c r="C31" s="102">
        <v>0.28000000000000003</v>
      </c>
      <c r="D31" s="1">
        <v>10</v>
      </c>
      <c r="E31" s="97">
        <v>18</v>
      </c>
    </row>
    <row r="32" spans="1:5" x14ac:dyDescent="0.2">
      <c r="A32" s="96" t="s">
        <v>211</v>
      </c>
      <c r="B32" s="1" t="s">
        <v>240</v>
      </c>
      <c r="C32" s="103">
        <v>0.28000000000000003</v>
      </c>
      <c r="D32" s="1">
        <v>10</v>
      </c>
      <c r="E32" s="97">
        <v>18</v>
      </c>
    </row>
    <row r="33" spans="1:5" x14ac:dyDescent="0.2">
      <c r="A33" s="96" t="s">
        <v>211</v>
      </c>
      <c r="B33" s="1" t="s">
        <v>257</v>
      </c>
      <c r="C33" s="1">
        <v>0.1</v>
      </c>
      <c r="D33" s="1">
        <v>20</v>
      </c>
      <c r="E33" s="97">
        <v>5</v>
      </c>
    </row>
    <row r="34" spans="1:5" ht="17" thickBot="1" x14ac:dyDescent="0.25">
      <c r="A34" s="98" t="s">
        <v>211</v>
      </c>
      <c r="B34" s="7" t="s">
        <v>102</v>
      </c>
      <c r="C34" s="7">
        <v>0.1</v>
      </c>
      <c r="D34" s="7">
        <v>100.8</v>
      </c>
      <c r="E34" s="99">
        <v>2</v>
      </c>
    </row>
    <row r="35" spans="1:5" x14ac:dyDescent="0.2">
      <c r="A35" s="96" t="s">
        <v>263</v>
      </c>
      <c r="B35" s="1" t="s">
        <v>63</v>
      </c>
      <c r="C35" s="1">
        <v>0.1</v>
      </c>
      <c r="D35" s="1">
        <v>200</v>
      </c>
      <c r="E35" s="97">
        <v>6</v>
      </c>
    </row>
    <row r="36" spans="1:5" x14ac:dyDescent="0.2">
      <c r="A36" s="96" t="s">
        <v>263</v>
      </c>
      <c r="B36" s="1" t="s">
        <v>64</v>
      </c>
      <c r="C36" s="1">
        <v>0.1</v>
      </c>
      <c r="D36" s="1">
        <v>380</v>
      </c>
      <c r="E36" s="97">
        <v>3</v>
      </c>
    </row>
    <row r="37" spans="1:5" x14ac:dyDescent="0.2">
      <c r="A37" s="96" t="s">
        <v>263</v>
      </c>
      <c r="B37" s="1" t="s">
        <v>65</v>
      </c>
      <c r="C37" s="1">
        <v>0.1</v>
      </c>
      <c r="D37" s="1">
        <v>103.74</v>
      </c>
      <c r="E37" s="97">
        <v>3</v>
      </c>
    </row>
    <row r="38" spans="1:5" x14ac:dyDescent="0.2">
      <c r="A38" s="96" t="s">
        <v>263</v>
      </c>
      <c r="B38" s="1" t="s">
        <v>66</v>
      </c>
      <c r="C38" s="1">
        <v>0.1</v>
      </c>
      <c r="D38" s="1">
        <v>85.9</v>
      </c>
      <c r="E38" s="97">
        <v>5</v>
      </c>
    </row>
    <row r="39" spans="1:5" x14ac:dyDescent="0.2">
      <c r="A39" s="96" t="s">
        <v>263</v>
      </c>
      <c r="B39" s="1" t="s">
        <v>74</v>
      </c>
      <c r="C39" s="1">
        <v>0.1</v>
      </c>
      <c r="D39" s="1">
        <v>110.1</v>
      </c>
      <c r="E39" s="97">
        <v>3</v>
      </c>
    </row>
    <row r="40" spans="1:5" x14ac:dyDescent="0.2">
      <c r="A40" s="96" t="s">
        <v>263</v>
      </c>
      <c r="B40" s="1" t="s">
        <v>377</v>
      </c>
      <c r="C40" s="1">
        <v>0.1</v>
      </c>
      <c r="D40" s="1">
        <v>61.5</v>
      </c>
      <c r="E40" s="97">
        <v>4</v>
      </c>
    </row>
    <row r="41" spans="1:5" x14ac:dyDescent="0.2">
      <c r="A41" s="96" t="s">
        <v>263</v>
      </c>
      <c r="B41" s="1" t="s">
        <v>182</v>
      </c>
      <c r="C41" s="3">
        <v>0.2</v>
      </c>
      <c r="D41" s="1">
        <v>10.68</v>
      </c>
      <c r="E41" s="97">
        <v>16</v>
      </c>
    </row>
    <row r="42" spans="1:5" x14ac:dyDescent="0.2">
      <c r="A42" s="96" t="s">
        <v>263</v>
      </c>
      <c r="B42" s="1" t="s">
        <v>234</v>
      </c>
      <c r="C42" s="102">
        <v>0.35</v>
      </c>
      <c r="D42" s="1">
        <v>10</v>
      </c>
      <c r="E42" s="97">
        <v>18</v>
      </c>
    </row>
    <row r="43" spans="1:5" x14ac:dyDescent="0.2">
      <c r="A43" s="96" t="s">
        <v>263</v>
      </c>
      <c r="B43" s="1" t="s">
        <v>240</v>
      </c>
      <c r="C43" s="103">
        <v>0.35</v>
      </c>
      <c r="D43" s="1">
        <v>10</v>
      </c>
      <c r="E43" s="97">
        <v>18</v>
      </c>
    </row>
    <row r="44" spans="1:5" x14ac:dyDescent="0.2">
      <c r="A44" s="96" t="s">
        <v>263</v>
      </c>
      <c r="B44" s="1" t="s">
        <v>257</v>
      </c>
      <c r="C44" s="1">
        <v>0.1</v>
      </c>
      <c r="D44" s="1">
        <v>20</v>
      </c>
      <c r="E44" s="97">
        <v>5</v>
      </c>
    </row>
    <row r="45" spans="1:5" ht="17" thickBot="1" x14ac:dyDescent="0.25">
      <c r="A45" s="98" t="s">
        <v>263</v>
      </c>
      <c r="B45" s="7" t="s">
        <v>102</v>
      </c>
      <c r="C45" s="7">
        <v>0.1</v>
      </c>
      <c r="D45" s="7">
        <v>100.8</v>
      </c>
      <c r="E45" s="99">
        <v>2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1820-DE21-3343-8186-4F4DA6FBC95F}">
  <dimension ref="A1:J4"/>
  <sheetViews>
    <sheetView zoomScale="158" workbookViewId="0">
      <selection activeCell="E6" sqref="E6"/>
    </sheetView>
  </sheetViews>
  <sheetFormatPr baseColWidth="10" defaultRowHeight="16" x14ac:dyDescent="0.2"/>
  <cols>
    <col min="1" max="1" width="5.83203125" bestFit="1" customWidth="1"/>
    <col min="3" max="3" width="10.6640625" style="23" bestFit="1" customWidth="1"/>
    <col min="4" max="4" width="10.5" style="23" bestFit="1" customWidth="1"/>
    <col min="5" max="5" width="15.5" bestFit="1" customWidth="1"/>
    <col min="6" max="6" width="21" bestFit="1" customWidth="1"/>
    <col min="7" max="7" width="11" bestFit="1" customWidth="1"/>
    <col min="8" max="8" width="10" bestFit="1" customWidth="1"/>
    <col min="9" max="9" width="18.83203125" bestFit="1" customWidth="1"/>
    <col min="10" max="10" width="10.83203125" style="1"/>
  </cols>
  <sheetData>
    <row r="1" spans="1:10" x14ac:dyDescent="0.2">
      <c r="A1" t="s">
        <v>77</v>
      </c>
      <c r="B1" t="s">
        <v>86</v>
      </c>
      <c r="C1" s="23" t="s">
        <v>83</v>
      </c>
      <c r="D1" s="23" t="s">
        <v>84</v>
      </c>
      <c r="E1" t="s">
        <v>85</v>
      </c>
      <c r="F1" t="s">
        <v>87</v>
      </c>
      <c r="G1" t="s">
        <v>82</v>
      </c>
      <c r="H1" t="s">
        <v>81</v>
      </c>
      <c r="I1" t="s">
        <v>88</v>
      </c>
      <c r="J1" s="1" t="s">
        <v>89</v>
      </c>
    </row>
    <row r="2" spans="1:10" x14ac:dyDescent="0.2">
      <c r="A2" t="s">
        <v>78</v>
      </c>
      <c r="B2">
        <v>2</v>
      </c>
      <c r="C2" s="23">
        <v>0.41597222222222219</v>
      </c>
      <c r="D2" s="23">
        <v>0.61111111111111105</v>
      </c>
      <c r="E2" s="24">
        <f>(D2-C2) * 24 * 60</f>
        <v>280.99999999999994</v>
      </c>
      <c r="F2">
        <f>E2*B2</f>
        <v>561.99999999999989</v>
      </c>
      <c r="G2">
        <v>0.7</v>
      </c>
      <c r="H2">
        <v>0.16</v>
      </c>
      <c r="I2">
        <f>(G2-H2) * 1000</f>
        <v>539.99999999999989</v>
      </c>
      <c r="J2" s="25">
        <f>(I2-F2)/F2</f>
        <v>-3.9145907473309614E-2</v>
      </c>
    </row>
    <row r="3" spans="1:10" x14ac:dyDescent="0.2">
      <c r="A3" t="s">
        <v>79</v>
      </c>
      <c r="B3">
        <v>2</v>
      </c>
      <c r="C3" s="23">
        <v>0.41597222222222219</v>
      </c>
      <c r="D3" s="23">
        <v>0.61111111111111105</v>
      </c>
      <c r="E3" s="24">
        <f>(D3-C3) * 24 * 60</f>
        <v>280.99999999999994</v>
      </c>
      <c r="F3">
        <f>E3*B3</f>
        <v>561.99999999999989</v>
      </c>
      <c r="G3">
        <v>0.7</v>
      </c>
      <c r="H3">
        <v>0.16</v>
      </c>
      <c r="I3">
        <f>(G3-H3) * 1000</f>
        <v>539.99999999999989</v>
      </c>
      <c r="J3" s="25">
        <f t="shared" ref="J3:J4" si="0">(I3-F3)/F3</f>
        <v>-3.9145907473309614E-2</v>
      </c>
    </row>
    <row r="4" spans="1:10" x14ac:dyDescent="0.2">
      <c r="A4" t="s">
        <v>80</v>
      </c>
      <c r="B4">
        <v>2</v>
      </c>
      <c r="C4" s="23">
        <v>0.41597222222222219</v>
      </c>
      <c r="D4" s="23">
        <v>0.61111111111111105</v>
      </c>
      <c r="E4" s="24">
        <f>(D4-C4) * 24 * 60</f>
        <v>280.99999999999994</v>
      </c>
      <c r="F4">
        <f>E4*B4</f>
        <v>561.99999999999989</v>
      </c>
      <c r="G4">
        <v>0.7</v>
      </c>
      <c r="H4">
        <v>0.16</v>
      </c>
      <c r="I4">
        <f>(G4-H4) * 1000</f>
        <v>539.99999999999989</v>
      </c>
      <c r="J4" s="25">
        <f t="shared" si="0"/>
        <v>-3.9145907473309614E-2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1985-6EED-CC49-9EA9-F08A183F8C8B}">
  <dimension ref="A1:J112"/>
  <sheetViews>
    <sheetView zoomScale="150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baseColWidth="10" defaultRowHeight="16" x14ac:dyDescent="0.2"/>
  <cols>
    <col min="1" max="1" width="12.1640625" style="4" bestFit="1" customWidth="1"/>
    <col min="2" max="2" width="12.83203125" bestFit="1" customWidth="1"/>
    <col min="3" max="3" width="21.1640625" style="4" bestFit="1" customWidth="1"/>
    <col min="4" max="4" width="6.33203125" bestFit="1" customWidth="1"/>
    <col min="5" max="5" width="9.33203125" style="2" bestFit="1" customWidth="1"/>
    <col min="6" max="6" width="36" bestFit="1" customWidth="1"/>
    <col min="11" max="11" width="16.6640625" bestFit="1" customWidth="1"/>
  </cols>
  <sheetData>
    <row r="1" spans="1:6" s="1" customFormat="1" x14ac:dyDescent="0.2">
      <c r="A1" s="73" t="s">
        <v>3</v>
      </c>
      <c r="B1" s="74" t="s">
        <v>4</v>
      </c>
      <c r="C1" s="73" t="s">
        <v>22</v>
      </c>
      <c r="D1" s="74" t="s">
        <v>6</v>
      </c>
      <c r="E1" s="75" t="s">
        <v>7</v>
      </c>
      <c r="F1" s="74" t="s">
        <v>76</v>
      </c>
    </row>
    <row r="2" spans="1:6" x14ac:dyDescent="0.2">
      <c r="A2" s="73">
        <v>44490</v>
      </c>
      <c r="B2" s="74">
        <v>9</v>
      </c>
      <c r="C2" s="73">
        <v>44496</v>
      </c>
      <c r="D2" s="74" t="s">
        <v>23</v>
      </c>
      <c r="E2" s="76" t="s">
        <v>25</v>
      </c>
      <c r="F2" s="74" t="s">
        <v>75</v>
      </c>
    </row>
    <row r="3" spans="1:6" x14ac:dyDescent="0.2">
      <c r="A3" s="73">
        <v>44490</v>
      </c>
      <c r="B3" s="74">
        <v>9</v>
      </c>
      <c r="C3" s="73">
        <v>44496</v>
      </c>
      <c r="D3" s="74" t="s">
        <v>23</v>
      </c>
      <c r="E3" s="76" t="s">
        <v>28</v>
      </c>
      <c r="F3" s="74"/>
    </row>
    <row r="4" spans="1:6" x14ac:dyDescent="0.2">
      <c r="A4" s="73">
        <v>44490</v>
      </c>
      <c r="B4" s="74">
        <v>9</v>
      </c>
      <c r="C4" s="73">
        <v>44499</v>
      </c>
      <c r="D4" s="74" t="s">
        <v>23</v>
      </c>
      <c r="E4" s="76" t="s">
        <v>42</v>
      </c>
      <c r="F4" s="74"/>
    </row>
    <row r="5" spans="1:6" x14ac:dyDescent="0.2">
      <c r="A5" s="73">
        <v>44490</v>
      </c>
      <c r="B5" s="74">
        <v>9</v>
      </c>
      <c r="C5" s="73">
        <v>44501</v>
      </c>
      <c r="D5" s="74" t="s">
        <v>23</v>
      </c>
      <c r="E5" s="76" t="s">
        <v>45</v>
      </c>
      <c r="F5" s="74"/>
    </row>
    <row r="6" spans="1:6" x14ac:dyDescent="0.2">
      <c r="A6" s="73">
        <v>44490</v>
      </c>
      <c r="B6" s="74">
        <v>9</v>
      </c>
      <c r="C6" s="73">
        <v>44501</v>
      </c>
      <c r="D6" s="74" t="s">
        <v>23</v>
      </c>
      <c r="E6" s="77" t="s">
        <v>46</v>
      </c>
      <c r="F6" s="74" t="s">
        <v>115</v>
      </c>
    </row>
    <row r="7" spans="1:6" x14ac:dyDescent="0.2">
      <c r="A7" s="73">
        <v>44490</v>
      </c>
      <c r="B7" s="74">
        <v>9</v>
      </c>
      <c r="C7" s="73">
        <v>44494</v>
      </c>
      <c r="D7" s="74" t="s">
        <v>23</v>
      </c>
      <c r="E7" s="77" t="s">
        <v>40</v>
      </c>
      <c r="F7" s="74" t="s">
        <v>116</v>
      </c>
    </row>
    <row r="8" spans="1:6" x14ac:dyDescent="0.2">
      <c r="A8" s="73">
        <v>44490</v>
      </c>
      <c r="B8" s="74">
        <v>9</v>
      </c>
      <c r="C8" s="73">
        <v>44494</v>
      </c>
      <c r="D8" s="74" t="s">
        <v>23</v>
      </c>
      <c r="E8" s="77" t="s">
        <v>29</v>
      </c>
      <c r="F8" s="74"/>
    </row>
    <row r="9" spans="1:6" x14ac:dyDescent="0.2">
      <c r="A9" s="73">
        <v>44490</v>
      </c>
      <c r="B9" s="74">
        <v>9</v>
      </c>
      <c r="C9" s="73">
        <v>44495</v>
      </c>
      <c r="D9" s="74" t="s">
        <v>23</v>
      </c>
      <c r="E9" s="77" t="s">
        <v>31</v>
      </c>
      <c r="F9" s="74"/>
    </row>
    <row r="10" spans="1:6" x14ac:dyDescent="0.2">
      <c r="A10" s="73">
        <v>44490</v>
      </c>
      <c r="B10" s="74">
        <v>9</v>
      </c>
      <c r="C10" s="73">
        <v>44495</v>
      </c>
      <c r="D10" s="74" t="s">
        <v>23</v>
      </c>
      <c r="E10" s="77" t="s">
        <v>33</v>
      </c>
      <c r="F10" s="74" t="s">
        <v>118</v>
      </c>
    </row>
    <row r="11" spans="1:6" x14ac:dyDescent="0.2">
      <c r="A11" s="73">
        <v>44490</v>
      </c>
      <c r="B11" s="74">
        <v>9</v>
      </c>
      <c r="C11" s="73">
        <v>44495</v>
      </c>
      <c r="D11" s="74" t="s">
        <v>23</v>
      </c>
      <c r="E11" s="78" t="s">
        <v>43</v>
      </c>
      <c r="F11" s="74" t="s">
        <v>117</v>
      </c>
    </row>
    <row r="12" spans="1:6" x14ac:dyDescent="0.2">
      <c r="A12" s="73">
        <v>44490</v>
      </c>
      <c r="B12" s="74">
        <v>9</v>
      </c>
      <c r="C12" s="73">
        <v>44496</v>
      </c>
      <c r="D12" s="74" t="s">
        <v>23</v>
      </c>
      <c r="E12" s="78" t="s">
        <v>47</v>
      </c>
      <c r="F12" s="74"/>
    </row>
    <row r="13" spans="1:6" x14ac:dyDescent="0.2">
      <c r="A13" s="73">
        <v>44490</v>
      </c>
      <c r="B13" s="74">
        <v>9</v>
      </c>
      <c r="C13" s="73">
        <v>44498</v>
      </c>
      <c r="D13" s="74" t="s">
        <v>23</v>
      </c>
      <c r="E13" s="78" t="s">
        <v>32</v>
      </c>
      <c r="F13" s="74" t="s">
        <v>119</v>
      </c>
    </row>
    <row r="14" spans="1:6" ht="17" thickBot="1" x14ac:dyDescent="0.25">
      <c r="A14" s="79">
        <v>44490</v>
      </c>
      <c r="B14" s="80">
        <v>9</v>
      </c>
      <c r="C14" s="79">
        <v>44498</v>
      </c>
      <c r="D14" s="80" t="s">
        <v>23</v>
      </c>
      <c r="E14" s="81" t="s">
        <v>41</v>
      </c>
      <c r="F14" s="74" t="s">
        <v>120</v>
      </c>
    </row>
    <row r="15" spans="1:6" x14ac:dyDescent="0.2">
      <c r="A15" s="73">
        <v>44518</v>
      </c>
      <c r="B15" s="74">
        <v>9</v>
      </c>
      <c r="C15" s="73">
        <v>44520</v>
      </c>
      <c r="D15" s="74" t="s">
        <v>73</v>
      </c>
      <c r="E15" s="78" t="s">
        <v>70</v>
      </c>
      <c r="F15" s="74"/>
    </row>
    <row r="16" spans="1:6" x14ac:dyDescent="0.2">
      <c r="A16" s="73">
        <v>44518</v>
      </c>
      <c r="B16" s="74">
        <v>9</v>
      </c>
      <c r="C16" s="73">
        <v>44521</v>
      </c>
      <c r="D16" s="74" t="s">
        <v>73</v>
      </c>
      <c r="E16" s="78" t="s">
        <v>72</v>
      </c>
      <c r="F16" s="74"/>
    </row>
    <row r="17" spans="1:10" x14ac:dyDescent="0.2">
      <c r="A17" s="73">
        <v>44518</v>
      </c>
      <c r="B17" s="74">
        <v>9</v>
      </c>
      <c r="C17" s="73">
        <v>44523</v>
      </c>
      <c r="D17" s="74" t="s">
        <v>73</v>
      </c>
      <c r="E17" s="78" t="s">
        <v>92</v>
      </c>
      <c r="F17" s="74"/>
    </row>
    <row r="18" spans="1:10" x14ac:dyDescent="0.2">
      <c r="A18" s="73">
        <v>44518</v>
      </c>
      <c r="B18" s="74">
        <v>9</v>
      </c>
      <c r="C18" s="73">
        <v>44524</v>
      </c>
      <c r="D18" s="74" t="s">
        <v>73</v>
      </c>
      <c r="E18" s="78" t="s">
        <v>98</v>
      </c>
      <c r="F18" s="74"/>
    </row>
    <row r="19" spans="1:10" x14ac:dyDescent="0.2">
      <c r="A19" s="73">
        <v>44518</v>
      </c>
      <c r="B19" s="74">
        <v>9</v>
      </c>
      <c r="C19" s="73" t="s">
        <v>153</v>
      </c>
      <c r="D19" s="74" t="s">
        <v>73</v>
      </c>
      <c r="E19" s="78" t="s">
        <v>122</v>
      </c>
      <c r="F19" s="74"/>
    </row>
    <row r="20" spans="1:10" x14ac:dyDescent="0.2">
      <c r="A20" s="82">
        <v>44518</v>
      </c>
      <c r="B20" s="83">
        <v>9</v>
      </c>
      <c r="C20" s="73" t="s">
        <v>153</v>
      </c>
      <c r="D20" s="83" t="s">
        <v>73</v>
      </c>
      <c r="E20" s="84" t="s">
        <v>137</v>
      </c>
      <c r="F20" s="74"/>
    </row>
    <row r="21" spans="1:10" x14ac:dyDescent="0.2">
      <c r="A21" s="73">
        <v>44518</v>
      </c>
      <c r="B21" s="74">
        <v>9</v>
      </c>
      <c r="C21" s="73">
        <v>44519</v>
      </c>
      <c r="D21" s="74" t="s">
        <v>73</v>
      </c>
      <c r="E21" s="76" t="s">
        <v>93</v>
      </c>
      <c r="F21" s="74"/>
    </row>
    <row r="22" spans="1:10" x14ac:dyDescent="0.2">
      <c r="A22" s="73">
        <v>44518</v>
      </c>
      <c r="B22" s="74">
        <v>9</v>
      </c>
      <c r="C22" s="73">
        <v>44520</v>
      </c>
      <c r="D22" s="74" t="s">
        <v>73</v>
      </c>
      <c r="E22" s="76" t="s">
        <v>71</v>
      </c>
      <c r="F22" s="74"/>
    </row>
    <row r="23" spans="1:10" x14ac:dyDescent="0.2">
      <c r="A23" s="73">
        <v>44518</v>
      </c>
      <c r="B23" s="74">
        <v>9</v>
      </c>
      <c r="C23" s="73">
        <v>44523</v>
      </c>
      <c r="D23" s="74" t="s">
        <v>73</v>
      </c>
      <c r="E23" s="76" t="s">
        <v>94</v>
      </c>
      <c r="F23" s="74"/>
    </row>
    <row r="24" spans="1:10" x14ac:dyDescent="0.2">
      <c r="A24" s="73">
        <v>44518</v>
      </c>
      <c r="B24" s="74">
        <v>9</v>
      </c>
      <c r="C24" s="73">
        <v>44524</v>
      </c>
      <c r="D24" s="74" t="s">
        <v>73</v>
      </c>
      <c r="E24" s="76" t="s">
        <v>97</v>
      </c>
      <c r="F24" s="74"/>
    </row>
    <row r="25" spans="1:10" x14ac:dyDescent="0.2">
      <c r="A25" s="73">
        <v>44518</v>
      </c>
      <c r="B25" s="74">
        <v>9</v>
      </c>
      <c r="C25" s="73">
        <v>44519</v>
      </c>
      <c r="D25" s="74" t="s">
        <v>73</v>
      </c>
      <c r="E25" s="77" t="s">
        <v>91</v>
      </c>
      <c r="F25" s="74"/>
    </row>
    <row r="26" spans="1:10" x14ac:dyDescent="0.2">
      <c r="A26" s="82">
        <v>44518</v>
      </c>
      <c r="B26" s="83">
        <v>9</v>
      </c>
      <c r="C26" s="82">
        <v>44522</v>
      </c>
      <c r="D26" s="83" t="s">
        <v>73</v>
      </c>
      <c r="E26" s="85" t="s">
        <v>96</v>
      </c>
      <c r="F26" s="74"/>
    </row>
    <row r="27" spans="1:10" x14ac:dyDescent="0.2">
      <c r="A27" s="73">
        <v>44544</v>
      </c>
      <c r="B27" s="74">
        <v>8</v>
      </c>
      <c r="C27" s="73" t="s">
        <v>153</v>
      </c>
      <c r="D27" s="74" t="s">
        <v>152</v>
      </c>
      <c r="E27" s="78" t="s">
        <v>139</v>
      </c>
      <c r="F27" s="73"/>
      <c r="G27" s="1"/>
    </row>
    <row r="28" spans="1:10" x14ac:dyDescent="0.2">
      <c r="A28" s="73">
        <v>44544</v>
      </c>
      <c r="B28" s="74">
        <v>8</v>
      </c>
      <c r="C28" s="73" t="s">
        <v>153</v>
      </c>
      <c r="D28" s="74" t="s">
        <v>152</v>
      </c>
      <c r="E28" s="78" t="s">
        <v>129</v>
      </c>
      <c r="F28" s="73"/>
      <c r="G28" s="1"/>
    </row>
    <row r="29" spans="1:10" x14ac:dyDescent="0.2">
      <c r="A29" s="73">
        <v>44544</v>
      </c>
      <c r="B29" s="74">
        <v>8</v>
      </c>
      <c r="C29" s="73" t="s">
        <v>153</v>
      </c>
      <c r="D29" s="74" t="s">
        <v>152</v>
      </c>
      <c r="E29" s="78" t="s">
        <v>127</v>
      </c>
      <c r="F29" s="73"/>
      <c r="G29" s="1"/>
      <c r="H29" s="4"/>
      <c r="I29" s="1"/>
      <c r="J29" s="2"/>
    </row>
    <row r="30" spans="1:10" x14ac:dyDescent="0.2">
      <c r="A30" s="73">
        <v>44544</v>
      </c>
      <c r="B30" s="74">
        <v>8</v>
      </c>
      <c r="C30" s="73" t="s">
        <v>153</v>
      </c>
      <c r="D30" s="74" t="s">
        <v>152</v>
      </c>
      <c r="E30" s="78" t="s">
        <v>130</v>
      </c>
      <c r="F30" s="73"/>
      <c r="G30" s="1"/>
      <c r="H30" s="4"/>
      <c r="I30" s="1"/>
      <c r="J30" s="2"/>
    </row>
    <row r="31" spans="1:10" x14ac:dyDescent="0.2">
      <c r="A31" s="73">
        <v>44544</v>
      </c>
      <c r="B31" s="74">
        <v>8</v>
      </c>
      <c r="C31" s="73" t="s">
        <v>153</v>
      </c>
      <c r="D31" s="74" t="s">
        <v>152</v>
      </c>
      <c r="E31" s="78" t="s">
        <v>135</v>
      </c>
      <c r="F31" s="73"/>
      <c r="G31" s="1"/>
      <c r="H31" s="4"/>
      <c r="I31" s="1"/>
      <c r="J31" s="2"/>
    </row>
    <row r="32" spans="1:10" x14ac:dyDescent="0.2">
      <c r="A32" s="73">
        <v>44544</v>
      </c>
      <c r="B32" s="74">
        <v>8</v>
      </c>
      <c r="C32" s="73" t="s">
        <v>153</v>
      </c>
      <c r="D32" s="74" t="s">
        <v>152</v>
      </c>
      <c r="E32" s="78" t="s">
        <v>138</v>
      </c>
      <c r="F32" s="73"/>
      <c r="G32" s="1"/>
      <c r="H32" s="4"/>
      <c r="I32" s="1"/>
      <c r="J32" s="2"/>
    </row>
    <row r="33" spans="1:10" x14ac:dyDescent="0.2">
      <c r="A33" s="73">
        <v>44544</v>
      </c>
      <c r="B33" s="74">
        <v>8</v>
      </c>
      <c r="C33" s="73" t="s">
        <v>153</v>
      </c>
      <c r="D33" s="74" t="s">
        <v>152</v>
      </c>
      <c r="E33" s="78" t="s">
        <v>146</v>
      </c>
      <c r="F33" s="73"/>
      <c r="G33" s="1"/>
      <c r="H33" s="4"/>
      <c r="I33" s="1"/>
      <c r="J33" s="2"/>
    </row>
    <row r="34" spans="1:10" x14ac:dyDescent="0.2">
      <c r="A34" s="73">
        <v>44544</v>
      </c>
      <c r="B34" s="74">
        <v>8</v>
      </c>
      <c r="C34" s="73" t="s">
        <v>153</v>
      </c>
      <c r="D34" s="74" t="s">
        <v>152</v>
      </c>
      <c r="E34" s="78" t="s">
        <v>142</v>
      </c>
      <c r="F34" s="73"/>
      <c r="G34" s="1"/>
      <c r="H34" s="4"/>
      <c r="I34" s="1"/>
      <c r="J34" s="2"/>
    </row>
    <row r="35" spans="1:10" x14ac:dyDescent="0.2">
      <c r="A35" s="82">
        <v>44544</v>
      </c>
      <c r="B35" s="83">
        <v>8</v>
      </c>
      <c r="C35" s="82" t="s">
        <v>153</v>
      </c>
      <c r="D35" s="83" t="s">
        <v>152</v>
      </c>
      <c r="E35" s="84" t="s">
        <v>145</v>
      </c>
      <c r="F35" s="73"/>
      <c r="G35" s="1"/>
      <c r="H35" s="4"/>
      <c r="I35" s="1"/>
      <c r="J35" s="2"/>
    </row>
    <row r="36" spans="1:10" x14ac:dyDescent="0.2">
      <c r="A36" s="73">
        <v>44544</v>
      </c>
      <c r="B36" s="74">
        <v>8</v>
      </c>
      <c r="C36" s="73" t="s">
        <v>153</v>
      </c>
      <c r="D36" s="74" t="s">
        <v>152</v>
      </c>
      <c r="E36" s="76" t="s">
        <v>111</v>
      </c>
      <c r="F36" s="73"/>
      <c r="G36" s="1"/>
      <c r="H36" s="4"/>
      <c r="I36" s="1"/>
      <c r="J36" s="2"/>
    </row>
    <row r="37" spans="1:10" x14ac:dyDescent="0.2">
      <c r="A37" s="73">
        <v>44544</v>
      </c>
      <c r="B37" s="74">
        <v>8</v>
      </c>
      <c r="C37" s="73" t="s">
        <v>153</v>
      </c>
      <c r="D37" s="74" t="s">
        <v>152</v>
      </c>
      <c r="E37" s="76" t="s">
        <v>128</v>
      </c>
      <c r="F37" s="73"/>
      <c r="G37" s="1"/>
      <c r="H37" s="4"/>
      <c r="I37" s="1"/>
      <c r="J37" s="2"/>
    </row>
    <row r="38" spans="1:10" x14ac:dyDescent="0.2">
      <c r="A38" s="73">
        <v>44544</v>
      </c>
      <c r="B38" s="74">
        <v>8</v>
      </c>
      <c r="C38" s="73" t="s">
        <v>153</v>
      </c>
      <c r="D38" s="74" t="s">
        <v>152</v>
      </c>
      <c r="E38" s="76" t="s">
        <v>131</v>
      </c>
      <c r="F38" s="73"/>
      <c r="G38" s="1"/>
      <c r="H38" s="4"/>
      <c r="I38" s="1"/>
      <c r="J38" s="2"/>
    </row>
    <row r="39" spans="1:10" x14ac:dyDescent="0.2">
      <c r="A39" s="73">
        <v>44544</v>
      </c>
      <c r="B39" s="74">
        <v>8</v>
      </c>
      <c r="C39" s="73" t="s">
        <v>153</v>
      </c>
      <c r="D39" s="74" t="s">
        <v>152</v>
      </c>
      <c r="E39" s="76" t="s">
        <v>125</v>
      </c>
      <c r="F39" s="73"/>
      <c r="G39" s="1"/>
      <c r="H39" s="4"/>
      <c r="I39" s="1"/>
      <c r="J39" s="2"/>
    </row>
    <row r="40" spans="1:10" x14ac:dyDescent="0.2">
      <c r="A40" s="73">
        <v>44544</v>
      </c>
      <c r="B40" s="74">
        <v>8</v>
      </c>
      <c r="C40" s="73" t="s">
        <v>153</v>
      </c>
      <c r="D40" s="74" t="s">
        <v>152</v>
      </c>
      <c r="E40" s="76" t="s">
        <v>126</v>
      </c>
      <c r="F40" s="73"/>
      <c r="G40" s="1"/>
      <c r="H40" s="4"/>
      <c r="I40" s="1"/>
      <c r="J40" s="2"/>
    </row>
    <row r="41" spans="1:10" x14ac:dyDescent="0.2">
      <c r="A41" s="73">
        <v>44544</v>
      </c>
      <c r="B41" s="74">
        <v>8</v>
      </c>
      <c r="C41" s="73" t="s">
        <v>153</v>
      </c>
      <c r="D41" s="74" t="s">
        <v>152</v>
      </c>
      <c r="E41" s="76" t="s">
        <v>134</v>
      </c>
      <c r="F41" s="74"/>
    </row>
    <row r="42" spans="1:10" x14ac:dyDescent="0.2">
      <c r="A42" s="73">
        <v>44544</v>
      </c>
      <c r="B42" s="74">
        <v>8</v>
      </c>
      <c r="C42" s="73" t="s">
        <v>153</v>
      </c>
      <c r="D42" s="74" t="s">
        <v>152</v>
      </c>
      <c r="E42" s="76" t="s">
        <v>136</v>
      </c>
      <c r="F42" s="74"/>
    </row>
    <row r="43" spans="1:10" x14ac:dyDescent="0.2">
      <c r="A43" s="73">
        <v>44544</v>
      </c>
      <c r="B43" s="74">
        <v>8</v>
      </c>
      <c r="C43" s="73" t="s">
        <v>153</v>
      </c>
      <c r="D43" s="74" t="s">
        <v>152</v>
      </c>
      <c r="E43" s="76" t="s">
        <v>144</v>
      </c>
      <c r="F43" s="74"/>
    </row>
    <row r="44" spans="1:10" x14ac:dyDescent="0.2">
      <c r="A44" s="82">
        <v>44544</v>
      </c>
      <c r="B44" s="83">
        <v>8</v>
      </c>
      <c r="C44" s="82" t="s">
        <v>153</v>
      </c>
      <c r="D44" s="83" t="s">
        <v>152</v>
      </c>
      <c r="E44" s="86" t="s">
        <v>143</v>
      </c>
      <c r="F44" s="74"/>
    </row>
    <row r="45" spans="1:10" x14ac:dyDescent="0.2">
      <c r="A45" s="73">
        <v>44601</v>
      </c>
      <c r="B45" s="74">
        <v>9</v>
      </c>
      <c r="C45" s="73">
        <v>44617</v>
      </c>
      <c r="D45" s="74" t="s">
        <v>181</v>
      </c>
      <c r="E45" s="78" t="s">
        <v>154</v>
      </c>
      <c r="F45" s="74"/>
    </row>
    <row r="46" spans="1:10" x14ac:dyDescent="0.2">
      <c r="A46" s="73">
        <v>44601</v>
      </c>
      <c r="B46" s="74">
        <v>9</v>
      </c>
      <c r="C46" s="73">
        <v>44617</v>
      </c>
      <c r="D46" s="74" t="s">
        <v>181</v>
      </c>
      <c r="E46" s="78" t="s">
        <v>155</v>
      </c>
      <c r="F46" s="74"/>
    </row>
    <row r="47" spans="1:10" x14ac:dyDescent="0.2">
      <c r="A47" s="73">
        <v>44601</v>
      </c>
      <c r="B47" s="74">
        <v>9</v>
      </c>
      <c r="C47" s="73">
        <v>44617</v>
      </c>
      <c r="D47" s="74" t="s">
        <v>181</v>
      </c>
      <c r="E47" s="78" t="s">
        <v>156</v>
      </c>
      <c r="F47" s="74"/>
    </row>
    <row r="48" spans="1:10" x14ac:dyDescent="0.2">
      <c r="A48" s="73">
        <v>44601</v>
      </c>
      <c r="B48" s="74">
        <v>9</v>
      </c>
      <c r="C48" s="73">
        <v>44617</v>
      </c>
      <c r="D48" s="74" t="s">
        <v>181</v>
      </c>
      <c r="E48" s="78" t="s">
        <v>157</v>
      </c>
      <c r="F48" s="74"/>
    </row>
    <row r="49" spans="1:6" x14ac:dyDescent="0.2">
      <c r="A49" s="73">
        <v>44601</v>
      </c>
      <c r="B49" s="74">
        <v>9</v>
      </c>
      <c r="C49" s="73">
        <v>44617</v>
      </c>
      <c r="D49" s="74" t="s">
        <v>181</v>
      </c>
      <c r="E49" s="78" t="s">
        <v>158</v>
      </c>
      <c r="F49" s="74"/>
    </row>
    <row r="50" spans="1:6" x14ac:dyDescent="0.2">
      <c r="A50" s="73">
        <v>44601</v>
      </c>
      <c r="B50" s="74">
        <v>9</v>
      </c>
      <c r="C50" s="73">
        <v>44617</v>
      </c>
      <c r="D50" s="74" t="s">
        <v>181</v>
      </c>
      <c r="E50" s="78" t="s">
        <v>159</v>
      </c>
      <c r="F50" s="74"/>
    </row>
    <row r="51" spans="1:6" x14ac:dyDescent="0.2">
      <c r="A51" s="73">
        <v>44601</v>
      </c>
      <c r="B51" s="74">
        <v>9</v>
      </c>
      <c r="C51" s="73">
        <v>44617</v>
      </c>
      <c r="D51" s="74" t="s">
        <v>181</v>
      </c>
      <c r="E51" s="78" t="s">
        <v>160</v>
      </c>
      <c r="F51" s="74"/>
    </row>
    <row r="52" spans="1:6" x14ac:dyDescent="0.2">
      <c r="A52" s="73">
        <v>44601</v>
      </c>
      <c r="B52" s="74">
        <v>9</v>
      </c>
      <c r="C52" s="73">
        <v>44617</v>
      </c>
      <c r="D52" s="74" t="s">
        <v>181</v>
      </c>
      <c r="E52" s="78" t="s">
        <v>161</v>
      </c>
      <c r="F52" s="74"/>
    </row>
    <row r="53" spans="1:6" x14ac:dyDescent="0.2">
      <c r="A53" s="73">
        <v>44601</v>
      </c>
      <c r="B53" s="74">
        <v>9</v>
      </c>
      <c r="C53" s="73">
        <v>44617</v>
      </c>
      <c r="D53" s="74" t="s">
        <v>181</v>
      </c>
      <c r="E53" s="78" t="s">
        <v>162</v>
      </c>
      <c r="F53" s="74"/>
    </row>
    <row r="54" spans="1:6" x14ac:dyDescent="0.2">
      <c r="A54" s="73">
        <v>44601</v>
      </c>
      <c r="B54" s="74">
        <v>9</v>
      </c>
      <c r="C54" s="73">
        <v>44617</v>
      </c>
      <c r="D54" s="74" t="s">
        <v>181</v>
      </c>
      <c r="E54" s="78" t="s">
        <v>163</v>
      </c>
      <c r="F54" s="74"/>
    </row>
    <row r="55" spans="1:6" x14ac:dyDescent="0.2">
      <c r="A55" s="73">
        <v>44601</v>
      </c>
      <c r="B55" s="74">
        <v>9</v>
      </c>
      <c r="C55" s="73">
        <v>44617</v>
      </c>
      <c r="D55" s="74" t="s">
        <v>181</v>
      </c>
      <c r="E55" s="78" t="s">
        <v>164</v>
      </c>
      <c r="F55" s="74"/>
    </row>
    <row r="56" spans="1:6" x14ac:dyDescent="0.2">
      <c r="A56" s="73">
        <v>44601</v>
      </c>
      <c r="B56" s="74">
        <v>9</v>
      </c>
      <c r="C56" s="73">
        <v>44617</v>
      </c>
      <c r="D56" s="74" t="s">
        <v>181</v>
      </c>
      <c r="E56" s="76" t="s">
        <v>165</v>
      </c>
      <c r="F56" s="74"/>
    </row>
    <row r="57" spans="1:6" x14ac:dyDescent="0.2">
      <c r="A57" s="73">
        <v>44601</v>
      </c>
      <c r="B57" s="74">
        <v>9</v>
      </c>
      <c r="C57" s="73">
        <v>44617</v>
      </c>
      <c r="D57" s="74" t="s">
        <v>181</v>
      </c>
      <c r="E57" s="76" t="s">
        <v>166</v>
      </c>
      <c r="F57" s="74"/>
    </row>
    <row r="58" spans="1:6" x14ac:dyDescent="0.2">
      <c r="A58" s="73">
        <v>44601</v>
      </c>
      <c r="B58" s="74">
        <v>9</v>
      </c>
      <c r="C58" s="73">
        <v>44617</v>
      </c>
      <c r="D58" s="74" t="s">
        <v>181</v>
      </c>
      <c r="E58" s="76" t="s">
        <v>167</v>
      </c>
      <c r="F58" s="74"/>
    </row>
    <row r="59" spans="1:6" x14ac:dyDescent="0.2">
      <c r="A59" s="73">
        <v>44601</v>
      </c>
      <c r="B59" s="74">
        <v>9</v>
      </c>
      <c r="C59" s="73">
        <v>44617</v>
      </c>
      <c r="D59" s="74" t="s">
        <v>181</v>
      </c>
      <c r="E59" s="76" t="s">
        <v>168</v>
      </c>
      <c r="F59" s="74"/>
    </row>
    <row r="60" spans="1:6" x14ac:dyDescent="0.2">
      <c r="A60" s="73">
        <v>44601</v>
      </c>
      <c r="B60" s="74">
        <v>9</v>
      </c>
      <c r="C60" s="73">
        <v>44617</v>
      </c>
      <c r="D60" s="74" t="s">
        <v>181</v>
      </c>
      <c r="E60" s="76" t="s">
        <v>169</v>
      </c>
      <c r="F60" s="74"/>
    </row>
    <row r="61" spans="1:6" x14ac:dyDescent="0.2">
      <c r="A61" s="73">
        <v>44601</v>
      </c>
      <c r="B61" s="74">
        <v>9</v>
      </c>
      <c r="C61" s="73">
        <v>44617</v>
      </c>
      <c r="D61" s="74" t="s">
        <v>181</v>
      </c>
      <c r="E61" s="76" t="s">
        <v>170</v>
      </c>
      <c r="F61" s="74"/>
    </row>
    <row r="62" spans="1:6" x14ac:dyDescent="0.2">
      <c r="A62" s="73">
        <v>44601</v>
      </c>
      <c r="B62" s="74">
        <v>9</v>
      </c>
      <c r="C62" s="73">
        <v>44617</v>
      </c>
      <c r="D62" s="74" t="s">
        <v>181</v>
      </c>
      <c r="E62" s="76" t="s">
        <v>171</v>
      </c>
      <c r="F62" s="74"/>
    </row>
    <row r="63" spans="1:6" x14ac:dyDescent="0.2">
      <c r="A63" s="73">
        <v>44601</v>
      </c>
      <c r="B63" s="74">
        <v>9</v>
      </c>
      <c r="C63" s="73">
        <v>44617</v>
      </c>
      <c r="D63" s="74" t="s">
        <v>181</v>
      </c>
      <c r="E63" s="76" t="s">
        <v>172</v>
      </c>
      <c r="F63" s="74"/>
    </row>
    <row r="64" spans="1:6" x14ac:dyDescent="0.2">
      <c r="A64" s="73">
        <v>44601</v>
      </c>
      <c r="B64" s="74">
        <v>9</v>
      </c>
      <c r="C64" s="73">
        <v>44617</v>
      </c>
      <c r="D64" s="74" t="s">
        <v>181</v>
      </c>
      <c r="E64" s="76" t="s">
        <v>173</v>
      </c>
      <c r="F64" s="74"/>
    </row>
    <row r="65" spans="1:6" x14ac:dyDescent="0.2">
      <c r="A65" s="73">
        <v>44601</v>
      </c>
      <c r="B65" s="74">
        <v>9</v>
      </c>
      <c r="C65" s="73">
        <v>44617</v>
      </c>
      <c r="D65" s="74" t="s">
        <v>181</v>
      </c>
      <c r="E65" s="76" t="s">
        <v>174</v>
      </c>
      <c r="F65" s="74"/>
    </row>
    <row r="66" spans="1:6" x14ac:dyDescent="0.2">
      <c r="A66" s="73">
        <v>44601</v>
      </c>
      <c r="B66" s="74">
        <v>9</v>
      </c>
      <c r="C66" s="73">
        <v>44617</v>
      </c>
      <c r="D66" s="74" t="s">
        <v>181</v>
      </c>
      <c r="E66" s="76" t="s">
        <v>175</v>
      </c>
      <c r="F66" s="74"/>
    </row>
    <row r="67" spans="1:6" x14ac:dyDescent="0.2">
      <c r="A67" s="73">
        <v>44601</v>
      </c>
      <c r="B67" s="74">
        <v>9</v>
      </c>
      <c r="C67" s="73">
        <v>44617</v>
      </c>
      <c r="D67" s="74" t="s">
        <v>181</v>
      </c>
      <c r="E67" s="77" t="s">
        <v>176</v>
      </c>
      <c r="F67" s="74"/>
    </row>
    <row r="68" spans="1:6" x14ac:dyDescent="0.2">
      <c r="A68" s="73">
        <v>44601</v>
      </c>
      <c r="B68" s="74">
        <v>9</v>
      </c>
      <c r="C68" s="73">
        <v>44617</v>
      </c>
      <c r="D68" s="74" t="s">
        <v>181</v>
      </c>
      <c r="E68" s="77" t="s">
        <v>177</v>
      </c>
      <c r="F68" s="74"/>
    </row>
    <row r="69" spans="1:6" x14ac:dyDescent="0.2">
      <c r="A69" s="73">
        <v>44601</v>
      </c>
      <c r="B69" s="74">
        <v>9</v>
      </c>
      <c r="C69" s="73">
        <v>44617</v>
      </c>
      <c r="D69" s="74" t="s">
        <v>181</v>
      </c>
      <c r="E69" s="77" t="s">
        <v>178</v>
      </c>
      <c r="F69" s="74"/>
    </row>
    <row r="70" spans="1:6" x14ac:dyDescent="0.2">
      <c r="A70" s="73">
        <v>44601</v>
      </c>
      <c r="B70" s="74">
        <v>9</v>
      </c>
      <c r="C70" s="73">
        <v>44617</v>
      </c>
      <c r="D70" s="74" t="s">
        <v>181</v>
      </c>
      <c r="E70" s="77" t="s">
        <v>179</v>
      </c>
      <c r="F70" s="74"/>
    </row>
    <row r="71" spans="1:6" ht="17" thickBot="1" x14ac:dyDescent="0.25">
      <c r="A71" s="79">
        <v>44601</v>
      </c>
      <c r="B71" s="80">
        <v>9</v>
      </c>
      <c r="C71" s="79">
        <v>44617</v>
      </c>
      <c r="D71" s="80" t="s">
        <v>181</v>
      </c>
      <c r="E71" s="87" t="s">
        <v>180</v>
      </c>
      <c r="F71" s="74"/>
    </row>
    <row r="72" spans="1:6" x14ac:dyDescent="0.2">
      <c r="A72" s="73">
        <v>44637</v>
      </c>
      <c r="B72" s="74">
        <v>8</v>
      </c>
      <c r="C72" s="73">
        <v>44670</v>
      </c>
      <c r="D72" s="74" t="s">
        <v>205</v>
      </c>
      <c r="E72" s="76" t="s">
        <v>174</v>
      </c>
      <c r="F72" s="74"/>
    </row>
    <row r="73" spans="1:6" x14ac:dyDescent="0.2">
      <c r="A73" s="73">
        <v>44637</v>
      </c>
      <c r="B73" s="74">
        <v>8</v>
      </c>
      <c r="C73" s="73">
        <v>44669</v>
      </c>
      <c r="D73" s="74" t="s">
        <v>205</v>
      </c>
      <c r="E73" s="76" t="s">
        <v>175</v>
      </c>
      <c r="F73" s="74"/>
    </row>
    <row r="74" spans="1:6" x14ac:dyDescent="0.2">
      <c r="A74" s="73">
        <v>44637</v>
      </c>
      <c r="B74" s="74">
        <v>8</v>
      </c>
      <c r="C74" s="73">
        <v>44664</v>
      </c>
      <c r="D74" s="74" t="s">
        <v>205</v>
      </c>
      <c r="E74" s="76" t="s">
        <v>189</v>
      </c>
      <c r="F74" s="74"/>
    </row>
    <row r="75" spans="1:6" x14ac:dyDescent="0.2">
      <c r="A75" s="73">
        <v>44637</v>
      </c>
      <c r="B75" s="74">
        <v>8</v>
      </c>
      <c r="C75" s="73">
        <v>44678</v>
      </c>
      <c r="D75" s="74" t="s">
        <v>205</v>
      </c>
      <c r="E75" s="76" t="s">
        <v>202</v>
      </c>
      <c r="F75" s="74"/>
    </row>
    <row r="76" spans="1:6" x14ac:dyDescent="0.2">
      <c r="A76" s="73">
        <v>44637</v>
      </c>
      <c r="B76" s="74">
        <v>8</v>
      </c>
      <c r="C76" s="73">
        <v>44666</v>
      </c>
      <c r="D76" s="74" t="s">
        <v>205</v>
      </c>
      <c r="E76" s="78" t="s">
        <v>164</v>
      </c>
      <c r="F76" s="74"/>
    </row>
    <row r="77" spans="1:6" x14ac:dyDescent="0.2">
      <c r="A77" s="73">
        <v>44637</v>
      </c>
      <c r="B77" s="74">
        <v>8</v>
      </c>
      <c r="C77" s="73">
        <v>44670</v>
      </c>
      <c r="D77" s="74" t="s">
        <v>205</v>
      </c>
      <c r="E77" s="78" t="s">
        <v>187</v>
      </c>
      <c r="F77" s="74"/>
    </row>
    <row r="78" spans="1:6" x14ac:dyDescent="0.2">
      <c r="A78" s="73">
        <v>44637</v>
      </c>
      <c r="B78" s="74">
        <v>8</v>
      </c>
      <c r="C78" s="73">
        <v>44669</v>
      </c>
      <c r="D78" s="74" t="s">
        <v>205</v>
      </c>
      <c r="E78" s="78" t="s">
        <v>188</v>
      </c>
      <c r="F78" s="74"/>
    </row>
    <row r="79" spans="1:6" x14ac:dyDescent="0.2">
      <c r="A79" s="73">
        <v>44637</v>
      </c>
      <c r="B79" s="74">
        <v>8</v>
      </c>
      <c r="C79" s="73">
        <v>44666</v>
      </c>
      <c r="D79" s="74" t="s">
        <v>205</v>
      </c>
      <c r="E79" s="78" t="s">
        <v>190</v>
      </c>
      <c r="F79" s="74"/>
    </row>
    <row r="80" spans="1:6" x14ac:dyDescent="0.2">
      <c r="A80" s="73">
        <v>44637</v>
      </c>
      <c r="B80" s="74">
        <v>8</v>
      </c>
      <c r="C80" s="73">
        <v>44664</v>
      </c>
      <c r="D80" s="74" t="s">
        <v>205</v>
      </c>
      <c r="E80" s="78" t="s">
        <v>191</v>
      </c>
      <c r="F80" s="74"/>
    </row>
    <row r="81" spans="1:6" x14ac:dyDescent="0.2">
      <c r="A81" s="73">
        <v>44637</v>
      </c>
      <c r="B81" s="74">
        <v>8</v>
      </c>
      <c r="C81" s="73">
        <v>44677</v>
      </c>
      <c r="D81" s="74" t="s">
        <v>205</v>
      </c>
      <c r="E81" s="77" t="s">
        <v>203</v>
      </c>
      <c r="F81" s="74"/>
    </row>
    <row r="82" spans="1:6" x14ac:dyDescent="0.2">
      <c r="A82" s="73">
        <v>44637</v>
      </c>
      <c r="B82" s="74">
        <v>8</v>
      </c>
      <c r="C82" s="73">
        <v>44678</v>
      </c>
      <c r="D82" s="74" t="s">
        <v>205</v>
      </c>
      <c r="E82" s="77" t="s">
        <v>204</v>
      </c>
      <c r="F82" s="74"/>
    </row>
    <row r="83" spans="1:6" ht="17" thickBot="1" x14ac:dyDescent="0.25">
      <c r="A83" s="79">
        <v>44637</v>
      </c>
      <c r="B83" s="80">
        <v>8</v>
      </c>
      <c r="C83" s="79">
        <v>44677</v>
      </c>
      <c r="D83" s="80" t="s">
        <v>205</v>
      </c>
      <c r="E83" s="87" t="s">
        <v>200</v>
      </c>
      <c r="F83" s="74"/>
    </row>
    <row r="84" spans="1:6" x14ac:dyDescent="0.2">
      <c r="A84" s="73">
        <v>44713</v>
      </c>
      <c r="B84" s="74">
        <v>9</v>
      </c>
      <c r="C84" s="73">
        <v>44794</v>
      </c>
      <c r="D84" s="74" t="s">
        <v>267</v>
      </c>
      <c r="E84" s="77" t="s">
        <v>264</v>
      </c>
      <c r="F84" s="74"/>
    </row>
    <row r="85" spans="1:6" x14ac:dyDescent="0.2">
      <c r="A85" s="73">
        <v>44713</v>
      </c>
      <c r="B85" s="74">
        <v>9</v>
      </c>
      <c r="C85" s="73">
        <v>44791</v>
      </c>
      <c r="D85" s="74" t="s">
        <v>267</v>
      </c>
      <c r="E85" s="77" t="s">
        <v>227</v>
      </c>
      <c r="F85" s="74"/>
    </row>
    <row r="86" spans="1:6" x14ac:dyDescent="0.2">
      <c r="A86" s="73">
        <v>44713</v>
      </c>
      <c r="B86" s="74">
        <v>9</v>
      </c>
      <c r="C86" s="73">
        <v>44788</v>
      </c>
      <c r="D86" s="74" t="s">
        <v>267</v>
      </c>
      <c r="E86" s="77" t="s">
        <v>230</v>
      </c>
      <c r="F86" s="74"/>
    </row>
    <row r="87" spans="1:6" x14ac:dyDescent="0.2">
      <c r="A87" s="73">
        <v>44728</v>
      </c>
      <c r="B87" s="74">
        <v>3</v>
      </c>
      <c r="C87" s="73">
        <v>44825</v>
      </c>
      <c r="D87" s="74" t="s">
        <v>268</v>
      </c>
      <c r="E87" s="77" t="s">
        <v>220</v>
      </c>
      <c r="F87" s="74"/>
    </row>
    <row r="88" spans="1:6" x14ac:dyDescent="0.2">
      <c r="A88" s="73">
        <v>44686</v>
      </c>
      <c r="B88" s="74">
        <v>9</v>
      </c>
      <c r="C88" s="73">
        <v>44788</v>
      </c>
      <c r="D88" s="74" t="s">
        <v>269</v>
      </c>
      <c r="E88" s="77" t="s">
        <v>228</v>
      </c>
      <c r="F88" s="74"/>
    </row>
    <row r="89" spans="1:6" x14ac:dyDescent="0.2">
      <c r="A89" s="73">
        <v>44713</v>
      </c>
      <c r="B89" s="74">
        <v>9</v>
      </c>
      <c r="C89" s="73">
        <v>44794</v>
      </c>
      <c r="D89" s="74" t="s">
        <v>267</v>
      </c>
      <c r="E89" s="77" t="s">
        <v>236</v>
      </c>
      <c r="F89" s="74"/>
    </row>
    <row r="90" spans="1:6" x14ac:dyDescent="0.2">
      <c r="A90" s="73">
        <v>44728</v>
      </c>
      <c r="B90" s="74">
        <v>3</v>
      </c>
      <c r="C90" s="73">
        <v>44839</v>
      </c>
      <c r="D90" s="74" t="s">
        <v>268</v>
      </c>
      <c r="E90" s="77" t="s">
        <v>265</v>
      </c>
      <c r="F90" s="74"/>
    </row>
    <row r="91" spans="1:6" x14ac:dyDescent="0.2">
      <c r="A91" s="73">
        <v>44713</v>
      </c>
      <c r="B91" s="74">
        <v>9</v>
      </c>
      <c r="C91" s="73">
        <v>44790</v>
      </c>
      <c r="D91" s="74" t="s">
        <v>267</v>
      </c>
      <c r="E91" s="77" t="s">
        <v>225</v>
      </c>
      <c r="F91" s="74"/>
    </row>
    <row r="92" spans="1:6" x14ac:dyDescent="0.2">
      <c r="A92" s="73">
        <v>44713</v>
      </c>
      <c r="B92" s="74">
        <v>9</v>
      </c>
      <c r="C92" s="73">
        <v>44795</v>
      </c>
      <c r="D92" s="74" t="s">
        <v>267</v>
      </c>
      <c r="E92" s="77" t="s">
        <v>238</v>
      </c>
      <c r="F92" s="74"/>
    </row>
    <row r="93" spans="1:6" x14ac:dyDescent="0.2">
      <c r="A93" s="73">
        <v>44751</v>
      </c>
      <c r="B93" s="74">
        <v>3</v>
      </c>
      <c r="C93" s="73">
        <v>44840</v>
      </c>
      <c r="D93" s="74" t="s">
        <v>270</v>
      </c>
      <c r="E93" s="77" t="s">
        <v>250</v>
      </c>
      <c r="F93" s="74"/>
    </row>
    <row r="94" spans="1:6" x14ac:dyDescent="0.2">
      <c r="A94" s="73">
        <v>44751</v>
      </c>
      <c r="B94" s="74">
        <v>3</v>
      </c>
      <c r="C94" s="73">
        <v>44840</v>
      </c>
      <c r="D94" s="74" t="s">
        <v>270</v>
      </c>
      <c r="E94" s="77" t="s">
        <v>266</v>
      </c>
      <c r="F94" s="74"/>
    </row>
    <row r="95" spans="1:6" x14ac:dyDescent="0.2">
      <c r="A95" s="73">
        <v>44751</v>
      </c>
      <c r="B95" s="74">
        <v>3</v>
      </c>
      <c r="C95" s="73">
        <v>44840</v>
      </c>
      <c r="D95" s="74" t="s">
        <v>270</v>
      </c>
      <c r="E95" s="77" t="s">
        <v>251</v>
      </c>
      <c r="F95" s="74"/>
    </row>
    <row r="96" spans="1:6" x14ac:dyDescent="0.2">
      <c r="A96" s="73">
        <v>44713</v>
      </c>
      <c r="B96" s="74">
        <v>9</v>
      </c>
      <c r="C96" s="73">
        <v>44795</v>
      </c>
      <c r="D96" s="74" t="s">
        <v>267</v>
      </c>
      <c r="E96" s="77" t="s">
        <v>222</v>
      </c>
      <c r="F96" s="74"/>
    </row>
    <row r="97" spans="1:6" x14ac:dyDescent="0.2">
      <c r="A97" s="73">
        <v>44751</v>
      </c>
      <c r="B97" s="74">
        <v>3</v>
      </c>
      <c r="C97" s="73">
        <v>44842</v>
      </c>
      <c r="D97" s="74" t="s">
        <v>270</v>
      </c>
      <c r="E97" s="77" t="s">
        <v>252</v>
      </c>
      <c r="F97" s="74"/>
    </row>
    <row r="98" spans="1:6" x14ac:dyDescent="0.2">
      <c r="A98" s="73">
        <v>44751</v>
      </c>
      <c r="B98" s="74">
        <v>3</v>
      </c>
      <c r="C98" s="73">
        <v>44842</v>
      </c>
      <c r="D98" s="74" t="s">
        <v>270</v>
      </c>
      <c r="E98" s="77" t="s">
        <v>262</v>
      </c>
      <c r="F98" s="74"/>
    </row>
    <row r="99" spans="1:6" x14ac:dyDescent="0.2">
      <c r="A99" s="73">
        <v>44751</v>
      </c>
      <c r="B99" s="74">
        <v>3</v>
      </c>
      <c r="C99" s="73">
        <v>44842</v>
      </c>
      <c r="D99" s="74" t="s">
        <v>270</v>
      </c>
      <c r="E99" s="77" t="s">
        <v>271</v>
      </c>
      <c r="F99" s="74"/>
    </row>
    <row r="100" spans="1:6" x14ac:dyDescent="0.2">
      <c r="A100" s="73">
        <v>44728</v>
      </c>
      <c r="B100" s="74">
        <v>3</v>
      </c>
      <c r="C100" s="73">
        <v>44843</v>
      </c>
      <c r="D100" s="74" t="s">
        <v>268</v>
      </c>
      <c r="E100" s="77" t="s">
        <v>272</v>
      </c>
      <c r="F100" s="74"/>
    </row>
    <row r="101" spans="1:6" x14ac:dyDescent="0.2">
      <c r="A101" s="73">
        <v>44728</v>
      </c>
      <c r="B101" s="74">
        <v>3</v>
      </c>
      <c r="C101" s="73">
        <v>44843</v>
      </c>
      <c r="D101" s="74" t="s">
        <v>268</v>
      </c>
      <c r="E101" s="77" t="s">
        <v>259</v>
      </c>
      <c r="F101" s="74"/>
    </row>
    <row r="102" spans="1:6" x14ac:dyDescent="0.2">
      <c r="A102" s="73">
        <v>44751</v>
      </c>
      <c r="B102" s="74">
        <v>9</v>
      </c>
      <c r="C102" s="73">
        <v>44843</v>
      </c>
      <c r="D102" s="74" t="s">
        <v>273</v>
      </c>
      <c r="E102" s="77" t="s">
        <v>260</v>
      </c>
      <c r="F102" s="74"/>
    </row>
    <row r="103" spans="1:6" x14ac:dyDescent="0.2">
      <c r="A103" s="73">
        <v>44751</v>
      </c>
      <c r="B103" s="74">
        <v>9</v>
      </c>
      <c r="C103" s="73">
        <v>44818</v>
      </c>
      <c r="D103" s="74" t="s">
        <v>273</v>
      </c>
      <c r="E103" s="77" t="s">
        <v>216</v>
      </c>
      <c r="F103" s="74"/>
    </row>
    <row r="104" spans="1:6" x14ac:dyDescent="0.2">
      <c r="A104" s="73">
        <v>44728</v>
      </c>
      <c r="B104" s="74">
        <v>3</v>
      </c>
      <c r="C104" s="73">
        <v>44830</v>
      </c>
      <c r="D104" s="74" t="s">
        <v>268</v>
      </c>
      <c r="E104" s="77" t="s">
        <v>232</v>
      </c>
      <c r="F104" s="74"/>
    </row>
    <row r="105" spans="1:6" x14ac:dyDescent="0.2">
      <c r="A105" s="73">
        <v>44728</v>
      </c>
      <c r="B105" s="74">
        <v>3</v>
      </c>
      <c r="C105" s="73">
        <v>44830</v>
      </c>
      <c r="D105" s="74" t="s">
        <v>268</v>
      </c>
      <c r="E105" s="77" t="s">
        <v>233</v>
      </c>
      <c r="F105" s="74"/>
    </row>
    <row r="106" spans="1:6" x14ac:dyDescent="0.2">
      <c r="A106" s="73">
        <v>44728</v>
      </c>
      <c r="B106" s="74">
        <v>3</v>
      </c>
      <c r="C106" s="73">
        <v>44825</v>
      </c>
      <c r="D106" s="74" t="s">
        <v>268</v>
      </c>
      <c r="E106" s="77" t="s">
        <v>224</v>
      </c>
      <c r="F106" s="74"/>
    </row>
    <row r="107" spans="1:6" x14ac:dyDescent="0.2">
      <c r="A107" s="73">
        <v>44728</v>
      </c>
      <c r="B107" s="74">
        <v>3</v>
      </c>
      <c r="C107" s="73">
        <v>44824</v>
      </c>
      <c r="D107" s="74" t="s">
        <v>268</v>
      </c>
      <c r="E107" s="77" t="s">
        <v>215</v>
      </c>
      <c r="F107" s="74"/>
    </row>
    <row r="108" spans="1:6" x14ac:dyDescent="0.2">
      <c r="A108" s="73">
        <v>44686</v>
      </c>
      <c r="B108" s="74">
        <v>9</v>
      </c>
      <c r="C108" s="73">
        <v>44791</v>
      </c>
      <c r="D108" s="74" t="s">
        <v>269</v>
      </c>
      <c r="E108" s="77" t="s">
        <v>229</v>
      </c>
      <c r="F108" s="74"/>
    </row>
    <row r="109" spans="1:6" x14ac:dyDescent="0.2">
      <c r="A109" s="73"/>
      <c r="B109" s="74"/>
      <c r="C109" s="73">
        <v>44816</v>
      </c>
      <c r="D109" s="74" t="s">
        <v>57</v>
      </c>
      <c r="E109" s="77" t="s">
        <v>218</v>
      </c>
      <c r="F109" s="74"/>
    </row>
    <row r="110" spans="1:6" x14ac:dyDescent="0.2">
      <c r="A110" s="73"/>
      <c r="B110" s="74"/>
      <c r="C110" s="73">
        <v>44819</v>
      </c>
      <c r="D110" s="74" t="s">
        <v>57</v>
      </c>
      <c r="E110" s="77" t="s">
        <v>217</v>
      </c>
      <c r="F110" s="74"/>
    </row>
    <row r="111" spans="1:6" x14ac:dyDescent="0.2">
      <c r="A111" s="73"/>
      <c r="B111" s="74"/>
      <c r="C111" s="73">
        <v>44819</v>
      </c>
      <c r="D111" s="74" t="s">
        <v>57</v>
      </c>
      <c r="E111" s="77" t="s">
        <v>214</v>
      </c>
      <c r="F111" s="74"/>
    </row>
    <row r="112" spans="1:6" x14ac:dyDescent="0.2">
      <c r="A112" s="73">
        <v>44713</v>
      </c>
      <c r="B112" s="74">
        <v>9</v>
      </c>
      <c r="C112" s="73">
        <v>44790</v>
      </c>
      <c r="D112" s="74" t="s">
        <v>267</v>
      </c>
      <c r="E112" s="77" t="s">
        <v>221</v>
      </c>
      <c r="F112" s="74"/>
    </row>
  </sheetData>
  <sortState xmlns:xlrd2="http://schemas.microsoft.com/office/spreadsheetml/2017/richdata2" ref="I17:M21">
    <sortCondition ref="M16:M21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infusion rounds</vt:lpstr>
      <vt:lpstr>infusion parameters</vt:lpstr>
      <vt:lpstr>pump testing</vt:lpstr>
      <vt:lpstr>mouse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2021-11-25T14:57:55Z</dcterms:created>
  <dcterms:modified xsi:type="dcterms:W3CDTF">2024-06-21T15:22:19Z</dcterms:modified>
</cp:coreProperties>
</file>