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5" windowHeight="12435"/>
  </bookViews>
  <sheets>
    <sheet name="Sheet1" sheetId="1" r:id="rId1"/>
    <sheet name="WpsReserved_CellImgList" sheetId="2" state="veryHidden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7AF7857E4BD4702A99C22404CD89755" descr="post_object_image_3982851231"/>
        <xdr:cNvPicPr/>
      </xdr:nvPicPr>
      <xdr:blipFill>
        <a:blip r:embed="rId1"/>
        <a:stretch>
          <a:fillRect/>
        </a:stretch>
      </xdr:blipFill>
      <xdr:spPr>
        <a:xfrm>
          <a:off x="0" y="0"/>
          <a:ext cx="4641215" cy="10058400"/>
        </a:xfrm>
        <a:prstGeom prst="rect">
          <a:avLst/>
        </a:prstGeom>
      </xdr:spPr>
    </xdr:pic>
  </etc:cellImage>
  <etc:cellImage>
    <xdr:pic>
      <xdr:nvPicPr>
        <xdr:cNvPr id="3" name="ID_056C5980519B4B878B64D33BCA89B03B" descr="post_object_image_1541994106"/>
        <xdr:cNvPicPr/>
      </xdr:nvPicPr>
      <xdr:blipFill>
        <a:blip r:embed="rId2"/>
        <a:stretch>
          <a:fillRect/>
        </a:stretch>
      </xdr:blipFill>
      <xdr:spPr>
        <a:xfrm>
          <a:off x="0" y="0"/>
          <a:ext cx="4525645" cy="10058400"/>
        </a:xfrm>
        <a:prstGeom prst="rect">
          <a:avLst/>
        </a:prstGeom>
      </xdr:spPr>
    </xdr:pic>
  </etc:cellImage>
  <etc:cellImage>
    <xdr:pic>
      <xdr:nvPicPr>
        <xdr:cNvPr id="4" name="ID_EF5073F2ECBF4A28875325584D1D19B2" descr="post_object_image_3281858713"/>
        <xdr:cNvPicPr/>
      </xdr:nvPicPr>
      <xdr:blipFill>
        <a:blip r:embed="rId3"/>
        <a:stretch>
          <a:fillRect/>
        </a:stretch>
      </xdr:blipFill>
      <xdr:spPr>
        <a:xfrm>
          <a:off x="0" y="0"/>
          <a:ext cx="7540625" cy="10058400"/>
        </a:xfrm>
        <a:prstGeom prst="rect">
          <a:avLst/>
        </a:prstGeom>
      </xdr:spPr>
    </xdr:pic>
  </etc:cellImage>
  <etc:cellImage>
    <xdr:pic>
      <xdr:nvPicPr>
        <xdr:cNvPr id="5" name="ID_93EF3E2AAB034BA9ACFE4F860F12DF9E" descr="post_object_image_2955931148"/>
        <xdr:cNvPicPr/>
      </xdr:nvPicPr>
      <xdr:blipFill>
        <a:blip r:embed="rId4"/>
        <a:stretch>
          <a:fillRect/>
        </a:stretch>
      </xdr:blipFill>
      <xdr:spPr>
        <a:xfrm>
          <a:off x="0" y="0"/>
          <a:ext cx="4310380" cy="10058400"/>
        </a:xfrm>
        <a:prstGeom prst="rect">
          <a:avLst/>
        </a:prstGeom>
      </xdr:spPr>
    </xdr:pic>
  </etc:cellImage>
  <etc:cellImage>
    <xdr:pic>
      <xdr:nvPicPr>
        <xdr:cNvPr id="6" name="ID_84C7C07CE6B447C3A00C1B615C945498" descr="post_object_image_4093199640"/>
        <xdr:cNvPicPr/>
      </xdr:nvPicPr>
      <xdr:blipFill>
        <a:blip r:embed="rId4"/>
        <a:stretch>
          <a:fillRect/>
        </a:stretch>
      </xdr:blipFill>
      <xdr:spPr>
        <a:xfrm>
          <a:off x="0" y="0"/>
          <a:ext cx="4310380" cy="10058400"/>
        </a:xfrm>
        <a:prstGeom prst="rect">
          <a:avLst/>
        </a:prstGeom>
      </xdr:spPr>
    </xdr:pic>
  </etc:cellImage>
  <etc:cellImage>
    <xdr:pic>
      <xdr:nvPicPr>
        <xdr:cNvPr id="7" name="ID_CB35D33921914938807C1C588DF4A1FA" descr="post_object_image_2067005835"/>
        <xdr:cNvPicPr/>
      </xdr:nvPicPr>
      <xdr:blipFill>
        <a:blip r:embed="rId5"/>
        <a:stretch>
          <a:fillRect/>
        </a:stretch>
      </xdr:blipFill>
      <xdr:spPr>
        <a:xfrm>
          <a:off x="0" y="0"/>
          <a:ext cx="4482465" cy="10058400"/>
        </a:xfrm>
        <a:prstGeom prst="rect">
          <a:avLst/>
        </a:prstGeom>
      </xdr:spPr>
    </xdr:pic>
  </etc:cellImage>
  <etc:cellImage>
    <xdr:pic>
      <xdr:nvPicPr>
        <xdr:cNvPr id="8" name="ID_2A277C706E5D4754AC1BFD1C5260D423" descr="post_object_image_3476271187"/>
        <xdr:cNvPicPr/>
      </xdr:nvPicPr>
      <xdr:blipFill>
        <a:blip r:embed="rId6"/>
        <a:stretch>
          <a:fillRect/>
        </a:stretch>
      </xdr:blipFill>
      <xdr:spPr>
        <a:xfrm>
          <a:off x="0" y="0"/>
          <a:ext cx="4625975" cy="10058400"/>
        </a:xfrm>
        <a:prstGeom prst="rect">
          <a:avLst/>
        </a:prstGeom>
      </xdr:spPr>
    </xdr:pic>
  </etc:cellImage>
  <etc:cellImage>
    <xdr:pic>
      <xdr:nvPicPr>
        <xdr:cNvPr id="10" name="ID_76BC8B0D6DF141CE9F62E9D654263554" descr="post_object_image_4256331032"/>
        <xdr:cNvPicPr/>
      </xdr:nvPicPr>
      <xdr:blipFill>
        <a:blip r:embed="rId7"/>
        <a:stretch>
          <a:fillRect/>
        </a:stretch>
      </xdr:blipFill>
      <xdr:spPr>
        <a:xfrm>
          <a:off x="0" y="0"/>
          <a:ext cx="9144000" cy="5584825"/>
        </a:xfrm>
        <a:prstGeom prst="rect">
          <a:avLst/>
        </a:prstGeom>
      </xdr:spPr>
    </xdr:pic>
  </etc:cellImage>
  <etc:cellImage>
    <xdr:pic>
      <xdr:nvPicPr>
        <xdr:cNvPr id="11" name="ID_F7A5C75F324F459C815CE39424BEA41B" descr="post_object_image_453512876"/>
        <xdr:cNvPicPr/>
      </xdr:nvPicPr>
      <xdr:blipFill>
        <a:blip r:embed="rId8"/>
        <a:stretch>
          <a:fillRect/>
        </a:stretch>
      </xdr:blipFill>
      <xdr:spPr>
        <a:xfrm>
          <a:off x="0" y="0"/>
          <a:ext cx="3074035" cy="3931285"/>
        </a:xfrm>
        <a:prstGeom prst="rect">
          <a:avLst/>
        </a:prstGeom>
      </xdr:spPr>
    </xdr:pic>
  </etc:cellImage>
  <etc:cellImage>
    <xdr:pic>
      <xdr:nvPicPr>
        <xdr:cNvPr id="12" name="ID_E6B3518B4AC14703B43E3993A0C55B5E" descr="post_object_image_3408471697"/>
        <xdr:cNvPicPr/>
      </xdr:nvPicPr>
      <xdr:blipFill>
        <a:blip r:embed="rId9"/>
        <a:stretch>
          <a:fillRect/>
        </a:stretch>
      </xdr:blipFill>
      <xdr:spPr>
        <a:xfrm>
          <a:off x="0" y="0"/>
          <a:ext cx="4651375" cy="10058400"/>
        </a:xfrm>
        <a:prstGeom prst="rect">
          <a:avLst/>
        </a:prstGeom>
      </xdr:spPr>
    </xdr:pic>
  </etc:cellImage>
  <etc:cellImage>
    <xdr:pic>
      <xdr:nvPicPr>
        <xdr:cNvPr id="13" name="ID_34853F72DFD34A28A623A62E99C8290E" descr="post_object_image_3987817329"/>
        <xdr:cNvPicPr/>
      </xdr:nvPicPr>
      <xdr:blipFill>
        <a:blip r:embed="rId10"/>
        <a:stretch>
          <a:fillRect/>
        </a:stretch>
      </xdr:blipFill>
      <xdr:spPr>
        <a:xfrm>
          <a:off x="0" y="0"/>
          <a:ext cx="5654675" cy="10058400"/>
        </a:xfrm>
        <a:prstGeom prst="rect">
          <a:avLst/>
        </a:prstGeom>
      </xdr:spPr>
    </xdr:pic>
  </etc:cellImage>
  <etc:cellImage>
    <xdr:pic>
      <xdr:nvPicPr>
        <xdr:cNvPr id="14" name="ID_F1EFE5CF35014049A53803C3028B31AF" descr="post_object_image_308399079"/>
        <xdr:cNvPicPr/>
      </xdr:nvPicPr>
      <xdr:blipFill>
        <a:blip r:embed="rId11"/>
        <a:stretch>
          <a:fillRect/>
        </a:stretch>
      </xdr:blipFill>
      <xdr:spPr>
        <a:xfrm>
          <a:off x="0" y="0"/>
          <a:ext cx="5541645" cy="7386320"/>
        </a:xfrm>
        <a:prstGeom prst="rect">
          <a:avLst/>
        </a:prstGeom>
      </xdr:spPr>
    </xdr:pic>
  </etc:cellImage>
  <etc:cellImage>
    <xdr:pic>
      <xdr:nvPicPr>
        <xdr:cNvPr id="15" name="ID_D8B0F5DD62CD46C58A5D05220F09D389" descr="post_object_image_2073434818"/>
        <xdr:cNvPicPr/>
      </xdr:nvPicPr>
      <xdr:blipFill>
        <a:blip r:embed="rId12"/>
        <a:stretch>
          <a:fillRect/>
        </a:stretch>
      </xdr:blipFill>
      <xdr:spPr>
        <a:xfrm>
          <a:off x="0" y="0"/>
          <a:ext cx="4619625" cy="10058400"/>
        </a:xfrm>
        <a:prstGeom prst="rect">
          <a:avLst/>
        </a:prstGeom>
      </xdr:spPr>
    </xdr:pic>
  </etc:cellImage>
  <etc:cellImage>
    <xdr:pic>
      <xdr:nvPicPr>
        <xdr:cNvPr id="9" name="ID_6A96CCC4F62242168AC3F0496596C0F7" descr="post_object_image_1335942554"/>
        <xdr:cNvPicPr/>
      </xdr:nvPicPr>
      <xdr:blipFill>
        <a:blip r:embed="rId13"/>
        <a:stretch>
          <a:fillRect/>
        </a:stretch>
      </xdr:blipFill>
      <xdr:spPr>
        <a:xfrm>
          <a:off x="0" y="0"/>
          <a:ext cx="9144000" cy="3699510"/>
        </a:xfrm>
        <a:prstGeom prst="rect">
          <a:avLst/>
        </a:prstGeom>
      </xdr:spPr>
    </xdr:pic>
  </etc:cellImage>
  <etc:cellImage>
    <xdr:pic>
      <xdr:nvPicPr>
        <xdr:cNvPr id="16" name="ID_50B0B1E96CE842F8B93D4341B98D6F89" descr="post_object_image_2060121098"/>
        <xdr:cNvPicPr/>
      </xdr:nvPicPr>
      <xdr:blipFill>
        <a:blip r:embed="rId14"/>
        <a:stretch>
          <a:fillRect/>
        </a:stretch>
      </xdr:blipFill>
      <xdr:spPr>
        <a:xfrm>
          <a:off x="0" y="0"/>
          <a:ext cx="9144000" cy="3653790"/>
        </a:xfrm>
        <a:prstGeom prst="rect">
          <a:avLst/>
        </a:prstGeom>
      </xdr:spPr>
    </xdr:pic>
  </etc:cellImage>
  <etc:cellImage>
    <xdr:pic>
      <xdr:nvPicPr>
        <xdr:cNvPr id="18" name="ID_52D7C8156ABF41A7B319E37E49909B87" descr="post_object_image_2573456621"/>
        <xdr:cNvPicPr/>
      </xdr:nvPicPr>
      <xdr:blipFill>
        <a:blip r:embed="rId15"/>
        <a:stretch>
          <a:fillRect/>
        </a:stretch>
      </xdr:blipFill>
      <xdr:spPr>
        <a:xfrm>
          <a:off x="0" y="0"/>
          <a:ext cx="5660390" cy="10058400"/>
        </a:xfrm>
        <a:prstGeom prst="rect">
          <a:avLst/>
        </a:prstGeom>
      </xdr:spPr>
    </xdr:pic>
  </etc:cellImage>
  <etc:cellImage>
    <xdr:pic>
      <xdr:nvPicPr>
        <xdr:cNvPr id="19" name="ID_920DC68FD1764619AB3F33538720B4DB" descr="post_object_image_545895919"/>
        <xdr:cNvPicPr/>
      </xdr:nvPicPr>
      <xdr:blipFill>
        <a:blip r:embed="rId16"/>
        <a:stretch>
          <a:fillRect/>
        </a:stretch>
      </xdr:blipFill>
      <xdr:spPr>
        <a:xfrm>
          <a:off x="0" y="0"/>
          <a:ext cx="9144000" cy="3684270"/>
        </a:xfrm>
        <a:prstGeom prst="rect">
          <a:avLst/>
        </a:prstGeom>
      </xdr:spPr>
    </xdr:pic>
  </etc:cellImage>
  <etc:cellImage>
    <xdr:pic>
      <xdr:nvPicPr>
        <xdr:cNvPr id="20" name="ID_BB9F37FE04AE4EE7B0476E26712A9060" descr="post_object_image_3171180709"/>
        <xdr:cNvPicPr/>
      </xdr:nvPicPr>
      <xdr:blipFill>
        <a:blip r:embed="rId17"/>
        <a:stretch>
          <a:fillRect/>
        </a:stretch>
      </xdr:blipFill>
      <xdr:spPr>
        <a:xfrm>
          <a:off x="0" y="0"/>
          <a:ext cx="9144000" cy="8956040"/>
        </a:xfrm>
        <a:prstGeom prst="rect">
          <a:avLst/>
        </a:prstGeom>
      </xdr:spPr>
    </xdr:pic>
  </etc:cellImage>
  <etc:cellImage>
    <xdr:pic>
      <xdr:nvPicPr>
        <xdr:cNvPr id="21" name="ID_355C92D924C242858D52B123669F7B45" descr="post_object_image_2549181308"/>
        <xdr:cNvPicPr/>
      </xdr:nvPicPr>
      <xdr:blipFill>
        <a:blip r:embed="rId18"/>
        <a:stretch>
          <a:fillRect/>
        </a:stretch>
      </xdr:blipFill>
      <xdr:spPr>
        <a:xfrm>
          <a:off x="0" y="0"/>
          <a:ext cx="5660390" cy="10058400"/>
        </a:xfrm>
        <a:prstGeom prst="rect">
          <a:avLst/>
        </a:prstGeom>
      </xdr:spPr>
    </xdr:pic>
  </etc:cellImage>
  <etc:cellImage>
    <xdr:pic>
      <xdr:nvPicPr>
        <xdr:cNvPr id="17" name="ID_AEA28BBEFBE24DEA811624127EC55EF1" descr="post_object_image_1413663169"/>
        <xdr:cNvPicPr/>
      </xdr:nvPicPr>
      <xdr:blipFill>
        <a:blip r:embed="rId19"/>
        <a:stretch>
          <a:fillRect/>
        </a:stretch>
      </xdr:blipFill>
      <xdr:spPr>
        <a:xfrm>
          <a:off x="0" y="0"/>
          <a:ext cx="4629150" cy="10058400"/>
        </a:xfrm>
        <a:prstGeom prst="rect">
          <a:avLst/>
        </a:prstGeom>
      </xdr:spPr>
    </xdr:pic>
  </etc:cellImage>
  <etc:cellImage>
    <xdr:pic>
      <xdr:nvPicPr>
        <xdr:cNvPr id="25" name="ID_00B602B702144153AE3D1F10CDF158B8" descr="post_object_image_343519838"/>
        <xdr:cNvPicPr/>
      </xdr:nvPicPr>
      <xdr:blipFill>
        <a:blip r:embed="rId20"/>
        <a:stretch>
          <a:fillRect/>
        </a:stretch>
      </xdr:blipFill>
      <xdr:spPr>
        <a:xfrm>
          <a:off x="0" y="0"/>
          <a:ext cx="4640580" cy="10058400"/>
        </a:xfrm>
        <a:prstGeom prst="rect">
          <a:avLst/>
        </a:prstGeom>
      </xdr:spPr>
    </xdr:pic>
  </etc:cellImage>
  <etc:cellImage>
    <xdr:pic>
      <xdr:nvPicPr>
        <xdr:cNvPr id="26" name="ID_DE36D15329B4405C9C0F318E276C172B" descr="post_object_image_4040606961"/>
        <xdr:cNvPicPr/>
      </xdr:nvPicPr>
      <xdr:blipFill>
        <a:blip r:embed="rId21"/>
        <a:stretch>
          <a:fillRect/>
        </a:stretch>
      </xdr:blipFill>
      <xdr:spPr>
        <a:xfrm>
          <a:off x="0" y="0"/>
          <a:ext cx="4641850" cy="10058400"/>
        </a:xfrm>
        <a:prstGeom prst="rect">
          <a:avLst/>
        </a:prstGeom>
      </xdr:spPr>
    </xdr:pic>
  </etc:cellImage>
  <etc:cellImage>
    <xdr:pic>
      <xdr:nvPicPr>
        <xdr:cNvPr id="27" name="ID_801768195C3F4B57BB21B86A2612C8A9" descr="post_object_image_3477933692"/>
        <xdr:cNvPicPr/>
      </xdr:nvPicPr>
      <xdr:blipFill>
        <a:blip r:embed="rId22"/>
        <a:stretch>
          <a:fillRect/>
        </a:stretch>
      </xdr:blipFill>
      <xdr:spPr>
        <a:xfrm>
          <a:off x="0" y="0"/>
          <a:ext cx="4645660" cy="10058400"/>
        </a:xfrm>
        <a:prstGeom prst="rect">
          <a:avLst/>
        </a:prstGeom>
      </xdr:spPr>
    </xdr:pic>
  </etc:cellImage>
  <etc:cellImage>
    <xdr:pic>
      <xdr:nvPicPr>
        <xdr:cNvPr id="28" name="ID_9639D86E0D284879A7929C02ECCEDA64" descr="post_object_image_458601998"/>
        <xdr:cNvPicPr/>
      </xdr:nvPicPr>
      <xdr:blipFill>
        <a:blip r:embed="rId23"/>
        <a:stretch>
          <a:fillRect/>
        </a:stretch>
      </xdr:blipFill>
      <xdr:spPr>
        <a:xfrm>
          <a:off x="0" y="0"/>
          <a:ext cx="5186045" cy="10058400"/>
        </a:xfrm>
        <a:prstGeom prst="rect">
          <a:avLst/>
        </a:prstGeom>
      </xdr:spPr>
    </xdr:pic>
  </etc:cellImage>
  <etc:cellImage>
    <xdr:pic>
      <xdr:nvPicPr>
        <xdr:cNvPr id="29" name="ID_37849D69225F4DB8B9E68AAD78212E80" descr="post_object_image_2568088307"/>
        <xdr:cNvPicPr/>
      </xdr:nvPicPr>
      <xdr:blipFill>
        <a:blip r:embed="rId24"/>
        <a:stretch>
          <a:fillRect/>
        </a:stretch>
      </xdr:blipFill>
      <xdr:spPr>
        <a:xfrm>
          <a:off x="0" y="0"/>
          <a:ext cx="5662930" cy="100584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<sst xmlns="http://schemas.openxmlformats.org/spreadsheetml/2006/main" count="287" uniqueCount="179">
  <si>
    <t>票根样张1</t>
  </si>
  <si>
    <t>票根码</t>
  </si>
  <si>
    <t>eventType</t>
  </si>
  <si>
    <t>票根类型</t>
  </si>
  <si>
    <t>大麦/猫眼演唱会票根</t>
  </si>
  <si>
    <t>厦门闵超票根</t>
  </si>
  <si>
    <t>西宁马拉松票根</t>
  </si>
  <si>
    <t>贵州安顺献血票根</t>
  </si>
  <si>
    <t>云南滇超票根</t>
  </si>
  <si>
    <t>湖南湘超票根</t>
  </si>
  <si>
    <t>伊春景点票根</t>
  </si>
  <si>
    <t>电影票电子票</t>
  </si>
  <si>
    <t>湖南湘超二合一票根</t>
  </si>
  <si>
    <t>中山港轮船票根</t>
  </si>
  <si>
    <t>永东巴士票根</t>
  </si>
  <si>
    <t>安徽大剧院票根</t>
  </si>
  <si>
    <t>安徽百戏城票根</t>
  </si>
  <si>
    <t>天长文艺中心剧院票根</t>
  </si>
  <si>
    <t>马鞍山保利剧院票根</t>
  </si>
  <si>
    <t>包河凤凰剧院票根</t>
  </si>
  <si>
    <t>合肥大剧院票根</t>
  </si>
  <si>
    <t>安徽秀动票根</t>
  </si>
  <si>
    <t>安徽大麦票根</t>
  </si>
  <si>
    <t>安徽纷玩岛票根</t>
  </si>
  <si>
    <t>安徽携程票根</t>
  </si>
  <si>
    <t>安徽猫眼票根</t>
  </si>
  <si>
    <t>接口返回字段名称</t>
  </si>
  <si>
    <t>字段描述</t>
  </si>
  <si>
    <t>eventName</t>
  </si>
  <si>
    <t>活动名称</t>
  </si>
  <si>
    <t>演唱会名称</t>
  </si>
  <si>
    <t>赛事名称</t>
  </si>
  <si>
    <t>活动信息</t>
  </si>
  <si>
    <t>票根名称</t>
  </si>
  <si>
    <t>比赛名称</t>
  </si>
  <si>
    <t>林海奇石</t>
  </si>
  <si>
    <t>电影名称</t>
  </si>
  <si>
    <t>名称
（格式：中英文数字，无符号）</t>
  </si>
  <si>
    <t>活动类型</t>
  </si>
  <si>
    <t>session</t>
  </si>
  <si>
    <t>场次</t>
  </si>
  <si>
    <t>班次1</t>
  </si>
  <si>
    <t>date</t>
  </si>
  <si>
    <t>日期</t>
  </si>
  <si>
    <t>举办日期</t>
  </si>
  <si>
    <t>献血日期</t>
  </si>
  <si>
    <t>检票时间</t>
  </si>
  <si>
    <t>举办时间</t>
  </si>
  <si>
    <t>出票日期</t>
  </si>
  <si>
    <t>播放日期</t>
  </si>
  <si>
    <t>比赛日期</t>
  </si>
  <si>
    <t>出发日期</t>
  </si>
  <si>
    <t>演出日期
（格式：yyyy-MM-dd）</t>
  </si>
  <si>
    <t>日期
（格式：yyyy-MM-dd）</t>
  </si>
  <si>
    <t>日期
（格式：yyyy.MM.dd）</t>
  </si>
  <si>
    <t>日期
（格式：yyyy/MM/dd）</t>
  </si>
  <si>
    <t>time</t>
  </si>
  <si>
    <t>时间</t>
  </si>
  <si>
    <t>出票时间</t>
  </si>
  <si>
    <t>播放时段</t>
  </si>
  <si>
    <t>出发时间</t>
  </si>
  <si>
    <t>演出时间</t>
  </si>
  <si>
    <t>city</t>
  </si>
  <si>
    <t>城市</t>
  </si>
  <si>
    <t>举办城市</t>
  </si>
  <si>
    <t>location</t>
  </si>
  <si>
    <t>地点</t>
  </si>
  <si>
    <t>举办地点</t>
  </si>
  <si>
    <t>献血地点</t>
  </si>
  <si>
    <t>影院名称</t>
  </si>
  <si>
    <t>演出地点
（格式：中英文数字，无符号）</t>
  </si>
  <si>
    <t>场馆
（格式：中英文数字，无符号）</t>
  </si>
  <si>
    <t>地点
（格式：中英文数字，无符号）</t>
  </si>
  <si>
    <t>ticketCheck</t>
  </si>
  <si>
    <t>检票口</t>
  </si>
  <si>
    <t>影厅信息</t>
  </si>
  <si>
    <t>admissionPass</t>
  </si>
  <si>
    <t>入场凭证</t>
  </si>
  <si>
    <t>证件类型</t>
  </si>
  <si>
    <t>name</t>
  </si>
  <si>
    <t>姓名</t>
  </si>
  <si>
    <t>观众姓名</t>
  </si>
  <si>
    <t>观赛人姓名</t>
  </si>
  <si>
    <t>IDNumber</t>
  </si>
  <si>
    <t>证件号码</t>
  </si>
  <si>
    <t>观众证件号</t>
  </si>
  <si>
    <t>证件号</t>
  </si>
  <si>
    <t>身份证号</t>
  </si>
  <si>
    <t>seat</t>
  </si>
  <si>
    <t>座位</t>
  </si>
  <si>
    <t>观众座位</t>
  </si>
  <si>
    <t>fare</t>
  </si>
  <si>
    <t>票价</t>
  </si>
  <si>
    <t>价格</t>
  </si>
  <si>
    <t>挂牌价</t>
  </si>
  <si>
    <t>演出票价</t>
  </si>
  <si>
    <t>ticketID</t>
  </si>
  <si>
    <t>票ID</t>
  </si>
  <si>
    <t>票号（T.N号）</t>
  </si>
  <si>
    <t>T.N号</t>
  </si>
  <si>
    <t>MP序列号</t>
  </si>
  <si>
    <t>票号：验证码/取票码/序列号</t>
  </si>
  <si>
    <t>票号</t>
  </si>
  <si>
    <t>NO</t>
  </si>
  <si>
    <t>TKID</t>
  </si>
  <si>
    <t>TN</t>
  </si>
  <si>
    <t>region</t>
  </si>
  <si>
    <t>区域</t>
  </si>
  <si>
    <t>区域楼层</t>
  </si>
  <si>
    <t>floor</t>
  </si>
  <si>
    <t>楼层</t>
  </si>
  <si>
    <t>queueNumber</t>
  </si>
  <si>
    <t>排号</t>
  </si>
  <si>
    <t>seatNumber</t>
  </si>
  <si>
    <t>座位号</t>
  </si>
  <si>
    <t>invoiceCode</t>
  </si>
  <si>
    <t>发票代码</t>
  </si>
  <si>
    <t>invoiceNumber</t>
  </si>
  <si>
    <t>发票号码</t>
  </si>
  <si>
    <t>registrationPortal</t>
  </si>
  <si>
    <t>报名通道</t>
  </si>
  <si>
    <t>registrationProject</t>
  </si>
  <si>
    <t>报名项目</t>
  </si>
  <si>
    <t>groupRegistration</t>
  </si>
  <si>
    <t>团体报名</t>
  </si>
  <si>
    <t>competitionNumber</t>
  </si>
  <si>
    <t>参赛号码</t>
  </si>
  <si>
    <t>参赛号</t>
  </si>
  <si>
    <t>有效期</t>
  </si>
  <si>
    <t>validity</t>
  </si>
  <si>
    <t>cooperationAgency1</t>
  </si>
  <si>
    <t>合作机构1</t>
  </si>
  <si>
    <t>影片放映类型</t>
  </si>
  <si>
    <t>演出单位</t>
  </si>
  <si>
    <t>cooperationAgency2</t>
  </si>
  <si>
    <t>合作机构2</t>
  </si>
  <si>
    <t>票根张数</t>
  </si>
  <si>
    <t>cooperationAgency3</t>
  </si>
  <si>
    <t>合作机构3</t>
  </si>
  <si>
    <t>cooperationAgency4</t>
  </si>
  <si>
    <t>合作机构4</t>
  </si>
  <si>
    <t>cooperationAgency5</t>
  </si>
  <si>
    <t>合作机构5</t>
  </si>
  <si>
    <t>phoneNumber</t>
  </si>
  <si>
    <t>手机号码</t>
  </si>
  <si>
    <t>联系手机</t>
  </si>
  <si>
    <t>note1</t>
  </si>
  <si>
    <t>备注1</t>
  </si>
  <si>
    <t>性别</t>
  </si>
  <si>
    <t>发证单位</t>
  </si>
  <si>
    <t>人数</t>
  </si>
  <si>
    <t>唯一性校验字段（电影名称+日期+时段+票号）</t>
  </si>
  <si>
    <t>客运公司名称</t>
  </si>
  <si>
    <t>巴士公司名称</t>
  </si>
  <si>
    <t>唯一性校验字段（演出地点+演出日期+演出时间+座位）</t>
  </si>
  <si>
    <t>唯一性校验字段（场馆+日期+时间+座位）</t>
  </si>
  <si>
    <t>唯一性校验字段（地点+日期+时间+区域+座位）</t>
  </si>
  <si>
    <t>note2</t>
  </si>
  <si>
    <t>备注2</t>
  </si>
  <si>
    <t>组别</t>
  </si>
  <si>
    <t>献血种类</t>
  </si>
  <si>
    <t>票型</t>
  </si>
  <si>
    <t>影厅信息备注</t>
  </si>
  <si>
    <t>出发地</t>
  </si>
  <si>
    <t>note3</t>
  </si>
  <si>
    <t>备注3</t>
  </si>
  <si>
    <t>手机号</t>
  </si>
  <si>
    <t>献血编码</t>
  </si>
  <si>
    <t>票种</t>
  </si>
  <si>
    <t>目的地</t>
  </si>
  <si>
    <t>地址</t>
  </si>
  <si>
    <t>note4</t>
  </si>
  <si>
    <t>备注4</t>
  </si>
  <si>
    <t>献血量</t>
  </si>
  <si>
    <t>售票员</t>
  </si>
  <si>
    <t>note5</t>
  </si>
  <si>
    <t>备注5</t>
  </si>
  <si>
    <t>血型（初筛）</t>
  </si>
  <si>
    <t>票根样张2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</si>
</sst>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Times New Roman"/>
      <charset val="134"/>
    </font>
    <font>
      <sz val="11"/>
      <color rgb="FFFF0000"/>
      <name val="宋体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0" xfId="0" applyFill="1">
      <alignment vertical="center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0" fillId="3" borderId="3" xfId="0" applyFill="1" applyBorder="1">
      <alignment vertical="center"/>
    </xf>
    <xf numFmtId="0" fontId="2" fillId="2" borderId="1" xfId="0" applyFont="1" applyFill="1" applyBorder="1">
      <alignment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25" dbFileVersion="0">
    <open main="101" threadCnt="1"/>
    <sheetInfos>
      <sheetInfo cellCmpFml="25" sheetStid="1">
        <open main="3" threadCnt="1"/>
      </sheetInfo>
      <sheetInfo cellCmpFml="0" sheetStid="2">
        <open main="2" threadCnt="1"/>
      </sheetInfo>
    </sheetInfos>
  </bookInfo>
</woInfos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pn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4" Type="http://schemas.openxmlformats.org/officeDocument/2006/relationships/image" Target="media/image24.jpeg"/><Relationship Id="rId23" Type="http://schemas.openxmlformats.org/officeDocument/2006/relationships/image" Target="media/image23.jpeg"/><Relationship Id="rId22" Type="http://schemas.openxmlformats.org/officeDocument/2006/relationships/image" Target="media/image22.jpe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media/image2.jpeg"/><Relationship Id="rId19" Type="http://schemas.openxmlformats.org/officeDocument/2006/relationships/image" Target="media/image19.jpe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1" Type="http://www.wps.cn/officeDocument/2023/relationships/woinfos" Target="woinfo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526415</xdr:colOff>
      <xdr:row>58</xdr:row>
      <xdr:rowOff>114300</xdr:rowOff>
    </xdr:to>
    <xdr:pic>
      <xdr:nvPicPr>
        <xdr:cNvPr id="2" name="ID_57AF7857E4BD4702A99C22404CD89755" descr="post_object_image_3982851231"/>
        <xdr:cNvPicPr/>
      </xdr:nvPicPr>
      <xdr:blipFill>
        <a:blip r:embed="rId1"/>
        <a:stretch>
          <a:fillRect/>
        </a:stretch>
      </xdr:blipFill>
      <xdr:spPr>
        <a:xfrm>
          <a:off x="0" y="0"/>
          <a:ext cx="464121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410845</xdr:colOff>
      <xdr:row>58</xdr:row>
      <xdr:rowOff>114300</xdr:rowOff>
    </xdr:to>
    <xdr:pic>
      <xdr:nvPicPr>
        <xdr:cNvPr id="3" name="ID_056C5980519B4B878B64D33BCA89B03B" descr="post_object_image_1541994106"/>
        <xdr:cNvPicPr/>
      </xdr:nvPicPr>
      <xdr:blipFill>
        <a:blip r:embed="rId2"/>
        <a:stretch>
          <a:fillRect/>
        </a:stretch>
      </xdr:blipFill>
      <xdr:spPr>
        <a:xfrm>
          <a:off x="0" y="0"/>
          <a:ext cx="452564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682625</xdr:colOff>
      <xdr:row>58</xdr:row>
      <xdr:rowOff>114300</xdr:rowOff>
    </xdr:to>
    <xdr:pic>
      <xdr:nvPicPr>
        <xdr:cNvPr id="4" name="ID_EF5073F2ECBF4A28875325584D1D19B2" descr="post_object_image_3281858713"/>
        <xdr:cNvPicPr/>
      </xdr:nvPicPr>
      <xdr:blipFill>
        <a:blip r:embed="rId3"/>
        <a:stretch>
          <a:fillRect/>
        </a:stretch>
      </xdr:blipFill>
      <xdr:spPr>
        <a:xfrm>
          <a:off x="0" y="0"/>
          <a:ext cx="754062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195580</xdr:colOff>
      <xdr:row>58</xdr:row>
      <xdr:rowOff>114300</xdr:rowOff>
    </xdr:to>
    <xdr:pic>
      <xdr:nvPicPr>
        <xdr:cNvPr id="5" name="ID_93EF3E2AAB034BA9ACFE4F860F12DF9E" descr="post_object_image_2955931148"/>
        <xdr:cNvPicPr/>
      </xdr:nvPicPr>
      <xdr:blipFill>
        <a:blip r:embed="rId4"/>
        <a:stretch>
          <a:fillRect/>
        </a:stretch>
      </xdr:blipFill>
      <xdr:spPr>
        <a:xfrm>
          <a:off x="0" y="0"/>
          <a:ext cx="431038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195580</xdr:colOff>
      <xdr:row>58</xdr:row>
      <xdr:rowOff>114300</xdr:rowOff>
    </xdr:to>
    <xdr:pic>
      <xdr:nvPicPr>
        <xdr:cNvPr id="6" name="ID_84C7C07CE6B447C3A00C1B615C945498" descr="post_object_image_4093199640"/>
        <xdr:cNvPicPr/>
      </xdr:nvPicPr>
      <xdr:blipFill>
        <a:blip r:embed="rId4"/>
        <a:stretch>
          <a:fillRect/>
        </a:stretch>
      </xdr:blipFill>
      <xdr:spPr>
        <a:xfrm>
          <a:off x="0" y="0"/>
          <a:ext cx="431038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367665</xdr:colOff>
      <xdr:row>58</xdr:row>
      <xdr:rowOff>114300</xdr:rowOff>
    </xdr:to>
    <xdr:pic>
      <xdr:nvPicPr>
        <xdr:cNvPr id="7" name="ID_CB35D33921914938807C1C588DF4A1FA" descr="post_object_image_2067005835"/>
        <xdr:cNvPicPr/>
      </xdr:nvPicPr>
      <xdr:blipFill>
        <a:blip r:embed="rId5"/>
        <a:stretch>
          <a:fillRect/>
        </a:stretch>
      </xdr:blipFill>
      <xdr:spPr>
        <a:xfrm>
          <a:off x="0" y="0"/>
          <a:ext cx="448246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511175</xdr:colOff>
      <xdr:row>58</xdr:row>
      <xdr:rowOff>114300</xdr:rowOff>
    </xdr:to>
    <xdr:pic>
      <xdr:nvPicPr>
        <xdr:cNvPr id="8" name="ID_2A277C706E5D4754AC1BFD1C5260D423" descr="post_object_image_3476271187"/>
        <xdr:cNvPicPr/>
      </xdr:nvPicPr>
      <xdr:blipFill>
        <a:blip r:embed="rId6"/>
        <a:stretch>
          <a:fillRect/>
        </a:stretch>
      </xdr:blipFill>
      <xdr:spPr>
        <a:xfrm>
          <a:off x="0" y="0"/>
          <a:ext cx="462597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32</xdr:row>
      <xdr:rowOff>98425</xdr:rowOff>
    </xdr:to>
    <xdr:pic>
      <xdr:nvPicPr>
        <xdr:cNvPr id="10" name="ID_76BC8B0D6DF141CE9F62E9D654263554" descr="post_object_image_4256331032"/>
        <xdr:cNvPicPr/>
      </xdr:nvPicPr>
      <xdr:blipFill>
        <a:blip r:embed="rId7"/>
        <a:stretch>
          <a:fillRect/>
        </a:stretch>
      </xdr:blipFill>
      <xdr:spPr>
        <a:xfrm>
          <a:off x="0" y="0"/>
          <a:ext cx="9144000" cy="5584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330835</xdr:colOff>
      <xdr:row>22</xdr:row>
      <xdr:rowOff>159385</xdr:rowOff>
    </xdr:to>
    <xdr:pic>
      <xdr:nvPicPr>
        <xdr:cNvPr id="11" name="ID_F7A5C75F324F459C815CE39424BEA41B" descr="post_object_image_453512876"/>
        <xdr:cNvPicPr/>
      </xdr:nvPicPr>
      <xdr:blipFill>
        <a:blip r:embed="rId8"/>
        <a:stretch>
          <a:fillRect/>
        </a:stretch>
      </xdr:blipFill>
      <xdr:spPr>
        <a:xfrm>
          <a:off x="0" y="0"/>
          <a:ext cx="3074035" cy="39312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536575</xdr:colOff>
      <xdr:row>58</xdr:row>
      <xdr:rowOff>114300</xdr:rowOff>
    </xdr:to>
    <xdr:pic>
      <xdr:nvPicPr>
        <xdr:cNvPr id="12" name="ID_E6B3518B4AC14703B43E3993A0C55B5E" descr="post_object_image_3408471697"/>
        <xdr:cNvPicPr/>
      </xdr:nvPicPr>
      <xdr:blipFill>
        <a:blip r:embed="rId9"/>
        <a:stretch>
          <a:fillRect/>
        </a:stretch>
      </xdr:blipFill>
      <xdr:spPr>
        <a:xfrm>
          <a:off x="0" y="0"/>
          <a:ext cx="465137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168275</xdr:colOff>
      <xdr:row>58</xdr:row>
      <xdr:rowOff>114300</xdr:rowOff>
    </xdr:to>
    <xdr:pic>
      <xdr:nvPicPr>
        <xdr:cNvPr id="13" name="ID_34853F72DFD34A28A623A62E99C8290E" descr="post_object_image_3987817329"/>
        <xdr:cNvPicPr/>
      </xdr:nvPicPr>
      <xdr:blipFill>
        <a:blip r:embed="rId10"/>
        <a:stretch>
          <a:fillRect/>
        </a:stretch>
      </xdr:blipFill>
      <xdr:spPr>
        <a:xfrm>
          <a:off x="0" y="0"/>
          <a:ext cx="565467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55245</xdr:colOff>
      <xdr:row>43</xdr:row>
      <xdr:rowOff>13970</xdr:rowOff>
    </xdr:to>
    <xdr:pic>
      <xdr:nvPicPr>
        <xdr:cNvPr id="14" name="ID_F1EFE5CF35014049A53803C3028B31AF" descr="post_object_image_308399079"/>
        <xdr:cNvPicPr/>
      </xdr:nvPicPr>
      <xdr:blipFill>
        <a:blip r:embed="rId11"/>
        <a:stretch>
          <a:fillRect/>
        </a:stretch>
      </xdr:blipFill>
      <xdr:spPr>
        <a:xfrm>
          <a:off x="0" y="0"/>
          <a:ext cx="5541645" cy="7386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504825</xdr:colOff>
      <xdr:row>58</xdr:row>
      <xdr:rowOff>114300</xdr:rowOff>
    </xdr:to>
    <xdr:pic>
      <xdr:nvPicPr>
        <xdr:cNvPr id="15" name="ID_D8B0F5DD62CD46C58A5D05220F09D389" descr="post_object_image_2073434818"/>
        <xdr:cNvPicPr/>
      </xdr:nvPicPr>
      <xdr:blipFill>
        <a:blip r:embed="rId12"/>
        <a:stretch>
          <a:fillRect/>
        </a:stretch>
      </xdr:blipFill>
      <xdr:spPr>
        <a:xfrm>
          <a:off x="0" y="0"/>
          <a:ext cx="461962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21</xdr:row>
      <xdr:rowOff>99060</xdr:rowOff>
    </xdr:to>
    <xdr:pic>
      <xdr:nvPicPr>
        <xdr:cNvPr id="9" name="ID_6A96CCC4F62242168AC3F0496596C0F7" descr="post_object_image_1335942554"/>
        <xdr:cNvPicPr/>
      </xdr:nvPicPr>
      <xdr:blipFill>
        <a:blip r:embed="rId13"/>
        <a:stretch>
          <a:fillRect/>
        </a:stretch>
      </xdr:blipFill>
      <xdr:spPr>
        <a:xfrm>
          <a:off x="0" y="0"/>
          <a:ext cx="9144000" cy="3699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21</xdr:row>
      <xdr:rowOff>53340</xdr:rowOff>
    </xdr:to>
    <xdr:pic>
      <xdr:nvPicPr>
        <xdr:cNvPr id="16" name="ID_50B0B1E96CE842F8B93D4341B98D6F89" descr="post_object_image_2060121098"/>
        <xdr:cNvPicPr/>
      </xdr:nvPicPr>
      <xdr:blipFill>
        <a:blip r:embed="rId14"/>
        <a:stretch>
          <a:fillRect/>
        </a:stretch>
      </xdr:blipFill>
      <xdr:spPr>
        <a:xfrm>
          <a:off x="0" y="0"/>
          <a:ext cx="9144000" cy="36537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173990</xdr:colOff>
      <xdr:row>58</xdr:row>
      <xdr:rowOff>114300</xdr:rowOff>
    </xdr:to>
    <xdr:pic>
      <xdr:nvPicPr>
        <xdr:cNvPr id="18" name="ID_52D7C8156ABF41A7B319E37E49909B87" descr="post_object_image_2573456621"/>
        <xdr:cNvPicPr/>
      </xdr:nvPicPr>
      <xdr:blipFill>
        <a:blip r:embed="rId15"/>
        <a:stretch>
          <a:fillRect/>
        </a:stretch>
      </xdr:blipFill>
      <xdr:spPr>
        <a:xfrm>
          <a:off x="0" y="0"/>
          <a:ext cx="566039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21</xdr:row>
      <xdr:rowOff>83820</xdr:rowOff>
    </xdr:to>
    <xdr:pic>
      <xdr:nvPicPr>
        <xdr:cNvPr id="19" name="ID_920DC68FD1764619AB3F33538720B4DB" descr="post_object_image_545895919"/>
        <xdr:cNvPicPr/>
      </xdr:nvPicPr>
      <xdr:blipFill>
        <a:blip r:embed="rId16"/>
        <a:stretch>
          <a:fillRect/>
        </a:stretch>
      </xdr:blipFill>
      <xdr:spPr>
        <a:xfrm>
          <a:off x="0" y="0"/>
          <a:ext cx="9144000" cy="3684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52</xdr:row>
      <xdr:rowOff>40640</xdr:rowOff>
    </xdr:to>
    <xdr:pic>
      <xdr:nvPicPr>
        <xdr:cNvPr id="20" name="ID_BB9F37FE04AE4EE7B0476E26712A9060" descr="post_object_image_3171180709"/>
        <xdr:cNvPicPr/>
      </xdr:nvPicPr>
      <xdr:blipFill>
        <a:blip r:embed="rId17"/>
        <a:stretch>
          <a:fillRect/>
        </a:stretch>
      </xdr:blipFill>
      <xdr:spPr>
        <a:xfrm>
          <a:off x="0" y="0"/>
          <a:ext cx="9144000" cy="89560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173990</xdr:colOff>
      <xdr:row>58</xdr:row>
      <xdr:rowOff>114300</xdr:rowOff>
    </xdr:to>
    <xdr:pic>
      <xdr:nvPicPr>
        <xdr:cNvPr id="21" name="ID_355C92D924C242858D52B123669F7B45" descr="post_object_image_2549181308"/>
        <xdr:cNvPicPr/>
      </xdr:nvPicPr>
      <xdr:blipFill>
        <a:blip r:embed="rId18"/>
        <a:stretch>
          <a:fillRect/>
        </a:stretch>
      </xdr:blipFill>
      <xdr:spPr>
        <a:xfrm>
          <a:off x="0" y="0"/>
          <a:ext cx="566039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514350</xdr:colOff>
      <xdr:row>58</xdr:row>
      <xdr:rowOff>114300</xdr:rowOff>
    </xdr:to>
    <xdr:pic>
      <xdr:nvPicPr>
        <xdr:cNvPr id="17" name="ID_AEA28BBEFBE24DEA811624127EC55EF1" descr="post_object_image_1413663169"/>
        <xdr:cNvPicPr/>
      </xdr:nvPicPr>
      <xdr:blipFill>
        <a:blip r:embed="rId19"/>
        <a:stretch>
          <a:fillRect/>
        </a:stretch>
      </xdr:blipFill>
      <xdr:spPr>
        <a:xfrm>
          <a:off x="0" y="0"/>
          <a:ext cx="462915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525780</xdr:colOff>
      <xdr:row>58</xdr:row>
      <xdr:rowOff>114300</xdr:rowOff>
    </xdr:to>
    <xdr:pic>
      <xdr:nvPicPr>
        <xdr:cNvPr id="25" name="ID_00B602B702144153AE3D1F10CDF158B8" descr="post_object_image_343519838"/>
        <xdr:cNvPicPr/>
      </xdr:nvPicPr>
      <xdr:blipFill>
        <a:blip r:embed="rId20"/>
        <a:stretch>
          <a:fillRect/>
        </a:stretch>
      </xdr:blipFill>
      <xdr:spPr>
        <a:xfrm>
          <a:off x="0" y="0"/>
          <a:ext cx="464058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527050</xdr:colOff>
      <xdr:row>58</xdr:row>
      <xdr:rowOff>114300</xdr:rowOff>
    </xdr:to>
    <xdr:pic>
      <xdr:nvPicPr>
        <xdr:cNvPr id="26" name="ID_DE36D15329B4405C9C0F318E276C172B" descr="post_object_image_4040606961"/>
        <xdr:cNvPicPr/>
      </xdr:nvPicPr>
      <xdr:blipFill>
        <a:blip r:embed="rId21"/>
        <a:stretch>
          <a:fillRect/>
        </a:stretch>
      </xdr:blipFill>
      <xdr:spPr>
        <a:xfrm>
          <a:off x="0" y="0"/>
          <a:ext cx="464185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530860</xdr:colOff>
      <xdr:row>58</xdr:row>
      <xdr:rowOff>114300</xdr:rowOff>
    </xdr:to>
    <xdr:pic>
      <xdr:nvPicPr>
        <xdr:cNvPr id="27" name="ID_801768195C3F4B57BB21B86A2612C8A9" descr="post_object_image_3477933692"/>
        <xdr:cNvPicPr/>
      </xdr:nvPicPr>
      <xdr:blipFill>
        <a:blip r:embed="rId22"/>
        <a:stretch>
          <a:fillRect/>
        </a:stretch>
      </xdr:blipFill>
      <xdr:spPr>
        <a:xfrm>
          <a:off x="0" y="0"/>
          <a:ext cx="464566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385445</xdr:colOff>
      <xdr:row>58</xdr:row>
      <xdr:rowOff>114300</xdr:rowOff>
    </xdr:to>
    <xdr:pic>
      <xdr:nvPicPr>
        <xdr:cNvPr id="28" name="ID_9639D86E0D284879A7929C02ECCEDA64" descr="post_object_image_458601998"/>
        <xdr:cNvPicPr/>
      </xdr:nvPicPr>
      <xdr:blipFill>
        <a:blip r:embed="rId23"/>
        <a:stretch>
          <a:fillRect/>
        </a:stretch>
      </xdr:blipFill>
      <xdr:spPr>
        <a:xfrm>
          <a:off x="0" y="0"/>
          <a:ext cx="518604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176530</xdr:colOff>
      <xdr:row>58</xdr:row>
      <xdr:rowOff>114300</xdr:rowOff>
    </xdr:to>
    <xdr:pic>
      <xdr:nvPicPr>
        <xdr:cNvPr id="29" name="ID_37849D69225F4DB8B9E68AAD78212E80" descr="post_object_image_2568088307"/>
        <xdr:cNvPicPr/>
      </xdr:nvPicPr>
      <xdr:blipFill>
        <a:blip r:embed="rId24"/>
        <a:stretch>
          <a:fillRect/>
        </a:stretch>
      </xdr:blipFill>
      <xdr:spPr>
        <a:xfrm>
          <a:off x="0" y="0"/>
          <a:ext cx="566293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1"/>
  <sheetViews>
    <sheetView tabSelected="1" zoomScale="140" zoomScaleNormal="140" topLeftCell="A3" workbookViewId="0">
      <pane xSplit="1" topLeftCell="N1" activePane="topRight" state="frozen"/>
      <selection/>
      <selection pane="topRight" activeCell="B1" sqref="B1"/>
    </sheetView>
  </sheetViews>
  <sheetFormatPr defaultColWidth="8.8" defaultRowHeight="13.5"/>
  <cols>
    <col min="1" max="1" width="21.0083333333333" customWidth="1"/>
    <col min="2" max="2" width="10.4666666666667" customWidth="1"/>
    <col min="3" max="3" width="20.25" customWidth="1"/>
    <col min="4" max="4" width="20.9333333333333" customWidth="1"/>
    <col min="5" max="5" width="23.775" customWidth="1"/>
    <col min="6" max="6" width="23.7" customWidth="1"/>
    <col min="7" max="7" width="22.875" customWidth="1"/>
    <col min="8" max="8" width="25.9333333333333" customWidth="1"/>
    <col min="9" max="9" width="24.3666666666667" customWidth="1"/>
    <col min="10" max="10" width="20.9583333333333" customWidth="1"/>
    <col min="11" max="11" width="19.125" customWidth="1"/>
    <col min="12" max="12" width="35.3" customWidth="1"/>
    <col min="13" max="13" width="27.0416666666667" customWidth="1"/>
    <col min="14" max="14" width="34.725" customWidth="1"/>
    <col min="15" max="15" width="33.9666666666667" customWidth="1"/>
    <col min="16" max="16" width="34.8083333333333" customWidth="1"/>
    <col min="17" max="17" width="27.0333333333333" customWidth="1"/>
    <col min="18" max="18" width="28.5583333333333" customWidth="1"/>
    <col min="19" max="19" width="27.3083333333333" customWidth="1"/>
    <col min="20" max="20" width="28.3916666666667" customWidth="1"/>
    <col min="21" max="21" width="27.3916666666667" customWidth="1"/>
    <col min="22" max="22" width="27.7166666666667" customWidth="1"/>
    <col min="23" max="23" width="28.6583333333333" customWidth="1"/>
    <col min="24" max="24" width="30.3583333333333" customWidth="1"/>
  </cols>
  <sheetData>
    <row r="1" ht="369.35" spans="1:24">
      <c r="A1" s="1"/>
      <c r="B1" s="5" t="s">
        <v>0</v>
      </c>
      <c r="C1" s="6" t="str">
        <f>_xlfn.DISPIMG("ID_57AF7857E4BD4702A99C22404CD89755",1)</f>
        <v>=DISPIMG("ID_57AF7857E4BD4702A99C22404CD89755",1)</v>
      </c>
      <c r="D1" s="6" t="str">
        <f>_xlfn.DISPIMG("ID_E6B3518B4AC14703B43E3993A0C55B5E",1)</f>
        <v>=DISPIMG("ID_E6B3518B4AC14703B43E3993A0C55B5E",1)</v>
      </c>
      <c r="E1" s="6" t="str">
        <f>_xlfn.DISPIMG("ID_34853F72DFD34A28A623A62E99C8290E",1)</f>
        <v>=DISPIMG("ID_34853F72DFD34A28A623A62E99C8290E",1)</v>
      </c>
      <c r="F1" s="6" t="str">
        <f>_xlfn.DISPIMG("ID_2A277C706E5D4754AC1BFD1C5260D423",1)</f>
        <v>=DISPIMG("ID_2A277C706E5D4754AC1BFD1C5260D423",1)</v>
      </c>
      <c r="G1" s="6" t="str">
        <f>_xlfn.DISPIMG("ID_F1EFE5CF35014049A53803C3028B31AF",1)</f>
        <v>=DISPIMG("ID_F1EFE5CF35014049A53803C3028B31AF",1)</v>
      </c>
      <c r="H1" s="6" t="str">
        <f>_xlfn.DISPIMG("ID_93EF3E2AAB034BA9ACFE4F860F12DF9E",1)</f>
        <v>=DISPIMG("ID_93EF3E2AAB034BA9ACFE4F860F12DF9E",1)</v>
      </c>
      <c r="I1" s="6" t="str">
        <f>_xlfn.DISPIMG("ID_EF5073F2ECBF4A28875325584D1D19B2",1)</f>
        <v>=DISPIMG("ID_EF5073F2ECBF4A28875325584D1D19B2",1)</v>
      </c>
      <c r="J1" s="6" t="str">
        <f>_xlfn.DISPIMG("ID_056C5980519B4B878B64D33BCA89B03B",1)</f>
        <v>=DISPIMG("ID_056C5980519B4B878B64D33BCA89B03B",1)</v>
      </c>
      <c r="K1" s="6" t="str">
        <f>_xlfn.DISPIMG("ID_CB35D33921914938807C1C588DF4A1FA",1)</f>
        <v>=DISPIMG("ID_CB35D33921914938807C1C588DF4A1FA",1)</v>
      </c>
      <c r="L1" s="6" t="str">
        <f>_xlfn.DISPIMG("ID_76BC8B0D6DF141CE9F62E9D654263554",1)</f>
        <v>=DISPIMG("ID_76BC8B0D6DF141CE9F62E9D654263554",1)</v>
      </c>
      <c r="M1" s="21" t="str">
        <f>_xlfn.DISPIMG("ID_F7A5C75F324F459C815CE39424BEA41B",1)</f>
        <v>=DISPIMG("ID_F7A5C75F324F459C815CE39424BEA41B",1)</v>
      </c>
      <c r="N1" s="22" t="str">
        <f>_xlfn.DISPIMG("ID_6A96CCC4F62242168AC3F0496596C0F7",1)</f>
        <v>=DISPIMG("ID_6A96CCC4F62242168AC3F0496596C0F7",1)</v>
      </c>
      <c r="O1" s="22" t="str">
        <f>_xlfn.DISPIMG("ID_50B0B1E96CE842F8B93D4341B98D6F89",1)</f>
        <v>=DISPIMG("ID_50B0B1E96CE842F8B93D4341B98D6F89",1)</v>
      </c>
      <c r="P1" t="str">
        <f>_xlfn.DISPIMG("ID_52D7C8156ABF41A7B319E37E49909B87",1)</f>
        <v>=DISPIMG("ID_52D7C8156ABF41A7B319E37E49909B87",1)</v>
      </c>
      <c r="Q1" t="str">
        <f>_xlfn.DISPIMG("ID_920DC68FD1764619AB3F33538720B4DB",1)</f>
        <v>=DISPIMG("ID_920DC68FD1764619AB3F33538720B4DB",1)</v>
      </c>
      <c r="R1" t="str">
        <f>_xlfn.DISPIMG("ID_BB9F37FE04AE4EE7B0476E26712A9060",1)</f>
        <v>=DISPIMG("ID_BB9F37FE04AE4EE7B0476E26712A9060",1)</v>
      </c>
      <c r="S1" t="str">
        <f>_xlfn.DISPIMG("ID_355C92D924C242858D52B123669F7B45",1)</f>
        <v>=DISPIMG("ID_355C92D924C242858D52B123669F7B45",1)</v>
      </c>
      <c r="T1" t="str">
        <f>_xlfn.DISPIMG("ID_801768195C3F4B57BB21B86A2612C8A9",1)</f>
        <v>=DISPIMG("ID_801768195C3F4B57BB21B86A2612C8A9",1)</v>
      </c>
      <c r="U1" t="str">
        <f>_xlfn.DISPIMG("ID_AEA28BBEFBE24DEA811624127EC55EF1",1)</f>
        <v>=DISPIMG("ID_AEA28BBEFBE24DEA811624127EC55EF1",1)</v>
      </c>
      <c r="V1" t="str">
        <f>_xlfn.DISPIMG("ID_DE36D15329B4405C9C0F318E276C172B",1)</f>
        <v>=DISPIMG("ID_DE36D15329B4405C9C0F318E276C172B",1)</v>
      </c>
      <c r="W1" t="str">
        <f>_xlfn.DISPIMG("ID_9639D86E0D284879A7929C02ECCEDA64",1)</f>
        <v>=DISPIMG("ID_9639D86E0D284879A7929C02ECCEDA64",1)</v>
      </c>
      <c r="X1" t="str">
        <f>_xlfn.DISPIMG("ID_00B602B702144153AE3D1F10CDF158B8",1)</f>
        <v>=DISPIMG("ID_00B602B702144153AE3D1F10CDF158B8",1)</v>
      </c>
    </row>
    <row r="2" s="1" customFormat="1" spans="2:24">
      <c r="B2" s="5" t="s">
        <v>1</v>
      </c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7">
        <v>7</v>
      </c>
      <c r="J2" s="7">
        <v>8</v>
      </c>
      <c r="K2" s="7">
        <v>9</v>
      </c>
      <c r="L2" s="7">
        <v>101</v>
      </c>
      <c r="M2" s="7">
        <v>102</v>
      </c>
      <c r="N2" s="7">
        <v>10</v>
      </c>
      <c r="O2" s="7">
        <v>11</v>
      </c>
      <c r="P2" s="7">
        <v>12</v>
      </c>
      <c r="Q2" s="7">
        <v>13</v>
      </c>
      <c r="R2" s="7">
        <v>14</v>
      </c>
      <c r="S2" s="7">
        <v>15</v>
      </c>
      <c r="T2" s="7">
        <v>16</v>
      </c>
      <c r="U2" s="7">
        <v>17</v>
      </c>
      <c r="V2" s="7">
        <v>18</v>
      </c>
      <c r="W2" s="7">
        <v>19</v>
      </c>
      <c r="X2" s="7">
        <v>20</v>
      </c>
    </row>
    <row r="3" s="2" customFormat="1" ht="15" spans="1:24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23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9" t="s">
        <v>22</v>
      </c>
      <c r="V3" s="9" t="s">
        <v>23</v>
      </c>
      <c r="W3" s="31" t="s">
        <v>24</v>
      </c>
      <c r="X3" s="31" t="s">
        <v>25</v>
      </c>
    </row>
    <row r="4" spans="1:15">
      <c r="A4" s="10" t="s">
        <v>26</v>
      </c>
      <c r="B4" s="11" t="s">
        <v>27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4"/>
    </row>
    <row r="5" s="3" customFormat="1" ht="40.5" spans="1:24">
      <c r="A5" s="12" t="s">
        <v>28</v>
      </c>
      <c r="B5" s="13" t="s">
        <v>29</v>
      </c>
      <c r="C5" s="14" t="s">
        <v>30</v>
      </c>
      <c r="D5" s="15" t="s">
        <v>31</v>
      </c>
      <c r="E5" s="14" t="s">
        <v>32</v>
      </c>
      <c r="F5" s="20"/>
      <c r="G5" s="14" t="s">
        <v>33</v>
      </c>
      <c r="H5" s="14" t="s">
        <v>34</v>
      </c>
      <c r="I5" s="14" t="s">
        <v>35</v>
      </c>
      <c r="J5" s="14" t="s">
        <v>36</v>
      </c>
      <c r="K5" s="14" t="s">
        <v>34</v>
      </c>
      <c r="L5" s="20"/>
      <c r="M5" s="20"/>
      <c r="N5" s="25" t="s">
        <v>37</v>
      </c>
      <c r="O5" s="25" t="s">
        <v>37</v>
      </c>
      <c r="P5" s="25" t="s">
        <v>37</v>
      </c>
      <c r="Q5" s="25" t="s">
        <v>37</v>
      </c>
      <c r="R5" s="25" t="s">
        <v>37</v>
      </c>
      <c r="S5" s="25" t="s">
        <v>37</v>
      </c>
      <c r="T5" s="25" t="s">
        <v>37</v>
      </c>
      <c r="U5" s="25" t="s">
        <v>37</v>
      </c>
      <c r="V5" s="25" t="s">
        <v>37</v>
      </c>
      <c r="W5" s="25" t="s">
        <v>37</v>
      </c>
      <c r="X5" s="25" t="s">
        <v>37</v>
      </c>
    </row>
    <row r="6" ht="15" spans="1:15">
      <c r="A6" s="16" t="s">
        <v>2</v>
      </c>
      <c r="B6" s="17" t="s">
        <v>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4"/>
    </row>
    <row r="7" ht="15" spans="1:15">
      <c r="A7" s="18" t="s">
        <v>39</v>
      </c>
      <c r="B7" s="17" t="s">
        <v>40</v>
      </c>
      <c r="C7" s="1"/>
      <c r="D7" s="1" t="s">
        <v>40</v>
      </c>
      <c r="E7" s="1"/>
      <c r="F7" s="1"/>
      <c r="G7" s="1"/>
      <c r="H7" s="1"/>
      <c r="I7" s="1"/>
      <c r="J7" s="1"/>
      <c r="K7" s="1"/>
      <c r="L7" s="1"/>
      <c r="M7" s="19" t="s">
        <v>41</v>
      </c>
      <c r="N7" s="1"/>
      <c r="O7" s="24"/>
    </row>
    <row r="8" ht="27" spans="1:24">
      <c r="A8" s="18" t="s">
        <v>42</v>
      </c>
      <c r="B8" s="17" t="s">
        <v>43</v>
      </c>
      <c r="C8" s="19" t="s">
        <v>44</v>
      </c>
      <c r="D8" s="19" t="s">
        <v>44</v>
      </c>
      <c r="E8" s="1"/>
      <c r="F8" s="19" t="s">
        <v>45</v>
      </c>
      <c r="G8" s="19" t="s">
        <v>46</v>
      </c>
      <c r="H8" s="19" t="s">
        <v>47</v>
      </c>
      <c r="I8" s="19" t="s">
        <v>48</v>
      </c>
      <c r="J8" s="1" t="s">
        <v>49</v>
      </c>
      <c r="K8" s="19" t="s">
        <v>50</v>
      </c>
      <c r="L8" s="19" t="s">
        <v>51</v>
      </c>
      <c r="M8" s="19" t="s">
        <v>51</v>
      </c>
      <c r="N8" s="26" t="s">
        <v>52</v>
      </c>
      <c r="O8" s="27" t="s">
        <v>53</v>
      </c>
      <c r="P8" s="28" t="s">
        <v>53</v>
      </c>
      <c r="Q8" s="28" t="s">
        <v>53</v>
      </c>
      <c r="R8" s="28" t="s">
        <v>53</v>
      </c>
      <c r="S8" s="28" t="s">
        <v>53</v>
      </c>
      <c r="T8" s="28" t="s">
        <v>54</v>
      </c>
      <c r="U8" s="28" t="s">
        <v>54</v>
      </c>
      <c r="V8" s="28" t="s">
        <v>55</v>
      </c>
      <c r="W8" s="28" t="s">
        <v>54</v>
      </c>
      <c r="X8" s="28" t="s">
        <v>53</v>
      </c>
    </row>
    <row r="9" ht="15" spans="1:24">
      <c r="A9" s="18" t="s">
        <v>56</v>
      </c>
      <c r="B9" s="17" t="s">
        <v>57</v>
      </c>
      <c r="C9" s="19" t="s">
        <v>47</v>
      </c>
      <c r="D9" s="1"/>
      <c r="E9" s="1"/>
      <c r="F9" s="1"/>
      <c r="G9" s="1"/>
      <c r="H9" s="1"/>
      <c r="I9" s="19" t="s">
        <v>58</v>
      </c>
      <c r="J9" s="1" t="s">
        <v>59</v>
      </c>
      <c r="K9" s="1"/>
      <c r="L9" s="19" t="s">
        <v>60</v>
      </c>
      <c r="M9" s="19" t="s">
        <v>60</v>
      </c>
      <c r="N9" s="19" t="s">
        <v>61</v>
      </c>
      <c r="O9" s="29" t="s">
        <v>57</v>
      </c>
      <c r="P9" s="30" t="s">
        <v>57</v>
      </c>
      <c r="Q9" s="30" t="s">
        <v>57</v>
      </c>
      <c r="R9" s="30" t="s">
        <v>57</v>
      </c>
      <c r="S9" s="30" t="s">
        <v>57</v>
      </c>
      <c r="T9" s="30" t="s">
        <v>57</v>
      </c>
      <c r="U9" s="30" t="s">
        <v>57</v>
      </c>
      <c r="V9" s="30" t="s">
        <v>57</v>
      </c>
      <c r="W9" s="30" t="s">
        <v>57</v>
      </c>
      <c r="X9" s="30" t="s">
        <v>57</v>
      </c>
    </row>
    <row r="10" ht="15" spans="1:15">
      <c r="A10" s="18" t="s">
        <v>62</v>
      </c>
      <c r="B10" s="17" t="s">
        <v>63</v>
      </c>
      <c r="C10" s="19" t="s">
        <v>64</v>
      </c>
      <c r="D10" s="1"/>
      <c r="E10" s="1"/>
      <c r="F10" s="1"/>
      <c r="G10" s="1"/>
      <c r="H10" s="19" t="s">
        <v>64</v>
      </c>
      <c r="I10" s="1"/>
      <c r="J10" s="1"/>
      <c r="K10" s="1"/>
      <c r="L10" s="1"/>
      <c r="M10" s="1"/>
      <c r="N10" s="1"/>
      <c r="O10" s="24"/>
    </row>
    <row r="11" ht="27" spans="1:24">
      <c r="A11" s="18" t="s">
        <v>65</v>
      </c>
      <c r="B11" s="17" t="s">
        <v>66</v>
      </c>
      <c r="C11" s="19" t="s">
        <v>67</v>
      </c>
      <c r="D11" s="19" t="s">
        <v>67</v>
      </c>
      <c r="E11" s="1"/>
      <c r="F11" s="19" t="s">
        <v>68</v>
      </c>
      <c r="G11" s="1"/>
      <c r="H11" s="19" t="s">
        <v>67</v>
      </c>
      <c r="I11" s="1"/>
      <c r="J11" s="1" t="s">
        <v>69</v>
      </c>
      <c r="K11" s="1"/>
      <c r="L11" s="1"/>
      <c r="M11" s="1"/>
      <c r="N11" s="26" t="s">
        <v>70</v>
      </c>
      <c r="O11" s="27" t="s">
        <v>71</v>
      </c>
      <c r="P11" s="28" t="s">
        <v>72</v>
      </c>
      <c r="Q11" s="28" t="s">
        <v>71</v>
      </c>
      <c r="R11" s="28" t="s">
        <v>71</v>
      </c>
      <c r="S11" s="28" t="s">
        <v>71</v>
      </c>
      <c r="T11" s="28" t="s">
        <v>71</v>
      </c>
      <c r="U11" s="28" t="s">
        <v>71</v>
      </c>
      <c r="V11" s="28" t="s">
        <v>71</v>
      </c>
      <c r="W11" s="28" t="s">
        <v>71</v>
      </c>
      <c r="X11" s="28" t="s">
        <v>71</v>
      </c>
    </row>
    <row r="12" ht="15" spans="1:15">
      <c r="A12" s="18" t="s">
        <v>73</v>
      </c>
      <c r="B12" s="17" t="s">
        <v>74</v>
      </c>
      <c r="C12" s="19" t="s">
        <v>74</v>
      </c>
      <c r="D12" s="1"/>
      <c r="E12" s="1"/>
      <c r="F12" s="1"/>
      <c r="G12" s="1"/>
      <c r="H12" s="1"/>
      <c r="I12" s="1"/>
      <c r="J12" s="1" t="s">
        <v>75</v>
      </c>
      <c r="K12" s="1"/>
      <c r="L12" s="1"/>
      <c r="M12" s="1"/>
      <c r="N12" s="1"/>
      <c r="O12" s="24"/>
    </row>
    <row r="13" ht="15" spans="1:15">
      <c r="A13" s="18" t="s">
        <v>76</v>
      </c>
      <c r="B13" s="17" t="s">
        <v>77</v>
      </c>
      <c r="C13" s="19" t="s">
        <v>77</v>
      </c>
      <c r="D13" s="19" t="s">
        <v>77</v>
      </c>
      <c r="E13" s="1"/>
      <c r="F13" s="19" t="s">
        <v>78</v>
      </c>
      <c r="G13" s="1"/>
      <c r="H13" s="1"/>
      <c r="I13" s="1"/>
      <c r="J13" s="1"/>
      <c r="K13" s="1"/>
      <c r="L13" s="1"/>
      <c r="M13" s="1"/>
      <c r="N13" s="1"/>
      <c r="O13" s="24"/>
    </row>
    <row r="14" ht="15" spans="1:24">
      <c r="A14" s="18" t="s">
        <v>79</v>
      </c>
      <c r="B14" s="17" t="s">
        <v>80</v>
      </c>
      <c r="C14" s="19" t="s">
        <v>81</v>
      </c>
      <c r="D14" s="19" t="s">
        <v>80</v>
      </c>
      <c r="E14" s="19" t="s">
        <v>80</v>
      </c>
      <c r="F14" s="19" t="s">
        <v>80</v>
      </c>
      <c r="G14" s="1"/>
      <c r="H14" s="19" t="s">
        <v>80</v>
      </c>
      <c r="I14" s="1"/>
      <c r="J14" s="1"/>
      <c r="K14" s="19" t="s">
        <v>82</v>
      </c>
      <c r="L14" s="1"/>
      <c r="M14" s="1"/>
      <c r="N14" s="1"/>
      <c r="O14" s="24"/>
      <c r="T14" s="30" t="s">
        <v>80</v>
      </c>
      <c r="U14" s="30" t="s">
        <v>80</v>
      </c>
      <c r="V14" s="30" t="s">
        <v>80</v>
      </c>
      <c r="W14" s="30" t="s">
        <v>80</v>
      </c>
      <c r="X14" s="30" t="s">
        <v>80</v>
      </c>
    </row>
    <row r="15" ht="15" spans="1:24">
      <c r="A15" s="18" t="s">
        <v>83</v>
      </c>
      <c r="B15" s="17" t="s">
        <v>84</v>
      </c>
      <c r="C15" s="19" t="s">
        <v>85</v>
      </c>
      <c r="D15" s="19" t="s">
        <v>84</v>
      </c>
      <c r="E15" s="1"/>
      <c r="F15" s="19" t="s">
        <v>86</v>
      </c>
      <c r="G15" s="1"/>
      <c r="H15" s="1"/>
      <c r="I15" s="1"/>
      <c r="J15" s="1"/>
      <c r="K15" s="1"/>
      <c r="L15" s="1"/>
      <c r="M15" s="1"/>
      <c r="N15" s="1"/>
      <c r="O15" s="24"/>
      <c r="T15" s="30" t="s">
        <v>87</v>
      </c>
      <c r="U15" s="30" t="s">
        <v>87</v>
      </c>
      <c r="V15" s="30" t="s">
        <v>87</v>
      </c>
      <c r="W15" s="30" t="s">
        <v>87</v>
      </c>
      <c r="X15" s="30" t="s">
        <v>87</v>
      </c>
    </row>
    <row r="16" ht="15" spans="1:24">
      <c r="A16" s="18" t="s">
        <v>88</v>
      </c>
      <c r="B16" s="17" t="s">
        <v>89</v>
      </c>
      <c r="C16" s="19" t="s">
        <v>90</v>
      </c>
      <c r="D16" s="19" t="s">
        <v>89</v>
      </c>
      <c r="E16" s="1"/>
      <c r="F16" s="1"/>
      <c r="G16" s="19" t="s">
        <v>89</v>
      </c>
      <c r="H16" s="1"/>
      <c r="I16" s="1"/>
      <c r="J16" s="19" t="s">
        <v>89</v>
      </c>
      <c r="K16" s="1"/>
      <c r="L16" s="1"/>
      <c r="M16" s="1"/>
      <c r="N16" s="19" t="s">
        <v>89</v>
      </c>
      <c r="O16" s="29" t="s">
        <v>89</v>
      </c>
      <c r="P16" s="30" t="s">
        <v>89</v>
      </c>
      <c r="Q16" s="30" t="s">
        <v>89</v>
      </c>
      <c r="R16" s="30" t="s">
        <v>89</v>
      </c>
      <c r="S16" s="30" t="s">
        <v>89</v>
      </c>
      <c r="U16" s="29" t="s">
        <v>89</v>
      </c>
      <c r="V16" s="29" t="s">
        <v>89</v>
      </c>
      <c r="W16" s="29" t="s">
        <v>89</v>
      </c>
      <c r="X16" s="30" t="s">
        <v>89</v>
      </c>
    </row>
    <row r="17" ht="15" spans="1:24">
      <c r="A17" s="18" t="s">
        <v>91</v>
      </c>
      <c r="B17" s="17" t="s">
        <v>92</v>
      </c>
      <c r="C17" s="19" t="s">
        <v>92</v>
      </c>
      <c r="D17" s="19" t="s">
        <v>92</v>
      </c>
      <c r="E17" s="1"/>
      <c r="F17" s="1"/>
      <c r="G17" s="19" t="s">
        <v>93</v>
      </c>
      <c r="H17" s="1"/>
      <c r="I17" s="19" t="s">
        <v>94</v>
      </c>
      <c r="J17" s="1"/>
      <c r="K17" s="1"/>
      <c r="L17" s="1"/>
      <c r="M17" s="1"/>
      <c r="N17" s="19" t="s">
        <v>95</v>
      </c>
      <c r="O17" s="29" t="s">
        <v>92</v>
      </c>
      <c r="P17" s="30" t="s">
        <v>92</v>
      </c>
      <c r="Q17" s="30" t="s">
        <v>92</v>
      </c>
      <c r="R17" s="30" t="s">
        <v>92</v>
      </c>
      <c r="S17" s="30" t="s">
        <v>93</v>
      </c>
      <c r="U17" s="30" t="s">
        <v>92</v>
      </c>
      <c r="V17" s="30" t="s">
        <v>92</v>
      </c>
      <c r="W17" s="30" t="s">
        <v>92</v>
      </c>
      <c r="X17" s="30" t="s">
        <v>92</v>
      </c>
    </row>
    <row r="18" ht="15" spans="1:22">
      <c r="A18" s="18" t="s">
        <v>96</v>
      </c>
      <c r="B18" s="17" t="s">
        <v>97</v>
      </c>
      <c r="C18" s="19" t="s">
        <v>98</v>
      </c>
      <c r="D18" s="19" t="s">
        <v>97</v>
      </c>
      <c r="E18" s="1"/>
      <c r="F18" s="1"/>
      <c r="G18" s="1"/>
      <c r="H18" s="19" t="s">
        <v>99</v>
      </c>
      <c r="I18" s="19" t="s">
        <v>100</v>
      </c>
      <c r="J18" s="19" t="s">
        <v>101</v>
      </c>
      <c r="K18" s="19" t="s">
        <v>99</v>
      </c>
      <c r="L18" s="19" t="s">
        <v>102</v>
      </c>
      <c r="M18" s="19" t="s">
        <v>102</v>
      </c>
      <c r="N18" s="26" t="s">
        <v>103</v>
      </c>
      <c r="O18" s="27" t="s">
        <v>103</v>
      </c>
      <c r="R18" s="27" t="s">
        <v>103</v>
      </c>
      <c r="S18" s="27" t="s">
        <v>103</v>
      </c>
      <c r="T18" s="30" t="s">
        <v>104</v>
      </c>
      <c r="U18" s="30" t="s">
        <v>105</v>
      </c>
      <c r="V18" s="30" t="s">
        <v>102</v>
      </c>
    </row>
    <row r="19" ht="15" spans="1:16">
      <c r="A19" s="18" t="s">
        <v>106</v>
      </c>
      <c r="B19" s="17" t="s">
        <v>107</v>
      </c>
      <c r="C19" s="1"/>
      <c r="D19" s="1"/>
      <c r="E19" s="1"/>
      <c r="F19" s="1"/>
      <c r="G19" s="19" t="s">
        <v>108</v>
      </c>
      <c r="H19" s="1"/>
      <c r="I19" s="1"/>
      <c r="J19" s="1"/>
      <c r="K19" s="1"/>
      <c r="L19" s="1"/>
      <c r="M19" s="1"/>
      <c r="N19" s="1"/>
      <c r="P19" s="30" t="s">
        <v>107</v>
      </c>
    </row>
    <row r="20" ht="15" spans="1:14">
      <c r="A20" s="18" t="s">
        <v>109</v>
      </c>
      <c r="B20" s="17" t="s">
        <v>110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ht="15" spans="1:14">
      <c r="A21" s="18" t="s">
        <v>111</v>
      </c>
      <c r="B21" s="17" t="s">
        <v>112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ht="15" spans="1:14">
      <c r="A22" s="18" t="s">
        <v>113</v>
      </c>
      <c r="B22" s="17" t="s">
        <v>114</v>
      </c>
      <c r="C22" s="1"/>
      <c r="D22" s="1"/>
      <c r="E22" s="1"/>
      <c r="F22" s="1"/>
      <c r="G22" s="19" t="s">
        <v>114</v>
      </c>
      <c r="H22" s="19" t="s">
        <v>114</v>
      </c>
      <c r="I22" s="1"/>
      <c r="J22" s="1"/>
      <c r="K22" s="1"/>
      <c r="L22" s="1"/>
      <c r="M22" s="1"/>
      <c r="N22" s="1"/>
    </row>
    <row r="23" ht="15" spans="1:14">
      <c r="A23" s="18" t="s">
        <v>115</v>
      </c>
      <c r="B23" s="17" t="s">
        <v>116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ht="15" spans="1:14">
      <c r="A24" s="18" t="s">
        <v>117</v>
      </c>
      <c r="B24" s="17" t="s">
        <v>118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15" spans="1:14">
      <c r="A25" s="18" t="s">
        <v>119</v>
      </c>
      <c r="B25" s="17" t="s">
        <v>120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ht="15" spans="1:14">
      <c r="A26" s="18" t="s">
        <v>121</v>
      </c>
      <c r="B26" s="17" t="s">
        <v>122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15" spans="1:14">
      <c r="A27" s="18" t="s">
        <v>123</v>
      </c>
      <c r="B27" s="17" t="s">
        <v>124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15" spans="1:14">
      <c r="A28" s="18" t="s">
        <v>125</v>
      </c>
      <c r="B28" s="17" t="s">
        <v>126</v>
      </c>
      <c r="C28" s="1"/>
      <c r="D28" s="1"/>
      <c r="E28" s="19" t="s">
        <v>127</v>
      </c>
      <c r="F28" s="1"/>
      <c r="G28" s="1"/>
      <c r="H28" s="1"/>
      <c r="I28" s="19" t="s">
        <v>128</v>
      </c>
      <c r="J28" s="1"/>
      <c r="K28" s="1"/>
      <c r="L28" s="1"/>
      <c r="M28" s="1"/>
      <c r="N28" s="1"/>
    </row>
    <row r="29" ht="15" spans="1:14">
      <c r="A29" s="18" t="s">
        <v>129</v>
      </c>
      <c r="B29" s="17" t="s">
        <v>128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ht="15" spans="1:14">
      <c r="A30" s="18" t="s">
        <v>130</v>
      </c>
      <c r="B30" s="17" t="s">
        <v>131</v>
      </c>
      <c r="C30" s="1"/>
      <c r="D30" s="1"/>
      <c r="E30" s="1"/>
      <c r="F30" s="1"/>
      <c r="G30" s="1"/>
      <c r="H30" s="1"/>
      <c r="I30" s="1"/>
      <c r="J30" s="1" t="s">
        <v>132</v>
      </c>
      <c r="K30" s="1"/>
      <c r="L30" s="1"/>
      <c r="M30" s="1"/>
      <c r="N30" s="19" t="s">
        <v>133</v>
      </c>
    </row>
    <row r="31" ht="15" spans="1:14">
      <c r="A31" s="18" t="s">
        <v>134</v>
      </c>
      <c r="B31" s="17" t="s">
        <v>135</v>
      </c>
      <c r="C31" s="1"/>
      <c r="D31" s="1"/>
      <c r="E31" s="1"/>
      <c r="F31" s="1"/>
      <c r="G31" s="1"/>
      <c r="H31" s="1"/>
      <c r="I31" s="1"/>
      <c r="J31" s="1" t="s">
        <v>136</v>
      </c>
      <c r="K31" s="1"/>
      <c r="L31" s="1"/>
      <c r="M31" s="1"/>
      <c r="N31" s="1"/>
    </row>
    <row r="32" ht="15" spans="1:14">
      <c r="A32" s="18" t="s">
        <v>137</v>
      </c>
      <c r="B32" s="17" t="s">
        <v>138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15" spans="1:14">
      <c r="A33" s="18" t="s">
        <v>139</v>
      </c>
      <c r="B33" s="17" t="s">
        <v>140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15" spans="1:14">
      <c r="A34" s="18" t="s">
        <v>141</v>
      </c>
      <c r="B34" s="17" t="s">
        <v>142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15" spans="1:20">
      <c r="A35" s="18" t="s">
        <v>143</v>
      </c>
      <c r="B35" s="17" t="s">
        <v>144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T35" s="30" t="s">
        <v>145</v>
      </c>
    </row>
    <row r="36" s="4" customFormat="1" ht="27" spans="1:24">
      <c r="A36" s="32" t="s">
        <v>146</v>
      </c>
      <c r="B36" s="33" t="s">
        <v>147</v>
      </c>
      <c r="C36" s="34"/>
      <c r="D36" s="34"/>
      <c r="E36" s="37" t="s">
        <v>148</v>
      </c>
      <c r="F36" s="37" t="s">
        <v>149</v>
      </c>
      <c r="G36" s="34"/>
      <c r="H36" s="34"/>
      <c r="I36" s="37" t="s">
        <v>150</v>
      </c>
      <c r="J36" s="37" t="s">
        <v>151</v>
      </c>
      <c r="K36" s="34"/>
      <c r="L36" s="37" t="s">
        <v>152</v>
      </c>
      <c r="M36" s="37" t="s">
        <v>153</v>
      </c>
      <c r="N36" s="37" t="s">
        <v>154</v>
      </c>
      <c r="O36" s="38" t="s">
        <v>155</v>
      </c>
      <c r="P36" s="38" t="s">
        <v>156</v>
      </c>
      <c r="Q36" s="38" t="s">
        <v>155</v>
      </c>
      <c r="R36" s="38" t="s">
        <v>155</v>
      </c>
      <c r="S36" s="38" t="s">
        <v>155</v>
      </c>
      <c r="T36" s="38" t="s">
        <v>104</v>
      </c>
      <c r="U36" s="38" t="s">
        <v>105</v>
      </c>
      <c r="V36" s="38" t="s">
        <v>102</v>
      </c>
      <c r="W36" s="38" t="s">
        <v>155</v>
      </c>
      <c r="X36" s="38" t="s">
        <v>155</v>
      </c>
    </row>
    <row r="37" ht="15" spans="1:20">
      <c r="A37" s="18" t="s">
        <v>157</v>
      </c>
      <c r="B37" s="17" t="s">
        <v>158</v>
      </c>
      <c r="C37" s="1"/>
      <c r="D37" s="1"/>
      <c r="E37" s="19" t="s">
        <v>159</v>
      </c>
      <c r="F37" s="19" t="s">
        <v>160</v>
      </c>
      <c r="G37" s="1"/>
      <c r="H37" s="1"/>
      <c r="I37" s="19" t="s">
        <v>161</v>
      </c>
      <c r="J37" s="19" t="s">
        <v>162</v>
      </c>
      <c r="K37" s="1"/>
      <c r="L37" s="19" t="s">
        <v>163</v>
      </c>
      <c r="M37" s="19" t="s">
        <v>163</v>
      </c>
      <c r="N37" s="1"/>
      <c r="T37" s="30" t="s">
        <v>58</v>
      </c>
    </row>
    <row r="38" ht="15" spans="1:20">
      <c r="A38" s="18" t="s">
        <v>164</v>
      </c>
      <c r="B38" s="17" t="s">
        <v>165</v>
      </c>
      <c r="C38" s="1"/>
      <c r="D38" s="1"/>
      <c r="E38" s="19" t="s">
        <v>166</v>
      </c>
      <c r="F38" s="19" t="s">
        <v>167</v>
      </c>
      <c r="G38" s="1"/>
      <c r="H38" s="1"/>
      <c r="I38" s="19" t="s">
        <v>168</v>
      </c>
      <c r="J38" s="1"/>
      <c r="K38" s="1"/>
      <c r="L38" s="19" t="s">
        <v>169</v>
      </c>
      <c r="M38" s="19" t="s">
        <v>169</v>
      </c>
      <c r="N38" s="1"/>
      <c r="T38" s="30" t="s">
        <v>170</v>
      </c>
    </row>
    <row r="39" ht="15" spans="1:14">
      <c r="A39" s="18" t="s">
        <v>171</v>
      </c>
      <c r="B39" s="17" t="s">
        <v>172</v>
      </c>
      <c r="C39" s="1"/>
      <c r="D39" s="1"/>
      <c r="E39" s="1"/>
      <c r="F39" s="19" t="s">
        <v>173</v>
      </c>
      <c r="G39" s="1"/>
      <c r="H39" s="1"/>
      <c r="I39" s="19" t="s">
        <v>174</v>
      </c>
      <c r="J39" s="1"/>
      <c r="K39" s="1"/>
      <c r="L39" s="1"/>
      <c r="M39" s="1"/>
      <c r="N39" s="1"/>
    </row>
    <row r="40" ht="15" spans="1:14">
      <c r="A40" s="18" t="s">
        <v>175</v>
      </c>
      <c r="B40" s="35" t="s">
        <v>176</v>
      </c>
      <c r="C40" s="1"/>
      <c r="D40" s="1"/>
      <c r="E40" s="1"/>
      <c r="F40" s="19" t="s">
        <v>177</v>
      </c>
      <c r="G40" s="1"/>
      <c r="H40" s="1"/>
      <c r="I40" s="1"/>
      <c r="J40" s="1"/>
      <c r="K40" s="1"/>
      <c r="L40" s="1"/>
      <c r="M40" s="1"/>
      <c r="N40" s="1"/>
    </row>
    <row r="41" ht="264.75" spans="2:24">
      <c r="B41" s="36" t="s">
        <v>178</v>
      </c>
      <c r="C41" s="6" t="str">
        <f>_xlfn.DISPIMG("ID_D8B0F5DD62CD46C58A5D05220F09D389",1)</f>
        <v>=DISPIMG("ID_D8B0F5DD62CD46C58A5D05220F09D389",1)</v>
      </c>
      <c r="D41" s="6"/>
      <c r="E41" s="6"/>
      <c r="F41" s="6"/>
      <c r="G41" s="6"/>
      <c r="H41" s="6"/>
      <c r="I41" s="6"/>
      <c r="J41" s="6"/>
      <c r="K41" s="6" t="str">
        <f>_xlfn.DISPIMG("ID_84C7C07CE6B447C3A00C1B615C945498",1)</f>
        <v>=DISPIMG("ID_84C7C07CE6B447C3A00C1B615C945498",1)</v>
      </c>
      <c r="L41" s="6"/>
      <c r="M41" s="6"/>
      <c r="N41" s="22"/>
      <c r="O41" s="22"/>
      <c r="P41" s="22"/>
      <c r="Q41" s="22"/>
      <c r="R41" s="22"/>
      <c r="S41" s="22"/>
      <c r="T41" s="22"/>
      <c r="U41" s="22" t="str">
        <f>_xlfn.DISPIMG("ID_37849D69225F4DB8B9E68AAD78212E80",1)</f>
        <v>=DISPIMG("ID_37849D69225F4DB8B9E68AAD78212E80",1)</v>
      </c>
      <c r="V41" s="22"/>
      <c r="W41" s="22"/>
      <c r="X41" s="2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0256057615974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3.xml><?xml version="1.0" encoding="utf-8"?>
<independentViews xmlns="https://web.wps.cn/et/2018/main"/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WWO_wpscloud_20250819104524-70b38a6be9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金山文档</dc:creator>
  <cp:lastModifiedBy>李思萍</cp:lastModifiedBy>
  <dcterms:created xsi:type="dcterms:W3CDTF">2018-06-05T08:28:00Z</dcterms:created>
  <dcterms:modified xsi:type="dcterms:W3CDTF">2019-05-24T07:34:00Z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