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硕士\硕士工作\论文排版\20220614\提交清单\"/>
    </mc:Choice>
  </mc:AlternateContent>
  <xr:revisionPtr revIDLastSave="0" documentId="13_ncr:1_{7A9CECD6-EF5D-4EA6-8E33-0AB2BE7537F0}" xr6:coauthVersionLast="47" xr6:coauthVersionMax="47" xr10:uidLastSave="{00000000-0000-0000-0000-000000000000}"/>
  <bookViews>
    <workbookView xWindow="14100" yWindow="1215" windowWidth="14115" windowHeight="14385" xr2:uid="{E524B411-E18B-4D8F-8DDD-D80C2A585861}"/>
  </bookViews>
  <sheets>
    <sheet name="藏茶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9" i="3" l="1"/>
  <c r="I109" i="3" s="1"/>
  <c r="E108" i="3"/>
  <c r="O108" i="3" s="1"/>
  <c r="E107" i="3"/>
  <c r="I107" i="3" s="1"/>
  <c r="E106" i="3"/>
  <c r="M106" i="3" s="1"/>
  <c r="E105" i="3"/>
  <c r="O105" i="3" s="1"/>
  <c r="E104" i="3"/>
  <c r="K104" i="3" s="1"/>
  <c r="E103" i="3"/>
  <c r="O103" i="3" s="1"/>
  <c r="E102" i="3"/>
  <c r="O102" i="3" s="1"/>
  <c r="E101" i="3"/>
  <c r="I101" i="3" s="1"/>
  <c r="E100" i="3"/>
  <c r="O100" i="3" s="1"/>
  <c r="E99" i="3"/>
  <c r="M99" i="3" s="1"/>
  <c r="E98" i="3"/>
  <c r="M98" i="3" s="1"/>
  <c r="E97" i="3"/>
  <c r="K97" i="3" s="1"/>
  <c r="E96" i="3"/>
  <c r="K96" i="3" s="1"/>
  <c r="E95" i="3"/>
  <c r="O95" i="3" s="1"/>
  <c r="E94" i="3"/>
  <c r="O94" i="3" s="1"/>
  <c r="E93" i="3"/>
  <c r="I93" i="3" s="1"/>
  <c r="E92" i="3"/>
  <c r="O92" i="3" s="1"/>
  <c r="E91" i="3"/>
  <c r="M91" i="3" s="1"/>
  <c r="E90" i="3"/>
  <c r="M90" i="3" s="1"/>
  <c r="E89" i="3"/>
  <c r="O89" i="3" s="1"/>
  <c r="E88" i="3"/>
  <c r="K88" i="3" s="1"/>
  <c r="E87" i="3"/>
  <c r="O87" i="3" s="1"/>
  <c r="E86" i="3"/>
  <c r="O86" i="3" s="1"/>
  <c r="E85" i="3"/>
  <c r="I85" i="3" s="1"/>
  <c r="E84" i="3"/>
  <c r="O84" i="3" s="1"/>
  <c r="E83" i="3"/>
  <c r="M83" i="3" s="1"/>
  <c r="E82" i="3"/>
  <c r="M82" i="3" s="1"/>
  <c r="E81" i="3"/>
  <c r="O81" i="3" s="1"/>
  <c r="O80" i="3"/>
  <c r="I80" i="3"/>
  <c r="E80" i="3"/>
  <c r="K80" i="3" s="1"/>
  <c r="E79" i="3"/>
  <c r="O79" i="3" s="1"/>
  <c r="E78" i="3"/>
  <c r="O78" i="3" s="1"/>
  <c r="E77" i="3"/>
  <c r="I77" i="3" s="1"/>
  <c r="E76" i="3"/>
  <c r="O76" i="3" s="1"/>
  <c r="E75" i="3"/>
  <c r="M75" i="3" s="1"/>
  <c r="E74" i="3"/>
  <c r="M74" i="3" s="1"/>
  <c r="E73" i="3"/>
  <c r="O73" i="3" s="1"/>
  <c r="E72" i="3"/>
  <c r="K72" i="3" s="1"/>
  <c r="E71" i="3"/>
  <c r="O71" i="3" s="1"/>
  <c r="E70" i="3"/>
  <c r="O70" i="3" s="1"/>
  <c r="E69" i="3"/>
  <c r="I69" i="3" s="1"/>
  <c r="E68" i="3"/>
  <c r="O68" i="3" s="1"/>
  <c r="E67" i="3"/>
  <c r="M67" i="3" s="1"/>
  <c r="E66" i="3"/>
  <c r="M66" i="3" s="1"/>
  <c r="E65" i="3"/>
  <c r="O65" i="3" s="1"/>
  <c r="E64" i="3"/>
  <c r="K64" i="3" s="1"/>
  <c r="E63" i="3"/>
  <c r="O63" i="3" s="1"/>
  <c r="E62" i="3"/>
  <c r="O62" i="3" s="1"/>
  <c r="E61" i="3"/>
  <c r="I61" i="3" s="1"/>
  <c r="E60" i="3"/>
  <c r="O60" i="3" s="1"/>
  <c r="E59" i="3"/>
  <c r="M59" i="3" s="1"/>
  <c r="E58" i="3"/>
  <c r="K58" i="3" s="1"/>
  <c r="E57" i="3"/>
  <c r="K57" i="3" s="1"/>
  <c r="E56" i="3"/>
  <c r="O56" i="3" s="1"/>
  <c r="E55" i="3"/>
  <c r="O55" i="3" s="1"/>
  <c r="E54" i="3"/>
  <c r="K54" i="3" s="1"/>
  <c r="E53" i="3"/>
  <c r="O53" i="3" s="1"/>
  <c r="E52" i="3"/>
  <c r="O52" i="3" s="1"/>
  <c r="E51" i="3"/>
  <c r="O51" i="3" s="1"/>
  <c r="E50" i="3"/>
  <c r="O50" i="3" s="1"/>
  <c r="E49" i="3"/>
  <c r="K49" i="3" s="1"/>
  <c r="O48" i="3"/>
  <c r="M48" i="3"/>
  <c r="E48" i="3"/>
  <c r="I48" i="3" s="1"/>
  <c r="E47" i="3"/>
  <c r="O47" i="3" s="1"/>
  <c r="E46" i="3"/>
  <c r="K46" i="3" s="1"/>
  <c r="E45" i="3"/>
  <c r="O45" i="3" s="1"/>
  <c r="E44" i="3"/>
  <c r="O44" i="3" s="1"/>
  <c r="E43" i="3"/>
  <c r="O43" i="3" s="1"/>
  <c r="E42" i="3"/>
  <c r="K42" i="3" s="1"/>
  <c r="E41" i="3"/>
  <c r="K41" i="3" s="1"/>
  <c r="E40" i="3"/>
  <c r="I40" i="3" s="1"/>
  <c r="E39" i="3"/>
  <c r="O39" i="3" s="1"/>
  <c r="E38" i="3"/>
  <c r="I38" i="3" s="1"/>
  <c r="E37" i="3"/>
  <c r="O37" i="3" s="1"/>
  <c r="E36" i="3"/>
  <c r="O36" i="3" s="1"/>
  <c r="E35" i="3"/>
  <c r="M35" i="3" s="1"/>
  <c r="E34" i="3"/>
  <c r="O34" i="3" s="1"/>
  <c r="E33" i="3"/>
  <c r="K33" i="3" s="1"/>
  <c r="E32" i="3"/>
  <c r="K32" i="3" s="1"/>
  <c r="E31" i="3"/>
  <c r="O31" i="3" s="1"/>
  <c r="E30" i="3"/>
  <c r="I30" i="3" s="1"/>
  <c r="E29" i="3"/>
  <c r="O29" i="3" s="1"/>
  <c r="E28" i="3"/>
  <c r="O28" i="3" s="1"/>
  <c r="E27" i="3"/>
  <c r="K27" i="3" s="1"/>
  <c r="E26" i="3"/>
  <c r="O26" i="3" s="1"/>
  <c r="E25" i="3"/>
  <c r="K25" i="3" s="1"/>
  <c r="E24" i="3"/>
  <c r="O24" i="3" s="1"/>
  <c r="E23" i="3"/>
  <c r="O23" i="3" s="1"/>
  <c r="E22" i="3"/>
  <c r="I22" i="3" s="1"/>
  <c r="E21" i="3"/>
  <c r="O21" i="3" s="1"/>
  <c r="E20" i="3"/>
  <c r="O20" i="3" s="1"/>
  <c r="E19" i="3"/>
  <c r="K19" i="3" s="1"/>
  <c r="E18" i="3"/>
  <c r="K18" i="3" s="1"/>
  <c r="E17" i="3"/>
  <c r="K17" i="3" s="1"/>
  <c r="E16" i="3"/>
  <c r="O16" i="3" s="1"/>
  <c r="E15" i="3"/>
  <c r="O15" i="3" s="1"/>
  <c r="E14" i="3"/>
  <c r="I14" i="3" s="1"/>
  <c r="E13" i="3"/>
  <c r="O13" i="3" s="1"/>
  <c r="E12" i="3"/>
  <c r="O12" i="3" s="1"/>
  <c r="E11" i="3"/>
  <c r="M11" i="3" s="1"/>
  <c r="E10" i="3"/>
  <c r="O10" i="3" s="1"/>
  <c r="E9" i="3"/>
  <c r="K9" i="3" s="1"/>
  <c r="E8" i="3"/>
  <c r="M8" i="3" s="1"/>
  <c r="E7" i="3"/>
  <c r="O7" i="3" s="1"/>
  <c r="E6" i="3"/>
  <c r="I6" i="3" s="1"/>
  <c r="E5" i="3"/>
  <c r="O5" i="3" s="1"/>
  <c r="E4" i="3"/>
  <c r="O4" i="3" s="1"/>
  <c r="I16" i="3" l="1"/>
  <c r="M97" i="3"/>
  <c r="O25" i="3"/>
  <c r="K48" i="3"/>
  <c r="O72" i="3"/>
  <c r="M72" i="3"/>
  <c r="I31" i="3"/>
  <c r="O22" i="3"/>
  <c r="K43" i="3"/>
  <c r="K22" i="3"/>
  <c r="M22" i="3"/>
  <c r="M96" i="3"/>
  <c r="O11" i="3"/>
  <c r="M17" i="3"/>
  <c r="M32" i="3"/>
  <c r="K40" i="3"/>
  <c r="I56" i="3"/>
  <c r="O32" i="3"/>
  <c r="M40" i="3"/>
  <c r="K56" i="3"/>
  <c r="I21" i="3"/>
  <c r="I25" i="3"/>
  <c r="O35" i="3"/>
  <c r="O40" i="3"/>
  <c r="K51" i="3"/>
  <c r="M56" i="3"/>
  <c r="I82" i="3"/>
  <c r="K85" i="3"/>
  <c r="M25" i="3"/>
  <c r="K82" i="3"/>
  <c r="I96" i="3"/>
  <c r="I95" i="3"/>
  <c r="M9" i="3"/>
  <c r="K30" i="3"/>
  <c r="M45" i="3"/>
  <c r="M53" i="3"/>
  <c r="M61" i="3"/>
  <c r="K65" i="3"/>
  <c r="K69" i="3"/>
  <c r="M77" i="3"/>
  <c r="K90" i="3"/>
  <c r="K99" i="3"/>
  <c r="K107" i="3"/>
  <c r="I9" i="3"/>
  <c r="K53" i="3"/>
  <c r="K61" i="3"/>
  <c r="I90" i="3"/>
  <c r="O99" i="3"/>
  <c r="O30" i="3"/>
  <c r="M62" i="3"/>
  <c r="I66" i="3"/>
  <c r="I74" i="3"/>
  <c r="I88" i="3"/>
  <c r="O91" i="3"/>
  <c r="I105" i="3"/>
  <c r="O107" i="3"/>
  <c r="M27" i="3"/>
  <c r="I35" i="3"/>
  <c r="O46" i="3"/>
  <c r="I59" i="3"/>
  <c r="K66" i="3"/>
  <c r="K74" i="3"/>
  <c r="M88" i="3"/>
  <c r="K105" i="3"/>
  <c r="I65" i="3"/>
  <c r="I103" i="3"/>
  <c r="I5" i="3"/>
  <c r="I27" i="3"/>
  <c r="M107" i="3"/>
  <c r="M5" i="3"/>
  <c r="O27" i="3"/>
  <c r="K59" i="3"/>
  <c r="O66" i="3"/>
  <c r="O74" i="3"/>
  <c r="O88" i="3"/>
  <c r="M105" i="3"/>
  <c r="I45" i="3"/>
  <c r="O14" i="3"/>
  <c r="O9" i="3"/>
  <c r="M19" i="3"/>
  <c r="M30" i="3"/>
  <c r="M69" i="3"/>
  <c r="I15" i="3"/>
  <c r="M38" i="3"/>
  <c r="M46" i="3"/>
  <c r="K35" i="3"/>
  <c r="O64" i="3"/>
  <c r="I72" i="3"/>
  <c r="M80" i="3"/>
  <c r="O97" i="3"/>
  <c r="M102" i="3"/>
  <c r="I7" i="3"/>
  <c r="I17" i="3"/>
  <c r="O19" i="3"/>
  <c r="K38" i="3"/>
  <c r="I43" i="3"/>
  <c r="I51" i="3"/>
  <c r="K77" i="3"/>
  <c r="I8" i="3"/>
  <c r="I13" i="3"/>
  <c r="O17" i="3"/>
  <c r="I23" i="3"/>
  <c r="I33" i="3"/>
  <c r="O38" i="3"/>
  <c r="M43" i="3"/>
  <c r="M51" i="3"/>
  <c r="M54" i="3"/>
  <c r="I67" i="3"/>
  <c r="M70" i="3"/>
  <c r="I73" i="3"/>
  <c r="O82" i="3"/>
  <c r="M85" i="3"/>
  <c r="K93" i="3"/>
  <c r="I98" i="3"/>
  <c r="I104" i="3"/>
  <c r="M33" i="3"/>
  <c r="I41" i="3"/>
  <c r="I49" i="3"/>
  <c r="O54" i="3"/>
  <c r="O59" i="3"/>
  <c r="I63" i="3"/>
  <c r="M65" i="3"/>
  <c r="K67" i="3"/>
  <c r="K73" i="3"/>
  <c r="I75" i="3"/>
  <c r="M78" i="3"/>
  <c r="I81" i="3"/>
  <c r="O90" i="3"/>
  <c r="M93" i="3"/>
  <c r="O96" i="3"/>
  <c r="K98" i="3"/>
  <c r="K101" i="3"/>
  <c r="M104" i="3"/>
  <c r="I106" i="3"/>
  <c r="K8" i="3"/>
  <c r="K6" i="3"/>
  <c r="K16" i="3"/>
  <c r="M21" i="3"/>
  <c r="I24" i="3"/>
  <c r="I29" i="3"/>
  <c r="O33" i="3"/>
  <c r="I39" i="3"/>
  <c r="M41" i="3"/>
  <c r="I47" i="3"/>
  <c r="M49" i="3"/>
  <c r="I57" i="3"/>
  <c r="O67" i="3"/>
  <c r="I71" i="3"/>
  <c r="M73" i="3"/>
  <c r="K75" i="3"/>
  <c r="K81" i="3"/>
  <c r="I83" i="3"/>
  <c r="M86" i="3"/>
  <c r="I89" i="3"/>
  <c r="O98" i="3"/>
  <c r="M101" i="3"/>
  <c r="O104" i="3"/>
  <c r="K106" i="3"/>
  <c r="I11" i="3"/>
  <c r="M6" i="3"/>
  <c r="O8" i="3"/>
  <c r="K11" i="3"/>
  <c r="K14" i="3"/>
  <c r="M16" i="3"/>
  <c r="I19" i="3"/>
  <c r="K24" i="3"/>
  <c r="M29" i="3"/>
  <c r="I32" i="3"/>
  <c r="I37" i="3"/>
  <c r="O41" i="3"/>
  <c r="O49" i="3"/>
  <c r="I55" i="3"/>
  <c r="M57" i="3"/>
  <c r="I64" i="3"/>
  <c r="O75" i="3"/>
  <c r="I79" i="3"/>
  <c r="M81" i="3"/>
  <c r="K83" i="3"/>
  <c r="K89" i="3"/>
  <c r="I91" i="3"/>
  <c r="M94" i="3"/>
  <c r="I97" i="3"/>
  <c r="O106" i="3"/>
  <c r="K109" i="3"/>
  <c r="M13" i="3"/>
  <c r="O6" i="3"/>
  <c r="M14" i="3"/>
  <c r="M24" i="3"/>
  <c r="M37" i="3"/>
  <c r="I53" i="3"/>
  <c r="O57" i="3"/>
  <c r="M64" i="3"/>
  <c r="O83" i="3"/>
  <c r="I87" i="3"/>
  <c r="M89" i="3"/>
  <c r="K91" i="3"/>
  <c r="I99" i="3"/>
  <c r="M109" i="3"/>
  <c r="K5" i="3"/>
  <c r="I10" i="3"/>
  <c r="K13" i="3"/>
  <c r="I18" i="3"/>
  <c r="K21" i="3"/>
  <c r="I26" i="3"/>
  <c r="K29" i="3"/>
  <c r="I34" i="3"/>
  <c r="K37" i="3"/>
  <c r="I42" i="3"/>
  <c r="K45" i="3"/>
  <c r="I50" i="3"/>
  <c r="I58" i="3"/>
  <c r="K34" i="3"/>
  <c r="I4" i="3"/>
  <c r="K7" i="3"/>
  <c r="M10" i="3"/>
  <c r="I12" i="3"/>
  <c r="K15" i="3"/>
  <c r="M18" i="3"/>
  <c r="I20" i="3"/>
  <c r="K23" i="3"/>
  <c r="M26" i="3"/>
  <c r="I28" i="3"/>
  <c r="K31" i="3"/>
  <c r="M34" i="3"/>
  <c r="I36" i="3"/>
  <c r="K39" i="3"/>
  <c r="M42" i="3"/>
  <c r="I44" i="3"/>
  <c r="K47" i="3"/>
  <c r="M50" i="3"/>
  <c r="I52" i="3"/>
  <c r="K55" i="3"/>
  <c r="M58" i="3"/>
  <c r="I60" i="3"/>
  <c r="O61" i="3"/>
  <c r="K63" i="3"/>
  <c r="I68" i="3"/>
  <c r="O69" i="3"/>
  <c r="K71" i="3"/>
  <c r="I76" i="3"/>
  <c r="O77" i="3"/>
  <c r="K79" i="3"/>
  <c r="I84" i="3"/>
  <c r="O85" i="3"/>
  <c r="K87" i="3"/>
  <c r="I92" i="3"/>
  <c r="O93" i="3"/>
  <c r="K95" i="3"/>
  <c r="I100" i="3"/>
  <c r="O101" i="3"/>
  <c r="K103" i="3"/>
  <c r="I108" i="3"/>
  <c r="O109" i="3"/>
  <c r="K10" i="3"/>
  <c r="K26" i="3"/>
  <c r="K50" i="3"/>
  <c r="M7" i="3"/>
  <c r="O18" i="3"/>
  <c r="K20" i="3"/>
  <c r="M23" i="3"/>
  <c r="K28" i="3"/>
  <c r="M31" i="3"/>
  <c r="K36" i="3"/>
  <c r="M39" i="3"/>
  <c r="O42" i="3"/>
  <c r="K44" i="3"/>
  <c r="M47" i="3"/>
  <c r="K52" i="3"/>
  <c r="M55" i="3"/>
  <c r="O58" i="3"/>
  <c r="K60" i="3"/>
  <c r="M63" i="3"/>
  <c r="K68" i="3"/>
  <c r="M71" i="3"/>
  <c r="K76" i="3"/>
  <c r="M79" i="3"/>
  <c r="K84" i="3"/>
  <c r="M87" i="3"/>
  <c r="K92" i="3"/>
  <c r="M95" i="3"/>
  <c r="K100" i="3"/>
  <c r="M103" i="3"/>
  <c r="K108" i="3"/>
  <c r="K4" i="3"/>
  <c r="K12" i="3"/>
  <c r="M15" i="3"/>
  <c r="M4" i="3"/>
  <c r="M12" i="3"/>
  <c r="M20" i="3"/>
  <c r="M28" i="3"/>
  <c r="M36" i="3"/>
  <c r="M44" i="3"/>
  <c r="I46" i="3"/>
  <c r="M52" i="3"/>
  <c r="I54" i="3"/>
  <c r="M60" i="3"/>
  <c r="I62" i="3"/>
  <c r="M68" i="3"/>
  <c r="I70" i="3"/>
  <c r="M76" i="3"/>
  <c r="I78" i="3"/>
  <c r="M84" i="3"/>
  <c r="I86" i="3"/>
  <c r="M92" i="3"/>
  <c r="I94" i="3"/>
  <c r="M100" i="3"/>
  <c r="I102" i="3"/>
  <c r="M108" i="3"/>
  <c r="K62" i="3"/>
  <c r="K70" i="3"/>
  <c r="K78" i="3"/>
  <c r="K86" i="3"/>
  <c r="K94" i="3"/>
  <c r="K102" i="3"/>
</calcChain>
</file>

<file path=xl/sharedStrings.xml><?xml version="1.0" encoding="utf-8"?>
<sst xmlns="http://schemas.openxmlformats.org/spreadsheetml/2006/main" count="127" uniqueCount="120">
  <si>
    <t>编号</t>
    <phoneticPr fontId="1" type="noConversion"/>
  </si>
  <si>
    <t>水分</t>
    <phoneticPr fontId="1" type="noConversion"/>
  </si>
  <si>
    <t>含量</t>
    <phoneticPr fontId="1" type="noConversion"/>
  </si>
  <si>
    <t>吸光度</t>
    <phoneticPr fontId="1" type="noConversion"/>
  </si>
  <si>
    <t>咖啡碱（%）</t>
    <phoneticPr fontId="1" type="noConversion"/>
  </si>
  <si>
    <t>氨基酸（%）</t>
    <phoneticPr fontId="1" type="noConversion"/>
  </si>
  <si>
    <t>茶多酚（%）</t>
    <phoneticPr fontId="1" type="noConversion"/>
  </si>
  <si>
    <t>水浸出物（%）</t>
    <phoneticPr fontId="1" type="noConversion"/>
  </si>
  <si>
    <t>含量（%）</t>
    <phoneticPr fontId="1" type="noConversion"/>
  </si>
  <si>
    <t>铝盒质量（烘前g）</t>
    <phoneticPr fontId="1" type="noConversion"/>
  </si>
  <si>
    <t>茶样质量(g)</t>
    <phoneticPr fontId="1" type="noConversion"/>
  </si>
  <si>
    <t>铝盒与茶粉质量（烘后g）</t>
    <phoneticPr fontId="1" type="noConversion"/>
  </si>
  <si>
    <t>蒸发皿质量（烘前g）</t>
    <phoneticPr fontId="1" type="noConversion"/>
  </si>
  <si>
    <t>蒸发皿质量（烘后g）</t>
    <phoneticPr fontId="1" type="noConversion"/>
  </si>
  <si>
    <t>A1</t>
    <phoneticPr fontId="1" type="noConversion"/>
  </si>
  <si>
    <t>A2</t>
    <phoneticPr fontId="5" type="noConversion"/>
  </si>
  <si>
    <t>A3</t>
    <phoneticPr fontId="5" type="noConversion"/>
  </si>
  <si>
    <t>A4</t>
    <phoneticPr fontId="5" type="noConversion"/>
  </si>
  <si>
    <t>A5</t>
    <phoneticPr fontId="5" type="noConversion"/>
  </si>
  <si>
    <t>A6</t>
    <phoneticPr fontId="5" type="noConversion"/>
  </si>
  <si>
    <t>A7</t>
    <phoneticPr fontId="5" type="noConversion"/>
  </si>
  <si>
    <t>A8</t>
    <phoneticPr fontId="5" type="noConversion"/>
  </si>
  <si>
    <t>A9</t>
    <phoneticPr fontId="5" type="noConversion"/>
  </si>
  <si>
    <t>A10</t>
    <phoneticPr fontId="5" type="noConversion"/>
  </si>
  <si>
    <t>A11</t>
    <phoneticPr fontId="5" type="noConversion"/>
  </si>
  <si>
    <t>A12</t>
    <phoneticPr fontId="5" type="noConversion"/>
  </si>
  <si>
    <t>A13</t>
    <phoneticPr fontId="5" type="noConversion"/>
  </si>
  <si>
    <t>A14</t>
    <phoneticPr fontId="5" type="noConversion"/>
  </si>
  <si>
    <t>A15</t>
    <phoneticPr fontId="5" type="noConversion"/>
  </si>
  <si>
    <t>A16</t>
    <phoneticPr fontId="5" type="noConversion"/>
  </si>
  <si>
    <t>A17</t>
    <phoneticPr fontId="5" type="noConversion"/>
  </si>
  <si>
    <t>A18</t>
    <phoneticPr fontId="5" type="noConversion"/>
  </si>
  <si>
    <t>A19</t>
    <phoneticPr fontId="5" type="noConversion"/>
  </si>
  <si>
    <t>A20</t>
    <phoneticPr fontId="5" type="noConversion"/>
  </si>
  <si>
    <t>A21</t>
    <phoneticPr fontId="5" type="noConversion"/>
  </si>
  <si>
    <t>A22</t>
    <phoneticPr fontId="5" type="noConversion"/>
  </si>
  <si>
    <t>A23</t>
    <phoneticPr fontId="5" type="noConversion"/>
  </si>
  <si>
    <t>A24</t>
    <phoneticPr fontId="5" type="noConversion"/>
  </si>
  <si>
    <t>A25</t>
    <phoneticPr fontId="5" type="noConversion"/>
  </si>
  <si>
    <t>A26</t>
    <phoneticPr fontId="5" type="noConversion"/>
  </si>
  <si>
    <t>A27</t>
    <phoneticPr fontId="5" type="noConversion"/>
  </si>
  <si>
    <t>A28</t>
    <phoneticPr fontId="5" type="noConversion"/>
  </si>
  <si>
    <t>A29</t>
    <phoneticPr fontId="5" type="noConversion"/>
  </si>
  <si>
    <t>A30</t>
    <phoneticPr fontId="5" type="noConversion"/>
  </si>
  <si>
    <t>A31</t>
    <phoneticPr fontId="5" type="noConversion"/>
  </si>
  <si>
    <t>A32</t>
    <phoneticPr fontId="5" type="noConversion"/>
  </si>
  <si>
    <t>A33</t>
    <phoneticPr fontId="5" type="noConversion"/>
  </si>
  <si>
    <t>B1</t>
    <phoneticPr fontId="5" type="noConversion"/>
  </si>
  <si>
    <t>B2</t>
    <phoneticPr fontId="5" type="noConversion"/>
  </si>
  <si>
    <t>B3</t>
    <phoneticPr fontId="5" type="noConversion"/>
  </si>
  <si>
    <t>B4</t>
    <phoneticPr fontId="5" type="noConversion"/>
  </si>
  <si>
    <t>B5</t>
    <phoneticPr fontId="5" type="noConversion"/>
  </si>
  <si>
    <t>B6</t>
    <phoneticPr fontId="5" type="noConversion"/>
  </si>
  <si>
    <t>B7</t>
    <phoneticPr fontId="5" type="noConversion"/>
  </si>
  <si>
    <t>B8</t>
    <phoneticPr fontId="5" type="noConversion"/>
  </si>
  <si>
    <t>B9</t>
    <phoneticPr fontId="5" type="noConversion"/>
  </si>
  <si>
    <t>B10</t>
    <phoneticPr fontId="5" type="noConversion"/>
  </si>
  <si>
    <t>B11</t>
    <phoneticPr fontId="5" type="noConversion"/>
  </si>
  <si>
    <t>B12</t>
    <phoneticPr fontId="5" type="noConversion"/>
  </si>
  <si>
    <t>B13</t>
    <phoneticPr fontId="5" type="noConversion"/>
  </si>
  <si>
    <t>B14</t>
    <phoneticPr fontId="5" type="noConversion"/>
  </si>
  <si>
    <t>B15</t>
    <phoneticPr fontId="5" type="noConversion"/>
  </si>
  <si>
    <t>B16</t>
    <phoneticPr fontId="5" type="noConversion"/>
  </si>
  <si>
    <t>B17</t>
    <phoneticPr fontId="5" type="noConversion"/>
  </si>
  <si>
    <t>B18</t>
    <phoneticPr fontId="5" type="noConversion"/>
  </si>
  <si>
    <t>B19</t>
    <phoneticPr fontId="5" type="noConversion"/>
  </si>
  <si>
    <t>B20</t>
    <phoneticPr fontId="5" type="noConversion"/>
  </si>
  <si>
    <t>B21</t>
    <phoneticPr fontId="5" type="noConversion"/>
  </si>
  <si>
    <t>B22</t>
    <phoneticPr fontId="5" type="noConversion"/>
  </si>
  <si>
    <t>B23</t>
    <phoneticPr fontId="5" type="noConversion"/>
  </si>
  <si>
    <t>B24</t>
    <phoneticPr fontId="5" type="noConversion"/>
  </si>
  <si>
    <t>B25</t>
    <phoneticPr fontId="5" type="noConversion"/>
  </si>
  <si>
    <t>B26</t>
    <phoneticPr fontId="5" type="noConversion"/>
  </si>
  <si>
    <t>B27</t>
    <phoneticPr fontId="5" type="noConversion"/>
  </si>
  <si>
    <t>B28</t>
    <phoneticPr fontId="5" type="noConversion"/>
  </si>
  <si>
    <t>B29</t>
    <phoneticPr fontId="5" type="noConversion"/>
  </si>
  <si>
    <t>B30</t>
    <phoneticPr fontId="5" type="noConversion"/>
  </si>
  <si>
    <t>B31</t>
    <phoneticPr fontId="5" type="noConversion"/>
  </si>
  <si>
    <t>B32</t>
    <phoneticPr fontId="5" type="noConversion"/>
  </si>
  <si>
    <t>B33</t>
    <phoneticPr fontId="5" type="noConversion"/>
  </si>
  <si>
    <t>B34</t>
    <phoneticPr fontId="5" type="noConversion"/>
  </si>
  <si>
    <t>B35</t>
    <phoneticPr fontId="5" type="noConversion"/>
  </si>
  <si>
    <t>C1</t>
    <phoneticPr fontId="5" type="noConversion"/>
  </si>
  <si>
    <t>C2</t>
    <phoneticPr fontId="5" type="noConversion"/>
  </si>
  <si>
    <t>C3</t>
    <phoneticPr fontId="5" type="noConversion"/>
  </si>
  <si>
    <t>C4</t>
    <phoneticPr fontId="5" type="noConversion"/>
  </si>
  <si>
    <t>C5</t>
    <phoneticPr fontId="5" type="noConversion"/>
  </si>
  <si>
    <t>C6</t>
    <phoneticPr fontId="5" type="noConversion"/>
  </si>
  <si>
    <t>C7</t>
    <phoneticPr fontId="5" type="noConversion"/>
  </si>
  <si>
    <t>C8</t>
    <phoneticPr fontId="5" type="noConversion"/>
  </si>
  <si>
    <t>C9</t>
    <phoneticPr fontId="5" type="noConversion"/>
  </si>
  <si>
    <t>C10</t>
    <phoneticPr fontId="5" type="noConversion"/>
  </si>
  <si>
    <t>C11</t>
    <phoneticPr fontId="5" type="noConversion"/>
  </si>
  <si>
    <t>C12</t>
    <phoneticPr fontId="5" type="noConversion"/>
  </si>
  <si>
    <t>C13</t>
    <phoneticPr fontId="5" type="noConversion"/>
  </si>
  <si>
    <t>C14</t>
    <phoneticPr fontId="5" type="noConversion"/>
  </si>
  <si>
    <t>C15</t>
    <phoneticPr fontId="5" type="noConversion"/>
  </si>
  <si>
    <t>C16</t>
    <phoneticPr fontId="5" type="noConversion"/>
  </si>
  <si>
    <t>C17</t>
    <phoneticPr fontId="5" type="noConversion"/>
  </si>
  <si>
    <t>C18</t>
    <phoneticPr fontId="5" type="noConversion"/>
  </si>
  <si>
    <t>C19</t>
    <phoneticPr fontId="5" type="noConversion"/>
  </si>
  <si>
    <t>C20</t>
    <phoneticPr fontId="5" type="noConversion"/>
  </si>
  <si>
    <t>C21</t>
    <phoneticPr fontId="5" type="noConversion"/>
  </si>
  <si>
    <t>C22</t>
    <phoneticPr fontId="5" type="noConversion"/>
  </si>
  <si>
    <t>C23</t>
    <phoneticPr fontId="5" type="noConversion"/>
  </si>
  <si>
    <t>C24</t>
    <phoneticPr fontId="5" type="noConversion"/>
  </si>
  <si>
    <t>C25</t>
    <phoneticPr fontId="5" type="noConversion"/>
  </si>
  <si>
    <t>C26</t>
    <phoneticPr fontId="5" type="noConversion"/>
  </si>
  <si>
    <t>C28</t>
    <phoneticPr fontId="5" type="noConversion"/>
  </si>
  <si>
    <t>C29</t>
    <phoneticPr fontId="5" type="noConversion"/>
  </si>
  <si>
    <t>C30</t>
    <phoneticPr fontId="5" type="noConversion"/>
  </si>
  <si>
    <t>C31</t>
    <phoneticPr fontId="5" type="noConversion"/>
  </si>
  <si>
    <t>C32</t>
    <phoneticPr fontId="5" type="noConversion"/>
  </si>
  <si>
    <t>C33</t>
    <phoneticPr fontId="5" type="noConversion"/>
  </si>
  <si>
    <t>C34</t>
    <phoneticPr fontId="5" type="noConversion"/>
  </si>
  <si>
    <t>C35</t>
    <phoneticPr fontId="5" type="noConversion"/>
  </si>
  <si>
    <t>C36</t>
    <phoneticPr fontId="5" type="noConversion"/>
  </si>
  <si>
    <t>C37</t>
    <phoneticPr fontId="5" type="noConversion"/>
  </si>
  <si>
    <t>C38</t>
    <phoneticPr fontId="5" type="noConversion"/>
  </si>
  <si>
    <t>藏茶生化成分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</si>
</sst>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0_);[Red]\(0.0000\)"/>
    <numFmt numFmtId="178" formatCode="0.000_);[Red]\(0.000\)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C00000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6E91-A062-4344-B11F-0A1CE33B9443}">
  <dimension ref="A1:O133"/>
  <sheetViews>
    <sheetView tabSelected="1" topLeftCell="A73" workbookViewId="0">
      <selection activeCell="D33" sqref="D33"/>
    </sheetView>
  </sheetViews>
  <sheetFormatPr defaultColWidth="8.875" defaultRowHeight="13.5" x14ac:dyDescent="0.2"/>
  <cols>
    <col min="1" max="1" width="5.75" style="2" customWidth="1"/>
    <col min="2" max="2" width="16.375" style="3" customWidth="1"/>
    <col min="3" max="3" width="12.75" style="3" customWidth="1"/>
    <col min="4" max="4" width="22.5" style="3" customWidth="1"/>
    <col min="5" max="5" width="10.5" style="3" customWidth="1"/>
    <col min="6" max="6" width="13.875" style="3" customWidth="1"/>
    <col min="7" max="7" width="19.375" style="3" customWidth="1"/>
    <col min="8" max="8" width="21.875" style="3" customWidth="1"/>
    <col min="9" max="9" width="13" style="2" customWidth="1"/>
    <col min="10" max="10" width="7.75" style="1" customWidth="1"/>
    <col min="11" max="11" width="9" style="3" customWidth="1"/>
    <col min="12" max="12" width="6.875" style="1" customWidth="1"/>
    <col min="13" max="13" width="10.5" style="2" customWidth="1"/>
    <col min="14" max="14" width="7.625" style="1" customWidth="1"/>
    <col min="15" max="15" width="12.875" style="2" customWidth="1"/>
    <col min="16" max="16384" width="8.875" style="2"/>
  </cols>
  <sheetData>
    <row r="1" spans="1:15" ht="23.45" customHeight="1" x14ac:dyDescent="0.2">
      <c r="A1" s="15" t="s">
        <v>119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23.45" customHeight="1" x14ac:dyDescent="0.2">
      <c r="A2" s="15" t="s">
        <v>0</v>
      </c>
      <c r="B2" s="16" t="s">
        <v>1</v>
      </c>
      <c r="C2" s="16"/>
      <c r="D2" s="16"/>
      <c r="E2" s="16"/>
      <c r="F2" s="16" t="s">
        <v>10</v>
      </c>
      <c r="G2" s="15" t="s">
        <v>7</v>
      </c>
      <c r="H2" s="15"/>
      <c r="I2" s="15"/>
      <c r="J2" s="15" t="s">
        <v>6</v>
      </c>
      <c r="K2" s="15"/>
      <c r="L2" s="15" t="s">
        <v>5</v>
      </c>
      <c r="M2" s="15"/>
      <c r="N2" s="15" t="s">
        <v>4</v>
      </c>
      <c r="O2" s="15"/>
    </row>
    <row r="3" spans="1:15" ht="23.45" customHeight="1" x14ac:dyDescent="0.2">
      <c r="A3" s="15"/>
      <c r="B3" s="3" t="s">
        <v>9</v>
      </c>
      <c r="C3" s="3" t="s">
        <v>10</v>
      </c>
      <c r="D3" s="3" t="s">
        <v>11</v>
      </c>
      <c r="E3" s="3" t="s">
        <v>8</v>
      </c>
      <c r="F3" s="16"/>
      <c r="G3" s="3" t="s">
        <v>12</v>
      </c>
      <c r="H3" s="3" t="s">
        <v>13</v>
      </c>
      <c r="I3" s="2" t="s">
        <v>2</v>
      </c>
      <c r="J3" s="1" t="s">
        <v>3</v>
      </c>
      <c r="K3" s="3" t="s">
        <v>2</v>
      </c>
      <c r="L3" s="1" t="s">
        <v>3</v>
      </c>
      <c r="M3" s="2" t="s">
        <v>2</v>
      </c>
      <c r="N3" s="1" t="s">
        <v>3</v>
      </c>
      <c r="O3" s="2" t="s">
        <v>2</v>
      </c>
    </row>
    <row r="4" spans="1:15" ht="23.45" customHeight="1" x14ac:dyDescent="0.2">
      <c r="A4" s="4" t="s">
        <v>14</v>
      </c>
      <c r="B4" s="2">
        <v>16.154199999999999</v>
      </c>
      <c r="C4" s="2">
        <v>1.077</v>
      </c>
      <c r="D4" s="2">
        <v>17.151599999999998</v>
      </c>
      <c r="E4" s="3">
        <f>(B4+C4-D4)/C4*100</f>
        <v>7.3909006499538323</v>
      </c>
      <c r="F4" s="2">
        <v>0.60050000000000003</v>
      </c>
      <c r="G4" s="2">
        <v>39.286700000000003</v>
      </c>
      <c r="H4" s="14">
        <v>39.335900000000002</v>
      </c>
      <c r="I4" s="4">
        <f>(H4-G4)*400/(F4*(1-E4/100))</f>
        <v>35.388195820372999</v>
      </c>
      <c r="J4" s="1">
        <v>0.22900000000000001</v>
      </c>
      <c r="K4" s="3">
        <f>J4*2.5/(0.117*F4*(1-E4/100))</f>
        <v>8.7987900889288202</v>
      </c>
      <c r="L4" s="1">
        <v>7.1999999999999995E-2</v>
      </c>
      <c r="M4" s="4">
        <f>(L4+0.0044)/1.0546*10/(F4*(1-E4/100))</f>
        <v>1.3026835207606506</v>
      </c>
      <c r="N4" s="1">
        <v>2.7E-2</v>
      </c>
      <c r="O4" s="4">
        <f>(N4+0.0012)/50.982*200/(F4*(1-E4/100))</f>
        <v>0.19892783817980281</v>
      </c>
    </row>
    <row r="5" spans="1:15" ht="23.45" customHeight="1" x14ac:dyDescent="0.2">
      <c r="A5" s="2" t="s">
        <v>15</v>
      </c>
      <c r="B5" s="2">
        <v>17.165900000000001</v>
      </c>
      <c r="C5" s="2">
        <v>1.0149999999999999</v>
      </c>
      <c r="D5" s="2">
        <v>18.110700000000001</v>
      </c>
      <c r="E5" s="3">
        <f t="shared" ref="E5:E68" si="0">(B5+C5-D5)/C5*100</f>
        <v>6.9162561576354502</v>
      </c>
      <c r="F5" s="2">
        <v>0.60070000000000001</v>
      </c>
      <c r="G5" s="2">
        <v>42.073999999999998</v>
      </c>
      <c r="H5" s="2">
        <v>42.1235</v>
      </c>
      <c r="I5" s="4">
        <f t="shared" ref="I5:I68" si="1">(H5-G5)*400/(F5*(1-E5/100))</f>
        <v>35.410635094507924</v>
      </c>
      <c r="J5" s="2">
        <v>0.23</v>
      </c>
      <c r="K5" s="3">
        <f t="shared" ref="K5:K68" si="2">J5*2.5/(0.117*F5*(1-E5/100))</f>
        <v>8.789223508305831</v>
      </c>
      <c r="L5" s="2">
        <v>8.7999999999999995E-2</v>
      </c>
      <c r="M5" s="4">
        <f t="shared" ref="M5:M68" si="3">(L5+0.0044)/1.0546*10/(F5*(1-E5/100))</f>
        <v>1.5669413089420701</v>
      </c>
      <c r="N5" s="2">
        <v>0.182</v>
      </c>
      <c r="O5" s="4">
        <f t="shared" ref="O5:O68" si="4">(N5+0.0012)/50.982*200/(F5*(1-E5/100))</f>
        <v>1.2853077377108748</v>
      </c>
    </row>
    <row r="6" spans="1:15" ht="23.45" customHeight="1" x14ac:dyDescent="0.2">
      <c r="A6" s="2" t="s">
        <v>16</v>
      </c>
      <c r="B6" s="2">
        <v>16.3049</v>
      </c>
      <c r="C6" s="2">
        <v>1.2854000000000001</v>
      </c>
      <c r="D6" s="2">
        <v>17.492799999999999</v>
      </c>
      <c r="E6" s="3">
        <f t="shared" si="0"/>
        <v>7.5851874902754108</v>
      </c>
      <c r="F6" s="2">
        <v>0.60089999999999999</v>
      </c>
      <c r="G6" s="2">
        <v>36.758299999999998</v>
      </c>
      <c r="H6" s="2">
        <v>36.804699999999997</v>
      </c>
      <c r="I6" s="4">
        <f t="shared" si="1"/>
        <v>33.422134385479062</v>
      </c>
      <c r="J6" s="2">
        <v>0.20799999999999999</v>
      </c>
      <c r="K6" s="3">
        <f t="shared" si="2"/>
        <v>8.0033846708525349</v>
      </c>
      <c r="L6" s="2">
        <v>7.1999999999999995E-2</v>
      </c>
      <c r="M6" s="4">
        <f t="shared" si="3"/>
        <v>1.3045532191537554</v>
      </c>
      <c r="N6" s="2">
        <v>3.1E-2</v>
      </c>
      <c r="O6" s="4">
        <f t="shared" si="4"/>
        <v>0.22747056584805067</v>
      </c>
    </row>
    <row r="7" spans="1:15" ht="23.45" customHeight="1" x14ac:dyDescent="0.2">
      <c r="A7" s="2" t="s">
        <v>17</v>
      </c>
      <c r="B7" s="2">
        <v>16.781400000000001</v>
      </c>
      <c r="C7" s="2">
        <v>1.0529999999999999</v>
      </c>
      <c r="D7" s="2">
        <v>17.466899999999999</v>
      </c>
      <c r="E7" s="3">
        <f t="shared" si="0"/>
        <v>34.900284900285214</v>
      </c>
      <c r="F7" s="2">
        <v>0.60009999999999997</v>
      </c>
      <c r="G7" s="2">
        <v>36.1004</v>
      </c>
      <c r="H7" s="2">
        <v>36.146999999999998</v>
      </c>
      <c r="I7" s="4">
        <f t="shared" si="1"/>
        <v>47.713710734569389</v>
      </c>
      <c r="J7" s="2">
        <v>0.21099999999999999</v>
      </c>
      <c r="K7" s="3">
        <f t="shared" si="2"/>
        <v>11.540746126557373</v>
      </c>
      <c r="L7" s="2">
        <v>0.08</v>
      </c>
      <c r="M7" s="4">
        <f t="shared" si="3"/>
        <v>2.0485754550460276</v>
      </c>
      <c r="N7" s="2">
        <v>0.25800000000000001</v>
      </c>
      <c r="O7" s="4">
        <f t="shared" si="4"/>
        <v>2.6028276373906856</v>
      </c>
    </row>
    <row r="8" spans="1:15" ht="23.45" customHeight="1" x14ac:dyDescent="0.2">
      <c r="A8" s="2" t="s">
        <v>18</v>
      </c>
      <c r="B8" s="2">
        <v>15.9582</v>
      </c>
      <c r="C8" s="2">
        <v>1.2745</v>
      </c>
      <c r="D8" s="2">
        <v>17.143599999999999</v>
      </c>
      <c r="E8" s="3">
        <f t="shared" si="0"/>
        <v>6.9909768536682586</v>
      </c>
      <c r="F8" s="2">
        <v>0.6008</v>
      </c>
      <c r="G8" s="2">
        <v>84.321299999999994</v>
      </c>
      <c r="H8" s="2">
        <v>84.373099999999994</v>
      </c>
      <c r="I8" s="4">
        <f t="shared" si="1"/>
        <v>37.079574683280512</v>
      </c>
      <c r="J8" s="2">
        <v>0.21</v>
      </c>
      <c r="K8" s="3">
        <f t="shared" si="2"/>
        <v>8.0300534224013482</v>
      </c>
      <c r="L8" s="2">
        <v>5.5E-2</v>
      </c>
      <c r="M8" s="4">
        <f t="shared" si="3"/>
        <v>1.0079608657763248</v>
      </c>
      <c r="N8" s="2">
        <v>0.48799999999999999</v>
      </c>
      <c r="O8" s="4">
        <f t="shared" si="4"/>
        <v>3.4343501232437403</v>
      </c>
    </row>
    <row r="9" spans="1:15" ht="23.45" customHeight="1" x14ac:dyDescent="0.2">
      <c r="A9" s="2" t="s">
        <v>19</v>
      </c>
      <c r="B9" s="2">
        <v>15.655900000000001</v>
      </c>
      <c r="C9" s="2">
        <v>0.96289999999999998</v>
      </c>
      <c r="D9" s="2">
        <v>16.553999999999998</v>
      </c>
      <c r="E9" s="3">
        <f t="shared" si="0"/>
        <v>6.7296707861669693</v>
      </c>
      <c r="F9" s="2">
        <v>0.60089999999999999</v>
      </c>
      <c r="G9" s="2">
        <v>37.958399999999997</v>
      </c>
      <c r="H9" s="2">
        <v>38.003799999999998</v>
      </c>
      <c r="I9" s="4">
        <f t="shared" si="1"/>
        <v>32.401874121602241</v>
      </c>
      <c r="J9" s="2">
        <v>0.219</v>
      </c>
      <c r="K9" s="3">
        <f t="shared" si="2"/>
        <v>8.3493477171471646</v>
      </c>
      <c r="L9" s="2">
        <v>7.1999999999999995E-2</v>
      </c>
      <c r="M9" s="4">
        <f t="shared" si="3"/>
        <v>1.2925872801483751</v>
      </c>
      <c r="N9" s="2">
        <v>0.46600000000000003</v>
      </c>
      <c r="O9" s="4">
        <f t="shared" si="4"/>
        <v>3.2701693777410581</v>
      </c>
    </row>
    <row r="10" spans="1:15" ht="23.45" customHeight="1" x14ac:dyDescent="0.2">
      <c r="A10" s="2" t="s">
        <v>20</v>
      </c>
      <c r="B10" s="2">
        <v>16.574200000000001</v>
      </c>
      <c r="C10" s="2">
        <v>1.1554</v>
      </c>
      <c r="D10" s="2">
        <v>17.648099999999999</v>
      </c>
      <c r="E10" s="3">
        <f t="shared" si="0"/>
        <v>7.0538341699845848</v>
      </c>
      <c r="F10" s="2">
        <v>0.60029999999999994</v>
      </c>
      <c r="G10" s="2">
        <v>35.391599999999997</v>
      </c>
      <c r="H10" s="2">
        <v>35.442</v>
      </c>
      <c r="I10" s="4">
        <f t="shared" si="1"/>
        <v>36.131892150584207</v>
      </c>
      <c r="J10" s="2">
        <v>0.22600000000000001</v>
      </c>
      <c r="K10" s="3">
        <f t="shared" si="2"/>
        <v>8.6549141335464714</v>
      </c>
      <c r="L10" s="2">
        <v>7.1999999999999995E-2</v>
      </c>
      <c r="M10" s="4">
        <f t="shared" si="3"/>
        <v>1.2983918149891194</v>
      </c>
      <c r="N10" s="2">
        <v>0.20699999999999999</v>
      </c>
      <c r="O10" s="4">
        <f t="shared" si="4"/>
        <v>1.4638414137122968</v>
      </c>
    </row>
    <row r="11" spans="1:15" ht="23.45" customHeight="1" x14ac:dyDescent="0.2">
      <c r="A11" s="2" t="s">
        <v>21</v>
      </c>
      <c r="B11" s="2">
        <v>16.215599999999998</v>
      </c>
      <c r="C11" s="2">
        <v>1.1237999999999999</v>
      </c>
      <c r="D11" s="2">
        <v>17.263100000000001</v>
      </c>
      <c r="E11" s="3">
        <f t="shared" si="0"/>
        <v>6.7894643174938833</v>
      </c>
      <c r="F11" s="2">
        <v>0.6</v>
      </c>
      <c r="G11" s="2">
        <v>35.633899999999997</v>
      </c>
      <c r="H11" s="2">
        <v>35.681899999999999</v>
      </c>
      <c r="I11" s="4">
        <f t="shared" si="1"/>
        <v>34.330883054893782</v>
      </c>
      <c r="J11" s="2">
        <v>0.21199999999999999</v>
      </c>
      <c r="K11" s="3">
        <f t="shared" si="2"/>
        <v>8.0997898945392688</v>
      </c>
      <c r="L11" s="2">
        <v>9.6000000000000002E-2</v>
      </c>
      <c r="M11" s="4">
        <f t="shared" si="3"/>
        <v>1.7022748843910038</v>
      </c>
      <c r="N11" s="2">
        <v>0.251</v>
      </c>
      <c r="O11" s="4">
        <f t="shared" si="4"/>
        <v>1.7690575240697457</v>
      </c>
    </row>
    <row r="12" spans="1:15" ht="23.45" customHeight="1" x14ac:dyDescent="0.2">
      <c r="A12" s="2" t="s">
        <v>22</v>
      </c>
      <c r="B12" s="2">
        <v>14.138</v>
      </c>
      <c r="C12" s="2">
        <v>1.1445000000000001</v>
      </c>
      <c r="D12" s="2">
        <v>15.203200000000001</v>
      </c>
      <c r="E12" s="3">
        <f t="shared" si="0"/>
        <v>6.9287898645696746</v>
      </c>
      <c r="F12" s="2">
        <v>0.6008</v>
      </c>
      <c r="G12" s="2">
        <v>51.344900000000003</v>
      </c>
      <c r="H12" s="2">
        <v>51.392600000000002</v>
      </c>
      <c r="I12" s="4">
        <f t="shared" si="1"/>
        <v>34.121890552238284</v>
      </c>
      <c r="J12" s="2">
        <v>0.216</v>
      </c>
      <c r="K12" s="3">
        <f t="shared" si="2"/>
        <v>8.2539648167002966</v>
      </c>
      <c r="L12" s="2">
        <v>0.105</v>
      </c>
      <c r="M12" s="4">
        <f t="shared" si="3"/>
        <v>1.8551723816788608</v>
      </c>
      <c r="N12" s="2">
        <v>7.0000000000000007E-2</v>
      </c>
      <c r="O12" s="4">
        <f t="shared" si="4"/>
        <v>0.49951419679741837</v>
      </c>
    </row>
    <row r="13" spans="1:15" ht="23.45" customHeight="1" x14ac:dyDescent="0.2">
      <c r="A13" s="2" t="s">
        <v>23</v>
      </c>
      <c r="B13" s="2">
        <v>16.051500000000001</v>
      </c>
      <c r="C13" s="2">
        <v>1.4816</v>
      </c>
      <c r="D13" s="2">
        <v>17.429500000000001</v>
      </c>
      <c r="E13" s="3">
        <f t="shared" si="0"/>
        <v>6.9924406047516294</v>
      </c>
      <c r="F13" s="2">
        <v>0.6</v>
      </c>
      <c r="G13" s="2">
        <v>83.7209</v>
      </c>
      <c r="H13" s="2">
        <v>83.7727</v>
      </c>
      <c r="I13" s="4">
        <f t="shared" si="1"/>
        <v>37.129598451862655</v>
      </c>
      <c r="J13" s="2">
        <v>0.22600000000000001</v>
      </c>
      <c r="K13" s="3">
        <f t="shared" si="2"/>
        <v>8.6535256927129218</v>
      </c>
      <c r="L13" s="2">
        <v>5.6000000000000001E-2</v>
      </c>
      <c r="M13" s="4">
        <f t="shared" si="3"/>
        <v>1.0263126289590765</v>
      </c>
      <c r="N13" s="2">
        <v>0.46400000000000002</v>
      </c>
      <c r="O13" s="4">
        <f t="shared" si="4"/>
        <v>3.2702679225203277</v>
      </c>
    </row>
    <row r="14" spans="1:15" ht="23.45" customHeight="1" x14ac:dyDescent="0.2">
      <c r="A14" s="2" t="s">
        <v>24</v>
      </c>
      <c r="B14" s="2">
        <v>15.22</v>
      </c>
      <c r="C14" s="2">
        <v>1.3908</v>
      </c>
      <c r="D14" s="2">
        <v>16.518699999999999</v>
      </c>
      <c r="E14" s="3">
        <f t="shared" si="0"/>
        <v>6.6220880069026506</v>
      </c>
      <c r="F14" s="2">
        <v>0.60070000000000001</v>
      </c>
      <c r="G14" s="2">
        <v>108.557</v>
      </c>
      <c r="H14" s="2">
        <v>108.6014</v>
      </c>
      <c r="I14" s="4">
        <f t="shared" si="1"/>
        <v>31.662206058740626</v>
      </c>
      <c r="J14" s="2">
        <v>0.23599999999999999</v>
      </c>
      <c r="K14" s="3">
        <f t="shared" si="2"/>
        <v>8.990096622901099</v>
      </c>
      <c r="L14" s="2">
        <v>0.06</v>
      </c>
      <c r="M14" s="4">
        <f t="shared" si="3"/>
        <v>1.0886701365484415</v>
      </c>
      <c r="N14" s="2">
        <v>0.47699999999999998</v>
      </c>
      <c r="O14" s="4">
        <f t="shared" si="4"/>
        <v>3.3444207426705126</v>
      </c>
    </row>
    <row r="15" spans="1:15" ht="23.45" customHeight="1" x14ac:dyDescent="0.2">
      <c r="A15" s="2" t="s">
        <v>25</v>
      </c>
      <c r="B15" s="2">
        <v>16.2302</v>
      </c>
      <c r="C15" s="2">
        <v>1.3272999999999999</v>
      </c>
      <c r="D15" s="2">
        <v>17.461200000000002</v>
      </c>
      <c r="E15" s="3">
        <f t="shared" si="0"/>
        <v>7.2553303699238594</v>
      </c>
      <c r="F15" s="2">
        <v>0.6</v>
      </c>
      <c r="G15" s="2">
        <v>90.234899999999996</v>
      </c>
      <c r="H15" s="2">
        <v>90.290499999999994</v>
      </c>
      <c r="I15" s="4">
        <f t="shared" si="1"/>
        <v>39.966357974545211</v>
      </c>
      <c r="J15" s="2">
        <v>0.23499999999999999</v>
      </c>
      <c r="K15" s="3">
        <f t="shared" si="2"/>
        <v>9.0236408219755031</v>
      </c>
      <c r="L15" s="2">
        <v>4.9000000000000002E-2</v>
      </c>
      <c r="M15" s="4">
        <f t="shared" si="3"/>
        <v>0.90994109901567699</v>
      </c>
      <c r="N15" s="2">
        <v>0.48099999999999998</v>
      </c>
      <c r="O15" s="4">
        <f t="shared" si="4"/>
        <v>3.3993832029809159</v>
      </c>
    </row>
    <row r="16" spans="1:15" ht="23.45" customHeight="1" x14ac:dyDescent="0.2">
      <c r="A16" s="2" t="s">
        <v>26</v>
      </c>
      <c r="B16" s="2">
        <v>16.156600000000001</v>
      </c>
      <c r="C16" s="2">
        <v>1.0999000000000001</v>
      </c>
      <c r="D16" s="2">
        <v>17.178699999999999</v>
      </c>
      <c r="E16" s="3">
        <f t="shared" si="0"/>
        <v>7.0733703063918005</v>
      </c>
      <c r="F16" s="2">
        <v>0.60060000000000002</v>
      </c>
      <c r="G16" s="2">
        <v>102.3883</v>
      </c>
      <c r="H16" s="2">
        <v>102.4388</v>
      </c>
      <c r="I16" s="4">
        <f t="shared" si="1"/>
        <v>36.193106049284296</v>
      </c>
      <c r="J16" s="2">
        <v>0.21299999999999999</v>
      </c>
      <c r="K16" s="3">
        <f t="shared" si="2"/>
        <v>8.1547046506067797</v>
      </c>
      <c r="L16" s="2">
        <v>8.9999999999999993E-3</v>
      </c>
      <c r="M16" s="4">
        <f t="shared" si="3"/>
        <v>0.22766250873608593</v>
      </c>
      <c r="N16" s="2">
        <v>0.47499999999999998</v>
      </c>
      <c r="O16" s="4">
        <f t="shared" si="4"/>
        <v>3.3471640933781983</v>
      </c>
    </row>
    <row r="17" spans="1:15" ht="23.45" customHeight="1" x14ac:dyDescent="0.2">
      <c r="A17" s="2" t="s">
        <v>27</v>
      </c>
      <c r="B17" s="2">
        <v>16.5563</v>
      </c>
      <c r="C17" s="2">
        <v>1.5153000000000001</v>
      </c>
      <c r="D17" s="2">
        <v>17.960999999999999</v>
      </c>
      <c r="E17" s="3">
        <f t="shared" si="0"/>
        <v>7.2988847092985933</v>
      </c>
      <c r="F17" s="2">
        <v>0.6</v>
      </c>
      <c r="G17" s="2">
        <v>80.323800000000006</v>
      </c>
      <c r="H17" s="2">
        <v>80.372699999999995</v>
      </c>
      <c r="I17" s="4">
        <f t="shared" si="1"/>
        <v>35.16678294296932</v>
      </c>
      <c r="J17" s="2">
        <v>0.23699999999999999</v>
      </c>
      <c r="K17" s="3">
        <f t="shared" si="2"/>
        <v>9.1047134802029195</v>
      </c>
      <c r="L17" s="2">
        <v>4.5999999999999999E-2</v>
      </c>
      <c r="M17" s="4">
        <f t="shared" si="3"/>
        <v>0.85922431765775287</v>
      </c>
      <c r="N17" s="2">
        <v>0.44</v>
      </c>
      <c r="O17" s="4">
        <f t="shared" si="4"/>
        <v>3.1118053363317721</v>
      </c>
    </row>
    <row r="18" spans="1:15" ht="23.45" customHeight="1" x14ac:dyDescent="0.2">
      <c r="A18" s="2" t="s">
        <v>28</v>
      </c>
      <c r="B18" s="2">
        <v>16.5274</v>
      </c>
      <c r="C18" s="2">
        <v>1.2217</v>
      </c>
      <c r="D18" s="2">
        <v>17.667000000000002</v>
      </c>
      <c r="E18" s="3">
        <f t="shared" si="0"/>
        <v>6.7201440615533237</v>
      </c>
      <c r="F18" s="2">
        <v>0.60040000000000004</v>
      </c>
      <c r="G18" s="2">
        <v>100.2974</v>
      </c>
      <c r="H18" s="2">
        <v>100.34780000000001</v>
      </c>
      <c r="I18" s="4">
        <f t="shared" si="1"/>
        <v>35.996641059939556</v>
      </c>
      <c r="J18" s="2">
        <v>0.23300000000000001</v>
      </c>
      <c r="K18" s="3">
        <f t="shared" si="2"/>
        <v>8.8895856300919327</v>
      </c>
      <c r="L18" s="2">
        <v>0.08</v>
      </c>
      <c r="M18" s="4">
        <f t="shared" si="3"/>
        <v>1.4289799306375233</v>
      </c>
      <c r="N18" s="2">
        <v>0.47099999999999997</v>
      </c>
      <c r="O18" s="4">
        <f t="shared" si="4"/>
        <v>3.3075815407032736</v>
      </c>
    </row>
    <row r="19" spans="1:15" ht="23.45" customHeight="1" x14ac:dyDescent="0.2">
      <c r="A19" s="2" t="s">
        <v>29</v>
      </c>
      <c r="B19" s="2">
        <v>14.2239</v>
      </c>
      <c r="C19" s="2">
        <v>1.4260999999999999</v>
      </c>
      <c r="D19" s="2">
        <v>15.549899999999999</v>
      </c>
      <c r="E19" s="3">
        <f t="shared" si="0"/>
        <v>7.0191431175935213</v>
      </c>
      <c r="F19" s="2">
        <v>0.60089999999999999</v>
      </c>
      <c r="G19" s="2">
        <v>104.9205</v>
      </c>
      <c r="H19" s="2">
        <v>104.9701</v>
      </c>
      <c r="I19" s="4">
        <f t="shared" si="1"/>
        <v>35.509611399892293</v>
      </c>
      <c r="J19" s="2">
        <v>0.246</v>
      </c>
      <c r="K19" s="3">
        <f t="shared" si="2"/>
        <v>9.4079176191302203</v>
      </c>
      <c r="L19" s="2">
        <v>7.1999999999999995E-2</v>
      </c>
      <c r="M19" s="4">
        <f t="shared" si="3"/>
        <v>1.2966114230322168</v>
      </c>
      <c r="N19" s="2">
        <v>0.45400000000000001</v>
      </c>
      <c r="O19" s="4">
        <f t="shared" si="4"/>
        <v>3.1960946505059167</v>
      </c>
    </row>
    <row r="20" spans="1:15" ht="23.45" customHeight="1" x14ac:dyDescent="0.2">
      <c r="A20" s="2" t="s">
        <v>30</v>
      </c>
      <c r="B20" s="2">
        <v>16.560099999999998</v>
      </c>
      <c r="C20" s="2">
        <v>1.0972999999999999</v>
      </c>
      <c r="D20" s="2">
        <v>17.584700000000002</v>
      </c>
      <c r="E20" s="3">
        <f t="shared" si="0"/>
        <v>6.6253531395240639</v>
      </c>
      <c r="F20" s="2">
        <v>0.60009999999999997</v>
      </c>
      <c r="G20" s="2">
        <v>58.869700000000002</v>
      </c>
      <c r="H20" s="2">
        <v>58.913499999999999</v>
      </c>
      <c r="I20" s="4">
        <f t="shared" si="1"/>
        <v>31.266660839887368</v>
      </c>
      <c r="J20" s="2">
        <v>0.20699999999999999</v>
      </c>
      <c r="K20" s="3">
        <f t="shared" si="2"/>
        <v>7.8935414396453725</v>
      </c>
      <c r="L20" s="2">
        <v>0.08</v>
      </c>
      <c r="M20" s="4">
        <f t="shared" si="3"/>
        <v>1.4282429221182404</v>
      </c>
      <c r="N20" s="2">
        <v>0.22</v>
      </c>
      <c r="O20" s="4">
        <f t="shared" si="4"/>
        <v>1.5486228055831635</v>
      </c>
    </row>
    <row r="21" spans="1:15" ht="23.45" customHeight="1" x14ac:dyDescent="0.2">
      <c r="A21" s="2" t="s">
        <v>31</v>
      </c>
      <c r="B21" s="2">
        <v>15.9034</v>
      </c>
      <c r="C21" s="2">
        <v>1.3081</v>
      </c>
      <c r="D21" s="2">
        <v>17.115300000000001</v>
      </c>
      <c r="E21" s="3">
        <f t="shared" si="0"/>
        <v>7.3541778151517176</v>
      </c>
      <c r="F21" s="2">
        <v>0.60040000000000004</v>
      </c>
      <c r="G21" s="2">
        <v>98.248599999999996</v>
      </c>
      <c r="H21" s="2">
        <v>98.2988</v>
      </c>
      <c r="I21" s="4">
        <f t="shared" si="1"/>
        <v>36.099167378528975</v>
      </c>
      <c r="J21" s="2">
        <v>0.20300000000000001</v>
      </c>
      <c r="K21" s="3">
        <f t="shared" si="2"/>
        <v>7.7980077317235637</v>
      </c>
      <c r="L21" s="2">
        <v>5.5E-2</v>
      </c>
      <c r="M21" s="4">
        <f t="shared" si="3"/>
        <v>1.0125865503869498</v>
      </c>
      <c r="N21" s="2">
        <v>0.46300000000000002</v>
      </c>
      <c r="O21" s="4">
        <f t="shared" si="4"/>
        <v>3.2737969500351509</v>
      </c>
    </row>
    <row r="22" spans="1:15" ht="23.45" customHeight="1" x14ac:dyDescent="0.2">
      <c r="A22" s="2" t="s">
        <v>32</v>
      </c>
      <c r="B22" s="2">
        <v>16.3706</v>
      </c>
      <c r="C22" s="2">
        <v>1.0624</v>
      </c>
      <c r="D22" s="2">
        <v>17.351400000000002</v>
      </c>
      <c r="E22" s="3">
        <f t="shared" si="0"/>
        <v>7.6807228915660888</v>
      </c>
      <c r="F22" s="2">
        <v>0.60060000000000002</v>
      </c>
      <c r="G22" s="2">
        <v>52.801699999999997</v>
      </c>
      <c r="H22" s="2">
        <v>52.850200000000001</v>
      </c>
      <c r="I22" s="4">
        <f t="shared" si="1"/>
        <v>34.988393879098318</v>
      </c>
      <c r="J22" s="2">
        <v>0.21099999999999999</v>
      </c>
      <c r="K22" s="3">
        <f t="shared" si="2"/>
        <v>8.1312793070855403</v>
      </c>
      <c r="L22" s="2">
        <v>0.105</v>
      </c>
      <c r="M22" s="4">
        <f t="shared" si="3"/>
        <v>1.8709054150462205</v>
      </c>
      <c r="N22" s="2">
        <v>0.129</v>
      </c>
      <c r="O22" s="4">
        <f t="shared" si="4"/>
        <v>0.9211840045138644</v>
      </c>
    </row>
    <row r="23" spans="1:15" ht="23.45" customHeight="1" x14ac:dyDescent="0.2">
      <c r="A23" s="2" t="s">
        <v>33</v>
      </c>
      <c r="B23" s="2">
        <v>15.8383</v>
      </c>
      <c r="C23" s="2">
        <v>1.0052000000000001</v>
      </c>
      <c r="D23" s="2">
        <v>16.777200000000001</v>
      </c>
      <c r="E23" s="3">
        <f t="shared" si="0"/>
        <v>6.5957023477913097</v>
      </c>
      <c r="F23" s="2">
        <v>0.60029999999999994</v>
      </c>
      <c r="G23" s="2">
        <v>54.439399999999999</v>
      </c>
      <c r="H23" s="2">
        <v>54.480400000000003</v>
      </c>
      <c r="I23" s="4">
        <f t="shared" si="1"/>
        <v>29.248839917744018</v>
      </c>
      <c r="J23" s="2">
        <v>0.192</v>
      </c>
      <c r="K23" s="3">
        <f t="shared" si="2"/>
        <v>7.3167829687908004</v>
      </c>
      <c r="L23" s="2">
        <v>8.6999999999999994E-2</v>
      </c>
      <c r="M23" s="4">
        <f t="shared" si="3"/>
        <v>1.5456929505589609</v>
      </c>
      <c r="N23" s="2">
        <v>0.433</v>
      </c>
      <c r="O23" s="4">
        <f t="shared" si="4"/>
        <v>3.0378599171499165</v>
      </c>
    </row>
    <row r="24" spans="1:15" ht="23.45" customHeight="1" x14ac:dyDescent="0.2">
      <c r="A24" s="2" t="s">
        <v>34</v>
      </c>
      <c r="B24" s="2">
        <v>16.310600000000001</v>
      </c>
      <c r="C24" s="2">
        <v>1.0083</v>
      </c>
      <c r="D24" s="2">
        <v>17.2471</v>
      </c>
      <c r="E24" s="3">
        <f t="shared" si="0"/>
        <v>7.1208965585638841</v>
      </c>
      <c r="F24" s="2">
        <v>0.60050000000000003</v>
      </c>
      <c r="G24" s="2">
        <v>108.3462</v>
      </c>
      <c r="H24" s="2">
        <v>108.3811</v>
      </c>
      <c r="I24" s="4">
        <f t="shared" si="1"/>
        <v>25.029627828390048</v>
      </c>
      <c r="J24" s="2">
        <v>0.17199999999999999</v>
      </c>
      <c r="K24" s="3">
        <f t="shared" si="2"/>
        <v>6.5894864240965711</v>
      </c>
      <c r="L24" s="2">
        <v>7.6999999999999999E-2</v>
      </c>
      <c r="M24" s="4">
        <f t="shared" si="3"/>
        <v>1.3839028752400544</v>
      </c>
      <c r="N24" s="2">
        <v>0.42</v>
      </c>
      <c r="O24" s="4">
        <f t="shared" si="4"/>
        <v>2.962582569261095</v>
      </c>
    </row>
    <row r="25" spans="1:15" ht="23.45" customHeight="1" x14ac:dyDescent="0.2">
      <c r="A25" s="2" t="s">
        <v>35</v>
      </c>
      <c r="B25" s="2">
        <v>16.293299999999999</v>
      </c>
      <c r="C25" s="2">
        <v>1.0016</v>
      </c>
      <c r="D25" s="2">
        <v>17.225999999999999</v>
      </c>
      <c r="E25" s="3">
        <f t="shared" si="0"/>
        <v>6.8789936102235716</v>
      </c>
      <c r="F25" s="2">
        <v>0.60070000000000001</v>
      </c>
      <c r="G25" s="2">
        <v>74.113100000000003</v>
      </c>
      <c r="H25" s="2">
        <v>74.154899999999998</v>
      </c>
      <c r="I25" s="4">
        <f t="shared" si="1"/>
        <v>29.890348612080736</v>
      </c>
      <c r="J25" s="2">
        <v>0.20300000000000001</v>
      </c>
      <c r="K25" s="3">
        <f t="shared" si="2"/>
        <v>7.7543409400854735</v>
      </c>
      <c r="L25" s="2">
        <v>0.1</v>
      </c>
      <c r="M25" s="4">
        <f t="shared" si="3"/>
        <v>1.7697317352355675</v>
      </c>
      <c r="N25" s="2">
        <v>0.41099999999999998</v>
      </c>
      <c r="O25" s="4">
        <f t="shared" si="4"/>
        <v>2.8907851936064608</v>
      </c>
    </row>
    <row r="26" spans="1:15" ht="23.45" customHeight="1" x14ac:dyDescent="0.2">
      <c r="A26" s="2" t="s">
        <v>36</v>
      </c>
      <c r="B26" s="2">
        <v>16.2136</v>
      </c>
      <c r="C26" s="2">
        <v>1.0044</v>
      </c>
      <c r="D26" s="2">
        <v>17.151</v>
      </c>
      <c r="E26" s="3">
        <f t="shared" si="0"/>
        <v>6.6706491437674407</v>
      </c>
      <c r="F26" s="2">
        <v>0.60050000000000003</v>
      </c>
      <c r="G26" s="2">
        <v>91.063400000000001</v>
      </c>
      <c r="H26" s="2">
        <v>91.102900000000005</v>
      </c>
      <c r="I26" s="4">
        <f t="shared" si="1"/>
        <v>28.19199632196403</v>
      </c>
      <c r="J26" s="2">
        <v>0.222</v>
      </c>
      <c r="K26" s="3">
        <f t="shared" si="2"/>
        <v>8.4640040888718531</v>
      </c>
      <c r="L26" s="2">
        <v>9.8000000000000004E-2</v>
      </c>
      <c r="M26" s="4">
        <f t="shared" si="3"/>
        <v>1.7325306753588468</v>
      </c>
      <c r="N26" s="2">
        <v>0.41199999999999998</v>
      </c>
      <c r="O26" s="4">
        <f t="shared" si="4"/>
        <v>2.8922923107223237</v>
      </c>
    </row>
    <row r="27" spans="1:15" ht="23.45" customHeight="1" x14ac:dyDescent="0.2">
      <c r="A27" s="2" t="s">
        <v>37</v>
      </c>
      <c r="B27" s="2">
        <v>14.9566</v>
      </c>
      <c r="C27" s="2">
        <v>1.2021999999999999</v>
      </c>
      <c r="D27" s="2">
        <v>16.079000000000001</v>
      </c>
      <c r="E27" s="3">
        <f t="shared" si="0"/>
        <v>6.6378306438195613</v>
      </c>
      <c r="F27" s="2">
        <v>0.60009999999999997</v>
      </c>
      <c r="G27" s="2">
        <v>77.1096</v>
      </c>
      <c r="H27" s="2">
        <v>77.158500000000004</v>
      </c>
      <c r="I27" s="4">
        <f t="shared" si="1"/>
        <v>34.911964660679551</v>
      </c>
      <c r="J27" s="2">
        <v>0.24299999999999999</v>
      </c>
      <c r="K27" s="3">
        <f t="shared" si="2"/>
        <v>9.2675696657059596</v>
      </c>
      <c r="L27" s="2">
        <v>0.08</v>
      </c>
      <c r="M27" s="4">
        <f t="shared" si="3"/>
        <v>1.428433801436048</v>
      </c>
      <c r="N27" s="2">
        <v>0.318</v>
      </c>
      <c r="O27" s="4">
        <f t="shared" si="4"/>
        <v>2.2350201790792368</v>
      </c>
    </row>
    <row r="28" spans="1:15" ht="23.45" customHeight="1" x14ac:dyDescent="0.2">
      <c r="A28" s="2" t="s">
        <v>38</v>
      </c>
      <c r="B28" s="2">
        <v>16.584099999999999</v>
      </c>
      <c r="C28" s="2">
        <v>1.1714</v>
      </c>
      <c r="D28" s="2">
        <v>17.670200000000001</v>
      </c>
      <c r="E28" s="3">
        <f t="shared" si="0"/>
        <v>7.281884924022247</v>
      </c>
      <c r="F28" s="2">
        <v>0.60060000000000002</v>
      </c>
      <c r="G28" s="2">
        <v>37.158999999999999</v>
      </c>
      <c r="H28" s="2">
        <v>37.1997</v>
      </c>
      <c r="I28" s="4">
        <f t="shared" si="1"/>
        <v>29.235092930885887</v>
      </c>
      <c r="J28" s="2">
        <v>0.221</v>
      </c>
      <c r="K28" s="3">
        <f t="shared" si="2"/>
        <v>8.4800126232774886</v>
      </c>
      <c r="L28" s="2">
        <v>0.08</v>
      </c>
      <c r="M28" s="4">
        <f t="shared" si="3"/>
        <v>1.4371587975684297</v>
      </c>
      <c r="N28" s="2">
        <v>0.47599999999999998</v>
      </c>
      <c r="O28" s="4">
        <f t="shared" si="4"/>
        <v>3.3617362727285203</v>
      </c>
    </row>
    <row r="29" spans="1:15" ht="23.45" customHeight="1" x14ac:dyDescent="0.2">
      <c r="A29" s="2" t="s">
        <v>39</v>
      </c>
      <c r="B29" s="2">
        <v>16.157</v>
      </c>
      <c r="C29" s="2">
        <v>1.2134</v>
      </c>
      <c r="D29" s="2">
        <v>17.281199999999998</v>
      </c>
      <c r="E29" s="3">
        <f t="shared" si="0"/>
        <v>7.3512444371189813</v>
      </c>
      <c r="F29" s="2">
        <v>0.6</v>
      </c>
      <c r="G29" s="2">
        <v>35.243200000000002</v>
      </c>
      <c r="H29" s="2">
        <v>35.293300000000002</v>
      </c>
      <c r="I29" s="4">
        <f t="shared" si="1"/>
        <v>36.050133428216022</v>
      </c>
      <c r="J29" s="2">
        <v>0.22600000000000001</v>
      </c>
      <c r="K29" s="3">
        <f t="shared" si="2"/>
        <v>8.6870384815590445</v>
      </c>
      <c r="L29" s="2">
        <v>0.105</v>
      </c>
      <c r="M29" s="4">
        <f t="shared" si="3"/>
        <v>1.8661163341091358</v>
      </c>
      <c r="N29" s="2">
        <v>0.22</v>
      </c>
      <c r="O29" s="4">
        <f t="shared" si="4"/>
        <v>1.5610161956737165</v>
      </c>
    </row>
    <row r="30" spans="1:15" ht="23.45" customHeight="1" x14ac:dyDescent="0.2">
      <c r="A30" s="2" t="s">
        <v>40</v>
      </c>
      <c r="B30" s="2">
        <v>14.668799999999999</v>
      </c>
      <c r="C30" s="2">
        <v>1.0161</v>
      </c>
      <c r="D30" s="2">
        <v>15.616</v>
      </c>
      <c r="E30" s="3">
        <f t="shared" si="0"/>
        <v>6.7808286585965254</v>
      </c>
      <c r="F30" s="2">
        <v>0.60050000000000003</v>
      </c>
      <c r="G30" s="2">
        <v>37.351100000000002</v>
      </c>
      <c r="H30" s="2">
        <v>37.395299999999999</v>
      </c>
      <c r="I30" s="4">
        <f t="shared" si="1"/>
        <v>31.583773094490777</v>
      </c>
      <c r="J30" s="2">
        <v>0.20799999999999999</v>
      </c>
      <c r="K30" s="3">
        <f t="shared" si="2"/>
        <v>7.9396111348650837</v>
      </c>
      <c r="L30" s="2">
        <v>0.08</v>
      </c>
      <c r="M30" s="4">
        <f t="shared" si="3"/>
        <v>1.4296720600330735</v>
      </c>
      <c r="N30" s="2">
        <v>0.434</v>
      </c>
      <c r="O30" s="4">
        <f t="shared" si="4"/>
        <v>3.0498871065316733</v>
      </c>
    </row>
    <row r="31" spans="1:15" ht="23.45" customHeight="1" x14ac:dyDescent="0.2">
      <c r="A31" s="2" t="s">
        <v>41</v>
      </c>
      <c r="B31" s="2">
        <v>16.753499999999999</v>
      </c>
      <c r="C31" s="2">
        <v>0.98560000000000003</v>
      </c>
      <c r="D31" s="2">
        <v>17.670500000000001</v>
      </c>
      <c r="E31" s="3">
        <f t="shared" si="0"/>
        <v>6.9602272727272725</v>
      </c>
      <c r="F31" s="2">
        <v>0.60040000000000004</v>
      </c>
      <c r="G31" s="2">
        <v>38.872500000000002</v>
      </c>
      <c r="H31" s="2">
        <v>38.922800000000002</v>
      </c>
      <c r="I31" s="4">
        <f t="shared" si="1"/>
        <v>36.017921894309652</v>
      </c>
      <c r="J31" s="2">
        <v>0.246</v>
      </c>
      <c r="K31" s="3">
        <f t="shared" si="2"/>
        <v>9.4097899632123632</v>
      </c>
      <c r="L31" s="2">
        <v>8.7999999999999995E-2</v>
      </c>
      <c r="M31" s="4">
        <f t="shared" si="3"/>
        <v>1.5684651728516681</v>
      </c>
      <c r="N31" s="2">
        <v>0.221</v>
      </c>
      <c r="O31" s="4">
        <f t="shared" si="4"/>
        <v>1.5604428126848346</v>
      </c>
    </row>
    <row r="32" spans="1:15" ht="23.45" customHeight="1" x14ac:dyDescent="0.2">
      <c r="A32" s="2" t="s">
        <v>42</v>
      </c>
      <c r="B32" s="2">
        <v>15.9094</v>
      </c>
      <c r="C32" s="2">
        <v>0.96930000000000005</v>
      </c>
      <c r="D32" s="2">
        <v>16.809899999999999</v>
      </c>
      <c r="E32" s="3">
        <f t="shared" si="0"/>
        <v>7.0979057051479959</v>
      </c>
      <c r="F32" s="2">
        <v>0.60009999999999997</v>
      </c>
      <c r="G32" s="2">
        <v>35.667000000000002</v>
      </c>
      <c r="H32" s="2">
        <v>35.715699999999998</v>
      </c>
      <c r="I32" s="4">
        <f t="shared" si="1"/>
        <v>34.941361337054019</v>
      </c>
      <c r="J32" s="2">
        <v>0.22700000000000001</v>
      </c>
      <c r="K32" s="3">
        <f t="shared" si="2"/>
        <v>8.7002327869827134</v>
      </c>
      <c r="L32" s="2">
        <v>9.6000000000000002E-2</v>
      </c>
      <c r="M32" s="4">
        <f t="shared" si="3"/>
        <v>1.7076419479190148</v>
      </c>
      <c r="N32" s="2">
        <v>8.4000000000000005E-2</v>
      </c>
      <c r="O32" s="4">
        <f t="shared" si="4"/>
        <v>0.59951988246872667</v>
      </c>
    </row>
    <row r="33" spans="1:15" ht="23.45" customHeight="1" x14ac:dyDescent="0.2">
      <c r="A33" s="2" t="s">
        <v>43</v>
      </c>
      <c r="B33" s="2">
        <v>15.6447</v>
      </c>
      <c r="C33" s="2">
        <v>1.5609999999999999</v>
      </c>
      <c r="D33" s="2">
        <v>17.090599999999998</v>
      </c>
      <c r="E33" s="3">
        <f t="shared" si="0"/>
        <v>7.3734785393979347</v>
      </c>
      <c r="F33" s="2">
        <v>0.60029999999999994</v>
      </c>
      <c r="G33" s="2">
        <v>49.454999999999998</v>
      </c>
      <c r="H33" s="2">
        <v>49.502600000000001</v>
      </c>
      <c r="I33" s="4">
        <f t="shared" si="1"/>
        <v>34.242325087775129</v>
      </c>
      <c r="J33" s="2">
        <v>0.20699999999999999</v>
      </c>
      <c r="K33" s="3">
        <f t="shared" si="2"/>
        <v>7.9546448470707656</v>
      </c>
      <c r="L33" s="2">
        <v>8.7999999999999995E-2</v>
      </c>
      <c r="M33" s="4">
        <f t="shared" si="3"/>
        <v>1.5757252929693359</v>
      </c>
      <c r="N33" s="2">
        <v>0.313</v>
      </c>
      <c r="O33" s="4">
        <f t="shared" si="4"/>
        <v>2.2167443474402901</v>
      </c>
    </row>
    <row r="34" spans="1:15" ht="23.45" customHeight="1" x14ac:dyDescent="0.2">
      <c r="A34" s="2" t="s">
        <v>44</v>
      </c>
      <c r="B34" s="2">
        <v>16.282800000000002</v>
      </c>
      <c r="C34" s="2">
        <v>1.4169</v>
      </c>
      <c r="D34" s="2">
        <v>17.601400000000002</v>
      </c>
      <c r="E34" s="3">
        <f t="shared" si="0"/>
        <v>6.9376808525653377</v>
      </c>
      <c r="F34" s="2">
        <v>0.60029999999999994</v>
      </c>
      <c r="G34" s="2">
        <v>52.789099999999998</v>
      </c>
      <c r="H34" s="2">
        <v>52.838299999999997</v>
      </c>
      <c r="I34" s="4">
        <f t="shared" si="1"/>
        <v>35.227585661135016</v>
      </c>
      <c r="J34" s="2">
        <v>0.223</v>
      </c>
      <c r="K34" s="3">
        <f t="shared" si="2"/>
        <v>8.5293668812465953</v>
      </c>
      <c r="L34" s="2">
        <v>8.7999999999999995E-2</v>
      </c>
      <c r="M34" s="4">
        <f t="shared" si="3"/>
        <v>1.5683463941405655</v>
      </c>
      <c r="N34" s="2">
        <v>0.247</v>
      </c>
      <c r="O34" s="4">
        <f t="shared" si="4"/>
        <v>1.7429008821808554</v>
      </c>
    </row>
    <row r="35" spans="1:15" ht="23.45" customHeight="1" x14ac:dyDescent="0.2">
      <c r="A35" s="2" t="s">
        <v>45</v>
      </c>
      <c r="B35" s="2">
        <v>16.306899999999999</v>
      </c>
      <c r="C35" s="2">
        <v>1.2123999999999999</v>
      </c>
      <c r="D35" s="2">
        <v>17.4359</v>
      </c>
      <c r="E35" s="3">
        <f t="shared" si="0"/>
        <v>6.8789178488945462</v>
      </c>
      <c r="F35" s="2">
        <v>0.60060000000000002</v>
      </c>
      <c r="G35" s="2">
        <v>50.024099999999997</v>
      </c>
      <c r="H35" s="2">
        <v>50.073500000000003</v>
      </c>
      <c r="I35" s="4">
        <f t="shared" si="1"/>
        <v>35.330810317528197</v>
      </c>
      <c r="J35" s="2">
        <v>0.23499999999999999</v>
      </c>
      <c r="K35" s="3">
        <f t="shared" si="2"/>
        <v>8.9781874206483927</v>
      </c>
      <c r="L35" s="2">
        <v>9.6000000000000002E-2</v>
      </c>
      <c r="M35" s="4">
        <f t="shared" si="3"/>
        <v>1.7022079076931063</v>
      </c>
      <c r="N35" s="2">
        <v>0.215</v>
      </c>
      <c r="O35" s="4">
        <f t="shared" si="4"/>
        <v>1.5164757662839325</v>
      </c>
    </row>
    <row r="36" spans="1:15" ht="23.45" customHeight="1" x14ac:dyDescent="0.2">
      <c r="A36" s="2" t="s">
        <v>46</v>
      </c>
      <c r="B36" s="2">
        <v>15.683400000000001</v>
      </c>
      <c r="C36" s="2">
        <v>1.2214</v>
      </c>
      <c r="D36" s="2">
        <v>16.813700000000001</v>
      </c>
      <c r="E36" s="3">
        <f t="shared" si="0"/>
        <v>7.4586540036024926</v>
      </c>
      <c r="F36" s="2">
        <v>0.60019999999999996</v>
      </c>
      <c r="G36" s="2">
        <v>31.154599999999999</v>
      </c>
      <c r="H36" s="2">
        <v>51.202399999999997</v>
      </c>
      <c r="I36" s="4">
        <f t="shared" si="1"/>
        <v>14437.596810382278</v>
      </c>
      <c r="J36" s="2">
        <v>0.215</v>
      </c>
      <c r="K36" s="3">
        <f t="shared" si="2"/>
        <v>8.271053001254856</v>
      </c>
      <c r="L36" s="2">
        <v>9.6000000000000002E-2</v>
      </c>
      <c r="M36" s="4">
        <f t="shared" si="3"/>
        <v>1.7140131233734039</v>
      </c>
      <c r="N36" s="2">
        <v>0.245</v>
      </c>
      <c r="O36" s="4">
        <f t="shared" si="4"/>
        <v>1.7388790398241547</v>
      </c>
    </row>
    <row r="37" spans="1:15" ht="23.45" customHeight="1" x14ac:dyDescent="0.2">
      <c r="A37" s="2" t="s">
        <v>47</v>
      </c>
      <c r="B37" s="2">
        <v>16.707799999999999</v>
      </c>
      <c r="C37" s="2">
        <v>1.115</v>
      </c>
      <c r="D37" s="2">
        <v>17.714600000000001</v>
      </c>
      <c r="E37" s="3">
        <f t="shared" si="0"/>
        <v>9.7040358744391497</v>
      </c>
      <c r="F37" s="2">
        <v>0.59989999999999999</v>
      </c>
      <c r="G37" s="2">
        <v>52.604700000000001</v>
      </c>
      <c r="H37" s="2">
        <v>52.653300000000002</v>
      </c>
      <c r="I37" s="4">
        <f t="shared" si="1"/>
        <v>35.887983714409486</v>
      </c>
      <c r="J37" s="2">
        <v>0.20300000000000001</v>
      </c>
      <c r="K37" s="3">
        <f t="shared" si="2"/>
        <v>8.0076112935979449</v>
      </c>
      <c r="L37" s="2">
        <v>5.8000000000000003E-2</v>
      </c>
      <c r="M37" s="4">
        <f t="shared" si="3"/>
        <v>1.0923193353686713</v>
      </c>
      <c r="N37" s="2">
        <v>0.40799999999999997</v>
      </c>
      <c r="O37" s="4">
        <f t="shared" si="4"/>
        <v>2.963476929551395</v>
      </c>
    </row>
    <row r="38" spans="1:15" ht="23.45" customHeight="1" x14ac:dyDescent="0.2">
      <c r="A38" s="2" t="s">
        <v>48</v>
      </c>
      <c r="B38" s="2">
        <v>17.0214</v>
      </c>
      <c r="C38" s="2">
        <v>1.1972</v>
      </c>
      <c r="D38" s="2">
        <v>18.1084</v>
      </c>
      <c r="E38" s="3">
        <f t="shared" si="0"/>
        <v>9.2048112261943675</v>
      </c>
      <c r="F38" s="2">
        <v>0.59960000000000002</v>
      </c>
      <c r="G38" s="2">
        <v>35.368099999999998</v>
      </c>
      <c r="H38" s="2">
        <v>35.416800000000002</v>
      </c>
      <c r="I38" s="4">
        <f t="shared" si="1"/>
        <v>35.78199020138198</v>
      </c>
      <c r="J38" s="2">
        <v>0.20699999999999999</v>
      </c>
      <c r="K38" s="3">
        <f t="shared" si="2"/>
        <v>8.1245634045936868</v>
      </c>
      <c r="L38" s="2">
        <v>4.8000000000000001E-2</v>
      </c>
      <c r="M38" s="4">
        <f t="shared" si="3"/>
        <v>0.91268110574942429</v>
      </c>
      <c r="N38" s="2">
        <v>0.41099999999999998</v>
      </c>
      <c r="O38" s="4">
        <f t="shared" si="4"/>
        <v>2.9702749621677724</v>
      </c>
    </row>
    <row r="39" spans="1:15" ht="23.45" customHeight="1" x14ac:dyDescent="0.2">
      <c r="A39" s="2" t="s">
        <v>49</v>
      </c>
      <c r="B39" s="2">
        <v>17.166799999999999</v>
      </c>
      <c r="C39" s="2">
        <v>1.2923</v>
      </c>
      <c r="D39" s="2">
        <v>18.3628</v>
      </c>
      <c r="E39" s="3">
        <f t="shared" si="0"/>
        <v>7.4518300704170386</v>
      </c>
      <c r="F39" s="2">
        <v>0.5998</v>
      </c>
      <c r="G39" s="2">
        <v>49.453200000000002</v>
      </c>
      <c r="H39" s="2">
        <v>49.500300000000003</v>
      </c>
      <c r="I39" s="4">
        <f t="shared" si="1"/>
        <v>33.939590788903125</v>
      </c>
      <c r="J39" s="2">
        <v>0.20399999999999999</v>
      </c>
      <c r="K39" s="3">
        <f t="shared" si="2"/>
        <v>7.8525374736151763</v>
      </c>
      <c r="L39" s="2">
        <v>7.0000000000000007E-2</v>
      </c>
      <c r="M39" s="4">
        <f t="shared" si="3"/>
        <v>1.2708985137069979</v>
      </c>
      <c r="N39" s="2">
        <v>0.42199999999999999</v>
      </c>
      <c r="O39" s="4">
        <f t="shared" si="4"/>
        <v>2.9907801483458694</v>
      </c>
    </row>
    <row r="40" spans="1:15" ht="23.45" customHeight="1" x14ac:dyDescent="0.2">
      <c r="A40" s="2" t="s">
        <v>50</v>
      </c>
      <c r="B40" s="2">
        <v>15.9124</v>
      </c>
      <c r="C40" s="2">
        <v>1.1205000000000001</v>
      </c>
      <c r="D40" s="2">
        <v>16.9283</v>
      </c>
      <c r="E40" s="3">
        <f t="shared" si="0"/>
        <v>9.3351182507810222</v>
      </c>
      <c r="F40" s="2">
        <v>0.60040000000000004</v>
      </c>
      <c r="G40" s="2">
        <v>100.2394</v>
      </c>
      <c r="H40" s="2">
        <v>100.28959999999999</v>
      </c>
      <c r="I40" s="4">
        <f t="shared" si="1"/>
        <v>36.887899453970604</v>
      </c>
      <c r="J40" s="2">
        <v>0.20699999999999999</v>
      </c>
      <c r="K40" s="3">
        <f t="shared" si="2"/>
        <v>8.1253992438084186</v>
      </c>
      <c r="L40" s="2">
        <v>5.5E-2</v>
      </c>
      <c r="M40" s="4">
        <f t="shared" si="3"/>
        <v>1.0347105922820707</v>
      </c>
      <c r="N40" s="2">
        <v>0.43099999999999999</v>
      </c>
      <c r="O40" s="4">
        <f t="shared" si="4"/>
        <v>3.114713509542975</v>
      </c>
    </row>
    <row r="41" spans="1:15" ht="23.45" customHeight="1" x14ac:dyDescent="0.2">
      <c r="A41" s="2" t="s">
        <v>51</v>
      </c>
      <c r="B41" s="2">
        <v>16.942799999999998</v>
      </c>
      <c r="C41" s="2">
        <v>1.0750999999999999</v>
      </c>
      <c r="D41" s="2">
        <v>17.915500000000002</v>
      </c>
      <c r="E41" s="3">
        <f t="shared" si="0"/>
        <v>9.5246953771738294</v>
      </c>
      <c r="F41" s="2">
        <v>0.5998</v>
      </c>
      <c r="G41" s="2">
        <v>53.152799999999999</v>
      </c>
      <c r="H41" s="2">
        <v>503.2029</v>
      </c>
      <c r="I41" s="4">
        <f t="shared" si="1"/>
        <v>331729.68660640757</v>
      </c>
      <c r="J41" s="2">
        <v>0.22600000000000001</v>
      </c>
      <c r="K41" s="3">
        <f t="shared" si="2"/>
        <v>8.8986898552939397</v>
      </c>
      <c r="L41" s="2">
        <v>5.2999999999999999E-2</v>
      </c>
      <c r="M41" s="4">
        <f t="shared" si="3"/>
        <v>1.0029692309659501</v>
      </c>
      <c r="N41" s="2">
        <v>0.45400000000000001</v>
      </c>
      <c r="O41" s="4">
        <f t="shared" si="4"/>
        <v>3.2906285771461712</v>
      </c>
    </row>
    <row r="42" spans="1:15" ht="23.45" customHeight="1" x14ac:dyDescent="0.2">
      <c r="A42" s="2" t="s">
        <v>52</v>
      </c>
      <c r="B42" s="2">
        <v>16.268899999999999</v>
      </c>
      <c r="C42" s="2">
        <v>1.0851</v>
      </c>
      <c r="D42" s="2">
        <v>17.253699999999998</v>
      </c>
      <c r="E42" s="3">
        <f t="shared" si="0"/>
        <v>9.2433877062022614</v>
      </c>
      <c r="F42" s="2">
        <v>0.59989999999999999</v>
      </c>
      <c r="G42" s="2">
        <v>39.398099999999999</v>
      </c>
      <c r="H42" s="2">
        <v>39.444899999999997</v>
      </c>
      <c r="I42" s="4">
        <f t="shared" si="1"/>
        <v>34.383391003833246</v>
      </c>
      <c r="J42" s="2">
        <v>0.20899999999999999</v>
      </c>
      <c r="K42" s="3">
        <f t="shared" si="2"/>
        <v>8.2024443894293899</v>
      </c>
      <c r="L42" s="2">
        <v>7.1999999999999995E-2</v>
      </c>
      <c r="M42" s="4">
        <f t="shared" si="3"/>
        <v>1.3306028618888393</v>
      </c>
      <c r="N42" s="2">
        <v>0.41599999999999998</v>
      </c>
      <c r="O42" s="4">
        <f t="shared" si="4"/>
        <v>3.0060782988767261</v>
      </c>
    </row>
    <row r="43" spans="1:15" ht="23.45" customHeight="1" x14ac:dyDescent="0.2">
      <c r="A43" s="2" t="s">
        <v>53</v>
      </c>
      <c r="B43" s="2">
        <v>15.641500000000001</v>
      </c>
      <c r="C43" s="2">
        <v>1.0226999999999999</v>
      </c>
      <c r="D43" s="2">
        <v>16.572700000000001</v>
      </c>
      <c r="E43" s="3">
        <f t="shared" si="0"/>
        <v>8.9469052508066795</v>
      </c>
      <c r="F43" s="2">
        <v>0.59940000000000004</v>
      </c>
      <c r="G43" s="2">
        <v>51.343000000000004</v>
      </c>
      <c r="H43" s="2">
        <v>51.395299999999999</v>
      </c>
      <c r="I43" s="4">
        <f t="shared" si="1"/>
        <v>38.331007123959033</v>
      </c>
      <c r="J43" s="2">
        <v>0.215</v>
      </c>
      <c r="K43" s="3">
        <f t="shared" si="2"/>
        <v>8.4174618526947658</v>
      </c>
      <c r="L43" s="2">
        <v>8.1000000000000003E-2</v>
      </c>
      <c r="M43" s="4">
        <f t="shared" si="3"/>
        <v>1.483742899805601</v>
      </c>
      <c r="N43" s="2">
        <v>0.439</v>
      </c>
      <c r="O43" s="4">
        <f t="shared" si="4"/>
        <v>3.1641110344213015</v>
      </c>
    </row>
    <row r="44" spans="1:15" ht="23.45" customHeight="1" x14ac:dyDescent="0.2">
      <c r="A44" s="2" t="s">
        <v>54</v>
      </c>
      <c r="B44" s="2">
        <v>17.001999999999999</v>
      </c>
      <c r="C44" s="2">
        <v>1.1248</v>
      </c>
      <c r="D44" s="2">
        <v>18.023199999999999</v>
      </c>
      <c r="E44" s="3">
        <f t="shared" si="0"/>
        <v>9.210526315789485</v>
      </c>
      <c r="F44" s="2">
        <v>0.60070000000000001</v>
      </c>
      <c r="G44" s="2">
        <v>52.798699999999997</v>
      </c>
      <c r="H44" s="2">
        <v>52.845999999999997</v>
      </c>
      <c r="I44" s="4">
        <f t="shared" si="1"/>
        <v>34.691893274271735</v>
      </c>
      <c r="J44" s="2">
        <v>0.20499999999999999</v>
      </c>
      <c r="K44" s="3">
        <f t="shared" si="2"/>
        <v>8.0318368402560036</v>
      </c>
      <c r="L44" s="2">
        <v>5.8000000000000003E-2</v>
      </c>
      <c r="M44" s="4">
        <f t="shared" si="3"/>
        <v>1.0849349313500629</v>
      </c>
      <c r="N44" s="2">
        <v>0.40899999999999997</v>
      </c>
      <c r="O44" s="4">
        <f t="shared" si="4"/>
        <v>2.9506361075053178</v>
      </c>
    </row>
    <row r="45" spans="1:15" ht="23.45" customHeight="1" x14ac:dyDescent="0.2">
      <c r="A45" s="2" t="s">
        <v>55</v>
      </c>
      <c r="B45" s="2">
        <v>16.155999999999999</v>
      </c>
      <c r="C45" s="2">
        <v>1.2216</v>
      </c>
      <c r="D45" s="2">
        <v>17.271599999999999</v>
      </c>
      <c r="E45" s="3">
        <f t="shared" si="0"/>
        <v>8.6771447282251231</v>
      </c>
      <c r="F45" s="2">
        <v>0.5998</v>
      </c>
      <c r="G45" s="2">
        <v>51.150100000000002</v>
      </c>
      <c r="H45" s="2">
        <v>51.205199999999998</v>
      </c>
      <c r="I45" s="4">
        <f t="shared" si="1"/>
        <v>40.237005020554186</v>
      </c>
      <c r="J45" s="2">
        <v>0.23</v>
      </c>
      <c r="K45" s="3">
        <f t="shared" si="2"/>
        <v>8.9721399657267931</v>
      </c>
      <c r="L45" s="2">
        <v>7.0999999999999994E-2</v>
      </c>
      <c r="M45" s="4">
        <f t="shared" si="3"/>
        <v>1.305261823558054</v>
      </c>
      <c r="N45" s="2">
        <v>0.438</v>
      </c>
      <c r="O45" s="4">
        <f t="shared" si="4"/>
        <v>3.1454987396050997</v>
      </c>
    </row>
    <row r="46" spans="1:15" ht="23.45" customHeight="1" x14ac:dyDescent="0.2">
      <c r="A46" s="2" t="s">
        <v>56</v>
      </c>
      <c r="B46" s="2">
        <v>16.003699999999998</v>
      </c>
      <c r="C46" s="2">
        <v>1.2763</v>
      </c>
      <c r="D46" s="2">
        <v>17.165900000000001</v>
      </c>
      <c r="E46" s="3">
        <f t="shared" si="0"/>
        <v>8.9399044111883548</v>
      </c>
      <c r="F46" s="2">
        <v>0.59930000000000005</v>
      </c>
      <c r="G46" s="2">
        <v>35.241500000000002</v>
      </c>
      <c r="H46" s="2">
        <v>35.292200000000001</v>
      </c>
      <c r="I46" s="4">
        <f t="shared" si="1"/>
        <v>37.161699835489621</v>
      </c>
      <c r="J46" s="2">
        <v>0.22600000000000001</v>
      </c>
      <c r="K46" s="3">
        <f t="shared" si="2"/>
        <v>8.8489187305298547</v>
      </c>
      <c r="L46" s="2">
        <v>7.0999999999999994E-2</v>
      </c>
      <c r="M46" s="4">
        <f t="shared" si="3"/>
        <v>1.3101203703788757</v>
      </c>
      <c r="N46" s="2">
        <v>0.41199999999999998</v>
      </c>
      <c r="O46" s="4">
        <f t="shared" si="4"/>
        <v>2.9703050958900117</v>
      </c>
    </row>
    <row r="47" spans="1:15" ht="23.45" customHeight="1" x14ac:dyDescent="0.2">
      <c r="A47" s="2" t="s">
        <v>57</v>
      </c>
      <c r="B47" s="2">
        <v>15.9055</v>
      </c>
      <c r="C47" s="2">
        <v>1.1959</v>
      </c>
      <c r="D47" s="2">
        <v>16.9863</v>
      </c>
      <c r="E47" s="3">
        <f t="shared" si="0"/>
        <v>9.6245505477045086</v>
      </c>
      <c r="F47" s="2">
        <v>0.60060000000000002</v>
      </c>
      <c r="G47" s="2">
        <v>52.604399999999998</v>
      </c>
      <c r="H47" s="2">
        <v>52.6524</v>
      </c>
      <c r="I47" s="4">
        <f t="shared" si="1"/>
        <v>35.372473566405269</v>
      </c>
      <c r="J47" s="2">
        <v>0.20399999999999999</v>
      </c>
      <c r="K47" s="3">
        <f t="shared" si="2"/>
        <v>8.0306096504923445</v>
      </c>
      <c r="L47" s="2">
        <v>6.2E-2</v>
      </c>
      <c r="M47" s="4">
        <f t="shared" si="3"/>
        <v>1.1599640092655692</v>
      </c>
      <c r="N47" s="2">
        <v>0.45500000000000002</v>
      </c>
      <c r="O47" s="4">
        <f t="shared" si="4"/>
        <v>3.2971037247201362</v>
      </c>
    </row>
    <row r="48" spans="1:15" ht="23.45" customHeight="1" x14ac:dyDescent="0.2">
      <c r="A48" s="2" t="s">
        <v>58</v>
      </c>
      <c r="B48" s="2">
        <v>16.529900000000001</v>
      </c>
      <c r="C48" s="2">
        <v>1.2899</v>
      </c>
      <c r="D48" s="2">
        <v>17.697600000000001</v>
      </c>
      <c r="E48" s="3">
        <f t="shared" si="0"/>
        <v>9.4736026048530437</v>
      </c>
      <c r="F48" s="2">
        <v>0.60040000000000004</v>
      </c>
      <c r="G48" s="2">
        <v>77.104399999999998</v>
      </c>
      <c r="H48" s="2">
        <v>77.151300000000006</v>
      </c>
      <c r="I48" s="4">
        <f t="shared" si="1"/>
        <v>34.515718075997178</v>
      </c>
      <c r="J48" s="2">
        <v>0.20300000000000001</v>
      </c>
      <c r="K48" s="3">
        <f t="shared" si="2"/>
        <v>7.9805764782158812</v>
      </c>
      <c r="L48" s="2">
        <v>4.8000000000000001E-2</v>
      </c>
      <c r="M48" s="4">
        <f t="shared" si="3"/>
        <v>0.91417133426529096</v>
      </c>
      <c r="N48" s="2">
        <v>0.44800000000000001</v>
      </c>
      <c r="O48" s="4">
        <f t="shared" si="4"/>
        <v>3.2421787395625201</v>
      </c>
    </row>
    <row r="49" spans="1:15" ht="23.45" customHeight="1" x14ac:dyDescent="0.2">
      <c r="A49" s="2" t="s">
        <v>59</v>
      </c>
      <c r="B49" s="2">
        <v>16.372</v>
      </c>
      <c r="C49" s="2">
        <v>1.2939000000000001</v>
      </c>
      <c r="D49" s="2">
        <v>17.539100000000001</v>
      </c>
      <c r="E49" s="3">
        <f t="shared" si="0"/>
        <v>9.7998299714042325</v>
      </c>
      <c r="F49" s="2">
        <v>0.6</v>
      </c>
      <c r="G49" s="2">
        <v>96.430499999999995</v>
      </c>
      <c r="H49" s="2">
        <v>96.476699999999994</v>
      </c>
      <c r="I49" s="4">
        <f t="shared" si="1"/>
        <v>34.146277097077409</v>
      </c>
      <c r="J49" s="2">
        <v>0.20200000000000001</v>
      </c>
      <c r="K49" s="3">
        <f t="shared" si="2"/>
        <v>7.9752978197841493</v>
      </c>
      <c r="L49" s="2">
        <v>5.8999999999999997E-2</v>
      </c>
      <c r="M49" s="4">
        <f t="shared" si="3"/>
        <v>1.1108179379652154</v>
      </c>
      <c r="N49" s="2">
        <v>0.438</v>
      </c>
      <c r="O49" s="4">
        <f t="shared" si="4"/>
        <v>3.1835879476511506</v>
      </c>
    </row>
    <row r="50" spans="1:15" ht="23.45" customHeight="1" x14ac:dyDescent="0.2">
      <c r="A50" s="2" t="s">
        <v>60</v>
      </c>
      <c r="B50" s="2">
        <v>15.657999999999999</v>
      </c>
      <c r="C50" s="2">
        <v>1.3333999999999999</v>
      </c>
      <c r="D50" s="2">
        <v>16.861699999999999</v>
      </c>
      <c r="E50" s="3">
        <f t="shared" si="0"/>
        <v>9.7270136493175112</v>
      </c>
      <c r="F50" s="2">
        <v>0.6</v>
      </c>
      <c r="G50" s="2">
        <v>37.953299999999999</v>
      </c>
      <c r="H50" s="2">
        <v>38.000500000000002</v>
      </c>
      <c r="I50" s="4">
        <f t="shared" si="1"/>
        <v>34.85723463764775</v>
      </c>
      <c r="J50" s="2">
        <v>0.216</v>
      </c>
      <c r="K50" s="3">
        <f t="shared" si="2"/>
        <v>8.5211623136355215</v>
      </c>
      <c r="L50" s="2">
        <v>5.8999999999999997E-2</v>
      </c>
      <c r="M50" s="4">
        <f t="shared" si="3"/>
        <v>1.1099219259906434</v>
      </c>
      <c r="N50" s="2">
        <v>0.433</v>
      </c>
      <c r="O50" s="4">
        <f t="shared" si="4"/>
        <v>3.1448061927443054</v>
      </c>
    </row>
    <row r="51" spans="1:15" ht="23.45" customHeight="1" x14ac:dyDescent="0.2">
      <c r="A51" s="2" t="s">
        <v>61</v>
      </c>
      <c r="B51" s="2">
        <v>16.153300000000002</v>
      </c>
      <c r="C51" s="2">
        <v>1.2396</v>
      </c>
      <c r="D51" s="2">
        <v>17.278600000000001</v>
      </c>
      <c r="E51" s="3">
        <f t="shared" si="0"/>
        <v>9.220716360116171</v>
      </c>
      <c r="F51" s="2">
        <v>0.60019999999999996</v>
      </c>
      <c r="G51" s="2">
        <v>37.3476</v>
      </c>
      <c r="H51" s="2">
        <v>37.395000000000003</v>
      </c>
      <c r="I51" s="4">
        <f t="shared" si="1"/>
        <v>34.798104710677762</v>
      </c>
      <c r="J51" s="2">
        <v>0.20599999999999999</v>
      </c>
      <c r="K51" s="3">
        <f t="shared" si="2"/>
        <v>8.0786468706038033</v>
      </c>
      <c r="L51" s="2">
        <v>4.3999999999999997E-2</v>
      </c>
      <c r="M51" s="4">
        <f t="shared" si="3"/>
        <v>0.84231561589366633</v>
      </c>
      <c r="N51" s="2">
        <v>0.432</v>
      </c>
      <c r="O51" s="4">
        <f t="shared" si="4"/>
        <v>3.1190248334244095</v>
      </c>
    </row>
    <row r="52" spans="1:15" ht="23.45" customHeight="1" x14ac:dyDescent="0.2">
      <c r="A52" s="2" t="s">
        <v>62</v>
      </c>
      <c r="B52" s="2">
        <v>15.8666</v>
      </c>
      <c r="C52" s="2">
        <v>1.2115</v>
      </c>
      <c r="D52" s="2">
        <v>16.9636</v>
      </c>
      <c r="E52" s="3">
        <f t="shared" si="0"/>
        <v>9.4510936855137917</v>
      </c>
      <c r="F52" s="2">
        <v>0.59960000000000002</v>
      </c>
      <c r="G52" s="2">
        <v>37.1464</v>
      </c>
      <c r="H52" s="2">
        <v>37.194099999999999</v>
      </c>
      <c r="I52" s="4">
        <f t="shared" si="1"/>
        <v>35.142571498591721</v>
      </c>
      <c r="J52" s="2">
        <v>0.20200000000000001</v>
      </c>
      <c r="K52" s="3">
        <f t="shared" si="2"/>
        <v>7.9498820113195015</v>
      </c>
      <c r="L52" s="2">
        <v>3.2000000000000001E-2</v>
      </c>
      <c r="M52" s="4">
        <f t="shared" si="3"/>
        <v>0.6357242577037796</v>
      </c>
      <c r="N52" s="2">
        <v>0.39900000000000002</v>
      </c>
      <c r="O52" s="4">
        <f t="shared" si="4"/>
        <v>2.8916476859339411</v>
      </c>
    </row>
    <row r="53" spans="1:15" ht="23.45" customHeight="1" x14ac:dyDescent="0.2">
      <c r="A53" s="2" t="s">
        <v>63</v>
      </c>
      <c r="B53" s="2">
        <v>15.9603</v>
      </c>
      <c r="C53" s="2">
        <v>1.1676</v>
      </c>
      <c r="D53" s="2">
        <v>17.019200000000001</v>
      </c>
      <c r="E53" s="3">
        <f t="shared" si="0"/>
        <v>9.309695101061914</v>
      </c>
      <c r="F53" s="2">
        <v>0.5998</v>
      </c>
      <c r="G53" s="2">
        <v>35.631399999999999</v>
      </c>
      <c r="H53" s="2">
        <v>35.680599999999998</v>
      </c>
      <c r="I53" s="4">
        <f t="shared" si="1"/>
        <v>36.179100969564097</v>
      </c>
      <c r="J53" s="2">
        <v>0.185</v>
      </c>
      <c r="K53" s="3">
        <f t="shared" si="2"/>
        <v>7.2670567535368136</v>
      </c>
      <c r="L53" s="2">
        <v>3.7999999999999999E-2</v>
      </c>
      <c r="M53" s="4">
        <f t="shared" si="3"/>
        <v>0.73911287267508485</v>
      </c>
      <c r="N53" s="2">
        <v>0.441</v>
      </c>
      <c r="O53" s="4">
        <f t="shared" si="4"/>
        <v>3.1890735963445338</v>
      </c>
    </row>
    <row r="54" spans="1:15" ht="23.45" customHeight="1" x14ac:dyDescent="0.2">
      <c r="A54" s="2" t="s">
        <v>64</v>
      </c>
      <c r="B54" s="2">
        <v>15.2197</v>
      </c>
      <c r="C54" s="2">
        <v>1.1334</v>
      </c>
      <c r="D54" s="2">
        <v>16.2499</v>
      </c>
      <c r="E54" s="3">
        <f t="shared" si="0"/>
        <v>9.1053467443089389</v>
      </c>
      <c r="F54" s="2">
        <v>0.6</v>
      </c>
      <c r="G54" s="2">
        <v>38.8703</v>
      </c>
      <c r="H54" s="2">
        <v>38.918900000000001</v>
      </c>
      <c r="I54" s="4">
        <f t="shared" si="1"/>
        <v>35.645661036692132</v>
      </c>
      <c r="J54" s="2">
        <v>0.21099999999999999</v>
      </c>
      <c r="K54" s="3">
        <f t="shared" si="2"/>
        <v>8.266982429766335</v>
      </c>
      <c r="L54" s="2">
        <v>4.4999999999999998E-2</v>
      </c>
      <c r="M54" s="4">
        <f t="shared" si="3"/>
        <v>0.85891382726027998</v>
      </c>
      <c r="N54" s="2">
        <v>0.40699999999999997</v>
      </c>
      <c r="O54" s="4">
        <f t="shared" si="4"/>
        <v>2.9362737310775224</v>
      </c>
    </row>
    <row r="55" spans="1:15" ht="23.45" customHeight="1" x14ac:dyDescent="0.2">
      <c r="A55" s="2" t="s">
        <v>65</v>
      </c>
      <c r="B55" s="2">
        <v>16.2407</v>
      </c>
      <c r="C55" s="2">
        <v>1.4007000000000001</v>
      </c>
      <c r="D55" s="2">
        <v>17.5108</v>
      </c>
      <c r="E55" s="5">
        <f t="shared" si="0"/>
        <v>9.3239094738345933</v>
      </c>
      <c r="F55" s="2">
        <v>0.59950000000000003</v>
      </c>
      <c r="G55" s="2">
        <v>35.665300000000002</v>
      </c>
      <c r="H55" s="2">
        <v>35.712499999999999</v>
      </c>
      <c r="I55" s="4">
        <f t="shared" si="1"/>
        <v>34.731218093126714</v>
      </c>
      <c r="J55" s="2">
        <v>0.17899999999999999</v>
      </c>
      <c r="K55" s="3">
        <f t="shared" si="2"/>
        <v>7.0359898308141986</v>
      </c>
      <c r="L55" s="2">
        <v>4.7E-2</v>
      </c>
      <c r="M55" s="4">
        <f t="shared" si="3"/>
        <v>0.89658893985170418</v>
      </c>
      <c r="N55" s="2">
        <v>0.42699999999999999</v>
      </c>
      <c r="O55" s="4">
        <f t="shared" si="4"/>
        <v>3.0901375766966308</v>
      </c>
    </row>
    <row r="56" spans="1:15" ht="23.45" customHeight="1" x14ac:dyDescent="0.2">
      <c r="A56" s="2" t="s">
        <v>66</v>
      </c>
      <c r="B56" s="2">
        <v>16.873000000000001</v>
      </c>
      <c r="C56" s="2">
        <v>1.1343000000000001</v>
      </c>
      <c r="D56" s="2">
        <v>17.902100000000001</v>
      </c>
      <c r="E56" s="3">
        <f t="shared" si="0"/>
        <v>9.2744423873754691</v>
      </c>
      <c r="F56" s="2">
        <v>0.60019999999999996</v>
      </c>
      <c r="G56" s="2">
        <v>52.787500000000001</v>
      </c>
      <c r="H56" s="2">
        <v>52.8371</v>
      </c>
      <c r="I56" s="4">
        <f t="shared" si="1"/>
        <v>36.434769856617827</v>
      </c>
      <c r="J56" s="2">
        <v>0.28100000000000003</v>
      </c>
      <c r="K56" s="3">
        <f t="shared" si="2"/>
        <v>11.026427584899285</v>
      </c>
      <c r="L56" s="2">
        <v>0.04</v>
      </c>
      <c r="M56" s="4">
        <f t="shared" si="3"/>
        <v>0.77316033561202224</v>
      </c>
      <c r="N56" s="2">
        <v>0.441</v>
      </c>
      <c r="O56" s="4">
        <f t="shared" si="4"/>
        <v>3.1857099213774185</v>
      </c>
    </row>
    <row r="57" spans="1:15" ht="23.45" customHeight="1" x14ac:dyDescent="0.2">
      <c r="A57" s="2" t="s">
        <v>67</v>
      </c>
      <c r="B57" s="2">
        <v>14.6694</v>
      </c>
      <c r="C57" s="2">
        <v>1.4358</v>
      </c>
      <c r="D57" s="2">
        <v>15.9742</v>
      </c>
      <c r="E57" s="3">
        <f t="shared" si="0"/>
        <v>9.1238334029809334</v>
      </c>
      <c r="F57" s="2">
        <v>0.59989999999999999</v>
      </c>
      <c r="G57" s="2">
        <v>50.021900000000002</v>
      </c>
      <c r="H57" s="2">
        <v>50.0715</v>
      </c>
      <c r="I57" s="4">
        <f t="shared" si="1"/>
        <v>36.392576772195156</v>
      </c>
      <c r="J57" s="2">
        <v>0.20399999999999999</v>
      </c>
      <c r="K57" s="3">
        <f t="shared" si="2"/>
        <v>7.9956808975307778</v>
      </c>
      <c r="L57" s="2">
        <v>5.1999999999999998E-2</v>
      </c>
      <c r="M57" s="4">
        <f t="shared" si="3"/>
        <v>0.98098524682950317</v>
      </c>
      <c r="N57" s="2">
        <v>0.439</v>
      </c>
      <c r="O57" s="4">
        <f t="shared" si="4"/>
        <v>3.1676289558397519</v>
      </c>
    </row>
    <row r="58" spans="1:15" ht="23.45" customHeight="1" x14ac:dyDescent="0.2">
      <c r="A58" s="2" t="s">
        <v>68</v>
      </c>
      <c r="B58" s="2">
        <v>16.914300000000001</v>
      </c>
      <c r="C58" s="2">
        <v>1.3851</v>
      </c>
      <c r="D58" s="2">
        <v>18.165500000000002</v>
      </c>
      <c r="E58" s="3">
        <f t="shared" si="0"/>
        <v>9.6671720453397274</v>
      </c>
      <c r="F58" s="2">
        <v>0.59970000000000001</v>
      </c>
      <c r="G58" s="2">
        <v>35.389099999999999</v>
      </c>
      <c r="H58" s="2">
        <v>35.4373</v>
      </c>
      <c r="I58" s="4">
        <f t="shared" si="1"/>
        <v>35.58994970631197</v>
      </c>
      <c r="J58" s="2">
        <v>0.19700000000000001</v>
      </c>
      <c r="K58" s="3">
        <f t="shared" si="2"/>
        <v>7.7703524445677541</v>
      </c>
      <c r="L58" s="2">
        <v>5.0999999999999997E-2</v>
      </c>
      <c r="M58" s="4">
        <f t="shared" si="3"/>
        <v>0.96971104545037434</v>
      </c>
      <c r="N58" s="2">
        <v>0.42099999999999999</v>
      </c>
      <c r="O58" s="4">
        <f t="shared" si="4"/>
        <v>3.0573960539494967</v>
      </c>
    </row>
    <row r="59" spans="1:15" ht="23.45" customHeight="1" x14ac:dyDescent="0.2">
      <c r="A59" s="2" t="s">
        <v>69</v>
      </c>
      <c r="B59" s="2">
        <v>14.225</v>
      </c>
      <c r="C59" s="2">
        <v>1.2447999999999999</v>
      </c>
      <c r="D59" s="2">
        <v>15.354799999999999</v>
      </c>
      <c r="E59" s="3">
        <f t="shared" si="0"/>
        <v>9.2384318766067022</v>
      </c>
      <c r="F59" s="2">
        <v>0.59940000000000004</v>
      </c>
      <c r="G59" s="2">
        <v>36.090400000000002</v>
      </c>
      <c r="H59" s="2">
        <v>36.145400000000002</v>
      </c>
      <c r="I59" s="4">
        <f t="shared" si="1"/>
        <v>40.439329989102603</v>
      </c>
      <c r="J59" s="2">
        <v>0.219</v>
      </c>
      <c r="K59" s="3">
        <f t="shared" si="2"/>
        <v>8.6016057377753654</v>
      </c>
      <c r="L59" s="2">
        <v>5.0999999999999997E-2</v>
      </c>
      <c r="M59" s="4">
        <f t="shared" si="3"/>
        <v>0.96561336542777787</v>
      </c>
      <c r="N59" s="2">
        <v>0.45100000000000001</v>
      </c>
      <c r="O59" s="4">
        <f t="shared" si="4"/>
        <v>3.260805956660692</v>
      </c>
    </row>
    <row r="60" spans="1:15" ht="23.45" customHeight="1" x14ac:dyDescent="0.2">
      <c r="A60" s="2" t="s">
        <v>70</v>
      </c>
      <c r="B60" s="2">
        <v>16.1111</v>
      </c>
      <c r="C60" s="2">
        <v>1.0108999999999999</v>
      </c>
      <c r="D60" s="2">
        <v>17.034400000000002</v>
      </c>
      <c r="E60" s="3">
        <f t="shared" si="0"/>
        <v>8.6655455534670445</v>
      </c>
      <c r="F60" s="2">
        <v>0.60050000000000003</v>
      </c>
      <c r="G60" s="2">
        <v>39.283499999999997</v>
      </c>
      <c r="H60" s="2">
        <v>39.332500000000003</v>
      </c>
      <c r="I60" s="4">
        <f t="shared" si="1"/>
        <v>35.736204161434536</v>
      </c>
      <c r="J60" s="2">
        <v>0.20200000000000001</v>
      </c>
      <c r="K60" s="3">
        <f t="shared" si="2"/>
        <v>7.8696943578937786</v>
      </c>
      <c r="L60" s="2">
        <v>5.6000000000000001E-2</v>
      </c>
      <c r="M60" s="4">
        <f t="shared" si="3"/>
        <v>1.0442428754060713</v>
      </c>
      <c r="N60" s="2">
        <v>0.41799999999999998</v>
      </c>
      <c r="O60" s="4">
        <f t="shared" si="4"/>
        <v>2.9983805377630963</v>
      </c>
    </row>
    <row r="61" spans="1:15" ht="23.45" customHeight="1" x14ac:dyDescent="0.2">
      <c r="A61" s="2" t="s">
        <v>71</v>
      </c>
      <c r="B61" s="2">
        <v>15.93</v>
      </c>
      <c r="C61" s="2">
        <v>0.98750000000000004</v>
      </c>
      <c r="D61" s="2">
        <v>16.824300000000001</v>
      </c>
      <c r="E61" s="3">
        <f t="shared" si="0"/>
        <v>9.4379746835442528</v>
      </c>
      <c r="F61" s="2">
        <v>0.60050000000000003</v>
      </c>
      <c r="G61" s="2">
        <v>98.243799999999993</v>
      </c>
      <c r="H61" s="2">
        <v>98.299300000000002</v>
      </c>
      <c r="I61" s="4">
        <f t="shared" si="1"/>
        <v>40.821958442889951</v>
      </c>
      <c r="J61" s="2">
        <v>0.23100000000000001</v>
      </c>
      <c r="K61" s="3">
        <f t="shared" si="2"/>
        <v>9.0762612615557998</v>
      </c>
      <c r="L61" s="2">
        <v>5.3999999999999999E-2</v>
      </c>
      <c r="M61" s="4">
        <f t="shared" si="3"/>
        <v>1.0182770176576823</v>
      </c>
      <c r="N61" s="2">
        <v>0.48599999999999999</v>
      </c>
      <c r="O61" s="4">
        <f t="shared" si="4"/>
        <v>3.5144815558242746</v>
      </c>
    </row>
    <row r="62" spans="1:15" ht="23.45" customHeight="1" x14ac:dyDescent="0.2">
      <c r="A62" s="2" t="s">
        <v>72</v>
      </c>
      <c r="B62" s="2">
        <v>16.415400000000002</v>
      </c>
      <c r="C62" s="2">
        <v>1.1938</v>
      </c>
      <c r="D62" s="2">
        <v>17.499600000000001</v>
      </c>
      <c r="E62" s="3">
        <f t="shared" si="0"/>
        <v>9.1807672977048398</v>
      </c>
      <c r="F62" s="2">
        <v>0.59970000000000001</v>
      </c>
      <c r="G62" s="2">
        <v>83.715599999999995</v>
      </c>
      <c r="H62" s="2">
        <v>83.770899999999997</v>
      </c>
      <c r="I62" s="4">
        <f t="shared" si="1"/>
        <v>40.613764423872809</v>
      </c>
      <c r="J62" s="2">
        <v>0.22</v>
      </c>
      <c r="K62" s="3">
        <f t="shared" si="2"/>
        <v>8.6310761940035743</v>
      </c>
      <c r="L62" s="2">
        <v>4.9000000000000002E-2</v>
      </c>
      <c r="M62" s="4">
        <f t="shared" si="3"/>
        <v>0.92969739228825288</v>
      </c>
      <c r="N62" s="2">
        <v>0.46600000000000003</v>
      </c>
      <c r="O62" s="4">
        <f t="shared" si="4"/>
        <v>3.3651473378989447</v>
      </c>
    </row>
    <row r="63" spans="1:15" ht="23.45" customHeight="1" x14ac:dyDescent="0.2">
      <c r="A63" s="2" t="s">
        <v>73</v>
      </c>
      <c r="B63" s="2">
        <v>16.167999999999999</v>
      </c>
      <c r="C63" s="2">
        <v>1.1883999999999999</v>
      </c>
      <c r="D63" s="2">
        <v>17.241399999999999</v>
      </c>
      <c r="E63" s="3">
        <f t="shared" si="0"/>
        <v>9.6768764725683276</v>
      </c>
      <c r="F63" s="2">
        <v>0.60089999999999999</v>
      </c>
      <c r="G63" s="2">
        <v>84.319000000000003</v>
      </c>
      <c r="H63" s="2">
        <v>84.3733</v>
      </c>
      <c r="I63" s="4">
        <f t="shared" si="1"/>
        <v>40.018303083848544</v>
      </c>
      <c r="J63" s="2">
        <v>0.223</v>
      </c>
      <c r="K63" s="3">
        <f t="shared" si="2"/>
        <v>8.7792589323505332</v>
      </c>
      <c r="L63" s="2">
        <v>5.8999999999999997E-2</v>
      </c>
      <c r="M63" s="4">
        <f t="shared" si="3"/>
        <v>1.1076443564072458</v>
      </c>
      <c r="N63" s="2">
        <v>0.46300000000000002</v>
      </c>
      <c r="O63" s="4">
        <f t="shared" si="4"/>
        <v>3.3551899427334173</v>
      </c>
    </row>
    <row r="64" spans="1:15" ht="23.45" customHeight="1" x14ac:dyDescent="0.2">
      <c r="A64" s="2" t="s">
        <v>74</v>
      </c>
      <c r="B64" s="2">
        <v>16.644300000000001</v>
      </c>
      <c r="C64" s="2">
        <v>1.0082</v>
      </c>
      <c r="D64" s="2">
        <v>17.545400000000001</v>
      </c>
      <c r="E64" s="3">
        <f t="shared" si="0"/>
        <v>10.622892283277038</v>
      </c>
      <c r="F64" s="2">
        <v>0.59960000000000002</v>
      </c>
      <c r="G64" s="2">
        <v>58.860900000000001</v>
      </c>
      <c r="H64" s="2">
        <v>58.908900000000003</v>
      </c>
      <c r="I64" s="4">
        <f t="shared" si="1"/>
        <v>35.82723628351782</v>
      </c>
      <c r="J64" s="2">
        <v>0.186</v>
      </c>
      <c r="K64" s="3">
        <f t="shared" si="2"/>
        <v>7.4161613567642242</v>
      </c>
      <c r="L64" s="2">
        <v>5.1999999999999998E-2</v>
      </c>
      <c r="M64" s="4">
        <f t="shared" si="3"/>
        <v>0.99793766909567239</v>
      </c>
      <c r="N64" s="2">
        <v>0.42699999999999999</v>
      </c>
      <c r="O64" s="4">
        <f t="shared" si="4"/>
        <v>3.1345259471892342</v>
      </c>
    </row>
    <row r="65" spans="1:15" ht="23.45" customHeight="1" x14ac:dyDescent="0.2">
      <c r="A65" s="2" t="s">
        <v>75</v>
      </c>
      <c r="B65" s="2">
        <v>16.643999999999998</v>
      </c>
      <c r="C65" s="2">
        <v>1.0270999999999999</v>
      </c>
      <c r="D65" s="2">
        <v>17.573</v>
      </c>
      <c r="E65" s="3">
        <f t="shared" si="0"/>
        <v>9.5511634699638552</v>
      </c>
      <c r="F65" s="2">
        <v>0.6</v>
      </c>
      <c r="G65" s="2">
        <v>36.754600000000003</v>
      </c>
      <c r="H65" s="2">
        <v>36.8001</v>
      </c>
      <c r="I65" s="4">
        <f t="shared" si="1"/>
        <v>33.53645496949899</v>
      </c>
      <c r="J65" s="2">
        <v>0.215</v>
      </c>
      <c r="K65" s="3">
        <f t="shared" si="2"/>
        <v>8.4652223847595103</v>
      </c>
      <c r="L65" s="2">
        <v>4.9000000000000002E-2</v>
      </c>
      <c r="M65" s="4">
        <f t="shared" si="3"/>
        <v>0.93303783496443882</v>
      </c>
      <c r="N65" s="2">
        <v>0.43099999999999999</v>
      </c>
      <c r="O65" s="4">
        <f t="shared" si="4"/>
        <v>3.1242347197348308</v>
      </c>
    </row>
    <row r="66" spans="1:15" ht="23.45" customHeight="1" x14ac:dyDescent="0.2">
      <c r="A66" s="2" t="s">
        <v>76</v>
      </c>
      <c r="B66" s="2">
        <v>16.3691</v>
      </c>
      <c r="C66" s="2">
        <v>1.0297000000000001</v>
      </c>
      <c r="D66" s="2">
        <v>17.297799999999999</v>
      </c>
      <c r="E66" s="3">
        <f t="shared" si="0"/>
        <v>9.8086821404295073</v>
      </c>
      <c r="F66" s="2">
        <v>0.60029999999999994</v>
      </c>
      <c r="G66" s="2">
        <v>42.0715</v>
      </c>
      <c r="H66" s="2">
        <v>42.119199999999999</v>
      </c>
      <c r="I66" s="4">
        <f t="shared" si="1"/>
        <v>35.240762304321493</v>
      </c>
      <c r="J66" s="2">
        <v>0.20699999999999999</v>
      </c>
      <c r="K66" s="3">
        <f t="shared" si="2"/>
        <v>8.1694236111051843</v>
      </c>
      <c r="L66" s="2">
        <v>5.7000000000000002E-2</v>
      </c>
      <c r="M66" s="4">
        <f t="shared" si="3"/>
        <v>1.0753442766487453</v>
      </c>
      <c r="N66" s="2">
        <v>0.42899999999999999</v>
      </c>
      <c r="O66" s="4">
        <f t="shared" si="4"/>
        <v>3.117098003043997</v>
      </c>
    </row>
    <row r="67" spans="1:15" ht="23.45" customHeight="1" x14ac:dyDescent="0.2">
      <c r="A67" s="2" t="s">
        <v>77</v>
      </c>
      <c r="B67" s="2">
        <v>16.9604</v>
      </c>
      <c r="C67" s="2">
        <v>1.0465</v>
      </c>
      <c r="D67" s="2">
        <v>17.912400000000002</v>
      </c>
      <c r="E67" s="3">
        <f t="shared" si="0"/>
        <v>9.0301003344481625</v>
      </c>
      <c r="F67" s="2">
        <v>0.6</v>
      </c>
      <c r="G67" s="2">
        <v>66.552999999999997</v>
      </c>
      <c r="H67" s="2">
        <v>66.598200000000006</v>
      </c>
      <c r="I67" s="4">
        <f t="shared" si="1"/>
        <v>33.124509803927687</v>
      </c>
      <c r="J67" s="2">
        <v>0.19700000000000001</v>
      </c>
      <c r="K67" s="3">
        <f t="shared" si="2"/>
        <v>7.7120778867102411</v>
      </c>
      <c r="L67" s="2">
        <v>5.7000000000000002E-2</v>
      </c>
      <c r="M67" s="4">
        <f t="shared" si="3"/>
        <v>1.0666738248494925</v>
      </c>
      <c r="N67" s="2">
        <v>0.42299999999999999</v>
      </c>
      <c r="O67" s="4">
        <f t="shared" si="4"/>
        <v>3.0488413442345279</v>
      </c>
    </row>
    <row r="68" spans="1:15" ht="23.45" customHeight="1" x14ac:dyDescent="0.2">
      <c r="A68" s="2" t="s">
        <v>78</v>
      </c>
      <c r="B68" s="2">
        <v>16.411300000000001</v>
      </c>
      <c r="C68" s="2">
        <v>0.97140000000000004</v>
      </c>
      <c r="D68" s="2">
        <v>17.293199999999999</v>
      </c>
      <c r="E68" s="3">
        <f t="shared" si="0"/>
        <v>9.2135062795965634</v>
      </c>
      <c r="F68" s="2">
        <v>0.60050000000000003</v>
      </c>
      <c r="G68" s="2">
        <v>80.015699999999995</v>
      </c>
      <c r="H68" s="2">
        <v>80.064300000000003</v>
      </c>
      <c r="I68" s="4">
        <f t="shared" si="1"/>
        <v>35.658412561862249</v>
      </c>
      <c r="J68" s="2">
        <v>0.218</v>
      </c>
      <c r="K68" s="3">
        <f t="shared" si="2"/>
        <v>8.5442979697389827</v>
      </c>
      <c r="L68" s="2">
        <v>5.6000000000000001E-2</v>
      </c>
      <c r="M68" s="4">
        <f t="shared" si="3"/>
        <v>1.0505456200194419</v>
      </c>
      <c r="N68" s="2">
        <v>0.45600000000000002</v>
      </c>
      <c r="O68" s="4">
        <f t="shared" si="4"/>
        <v>3.289918152198819</v>
      </c>
    </row>
    <row r="69" spans="1:15" ht="23.45" customHeight="1" x14ac:dyDescent="0.2">
      <c r="A69" s="2" t="s">
        <v>79</v>
      </c>
      <c r="B69" s="2">
        <v>16.759699999999999</v>
      </c>
      <c r="C69" s="2">
        <v>1.2007000000000001</v>
      </c>
      <c r="D69" s="2">
        <v>17.844799999999999</v>
      </c>
      <c r="E69" s="3">
        <f t="shared" ref="E69:E109" si="5">(B69+C69-D69)/C69*100</f>
        <v>9.6277171649871391</v>
      </c>
      <c r="F69" s="2">
        <v>0.60029999999999994</v>
      </c>
      <c r="G69" s="2">
        <v>100.9337</v>
      </c>
      <c r="H69" s="2">
        <v>100.98520000000001</v>
      </c>
      <c r="I69" s="4">
        <f t="shared" ref="I69:I109" si="6">(H69-G69)*400/(F69*(1-E69/100))</f>
        <v>37.972013286819696</v>
      </c>
      <c r="J69" s="2">
        <v>0.217</v>
      </c>
      <c r="K69" s="3">
        <f t="shared" ref="K69:K109" si="7">J69*2.5/(0.117*F69*(1-E69/100))</f>
        <v>8.5469327060401437</v>
      </c>
      <c r="L69" s="2">
        <v>6.2E-2</v>
      </c>
      <c r="M69" s="4">
        <f t="shared" ref="M69:M109" si="8">(L69+0.0044)/1.0546*10/(F69*(1-E69/100))</f>
        <v>1.1605843665221693</v>
      </c>
      <c r="N69" s="2">
        <v>0.45300000000000001</v>
      </c>
      <c r="O69" s="4">
        <f t="shared" ref="O69:O109" si="9">(N69+0.0012)/50.982*200/(F69*(1-E69/100))</f>
        <v>3.2844046680233343</v>
      </c>
    </row>
    <row r="70" spans="1:15" ht="23.45" customHeight="1" x14ac:dyDescent="0.2">
      <c r="A70" s="2" t="s">
        <v>80</v>
      </c>
      <c r="B70" s="2">
        <v>15.5467</v>
      </c>
      <c r="C70" s="2">
        <v>1.1732</v>
      </c>
      <c r="D70" s="2">
        <v>16.610800000000001</v>
      </c>
      <c r="E70" s="3">
        <f t="shared" si="5"/>
        <v>9.299352199113363</v>
      </c>
      <c r="F70" s="2">
        <v>0.6</v>
      </c>
      <c r="G70" s="2">
        <v>108.33029999999999</v>
      </c>
      <c r="H70" s="2">
        <v>108.3809</v>
      </c>
      <c r="I70" s="4">
        <f t="shared" si="6"/>
        <v>37.191943113117972</v>
      </c>
      <c r="J70" s="2">
        <v>0.217</v>
      </c>
      <c r="K70" s="3">
        <f t="shared" si="7"/>
        <v>8.5202481076928809</v>
      </c>
      <c r="L70" s="2">
        <v>5.1999999999999998E-2</v>
      </c>
      <c r="M70" s="4">
        <f t="shared" si="8"/>
        <v>0.98271978041415708</v>
      </c>
      <c r="N70" s="2">
        <v>0.44</v>
      </c>
      <c r="O70" s="4">
        <f t="shared" si="9"/>
        <v>3.1804384228741038</v>
      </c>
    </row>
    <row r="71" spans="1:15" ht="23.45" customHeight="1" x14ac:dyDescent="0.2">
      <c r="A71" s="2" t="s">
        <v>81</v>
      </c>
      <c r="B71" s="2">
        <v>16.309899999999999</v>
      </c>
      <c r="C71" s="2">
        <v>1.0026999999999999</v>
      </c>
      <c r="D71" s="2">
        <v>17.216999999999999</v>
      </c>
      <c r="E71" s="3">
        <f t="shared" si="5"/>
        <v>9.5342575047373117</v>
      </c>
      <c r="F71" s="2">
        <v>0.60040000000000004</v>
      </c>
      <c r="G71" s="2">
        <v>54.427599999999998</v>
      </c>
      <c r="H71" s="2">
        <v>54.482999999999997</v>
      </c>
      <c r="I71" s="4">
        <f t="shared" si="6"/>
        <v>40.79856805123989</v>
      </c>
      <c r="J71" s="2">
        <v>0.216</v>
      </c>
      <c r="K71" s="3">
        <f t="shared" si="7"/>
        <v>8.4973413047571746</v>
      </c>
      <c r="L71" s="2">
        <v>5.8000000000000003E-2</v>
      </c>
      <c r="M71" s="4">
        <f t="shared" si="8"/>
        <v>1.0893614113437988</v>
      </c>
      <c r="N71" s="2">
        <v>0.45400000000000001</v>
      </c>
      <c r="O71" s="4">
        <f t="shared" si="9"/>
        <v>3.2876876090274378</v>
      </c>
    </row>
    <row r="72" spans="1:15" ht="23.45" customHeight="1" x14ac:dyDescent="0.2">
      <c r="A72" s="2" t="s">
        <v>82</v>
      </c>
      <c r="B72" s="2">
        <v>16.052399999999999</v>
      </c>
      <c r="C72" s="2">
        <v>1.3257000000000001</v>
      </c>
      <c r="D72" s="2">
        <v>17.2378</v>
      </c>
      <c r="E72" s="3">
        <f t="shared" si="5"/>
        <v>10.583088179829513</v>
      </c>
      <c r="F72" s="2">
        <v>0.6</v>
      </c>
      <c r="G72" s="2">
        <v>37.954000000000001</v>
      </c>
      <c r="H72" s="2">
        <v>37.985199999999999</v>
      </c>
      <c r="I72" s="4">
        <f t="shared" si="6"/>
        <v>23.261818795342109</v>
      </c>
      <c r="J72" s="2">
        <v>0.11700000000000001</v>
      </c>
      <c r="K72" s="3">
        <f t="shared" si="7"/>
        <v>4.6598194702210227</v>
      </c>
      <c r="L72" s="2">
        <v>2.1999999999999999E-2</v>
      </c>
      <c r="M72" s="4">
        <f t="shared" si="8"/>
        <v>0.46660054623112079</v>
      </c>
      <c r="N72" s="2">
        <v>0.24099999999999999</v>
      </c>
      <c r="O72" s="4">
        <f t="shared" si="9"/>
        <v>1.7709909782865039</v>
      </c>
    </row>
    <row r="73" spans="1:15" ht="23.45" customHeight="1" x14ac:dyDescent="0.2">
      <c r="A73" s="2" t="s">
        <v>83</v>
      </c>
      <c r="B73" s="2">
        <v>16.238700000000001</v>
      </c>
      <c r="C73" s="2">
        <v>1.3431999999999999</v>
      </c>
      <c r="D73" s="2">
        <v>17.432200000000002</v>
      </c>
      <c r="E73" s="3">
        <f t="shared" si="5"/>
        <v>11.145026801667605</v>
      </c>
      <c r="F73" s="2">
        <v>0.60019999999999996</v>
      </c>
      <c r="G73" s="2">
        <v>91.055999999999997</v>
      </c>
      <c r="H73" s="2">
        <v>91.089399999999998</v>
      </c>
      <c r="I73" s="4">
        <f t="shared" si="6"/>
        <v>25.051211110051938</v>
      </c>
      <c r="J73" s="2">
        <v>0.13</v>
      </c>
      <c r="K73" s="3">
        <f t="shared" si="7"/>
        <v>5.2085851443054922</v>
      </c>
      <c r="L73" s="2">
        <v>1.4E-2</v>
      </c>
      <c r="M73" s="4">
        <f t="shared" si="8"/>
        <v>0.32715406785396917</v>
      </c>
      <c r="N73" s="2">
        <v>0.193</v>
      </c>
      <c r="O73" s="4">
        <f t="shared" si="9"/>
        <v>1.428514395703133</v>
      </c>
    </row>
    <row r="74" spans="1:15" ht="23.45" customHeight="1" x14ac:dyDescent="0.2">
      <c r="A74" s="2" t="s">
        <v>84</v>
      </c>
      <c r="B74" s="2">
        <v>16.000800000000002</v>
      </c>
      <c r="C74" s="2">
        <v>1.2161</v>
      </c>
      <c r="D74" s="2">
        <v>17.089300000000001</v>
      </c>
      <c r="E74" s="3">
        <f t="shared" si="5"/>
        <v>10.492558177781518</v>
      </c>
      <c r="F74" s="2">
        <v>0.59989999999999999</v>
      </c>
      <c r="G74" s="2">
        <v>42.071800000000003</v>
      </c>
      <c r="H74" s="2">
        <v>42.1066</v>
      </c>
      <c r="I74" s="4">
        <f t="shared" si="6"/>
        <v>25.923953180680297</v>
      </c>
      <c r="J74" s="2">
        <v>0.10199999999999999</v>
      </c>
      <c r="K74" s="3">
        <f t="shared" si="7"/>
        <v>4.0589743964743805</v>
      </c>
      <c r="L74" s="2">
        <v>8.9999999999999993E-3</v>
      </c>
      <c r="M74" s="4">
        <f t="shared" si="8"/>
        <v>0.23663502410699469</v>
      </c>
      <c r="N74" s="2">
        <v>0.191</v>
      </c>
      <c r="O74" s="4">
        <f t="shared" si="9"/>
        <v>1.4041984959440201</v>
      </c>
    </row>
    <row r="75" spans="1:15" ht="23.45" customHeight="1" x14ac:dyDescent="0.2">
      <c r="A75" s="2" t="s">
        <v>85</v>
      </c>
      <c r="B75" s="2">
        <v>16.058700000000002</v>
      </c>
      <c r="C75" s="2">
        <v>1.3887</v>
      </c>
      <c r="D75" s="2">
        <v>17.292999999999999</v>
      </c>
      <c r="E75" s="3">
        <f t="shared" si="5"/>
        <v>11.118312090444482</v>
      </c>
      <c r="F75" s="2">
        <v>0.60050000000000003</v>
      </c>
      <c r="G75" s="2">
        <v>54.432000000000002</v>
      </c>
      <c r="H75" s="2">
        <v>54.466000000000001</v>
      </c>
      <c r="I75" s="4">
        <f t="shared" si="6"/>
        <v>25.480831921708599</v>
      </c>
      <c r="J75" s="2">
        <v>0.125</v>
      </c>
      <c r="K75" s="3">
        <f t="shared" si="7"/>
        <v>5.0042483506373747</v>
      </c>
      <c r="L75" s="2">
        <v>1.4E-2</v>
      </c>
      <c r="M75" s="4">
        <f t="shared" si="8"/>
        <v>0.32689234513186849</v>
      </c>
      <c r="N75" s="2">
        <v>0.17</v>
      </c>
      <c r="O75" s="4">
        <f t="shared" si="9"/>
        <v>1.2583213986126165</v>
      </c>
    </row>
    <row r="76" spans="1:15" ht="23.45" customHeight="1" x14ac:dyDescent="0.2">
      <c r="A76" s="2" t="s">
        <v>86</v>
      </c>
      <c r="B76" s="2">
        <v>17.020800000000001</v>
      </c>
      <c r="C76" s="2">
        <v>1.345</v>
      </c>
      <c r="D76" s="2">
        <v>18.219799999999999</v>
      </c>
      <c r="E76" s="3">
        <f t="shared" si="5"/>
        <v>10.855018587360654</v>
      </c>
      <c r="F76" s="2">
        <v>0.60060000000000002</v>
      </c>
      <c r="G76" s="2">
        <v>95.652699999999996</v>
      </c>
      <c r="H76" s="2">
        <v>95.6845</v>
      </c>
      <c r="I76" s="4">
        <f t="shared" si="6"/>
        <v>23.757726843634806</v>
      </c>
      <c r="J76" s="2">
        <v>0.11799999999999999</v>
      </c>
      <c r="K76" s="3">
        <f t="shared" si="7"/>
        <v>4.7092736513407605</v>
      </c>
      <c r="L76" s="2">
        <v>0.01</v>
      </c>
      <c r="M76" s="4">
        <f t="shared" si="8"/>
        <v>0.25503072087027662</v>
      </c>
      <c r="N76" s="2">
        <v>0.183</v>
      </c>
      <c r="O76" s="4">
        <f t="shared" si="9"/>
        <v>1.3496480335632621</v>
      </c>
    </row>
    <row r="77" spans="1:15" ht="23.45" customHeight="1" x14ac:dyDescent="0.2">
      <c r="A77" s="2" t="s">
        <v>87</v>
      </c>
      <c r="B77" s="2">
        <v>15.6844</v>
      </c>
      <c r="C77" s="2">
        <v>1.0185999999999999</v>
      </c>
      <c r="D77" s="2">
        <v>16.562000000000001</v>
      </c>
      <c r="E77" s="3">
        <f t="shared" si="5"/>
        <v>13.842528961319287</v>
      </c>
      <c r="F77" s="2">
        <v>0.60029999999999994</v>
      </c>
      <c r="G77" s="2">
        <v>37.349600000000002</v>
      </c>
      <c r="H77" s="2">
        <v>37.383200000000002</v>
      </c>
      <c r="I77" s="4">
        <f t="shared" si="6"/>
        <v>25.985913150990434</v>
      </c>
      <c r="J77" s="2">
        <v>0.128</v>
      </c>
      <c r="K77" s="3">
        <f t="shared" si="7"/>
        <v>5.2881386143651907</v>
      </c>
      <c r="L77" s="2">
        <v>1.7999999999999999E-2</v>
      </c>
      <c r="M77" s="4">
        <f t="shared" si="8"/>
        <v>0.41067566140385842</v>
      </c>
      <c r="N77" s="2">
        <v>0.26</v>
      </c>
      <c r="O77" s="4">
        <f t="shared" si="9"/>
        <v>1.9811849195604081</v>
      </c>
    </row>
    <row r="78" spans="1:15" ht="23.45" customHeight="1" x14ac:dyDescent="0.2">
      <c r="A78" s="2" t="s">
        <v>88</v>
      </c>
      <c r="B78" s="2">
        <v>16.5761</v>
      </c>
      <c r="C78" s="2">
        <v>1.0457000000000001</v>
      </c>
      <c r="D78" s="2">
        <v>17.5151</v>
      </c>
      <c r="E78" s="3">
        <f t="shared" si="5"/>
        <v>10.203691307258298</v>
      </c>
      <c r="F78" s="2">
        <v>0.60019999999999996</v>
      </c>
      <c r="G78" s="2">
        <v>38.8718</v>
      </c>
      <c r="H78" s="2">
        <v>38.904800000000002</v>
      </c>
      <c r="I78" s="4">
        <f t="shared" si="6"/>
        <v>24.491729593863678</v>
      </c>
      <c r="J78" s="2">
        <v>0.123</v>
      </c>
      <c r="K78" s="3">
        <f t="shared" si="7"/>
        <v>4.8764613119093472</v>
      </c>
      <c r="L78" s="2">
        <v>1.4999999999999999E-2</v>
      </c>
      <c r="M78" s="4">
        <f t="shared" si="8"/>
        <v>0.34131823218981305</v>
      </c>
      <c r="N78" s="2">
        <v>0.24399999999999999</v>
      </c>
      <c r="O78" s="4">
        <f t="shared" si="9"/>
        <v>1.7847570968051549</v>
      </c>
    </row>
    <row r="79" spans="1:15" ht="23.45" customHeight="1" x14ac:dyDescent="0.2">
      <c r="A79" s="2" t="s">
        <v>89</v>
      </c>
      <c r="B79" s="2">
        <v>15.7875</v>
      </c>
      <c r="C79" s="2">
        <v>1.0407999999999999</v>
      </c>
      <c r="D79" s="2">
        <v>16.709</v>
      </c>
      <c r="E79" s="3">
        <f t="shared" si="5"/>
        <v>11.462336664104447</v>
      </c>
      <c r="F79" s="2">
        <v>0.60040000000000004</v>
      </c>
      <c r="G79" s="2">
        <v>100.9391</v>
      </c>
      <c r="H79" s="2">
        <v>100.97369999999999</v>
      </c>
      <c r="I79" s="4">
        <f t="shared" si="6"/>
        <v>26.035585608868733</v>
      </c>
      <c r="J79" s="2">
        <v>0.123</v>
      </c>
      <c r="K79" s="3">
        <f t="shared" si="7"/>
        <v>4.9441372552787097</v>
      </c>
      <c r="L79" s="2">
        <v>3.0000000000000001E-3</v>
      </c>
      <c r="M79" s="4">
        <f t="shared" si="8"/>
        <v>0.13200038964013039</v>
      </c>
      <c r="N79" s="2">
        <v>0.186</v>
      </c>
      <c r="O79" s="4">
        <f t="shared" si="9"/>
        <v>1.3814979088110029</v>
      </c>
    </row>
    <row r="80" spans="1:15" ht="23.45" customHeight="1" x14ac:dyDescent="0.2">
      <c r="A80" s="2" t="s">
        <v>90</v>
      </c>
      <c r="B80" s="2">
        <v>16.045500000000001</v>
      </c>
      <c r="C80" s="2">
        <v>1.1789000000000001</v>
      </c>
      <c r="D80" s="2">
        <v>17.096900000000002</v>
      </c>
      <c r="E80" s="3">
        <f t="shared" si="5"/>
        <v>10.815166680803946</v>
      </c>
      <c r="F80" s="2">
        <v>0.60070000000000001</v>
      </c>
      <c r="G80" s="2">
        <v>35.391199999999998</v>
      </c>
      <c r="H80" s="2">
        <v>35.424300000000002</v>
      </c>
      <c r="I80" s="4">
        <f t="shared" si="6"/>
        <v>24.713789780292341</v>
      </c>
      <c r="J80" s="2">
        <v>0.11700000000000001</v>
      </c>
      <c r="K80" s="3">
        <f t="shared" si="7"/>
        <v>4.6665010914442844</v>
      </c>
      <c r="L80" s="2">
        <v>1.7999999999999999E-2</v>
      </c>
      <c r="M80" s="4">
        <f t="shared" si="8"/>
        <v>0.39647117181244818</v>
      </c>
      <c r="N80" s="2">
        <v>0.24199999999999999</v>
      </c>
      <c r="O80" s="4">
        <f t="shared" si="9"/>
        <v>1.7808529527115451</v>
      </c>
    </row>
    <row r="81" spans="1:15" ht="23.45" customHeight="1" x14ac:dyDescent="0.2">
      <c r="A81" s="2" t="s">
        <v>91</v>
      </c>
      <c r="B81" s="2">
        <v>16.130400000000002</v>
      </c>
      <c r="C81" s="2">
        <v>1.113</v>
      </c>
      <c r="D81" s="2">
        <v>17.125499999999999</v>
      </c>
      <c r="E81" s="3">
        <f t="shared" si="5"/>
        <v>10.592991913746841</v>
      </c>
      <c r="F81" s="2">
        <v>0.60050000000000003</v>
      </c>
      <c r="G81" s="2">
        <v>36.0974</v>
      </c>
      <c r="H81" s="2">
        <v>36.1327</v>
      </c>
      <c r="I81" s="4">
        <f t="shared" si="6"/>
        <v>26.29965933825083</v>
      </c>
      <c r="J81" s="2">
        <v>0.11899999999999999</v>
      </c>
      <c r="K81" s="3">
        <f t="shared" si="7"/>
        <v>4.7360527911731829</v>
      </c>
      <c r="L81" s="2">
        <v>2.3E-2</v>
      </c>
      <c r="M81" s="4">
        <f t="shared" si="8"/>
        <v>0.48392518212944619</v>
      </c>
      <c r="N81" s="2">
        <v>0.27500000000000002</v>
      </c>
      <c r="O81" s="4">
        <f t="shared" si="9"/>
        <v>2.0181443556829963</v>
      </c>
    </row>
    <row r="82" spans="1:15" ht="23.45" customHeight="1" x14ac:dyDescent="0.2">
      <c r="A82" s="2" t="s">
        <v>92</v>
      </c>
      <c r="B82" s="2">
        <v>16.157800000000002</v>
      </c>
      <c r="C82" s="2">
        <v>1.0098</v>
      </c>
      <c r="D82" s="2">
        <v>17.0642</v>
      </c>
      <c r="E82" s="3">
        <f t="shared" si="5"/>
        <v>10.239651416122065</v>
      </c>
      <c r="F82" s="2">
        <v>0.59930000000000005</v>
      </c>
      <c r="G82" s="2">
        <v>37.148600000000002</v>
      </c>
      <c r="H82" s="2">
        <v>37.184100000000001</v>
      </c>
      <c r="I82" s="4">
        <f t="shared" si="6"/>
        <v>26.397301706358942</v>
      </c>
      <c r="J82" s="2">
        <v>0.13300000000000001</v>
      </c>
      <c r="K82" s="3">
        <f t="shared" si="7"/>
        <v>5.2829558308442275</v>
      </c>
      <c r="L82" s="2">
        <v>2.1000000000000001E-2</v>
      </c>
      <c r="M82" s="4">
        <f t="shared" si="8"/>
        <v>0.44773097559286651</v>
      </c>
      <c r="N82" s="2">
        <v>0.29599999999999999</v>
      </c>
      <c r="O82" s="4">
        <f t="shared" si="9"/>
        <v>2.1673703304093803</v>
      </c>
    </row>
    <row r="83" spans="1:15" ht="23.45" customHeight="1" x14ac:dyDescent="0.2">
      <c r="A83" s="2" t="s">
        <v>93</v>
      </c>
      <c r="B83" s="2">
        <v>15.547700000000001</v>
      </c>
      <c r="C83" s="2">
        <v>1.0033000000000001</v>
      </c>
      <c r="D83" s="2">
        <v>16.4526</v>
      </c>
      <c r="E83" s="3">
        <f t="shared" si="5"/>
        <v>9.8076348051431861</v>
      </c>
      <c r="F83" s="2">
        <v>0.60019999999999996</v>
      </c>
      <c r="G83" s="2">
        <v>80.021000000000001</v>
      </c>
      <c r="H83" s="2">
        <v>80.056700000000006</v>
      </c>
      <c r="I83" s="4">
        <f t="shared" si="6"/>
        <v>26.379249794405435</v>
      </c>
      <c r="J83" s="2">
        <v>0.13200000000000001</v>
      </c>
      <c r="K83" s="3">
        <f t="shared" si="7"/>
        <v>5.2102949748332641</v>
      </c>
      <c r="L83" s="2">
        <v>1.0999999999999999E-2</v>
      </c>
      <c r="M83" s="4">
        <f t="shared" si="8"/>
        <v>0.26975356118518512</v>
      </c>
      <c r="N83" s="2">
        <v>0.186</v>
      </c>
      <c r="O83" s="4">
        <f t="shared" si="9"/>
        <v>1.3566043470694717</v>
      </c>
    </row>
    <row r="84" spans="1:15" ht="23.45" customHeight="1" x14ac:dyDescent="0.2">
      <c r="A84" s="2" t="s">
        <v>94</v>
      </c>
      <c r="B84" s="2">
        <v>16.129000000000001</v>
      </c>
      <c r="C84" s="2">
        <v>1.3284</v>
      </c>
      <c r="D84" s="2">
        <v>17.316199999999998</v>
      </c>
      <c r="E84" s="3">
        <f t="shared" si="5"/>
        <v>10.629328515507478</v>
      </c>
      <c r="F84" s="2">
        <v>0.60070000000000001</v>
      </c>
      <c r="G84" s="2">
        <v>80.953199999999995</v>
      </c>
      <c r="H84" s="2">
        <v>80.988100000000003</v>
      </c>
      <c r="I84" s="4">
        <f t="shared" si="6"/>
        <v>26.003557395084211</v>
      </c>
      <c r="J84" s="2">
        <v>0.13800000000000001</v>
      </c>
      <c r="K84" s="3">
        <f t="shared" si="7"/>
        <v>5.492632981474622</v>
      </c>
      <c r="L84" s="2">
        <v>1.4999999999999999E-2</v>
      </c>
      <c r="M84" s="4">
        <f t="shared" si="8"/>
        <v>0.34265834264659994</v>
      </c>
      <c r="N84" s="2">
        <v>0.182</v>
      </c>
      <c r="O84" s="4">
        <f t="shared" si="9"/>
        <v>1.3387082610926579</v>
      </c>
    </row>
    <row r="85" spans="1:15" ht="23.45" customHeight="1" x14ac:dyDescent="0.2">
      <c r="A85" s="2" t="s">
        <v>95</v>
      </c>
      <c r="B85" s="2">
        <v>16.3504</v>
      </c>
      <c r="C85" s="2">
        <v>1.2387999999999999</v>
      </c>
      <c r="D85" s="2">
        <v>17.460999999999999</v>
      </c>
      <c r="E85" s="3">
        <f t="shared" si="5"/>
        <v>10.348724572166871</v>
      </c>
      <c r="F85" s="2">
        <v>0.60019999999999996</v>
      </c>
      <c r="G85" s="2">
        <v>87.094499999999996</v>
      </c>
      <c r="H85" s="2">
        <v>87.131699999999995</v>
      </c>
      <c r="I85" s="4">
        <f t="shared" si="6"/>
        <v>27.653523019788384</v>
      </c>
      <c r="J85" s="2">
        <v>0.14099999999999999</v>
      </c>
      <c r="K85" s="3">
        <f t="shared" si="7"/>
        <v>5.5991331589903153</v>
      </c>
      <c r="L85" s="2">
        <v>1.2999999999999999E-2</v>
      </c>
      <c r="M85" s="4">
        <f t="shared" si="8"/>
        <v>0.30662602835729419</v>
      </c>
      <c r="N85" s="2">
        <v>0.18</v>
      </c>
      <c r="O85" s="4">
        <f t="shared" si="9"/>
        <v>1.3210487876139103</v>
      </c>
    </row>
    <row r="86" spans="1:15" ht="23.45" customHeight="1" x14ac:dyDescent="0.2">
      <c r="A86" s="2" t="s">
        <v>96</v>
      </c>
      <c r="B86" s="2">
        <v>16.642499999999998</v>
      </c>
      <c r="C86" s="2">
        <v>1.6155999999999999</v>
      </c>
      <c r="D86" s="2">
        <v>18.07</v>
      </c>
      <c r="E86" s="3">
        <f t="shared" si="5"/>
        <v>11.642733349838984</v>
      </c>
      <c r="F86" s="2">
        <v>0.6008</v>
      </c>
      <c r="G86" s="2">
        <v>104.1152</v>
      </c>
      <c r="H86" s="2">
        <v>104.1515</v>
      </c>
      <c r="I86" s="4">
        <f t="shared" si="6"/>
        <v>27.352335823103473</v>
      </c>
      <c r="J86" s="2">
        <v>0.14099999999999999</v>
      </c>
      <c r="K86" s="3">
        <f t="shared" si="7"/>
        <v>5.6754599477553755</v>
      </c>
      <c r="L86" s="2">
        <v>1.7000000000000001E-2</v>
      </c>
      <c r="M86" s="4">
        <f t="shared" si="8"/>
        <v>0.38225555902180414</v>
      </c>
      <c r="N86" s="2">
        <v>0.17199999999999999</v>
      </c>
      <c r="O86" s="4">
        <f t="shared" si="9"/>
        <v>1.2799376619398588</v>
      </c>
    </row>
    <row r="87" spans="1:15" ht="23.45" customHeight="1" x14ac:dyDescent="0.2">
      <c r="A87" s="2" t="s">
        <v>97</v>
      </c>
      <c r="B87" s="2">
        <v>16.228100000000001</v>
      </c>
      <c r="C87" s="2">
        <v>1.0932999999999999</v>
      </c>
      <c r="D87" s="2">
        <v>17.204599999999999</v>
      </c>
      <c r="E87" s="3">
        <f t="shared" si="5"/>
        <v>10.683252538187265</v>
      </c>
      <c r="F87" s="2">
        <v>0.59950000000000003</v>
      </c>
      <c r="G87" s="2">
        <v>35.368000000000002</v>
      </c>
      <c r="H87" s="2">
        <v>35.405000000000001</v>
      </c>
      <c r="I87" s="4">
        <f t="shared" si="6"/>
        <v>27.640101176649768</v>
      </c>
      <c r="J87" s="2">
        <v>0.11600000000000001</v>
      </c>
      <c r="K87" s="3">
        <f t="shared" si="7"/>
        <v>4.6290305735901143</v>
      </c>
      <c r="L87" s="2">
        <v>0.02</v>
      </c>
      <c r="M87" s="4">
        <f t="shared" si="8"/>
        <v>0.43209572779629013</v>
      </c>
      <c r="N87" s="2">
        <v>0.27</v>
      </c>
      <c r="O87" s="4">
        <f t="shared" si="9"/>
        <v>1.9869215735674628</v>
      </c>
    </row>
    <row r="88" spans="1:15" ht="23.45" customHeight="1" x14ac:dyDescent="0.2">
      <c r="A88" s="2" t="s">
        <v>98</v>
      </c>
      <c r="B88" s="2">
        <v>16.3477</v>
      </c>
      <c r="C88" s="2">
        <v>1.2907999999999999</v>
      </c>
      <c r="D88" s="2">
        <v>17.499199999999998</v>
      </c>
      <c r="E88" s="3">
        <f t="shared" si="5"/>
        <v>10.791757049891711</v>
      </c>
      <c r="F88" s="2">
        <v>0.6</v>
      </c>
      <c r="G88" s="2">
        <v>100.2415</v>
      </c>
      <c r="H88" s="2">
        <v>100.27889999999999</v>
      </c>
      <c r="I88" s="4">
        <f t="shared" si="6"/>
        <v>27.949584599790693</v>
      </c>
      <c r="J88" s="2">
        <v>0.13400000000000001</v>
      </c>
      <c r="K88" s="3">
        <f t="shared" si="7"/>
        <v>5.3493708812857861</v>
      </c>
      <c r="L88" s="2">
        <v>2.1000000000000001E-2</v>
      </c>
      <c r="M88" s="4">
        <f t="shared" si="8"/>
        <v>0.4499763759904753</v>
      </c>
      <c r="N88" s="2">
        <v>0.28599999999999998</v>
      </c>
      <c r="O88" s="4">
        <f t="shared" si="9"/>
        <v>2.1049477819952549</v>
      </c>
    </row>
    <row r="89" spans="1:15" ht="23.45" customHeight="1" x14ac:dyDescent="0.2">
      <c r="A89" s="2" t="s">
        <v>99</v>
      </c>
      <c r="B89" s="2">
        <v>15.958299999999999</v>
      </c>
      <c r="C89" s="2">
        <v>1.2352000000000001</v>
      </c>
      <c r="D89" s="2">
        <v>17.062200000000001</v>
      </c>
      <c r="E89" s="3">
        <f t="shared" si="5"/>
        <v>10.629857512953329</v>
      </c>
      <c r="F89" s="2">
        <v>0.60050000000000003</v>
      </c>
      <c r="G89" s="2">
        <v>49.456800000000001</v>
      </c>
      <c r="H89" s="2">
        <v>49.488</v>
      </c>
      <c r="I89" s="4">
        <f t="shared" si="6"/>
        <v>23.254613364967209</v>
      </c>
      <c r="J89" s="2">
        <v>0.10199999999999999</v>
      </c>
      <c r="K89" s="3">
        <f t="shared" si="7"/>
        <v>4.0611483728269189</v>
      </c>
      <c r="L89" s="2">
        <v>1.4E-2</v>
      </c>
      <c r="M89" s="4">
        <f t="shared" si="8"/>
        <v>0.32510570747097833</v>
      </c>
      <c r="N89" s="2">
        <v>0.22600000000000001</v>
      </c>
      <c r="O89" s="4">
        <f t="shared" si="9"/>
        <v>1.6607948596364928</v>
      </c>
    </row>
    <row r="90" spans="1:15" ht="23.45" customHeight="1" x14ac:dyDescent="0.2">
      <c r="A90" s="2" t="s">
        <v>100</v>
      </c>
      <c r="B90" s="2">
        <v>16.0366</v>
      </c>
      <c r="C90" s="2">
        <v>1.5185999999999999</v>
      </c>
      <c r="D90" s="2">
        <v>17.397200000000002</v>
      </c>
      <c r="E90" s="3">
        <f t="shared" si="5"/>
        <v>10.404319768207408</v>
      </c>
      <c r="F90" s="2">
        <v>0.59940000000000004</v>
      </c>
      <c r="G90" s="2">
        <v>108.33499999999999</v>
      </c>
      <c r="H90" s="2">
        <v>108.3715</v>
      </c>
      <c r="I90" s="4">
        <f t="shared" si="6"/>
        <v>27.186233712768871</v>
      </c>
      <c r="J90" s="2">
        <v>0.14899999999999999</v>
      </c>
      <c r="K90" s="3">
        <f t="shared" si="7"/>
        <v>5.9283878105639642</v>
      </c>
      <c r="L90" s="2">
        <v>1.7000000000000001E-2</v>
      </c>
      <c r="M90" s="4">
        <f t="shared" si="8"/>
        <v>0.3778524100893893</v>
      </c>
      <c r="N90" s="2">
        <v>0.17499999999999999</v>
      </c>
      <c r="O90" s="4">
        <f t="shared" si="9"/>
        <v>1.2871086868127466</v>
      </c>
    </row>
    <row r="91" spans="1:15" ht="23.45" customHeight="1" x14ac:dyDescent="0.2">
      <c r="A91" s="2" t="s">
        <v>101</v>
      </c>
      <c r="B91" s="2">
        <v>16.866700000000002</v>
      </c>
      <c r="C91" s="2">
        <v>1.2232000000000001</v>
      </c>
      <c r="D91" s="2">
        <v>17.958100000000002</v>
      </c>
      <c r="E91" s="3">
        <f t="shared" si="5"/>
        <v>10.775016350555784</v>
      </c>
      <c r="F91" s="2">
        <v>0.60070000000000001</v>
      </c>
      <c r="G91" s="2">
        <v>77.029600000000002</v>
      </c>
      <c r="H91" s="2">
        <v>77.067899999999995</v>
      </c>
      <c r="I91" s="4">
        <f t="shared" si="6"/>
        <v>28.583450637374529</v>
      </c>
      <c r="J91" s="2">
        <v>0.15</v>
      </c>
      <c r="K91" s="3">
        <f t="shared" si="7"/>
        <v>5.9800015559893547</v>
      </c>
      <c r="L91" s="2">
        <v>0.01</v>
      </c>
      <c r="M91" s="4">
        <f t="shared" si="8"/>
        <v>0.2547596338967284</v>
      </c>
      <c r="N91" s="2">
        <v>0.17799999999999999</v>
      </c>
      <c r="O91" s="4">
        <f t="shared" si="9"/>
        <v>1.3116169589109381</v>
      </c>
    </row>
    <row r="92" spans="1:15" ht="23.45" customHeight="1" x14ac:dyDescent="0.2">
      <c r="A92" s="2" t="s">
        <v>102</v>
      </c>
      <c r="B92" s="2">
        <v>14.96</v>
      </c>
      <c r="C92" s="2">
        <v>1.3380000000000001</v>
      </c>
      <c r="D92" s="2">
        <v>16.154499999999999</v>
      </c>
      <c r="E92" s="3">
        <f t="shared" si="5"/>
        <v>10.724962630792456</v>
      </c>
      <c r="F92" s="2">
        <v>0.5998</v>
      </c>
      <c r="G92" s="2">
        <v>35.6357</v>
      </c>
      <c r="H92" s="2">
        <v>35.6661</v>
      </c>
      <c r="I92" s="4">
        <f t="shared" si="6"/>
        <v>22.708950981428231</v>
      </c>
      <c r="J92" s="2">
        <v>0.126</v>
      </c>
      <c r="K92" s="3">
        <f t="shared" si="7"/>
        <v>5.0279180437119351</v>
      </c>
      <c r="L92" s="2">
        <v>2.9000000000000001E-2</v>
      </c>
      <c r="M92" s="4">
        <f t="shared" si="8"/>
        <v>0.59145566757327683</v>
      </c>
      <c r="N92" s="2">
        <v>0.252</v>
      </c>
      <c r="O92" s="4">
        <f t="shared" si="9"/>
        <v>1.8549846761245936</v>
      </c>
    </row>
    <row r="93" spans="1:15" ht="23.45" customHeight="1" x14ac:dyDescent="0.2">
      <c r="A93" s="2" t="s">
        <v>103</v>
      </c>
      <c r="B93" s="2">
        <v>15.787599999999999</v>
      </c>
      <c r="C93" s="2">
        <v>1.1194999999999999</v>
      </c>
      <c r="D93" s="2">
        <v>16.783000000000001</v>
      </c>
      <c r="E93" s="3">
        <f t="shared" si="5"/>
        <v>11.085305940151724</v>
      </c>
      <c r="F93" s="2">
        <v>0.60019999999999996</v>
      </c>
      <c r="G93" s="2">
        <v>77.1083</v>
      </c>
      <c r="H93" s="2">
        <v>77.144800000000004</v>
      </c>
      <c r="I93" s="4">
        <f t="shared" si="6"/>
        <v>27.357935808286356</v>
      </c>
      <c r="J93" s="2">
        <v>0.13500000000000001</v>
      </c>
      <c r="K93" s="3">
        <f t="shared" si="7"/>
        <v>5.405282364650331</v>
      </c>
      <c r="L93" s="2">
        <v>2.1000000000000001E-2</v>
      </c>
      <c r="M93" s="4">
        <f t="shared" si="8"/>
        <v>0.45131152078071679</v>
      </c>
      <c r="N93" s="2">
        <v>0.29799999999999999</v>
      </c>
      <c r="O93" s="4">
        <f t="shared" si="9"/>
        <v>2.1994048917180105</v>
      </c>
    </row>
    <row r="94" spans="1:15" ht="23.45" customHeight="1" x14ac:dyDescent="0.2">
      <c r="A94" s="2" t="s">
        <v>103</v>
      </c>
      <c r="B94" s="2">
        <v>14.139099999999999</v>
      </c>
      <c r="C94" s="2">
        <v>1.2743</v>
      </c>
      <c r="D94" s="2">
        <v>15.2814</v>
      </c>
      <c r="E94" s="3">
        <f t="shared" si="5"/>
        <v>10.358628266499229</v>
      </c>
      <c r="F94" s="2">
        <v>0.59970000000000001</v>
      </c>
      <c r="G94" s="2">
        <v>35.666600000000003</v>
      </c>
      <c r="H94" s="2">
        <v>35.701000000000001</v>
      </c>
      <c r="I94" s="4">
        <f t="shared" si="6"/>
        <v>25.596223364825146</v>
      </c>
      <c r="J94" s="2">
        <v>0.13800000000000001</v>
      </c>
      <c r="K94" s="3">
        <f t="shared" si="7"/>
        <v>5.485177562155382</v>
      </c>
      <c r="L94" s="2">
        <v>2.3E-2</v>
      </c>
      <c r="M94" s="4">
        <f t="shared" si="8"/>
        <v>0.4833038483924868</v>
      </c>
      <c r="N94" s="2">
        <v>0.26400000000000001</v>
      </c>
      <c r="O94" s="4">
        <f t="shared" si="9"/>
        <v>1.9352813180392969</v>
      </c>
    </row>
    <row r="95" spans="1:15" ht="23.45" customHeight="1" x14ac:dyDescent="0.2">
      <c r="A95" s="2" t="s">
        <v>104</v>
      </c>
      <c r="B95" s="2">
        <v>16.409800000000001</v>
      </c>
      <c r="C95" s="2">
        <v>1.105</v>
      </c>
      <c r="D95" s="2">
        <v>17.394300000000001</v>
      </c>
      <c r="E95" s="3">
        <f t="shared" si="5"/>
        <v>10.904977375565595</v>
      </c>
      <c r="F95" s="2">
        <v>0.60040000000000004</v>
      </c>
      <c r="G95" s="2">
        <v>35.243400000000001</v>
      </c>
      <c r="H95" s="2">
        <v>35.278799999999997</v>
      </c>
      <c r="I95" s="4">
        <f t="shared" si="6"/>
        <v>26.470925595900471</v>
      </c>
      <c r="J95" s="2">
        <v>0.128</v>
      </c>
      <c r="K95" s="3">
        <f t="shared" si="7"/>
        <v>5.1129316907438733</v>
      </c>
      <c r="L95" s="2">
        <v>2.1000000000000001E-2</v>
      </c>
      <c r="M95" s="4">
        <f t="shared" si="8"/>
        <v>0.45024803238646899</v>
      </c>
      <c r="N95" s="2">
        <v>0.255</v>
      </c>
      <c r="O95" s="4">
        <f t="shared" si="9"/>
        <v>1.8788760322604534</v>
      </c>
    </row>
    <row r="96" spans="1:15" ht="23.45" customHeight="1" x14ac:dyDescent="0.2">
      <c r="A96" s="2" t="s">
        <v>105</v>
      </c>
      <c r="B96" s="2">
        <v>16.714600000000001</v>
      </c>
      <c r="C96" s="2">
        <v>1.3046</v>
      </c>
      <c r="D96" s="2">
        <v>17.879899999999999</v>
      </c>
      <c r="E96" s="3">
        <f t="shared" si="5"/>
        <v>10.677602330216326</v>
      </c>
      <c r="F96" s="2">
        <v>0.60009999999999997</v>
      </c>
      <c r="G96" s="2">
        <v>36.755000000000003</v>
      </c>
      <c r="H96" s="2">
        <v>36.791200000000003</v>
      </c>
      <c r="I96" s="4">
        <f t="shared" si="6"/>
        <v>27.013730498563326</v>
      </c>
      <c r="J96" s="2">
        <v>0.13300000000000001</v>
      </c>
      <c r="K96" s="3">
        <f t="shared" si="7"/>
        <v>5.3017810541932784</v>
      </c>
      <c r="L96" s="2">
        <v>6.0000000000000001E-3</v>
      </c>
      <c r="M96" s="4">
        <f t="shared" si="8"/>
        <v>0.1839761698977877</v>
      </c>
      <c r="N96" s="2">
        <v>0.19900000000000001</v>
      </c>
      <c r="O96" s="4">
        <f t="shared" si="9"/>
        <v>1.465187487310613</v>
      </c>
    </row>
    <row r="97" spans="1:15" ht="23.45" customHeight="1" x14ac:dyDescent="0.2">
      <c r="A97" s="2" t="s">
        <v>106</v>
      </c>
      <c r="B97" s="2">
        <v>16.059799999999999</v>
      </c>
      <c r="C97" s="2">
        <v>1.163</v>
      </c>
      <c r="D97" s="2">
        <v>17.097000000000001</v>
      </c>
      <c r="E97" s="3">
        <f t="shared" si="5"/>
        <v>10.816852966465875</v>
      </c>
      <c r="F97" s="2">
        <v>0.59960000000000002</v>
      </c>
      <c r="G97" s="2">
        <v>39.286000000000001</v>
      </c>
      <c r="H97" s="2">
        <v>39.320999999999998</v>
      </c>
      <c r="I97" s="4">
        <f t="shared" si="6"/>
        <v>26.180842505362204</v>
      </c>
      <c r="J97" s="2">
        <v>0.13</v>
      </c>
      <c r="K97" s="3">
        <f t="shared" si="7"/>
        <v>5.1946116082072926</v>
      </c>
      <c r="L97" s="2">
        <v>1.4999999999999999E-2</v>
      </c>
      <c r="M97" s="4">
        <f t="shared" si="8"/>
        <v>0.344008794535556</v>
      </c>
      <c r="N97" s="2">
        <v>0.17399999999999999</v>
      </c>
      <c r="O97" s="4">
        <f t="shared" si="9"/>
        <v>1.2852949800041207</v>
      </c>
    </row>
    <row r="98" spans="1:15" ht="23.45" customHeight="1" x14ac:dyDescent="0.2">
      <c r="A98" s="2" t="s">
        <v>107</v>
      </c>
      <c r="B98" s="2">
        <v>16.8508</v>
      </c>
      <c r="C98" s="2">
        <v>1.1909000000000001</v>
      </c>
      <c r="D98" s="2">
        <v>17.919899999999998</v>
      </c>
      <c r="E98" s="3">
        <f t="shared" si="5"/>
        <v>10.227558988999945</v>
      </c>
      <c r="F98" s="2">
        <v>0.59960000000000002</v>
      </c>
      <c r="G98" s="2">
        <v>38.723399999999998</v>
      </c>
      <c r="H98" s="2">
        <v>38.754899999999999</v>
      </c>
      <c r="I98" s="4">
        <f t="shared" si="6"/>
        <v>23.408085045816676</v>
      </c>
      <c r="J98" s="2">
        <v>0.11899999999999999</v>
      </c>
      <c r="K98" s="3">
        <f t="shared" si="7"/>
        <v>4.7238538197871369</v>
      </c>
      <c r="L98" s="2">
        <v>1.9E-2</v>
      </c>
      <c r="M98" s="4">
        <f t="shared" si="8"/>
        <v>0.41221465903877613</v>
      </c>
      <c r="N98" s="2">
        <v>0.25600000000000001</v>
      </c>
      <c r="O98" s="4">
        <f t="shared" si="9"/>
        <v>1.8744740514653542</v>
      </c>
    </row>
    <row r="99" spans="1:15" ht="23.45" customHeight="1" x14ac:dyDescent="0.2">
      <c r="A99" s="2" t="s">
        <v>108</v>
      </c>
      <c r="B99" s="2">
        <v>16.315200000000001</v>
      </c>
      <c r="C99" s="2">
        <v>1.0711999999999999</v>
      </c>
      <c r="D99" s="2">
        <v>17.186499999999999</v>
      </c>
      <c r="E99" s="3">
        <f t="shared" si="5"/>
        <v>18.661314413741888</v>
      </c>
      <c r="F99" s="2">
        <v>0.60040000000000004</v>
      </c>
      <c r="G99" s="2">
        <v>74.103099999999998</v>
      </c>
      <c r="H99" s="2">
        <v>74.140600000000006</v>
      </c>
      <c r="I99" s="4">
        <f t="shared" si="6"/>
        <v>30.715205510117684</v>
      </c>
      <c r="J99" s="2">
        <v>0.13500000000000001</v>
      </c>
      <c r="K99" s="3">
        <f t="shared" si="7"/>
        <v>5.9067702904059045</v>
      </c>
      <c r="L99" s="2">
        <v>0.01</v>
      </c>
      <c r="M99" s="4">
        <f t="shared" si="8"/>
        <v>0.27959982258397759</v>
      </c>
      <c r="N99" s="2">
        <v>0.17199999999999999</v>
      </c>
      <c r="O99" s="4">
        <f t="shared" si="9"/>
        <v>1.3913076757420719</v>
      </c>
    </row>
    <row r="100" spans="1:15" ht="23.45" customHeight="1" x14ac:dyDescent="0.2">
      <c r="A100" s="2" t="s">
        <v>109</v>
      </c>
      <c r="B100" s="2">
        <v>15.9095</v>
      </c>
      <c r="C100" s="2">
        <v>0.94820000000000004</v>
      </c>
      <c r="D100" s="2">
        <v>16.757899999999999</v>
      </c>
      <c r="E100" s="3">
        <f t="shared" si="5"/>
        <v>10.525205652816059</v>
      </c>
      <c r="F100" s="2">
        <v>0.59970000000000001</v>
      </c>
      <c r="G100" s="2">
        <v>52.800699999999999</v>
      </c>
      <c r="H100" s="2">
        <v>52.832099999999997</v>
      </c>
      <c r="I100" s="4">
        <f t="shared" si="6"/>
        <v>23.407491896190159</v>
      </c>
      <c r="J100" s="2">
        <v>0.11700000000000001</v>
      </c>
      <c r="K100" s="3">
        <f t="shared" si="7"/>
        <v>4.6591345334776566</v>
      </c>
      <c r="L100" s="2">
        <v>2.1000000000000001E-2</v>
      </c>
      <c r="M100" s="4">
        <f t="shared" si="8"/>
        <v>0.44886029641696373</v>
      </c>
      <c r="N100" s="2">
        <v>0.247</v>
      </c>
      <c r="O100" s="4">
        <f t="shared" si="9"/>
        <v>1.8145968243052908</v>
      </c>
    </row>
    <row r="101" spans="1:15" ht="23.45" customHeight="1" x14ac:dyDescent="0.2">
      <c r="A101" s="2" t="s">
        <v>110</v>
      </c>
      <c r="B101" s="2">
        <v>16.5562</v>
      </c>
      <c r="C101" s="2">
        <v>1.3154999999999999</v>
      </c>
      <c r="D101" s="2">
        <v>17.2288</v>
      </c>
      <c r="E101" s="3">
        <f t="shared" si="5"/>
        <v>48.871151653363818</v>
      </c>
      <c r="F101" s="2">
        <v>0.60019999999999996</v>
      </c>
      <c r="G101" s="2">
        <v>30.990500000000001</v>
      </c>
      <c r="H101" s="2">
        <v>31.021799999999999</v>
      </c>
      <c r="I101" s="4">
        <f t="shared" si="6"/>
        <v>40.798324436009267</v>
      </c>
      <c r="J101" s="2">
        <v>0.115</v>
      </c>
      <c r="K101" s="3">
        <f t="shared" si="7"/>
        <v>8.0073716415126377</v>
      </c>
      <c r="L101" s="2">
        <v>1.7000000000000001E-2</v>
      </c>
      <c r="M101" s="4">
        <f t="shared" si="8"/>
        <v>0.66124744155276172</v>
      </c>
      <c r="N101" s="2">
        <v>0.247</v>
      </c>
      <c r="O101" s="4">
        <f t="shared" si="9"/>
        <v>3.1728745599424468</v>
      </c>
    </row>
    <row r="102" spans="1:15" ht="23.45" customHeight="1" x14ac:dyDescent="0.2">
      <c r="A102" s="2" t="s">
        <v>111</v>
      </c>
      <c r="B102" s="2">
        <v>16.5853</v>
      </c>
      <c r="C102" s="2">
        <v>1.2964</v>
      </c>
      <c r="D102" s="2">
        <v>17.742000000000001</v>
      </c>
      <c r="E102" s="3">
        <f t="shared" si="5"/>
        <v>10.775995063251905</v>
      </c>
      <c r="F102" s="2">
        <v>0.59989999999999999</v>
      </c>
      <c r="G102" s="2">
        <v>50.0244</v>
      </c>
      <c r="H102" s="2">
        <v>50.054699999999997</v>
      </c>
      <c r="I102" s="4">
        <f t="shared" si="6"/>
        <v>22.643421175939849</v>
      </c>
      <c r="J102" s="2">
        <v>0.113</v>
      </c>
      <c r="K102" s="3">
        <f t="shared" si="7"/>
        <v>4.5109915673772703</v>
      </c>
      <c r="L102" s="2">
        <v>1.6E-2</v>
      </c>
      <c r="M102" s="4">
        <f t="shared" si="8"/>
        <v>0.36139473836546077</v>
      </c>
      <c r="N102" s="2">
        <v>0.24</v>
      </c>
      <c r="O102" s="4">
        <f t="shared" si="9"/>
        <v>1.767786672277025</v>
      </c>
    </row>
    <row r="103" spans="1:15" ht="23.45" customHeight="1" x14ac:dyDescent="0.2">
      <c r="A103" s="2" t="s">
        <v>112</v>
      </c>
      <c r="B103" s="2">
        <v>16.308900000000001</v>
      </c>
      <c r="C103" s="2">
        <v>1.327</v>
      </c>
      <c r="D103" s="2">
        <v>17.125900000000001</v>
      </c>
      <c r="E103" s="3">
        <f t="shared" si="5"/>
        <v>38.432554634513792</v>
      </c>
      <c r="F103" s="2">
        <v>0.6008</v>
      </c>
      <c r="G103" s="2">
        <v>52.789200000000001</v>
      </c>
      <c r="H103" s="2">
        <v>52.819800000000001</v>
      </c>
      <c r="I103" s="4">
        <f t="shared" si="6"/>
        <v>33.090273759833529</v>
      </c>
      <c r="J103" s="2">
        <v>0.109</v>
      </c>
      <c r="K103" s="3">
        <f t="shared" si="7"/>
        <v>6.2965055021749583</v>
      </c>
      <c r="L103" s="2">
        <v>1.9E-2</v>
      </c>
      <c r="M103" s="4">
        <f t="shared" si="8"/>
        <v>0.5998560352933362</v>
      </c>
      <c r="N103" s="2">
        <v>0.23400000000000001</v>
      </c>
      <c r="O103" s="4">
        <f t="shared" si="9"/>
        <v>2.4944188902224727</v>
      </c>
    </row>
    <row r="104" spans="1:15" ht="23.45" customHeight="1" x14ac:dyDescent="0.2">
      <c r="A104" s="2" t="s">
        <v>113</v>
      </c>
      <c r="B104" s="2">
        <v>16.755400000000002</v>
      </c>
      <c r="C104" s="2">
        <v>1.3972</v>
      </c>
      <c r="D104" s="2">
        <v>17.997</v>
      </c>
      <c r="E104" s="3">
        <f t="shared" si="5"/>
        <v>11.136558831949849</v>
      </c>
      <c r="F104" s="2">
        <v>0.59919999999999995</v>
      </c>
      <c r="G104" s="2">
        <v>35.586799999999997</v>
      </c>
      <c r="H104" s="2">
        <v>35.619</v>
      </c>
      <c r="I104" s="4">
        <f t="shared" si="6"/>
        <v>24.18916803160468</v>
      </c>
      <c r="J104" s="2">
        <v>0.11600000000000001</v>
      </c>
      <c r="K104" s="3">
        <f t="shared" si="7"/>
        <v>4.6549734094897532</v>
      </c>
      <c r="L104" s="2">
        <v>1.7999999999999999E-2</v>
      </c>
      <c r="M104" s="4">
        <f t="shared" si="8"/>
        <v>0.39890117879603781</v>
      </c>
      <c r="N104" s="2">
        <v>0.22500000000000001</v>
      </c>
      <c r="O104" s="4">
        <f t="shared" si="9"/>
        <v>1.6665210205564118</v>
      </c>
    </row>
    <row r="105" spans="1:15" ht="23.45" customHeight="1" x14ac:dyDescent="0.2">
      <c r="A105" s="2" t="s">
        <v>114</v>
      </c>
      <c r="B105" s="2">
        <v>16.3048</v>
      </c>
      <c r="C105" s="2">
        <v>1.1990000000000001</v>
      </c>
      <c r="D105" s="2">
        <v>17.371500000000001</v>
      </c>
      <c r="E105" s="3">
        <f t="shared" si="5"/>
        <v>11.034195162635593</v>
      </c>
      <c r="F105" s="2">
        <v>0.60019999999999996</v>
      </c>
      <c r="G105" s="2">
        <v>51.344200000000001</v>
      </c>
      <c r="H105" s="2">
        <v>51.372500000000002</v>
      </c>
      <c r="I105" s="4">
        <f t="shared" si="6"/>
        <v>21.199583264440356</v>
      </c>
      <c r="J105" s="2">
        <v>0.108</v>
      </c>
      <c r="K105" s="3">
        <f t="shared" si="7"/>
        <v>4.3217416277057348</v>
      </c>
      <c r="L105" s="2">
        <v>1.4E-2</v>
      </c>
      <c r="M105" s="4">
        <f t="shared" si="8"/>
        <v>0.32674650652608001</v>
      </c>
      <c r="N105" s="2">
        <v>0.23200000000000001</v>
      </c>
      <c r="O105" s="4">
        <f t="shared" si="9"/>
        <v>1.7132572173908054</v>
      </c>
    </row>
    <row r="106" spans="1:15" ht="23.45" customHeight="1" x14ac:dyDescent="0.2">
      <c r="A106" s="2" t="s">
        <v>115</v>
      </c>
      <c r="B106" s="2">
        <v>16.285599999999999</v>
      </c>
      <c r="C106" s="2">
        <v>1.2665999999999999</v>
      </c>
      <c r="D106" s="2">
        <v>17.41</v>
      </c>
      <c r="E106" s="3">
        <f t="shared" si="5"/>
        <v>11.226906679298832</v>
      </c>
      <c r="F106" s="2">
        <v>0.59930000000000005</v>
      </c>
      <c r="G106" s="2">
        <v>39.402999999999999</v>
      </c>
      <c r="H106" s="2">
        <v>39.430300000000003</v>
      </c>
      <c r="I106" s="4">
        <f t="shared" si="6"/>
        <v>20.525654173913725</v>
      </c>
      <c r="J106" s="2">
        <v>0.115</v>
      </c>
      <c r="K106" s="3">
        <f t="shared" si="7"/>
        <v>4.6187702130485562</v>
      </c>
      <c r="L106" s="2">
        <v>1.7000000000000001E-2</v>
      </c>
      <c r="M106" s="4">
        <f t="shared" si="8"/>
        <v>0.38141728937181135</v>
      </c>
      <c r="N106" s="2">
        <v>0.247</v>
      </c>
      <c r="O106" s="4">
        <f t="shared" si="9"/>
        <v>1.8301609021400871</v>
      </c>
    </row>
    <row r="107" spans="1:15" ht="23.45" customHeight="1" x14ac:dyDescent="0.2">
      <c r="A107" s="2" t="s">
        <v>116</v>
      </c>
      <c r="B107" s="2">
        <v>16.232099999999999</v>
      </c>
      <c r="C107" s="2">
        <v>1.2578</v>
      </c>
      <c r="D107" s="2">
        <v>17.3504</v>
      </c>
      <c r="E107" s="3">
        <f t="shared" si="5"/>
        <v>11.09079344887885</v>
      </c>
      <c r="F107" s="2">
        <v>0.59960000000000002</v>
      </c>
      <c r="G107" s="2">
        <v>66.552400000000006</v>
      </c>
      <c r="H107" s="2">
        <v>66.583500000000001</v>
      </c>
      <c r="I107" s="4">
        <f t="shared" si="6"/>
        <v>23.335226554502114</v>
      </c>
      <c r="J107" s="2">
        <v>0.10299999999999999</v>
      </c>
      <c r="K107" s="3">
        <f t="shared" si="7"/>
        <v>4.1284118213821248</v>
      </c>
      <c r="L107" s="2">
        <v>1.2E-2</v>
      </c>
      <c r="M107" s="4">
        <f t="shared" si="8"/>
        <v>0.29170758536777475</v>
      </c>
      <c r="N107" s="2">
        <v>0.25800000000000001</v>
      </c>
      <c r="O107" s="4">
        <f t="shared" si="9"/>
        <v>1.9073911601004865</v>
      </c>
    </row>
    <row r="108" spans="1:15" ht="23.45" customHeight="1" x14ac:dyDescent="0.2">
      <c r="A108" s="2" t="s">
        <v>117</v>
      </c>
      <c r="B108" s="2">
        <v>15.646000000000001</v>
      </c>
      <c r="C108" s="2">
        <v>1.3797999999999999</v>
      </c>
      <c r="D108" s="2">
        <v>16.875800000000002</v>
      </c>
      <c r="E108" s="3">
        <f t="shared" si="5"/>
        <v>10.87114074503541</v>
      </c>
      <c r="F108" s="2">
        <v>0.59960000000000002</v>
      </c>
      <c r="G108" s="2">
        <v>53.152799999999999</v>
      </c>
      <c r="H108" s="2">
        <v>53.186599999999999</v>
      </c>
      <c r="I108" s="4">
        <f t="shared" si="6"/>
        <v>25.2986134519555</v>
      </c>
      <c r="J108" s="2">
        <v>0.11700000000000001</v>
      </c>
      <c r="K108" s="3">
        <f t="shared" si="7"/>
        <v>4.6779980495480693</v>
      </c>
      <c r="L108" s="2">
        <v>1.4999999999999999E-2</v>
      </c>
      <c r="M108" s="4">
        <f t="shared" si="8"/>
        <v>0.34421832793943702</v>
      </c>
      <c r="N108" s="2">
        <v>0.246</v>
      </c>
      <c r="O108" s="4">
        <f t="shared" si="9"/>
        <v>1.8146029859139037</v>
      </c>
    </row>
    <row r="109" spans="1:15" ht="23.45" customHeight="1" x14ac:dyDescent="0.2">
      <c r="A109" s="2" t="s">
        <v>118</v>
      </c>
      <c r="B109" s="2">
        <v>16.491199999999999</v>
      </c>
      <c r="C109" s="2">
        <v>1.1671</v>
      </c>
      <c r="D109" s="2">
        <v>17.5259</v>
      </c>
      <c r="E109" s="3">
        <f t="shared" si="5"/>
        <v>11.344357809956346</v>
      </c>
      <c r="F109" s="2">
        <v>0.60050000000000003</v>
      </c>
      <c r="G109" s="2">
        <v>51.156799999999997</v>
      </c>
      <c r="H109" s="2">
        <v>51.183100000000003</v>
      </c>
      <c r="I109" s="4">
        <f t="shared" si="6"/>
        <v>19.760428050885569</v>
      </c>
      <c r="J109" s="2">
        <v>0.113</v>
      </c>
      <c r="K109" s="3">
        <f t="shared" si="7"/>
        <v>4.5353749669931558</v>
      </c>
      <c r="L109" s="2">
        <v>1.9E-2</v>
      </c>
      <c r="M109" s="4">
        <f t="shared" si="8"/>
        <v>0.41678175459332362</v>
      </c>
      <c r="N109" s="2">
        <v>0.24299999999999999</v>
      </c>
      <c r="O109" s="4">
        <f t="shared" si="9"/>
        <v>1.7994483887868562</v>
      </c>
    </row>
    <row r="110" spans="1:15" s="10" customFormat="1" ht="23.45" customHeight="1" x14ac:dyDescent="0.2">
      <c r="B110" s="11"/>
      <c r="C110" s="11"/>
      <c r="D110" s="11"/>
      <c r="E110" s="11"/>
      <c r="F110" s="11"/>
      <c r="G110" s="11"/>
      <c r="H110" s="11"/>
      <c r="I110" s="12"/>
      <c r="J110" s="13"/>
      <c r="K110" s="11"/>
      <c r="L110" s="13"/>
      <c r="M110" s="12"/>
      <c r="N110" s="13"/>
      <c r="O110" s="12"/>
    </row>
    <row r="111" spans="1:15" ht="23.45" customHeight="1" x14ac:dyDescent="0.2">
      <c r="I111" s="4"/>
      <c r="M111" s="4"/>
      <c r="O111" s="4"/>
    </row>
    <row r="112" spans="1:15" s="6" customFormat="1" ht="23.45" customHeight="1" x14ac:dyDescent="0.2">
      <c r="B112" s="7"/>
      <c r="C112" s="7"/>
      <c r="D112" s="7"/>
      <c r="E112" s="7"/>
      <c r="F112" s="7"/>
      <c r="G112" s="7"/>
      <c r="H112" s="7"/>
      <c r="I112" s="8"/>
      <c r="J112" s="9"/>
      <c r="K112" s="7"/>
      <c r="L112" s="9"/>
      <c r="M112" s="8"/>
      <c r="N112" s="9"/>
      <c r="O112" s="8"/>
    </row>
    <row r="113" spans="2:15" ht="23.45" customHeight="1" x14ac:dyDescent="0.2">
      <c r="I113" s="4"/>
      <c r="M113" s="4"/>
      <c r="O113" s="4"/>
    </row>
    <row r="114" spans="2:15" ht="23.45" customHeight="1" x14ac:dyDescent="0.2">
      <c r="I114" s="4"/>
      <c r="M114" s="4"/>
      <c r="O114" s="4"/>
    </row>
    <row r="115" spans="2:15" ht="23.45" customHeight="1" x14ac:dyDescent="0.2">
      <c r="I115" s="4"/>
      <c r="M115" s="4"/>
      <c r="O115" s="4"/>
    </row>
    <row r="116" spans="2:15" ht="23.45" customHeight="1" x14ac:dyDescent="0.2">
      <c r="I116" s="4"/>
      <c r="M116" s="4"/>
      <c r="O116" s="4"/>
    </row>
    <row r="117" spans="2:15" ht="23.45" customHeight="1" x14ac:dyDescent="0.2">
      <c r="B117" s="2"/>
      <c r="C117" s="2"/>
      <c r="D117" s="2"/>
      <c r="E117" s="2"/>
      <c r="G117" s="2"/>
      <c r="H117" s="2"/>
      <c r="I117" s="4"/>
      <c r="J117" s="2"/>
      <c r="L117" s="2"/>
      <c r="M117" s="4"/>
      <c r="N117" s="2"/>
      <c r="O117" s="4"/>
    </row>
    <row r="118" spans="2:15" ht="23.45" customHeight="1" x14ac:dyDescent="0.2">
      <c r="B118" s="2"/>
      <c r="C118" s="2"/>
      <c r="D118" s="2"/>
      <c r="E118" s="2"/>
      <c r="G118" s="2"/>
      <c r="H118" s="2"/>
      <c r="I118" s="4"/>
      <c r="J118" s="2"/>
      <c r="L118" s="2"/>
      <c r="M118" s="4"/>
      <c r="N118" s="2"/>
      <c r="O118" s="4"/>
    </row>
    <row r="119" spans="2:15" ht="23.45" customHeight="1" x14ac:dyDescent="0.2">
      <c r="B119" s="2"/>
      <c r="C119" s="2"/>
      <c r="D119" s="2"/>
      <c r="E119" s="2"/>
      <c r="G119" s="2"/>
      <c r="H119" s="2"/>
      <c r="I119" s="4"/>
      <c r="J119" s="2"/>
      <c r="L119" s="2"/>
      <c r="M119" s="4"/>
      <c r="N119" s="2"/>
      <c r="O119" s="4"/>
    </row>
    <row r="120" spans="2:15" ht="23.45" customHeight="1" x14ac:dyDescent="0.2">
      <c r="B120" s="2"/>
      <c r="C120" s="2"/>
      <c r="D120" s="2"/>
      <c r="E120" s="2"/>
      <c r="G120" s="2"/>
      <c r="H120" s="2"/>
      <c r="I120" s="4"/>
      <c r="J120" s="2"/>
      <c r="L120" s="2"/>
      <c r="M120" s="4"/>
      <c r="N120" s="2"/>
      <c r="O120" s="4"/>
    </row>
    <row r="121" spans="2:15" ht="23.45" customHeight="1" x14ac:dyDescent="0.2">
      <c r="B121" s="2"/>
      <c r="C121" s="2"/>
      <c r="D121" s="2"/>
      <c r="E121" s="2"/>
      <c r="G121" s="2"/>
      <c r="H121" s="2"/>
      <c r="I121" s="4"/>
      <c r="J121" s="2"/>
      <c r="L121" s="2"/>
      <c r="M121" s="4"/>
      <c r="N121" s="2"/>
      <c r="O121" s="4"/>
    </row>
    <row r="122" spans="2:15" ht="23.45" customHeight="1" x14ac:dyDescent="0.2">
      <c r="B122" s="2"/>
      <c r="C122" s="2"/>
      <c r="D122" s="2"/>
      <c r="E122" s="2"/>
      <c r="G122" s="2"/>
      <c r="H122" s="2"/>
      <c r="I122" s="4"/>
      <c r="J122" s="2"/>
      <c r="L122" s="2"/>
      <c r="M122" s="4"/>
      <c r="N122" s="2"/>
      <c r="O122" s="4"/>
    </row>
    <row r="123" spans="2:15" ht="23.45" customHeight="1" x14ac:dyDescent="0.2">
      <c r="B123" s="2"/>
      <c r="C123" s="2"/>
      <c r="D123" s="2"/>
      <c r="E123" s="2"/>
      <c r="G123" s="2"/>
      <c r="H123" s="2"/>
      <c r="I123" s="4"/>
      <c r="J123" s="2"/>
      <c r="L123" s="2"/>
      <c r="M123" s="4"/>
      <c r="N123" s="2"/>
      <c r="O123" s="4"/>
    </row>
    <row r="124" spans="2:15" ht="23.45" customHeight="1" x14ac:dyDescent="0.2">
      <c r="B124" s="2"/>
      <c r="C124" s="2"/>
      <c r="D124" s="2"/>
      <c r="E124" s="2"/>
      <c r="G124" s="2"/>
      <c r="H124" s="2"/>
      <c r="I124" s="4"/>
      <c r="J124" s="2"/>
      <c r="L124" s="2"/>
      <c r="M124" s="4"/>
      <c r="N124" s="2"/>
      <c r="O124" s="4"/>
    </row>
    <row r="125" spans="2:15" ht="23.45" customHeight="1" x14ac:dyDescent="0.2">
      <c r="B125" s="2"/>
      <c r="C125" s="2"/>
      <c r="D125" s="2"/>
      <c r="E125" s="2"/>
      <c r="G125" s="2"/>
      <c r="H125" s="2"/>
      <c r="I125" s="4"/>
      <c r="J125" s="2"/>
      <c r="L125" s="2"/>
      <c r="M125" s="4"/>
      <c r="N125" s="2"/>
      <c r="O125" s="4"/>
    </row>
    <row r="126" spans="2:15" ht="23.45" customHeight="1" x14ac:dyDescent="0.2">
      <c r="B126" s="2"/>
      <c r="C126" s="2"/>
      <c r="D126" s="2"/>
      <c r="E126" s="2"/>
      <c r="G126" s="2"/>
      <c r="H126" s="2"/>
      <c r="I126" s="4"/>
      <c r="J126" s="2"/>
      <c r="L126" s="2"/>
      <c r="M126" s="4"/>
      <c r="N126" s="2"/>
      <c r="O126" s="4"/>
    </row>
    <row r="127" spans="2:15" ht="23.45" customHeight="1" x14ac:dyDescent="0.2">
      <c r="B127" s="2"/>
      <c r="C127" s="2"/>
      <c r="D127" s="2"/>
      <c r="E127" s="2"/>
      <c r="G127" s="2"/>
      <c r="H127" s="2"/>
      <c r="I127" s="4"/>
      <c r="J127" s="2"/>
      <c r="L127" s="2"/>
      <c r="M127" s="4"/>
      <c r="N127" s="2"/>
      <c r="O127" s="4"/>
    </row>
    <row r="128" spans="2:15" ht="23.45" customHeight="1" x14ac:dyDescent="0.2">
      <c r="B128" s="2"/>
      <c r="C128" s="2"/>
      <c r="D128" s="2"/>
      <c r="E128" s="2"/>
      <c r="G128" s="2"/>
      <c r="H128" s="2"/>
      <c r="I128" s="4"/>
      <c r="J128" s="2"/>
      <c r="L128" s="2"/>
      <c r="M128" s="4"/>
      <c r="N128" s="2"/>
      <c r="O128" s="4"/>
    </row>
    <row r="129" spans="2:15" ht="23.45" customHeight="1" x14ac:dyDescent="0.2">
      <c r="B129" s="2"/>
      <c r="C129" s="2"/>
      <c r="D129" s="2"/>
      <c r="E129" s="2"/>
      <c r="G129" s="2"/>
      <c r="H129" s="2"/>
      <c r="I129" s="4"/>
      <c r="J129" s="2"/>
      <c r="L129" s="2"/>
      <c r="M129" s="4"/>
      <c r="N129" s="2"/>
      <c r="O129" s="4"/>
    </row>
    <row r="130" spans="2:15" ht="23.45" customHeight="1" x14ac:dyDescent="0.2">
      <c r="B130" s="2"/>
      <c r="C130" s="2"/>
      <c r="D130" s="2"/>
      <c r="E130" s="2"/>
      <c r="G130" s="2"/>
      <c r="H130" s="2"/>
      <c r="I130" s="4"/>
      <c r="J130" s="2"/>
      <c r="L130" s="2"/>
      <c r="M130" s="4"/>
      <c r="N130" s="2"/>
      <c r="O130" s="4"/>
    </row>
    <row r="131" spans="2:15" ht="23.45" customHeight="1" x14ac:dyDescent="0.2">
      <c r="B131" s="2"/>
      <c r="C131" s="2"/>
      <c r="D131" s="2"/>
      <c r="E131" s="2"/>
      <c r="G131" s="2"/>
      <c r="H131" s="2"/>
      <c r="I131" s="4"/>
      <c r="J131" s="2"/>
      <c r="L131" s="2"/>
      <c r="M131" s="4"/>
      <c r="N131" s="2"/>
      <c r="O131" s="4"/>
    </row>
    <row r="132" spans="2:15" x14ac:dyDescent="0.2">
      <c r="I132" s="4"/>
    </row>
    <row r="133" spans="2:15" x14ac:dyDescent="0.2">
      <c r="I133" s="4"/>
    </row>
  </sheetData>
  <mergeCells count="8">
    <mergeCell ref="A1:O1"/>
    <mergeCell ref="A2:A3"/>
    <mergeCell ref="B2:E2"/>
    <mergeCell ref="F2:F3"/>
    <mergeCell ref="G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藏茶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WLBstyle</dc:creator>
  <cp:lastModifiedBy>Langlang</cp:lastModifiedBy>
  <dcterms:created xsi:type="dcterms:W3CDTF">2020-01-14T11:13:43Z</dcterms:created>
  <dcterms:modified xsi:type="dcterms:W3CDTF">2022-09-17T02:56:54Z</dcterms:modified>
</cp:coreProperties>
</file>