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FDDE98C6-69BD-421E-A460-CB53A6D8AD58}" xr6:coauthVersionLast="47" xr6:coauthVersionMax="47" xr10:uidLastSave="{00000000-0000-0000-0000-000000000000}"/>
  <bookViews>
    <workbookView xWindow="29145" yWindow="345" windowWidth="26145" windowHeight="13935" xr2:uid="{17F0801F-965F-46D8-A513-9DE2E132B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Q24" i="1"/>
  <c r="S23" i="1"/>
  <c r="S22" i="1"/>
  <c r="S21" i="1"/>
  <c r="S24" i="1" s="1"/>
  <c r="R16" i="1"/>
  <c r="Q16" i="1"/>
  <c r="S15" i="1"/>
  <c r="S14" i="1"/>
  <c r="S13" i="1"/>
  <c r="S16" i="1" s="1"/>
  <c r="R9" i="1"/>
  <c r="Q9" i="1"/>
  <c r="S8" i="1"/>
  <c r="S7" i="1"/>
  <c r="S6" i="1"/>
  <c r="S9" i="1" s="1"/>
  <c r="M40" i="1"/>
  <c r="L40" i="1"/>
  <c r="N39" i="1"/>
  <c r="N38" i="1"/>
  <c r="N37" i="1"/>
  <c r="M32" i="1"/>
  <c r="L32" i="1"/>
  <c r="N31" i="1"/>
  <c r="N30" i="1"/>
  <c r="N29" i="1"/>
  <c r="N32" i="1" s="1"/>
  <c r="M24" i="1"/>
  <c r="L24" i="1"/>
  <c r="L25" i="1" s="1"/>
  <c r="N23" i="1"/>
  <c r="N22" i="1"/>
  <c r="N21" i="1"/>
  <c r="N24" i="1" s="1"/>
  <c r="M16" i="1"/>
  <c r="L16" i="1"/>
  <c r="N15" i="1"/>
  <c r="N14" i="1"/>
  <c r="N13" i="1"/>
  <c r="M9" i="1"/>
  <c r="L9" i="1"/>
  <c r="N8" i="1"/>
  <c r="N7" i="1"/>
  <c r="N6" i="1"/>
  <c r="N9" i="1" s="1"/>
  <c r="H32" i="1"/>
  <c r="D31" i="1"/>
  <c r="D30" i="1"/>
  <c r="D29" i="1"/>
  <c r="G32" i="1"/>
  <c r="I31" i="1"/>
  <c r="I30" i="1"/>
  <c r="I29" i="1"/>
  <c r="H24" i="1"/>
  <c r="G24" i="1"/>
  <c r="I23" i="1"/>
  <c r="I22" i="1"/>
  <c r="I21" i="1"/>
  <c r="H16" i="1"/>
  <c r="G16" i="1"/>
  <c r="I15" i="1"/>
  <c r="I14" i="1"/>
  <c r="I13" i="1"/>
  <c r="H9" i="1"/>
  <c r="G9" i="1"/>
  <c r="I8" i="1"/>
  <c r="I7" i="1"/>
  <c r="I6" i="1"/>
  <c r="I9" i="1" s="1"/>
  <c r="C32" i="1"/>
  <c r="B32" i="1"/>
  <c r="C24" i="1"/>
  <c r="B24" i="1"/>
  <c r="D23" i="1"/>
  <c r="D22" i="1"/>
  <c r="D21" i="1"/>
  <c r="C16" i="1"/>
  <c r="B16" i="1"/>
  <c r="D15" i="1"/>
  <c r="D14" i="1"/>
  <c r="D13" i="1"/>
  <c r="C9" i="1"/>
  <c r="B9" i="1"/>
  <c r="D8" i="1"/>
  <c r="D7" i="1"/>
  <c r="D6" i="1"/>
  <c r="R25" i="1" l="1"/>
  <c r="Q25" i="1"/>
  <c r="R17" i="1"/>
  <c r="Q17" i="1"/>
  <c r="M41" i="1"/>
  <c r="L41" i="1"/>
  <c r="N40" i="1"/>
  <c r="I32" i="1"/>
  <c r="M25" i="1"/>
  <c r="M33" i="1"/>
  <c r="L33" i="1"/>
  <c r="N16" i="1"/>
  <c r="M17" i="1"/>
  <c r="L17" i="1"/>
  <c r="I24" i="1"/>
  <c r="D24" i="1"/>
  <c r="G33" i="1"/>
  <c r="H33" i="1"/>
  <c r="G25" i="1"/>
  <c r="H17" i="1"/>
  <c r="G17" i="1"/>
  <c r="B17" i="1"/>
  <c r="D32" i="1"/>
  <c r="H25" i="1"/>
  <c r="I16" i="1"/>
  <c r="D16" i="1"/>
  <c r="B25" i="1"/>
  <c r="B33" i="1"/>
  <c r="C25" i="1"/>
  <c r="D9" i="1"/>
  <c r="C17" i="1"/>
  <c r="C33" i="1"/>
</calcChain>
</file>

<file path=xl/sharedStrings.xml><?xml version="1.0" encoding="utf-8"?>
<sst xmlns="http://schemas.openxmlformats.org/spreadsheetml/2006/main" count="149" uniqueCount="30">
  <si>
    <t>run 1</t>
  </si>
  <si>
    <t>run 2</t>
  </si>
  <si>
    <t>run 3</t>
  </si>
  <si>
    <t>cputime(s)</t>
  </si>
  <si>
    <t>runtime(s)</t>
  </si>
  <si>
    <t>avg core utilization</t>
  </si>
  <si>
    <t>Average</t>
  </si>
  <si>
    <t>Increase (%)</t>
  </si>
  <si>
    <t>Trotter Runtimes</t>
  </si>
  <si>
    <t>Shots Runtimes</t>
  </si>
  <si>
    <t>2500 shots</t>
  </si>
  <si>
    <t>5000 shots</t>
  </si>
  <si>
    <t>10000 shots</t>
  </si>
  <si>
    <t>20000 shots</t>
  </si>
  <si>
    <t>baseline: noisy, 10000 shots, 2^3 fock levels</t>
  </si>
  <si>
    <t>Noiseless Fock Level Runtimes</t>
  </si>
  <si>
    <t>Noisy Fock Level Runtimes</t>
  </si>
  <si>
    <t>2^1 = 2 levels</t>
  </si>
  <si>
    <t>2^2 = 4 levels</t>
  </si>
  <si>
    <t>2^3 = 8 levels</t>
  </si>
  <si>
    <t>2^4 = 16 levels</t>
  </si>
  <si>
    <t>2^5 = 32 levels</t>
  </si>
  <si>
    <t>All benchmark tests run with a 16-core Intel Xeon Gold 6130</t>
  </si>
  <si>
    <t>50 steps</t>
  </si>
  <si>
    <t>100 steps</t>
  </si>
  <si>
    <t>200 steps</t>
  </si>
  <si>
    <t>400 steps</t>
  </si>
  <si>
    <t>baseline: noisy, 200 steps, 2^3 fock levels</t>
  </si>
  <si>
    <t>baseline: noiseless, 200 steps, 10000 shots</t>
  </si>
  <si>
    <t>baseline: noisy, 200 steps, 10000 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</si>
</sst>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ED1D-5492-41F0-8474-F85D4F05EFBC}">
  <dimension ref="A1:S41"/>
  <sheetViews>
    <sheetView tabSelected="1" zoomScaleNormal="100" workbookViewId="0">
      <selection activeCell="P4" sqref="P4"/>
    </sheetView>
  </sheetViews>
  <sheetFormatPr defaultRowHeight="15" x14ac:dyDescent="0.25"/>
  <cols>
    <col min="1" max="1" width="15.85546875" customWidth="1"/>
    <col min="2" max="2" width="15" customWidth="1"/>
    <col min="3" max="3" width="13.85546875" customWidth="1"/>
    <col min="4" max="5" width="17.28515625" customWidth="1"/>
    <col min="6" max="6" width="12.5703125" customWidth="1"/>
    <col min="7" max="7" width="19.140625" customWidth="1"/>
    <col min="8" max="8" width="12.5703125" customWidth="1"/>
    <col min="9" max="9" width="17.85546875" customWidth="1"/>
    <col min="10" max="10" width="12.5703125" customWidth="1"/>
    <col min="11" max="11" width="11.140625" customWidth="1"/>
    <col min="12" max="12" width="17" customWidth="1"/>
    <col min="13" max="13" width="14.140625" customWidth="1"/>
    <col min="14" max="14" width="18.7109375" customWidth="1"/>
    <col min="15" max="15" width="11" customWidth="1"/>
    <col min="16" max="16" width="12.5703125" customWidth="1"/>
    <col min="17" max="17" width="16.42578125" customWidth="1"/>
    <col min="18" max="18" width="13.28515625" customWidth="1"/>
    <col min="19" max="19" width="16.7109375" customWidth="1"/>
    <col min="21" max="21" width="14.28515625" customWidth="1"/>
  </cols>
  <sheetData>
    <row r="1" spans="1:19" x14ac:dyDescent="0.25">
      <c r="E1" s="3" t="s">
        <v>22</v>
      </c>
      <c r="F1" s="3"/>
      <c r="G1" s="3"/>
      <c r="H1" s="3"/>
      <c r="I1" s="3"/>
      <c r="J1" s="3"/>
    </row>
    <row r="2" spans="1:19" ht="23.25" customHeight="1" x14ac:dyDescent="0.35">
      <c r="A2" s="4" t="s">
        <v>8</v>
      </c>
      <c r="B2" s="4"/>
      <c r="C2" s="4"/>
      <c r="D2" s="4"/>
      <c r="F2" s="4" t="s">
        <v>9</v>
      </c>
      <c r="G2" s="4"/>
      <c r="H2" s="4"/>
      <c r="I2" s="4"/>
      <c r="K2" s="4" t="s">
        <v>15</v>
      </c>
      <c r="L2" s="4"/>
      <c r="M2" s="4"/>
      <c r="N2" s="4"/>
      <c r="P2" s="4" t="s">
        <v>16</v>
      </c>
      <c r="Q2" s="4"/>
      <c r="R2" s="4"/>
      <c r="S2" s="4"/>
    </row>
    <row r="3" spans="1:19" ht="15" customHeight="1" x14ac:dyDescent="0.25">
      <c r="A3" s="3" t="s">
        <v>14</v>
      </c>
      <c r="B3" s="3"/>
      <c r="C3" s="3"/>
      <c r="D3" s="3"/>
      <c r="F3" s="3" t="s">
        <v>27</v>
      </c>
      <c r="G3" s="3"/>
      <c r="H3" s="3"/>
      <c r="I3" s="3"/>
      <c r="K3" s="3" t="s">
        <v>28</v>
      </c>
      <c r="L3" s="3"/>
      <c r="M3" s="3"/>
      <c r="N3" s="3"/>
      <c r="P3" s="3" t="s">
        <v>29</v>
      </c>
      <c r="Q3" s="3"/>
      <c r="R3" s="3"/>
      <c r="S3" s="3"/>
    </row>
    <row r="4" spans="1:19" x14ac:dyDescent="0.25">
      <c r="B4" s="3" t="s">
        <v>23</v>
      </c>
      <c r="C4" s="3"/>
      <c r="G4" s="3" t="s">
        <v>10</v>
      </c>
      <c r="H4" s="3"/>
      <c r="L4" s="3" t="s">
        <v>17</v>
      </c>
      <c r="M4" s="3"/>
      <c r="Q4" s="3" t="s">
        <v>17</v>
      </c>
      <c r="R4" s="3"/>
    </row>
    <row r="5" spans="1:19" x14ac:dyDescent="0.25">
      <c r="B5" t="s">
        <v>3</v>
      </c>
      <c r="C5" t="s">
        <v>4</v>
      </c>
      <c r="D5" t="s">
        <v>5</v>
      </c>
      <c r="G5" t="s">
        <v>3</v>
      </c>
      <c r="H5" t="s">
        <v>4</v>
      </c>
      <c r="I5" t="s">
        <v>5</v>
      </c>
      <c r="L5" t="s">
        <v>3</v>
      </c>
      <c r="M5" t="s">
        <v>4</v>
      </c>
      <c r="N5" t="s">
        <v>5</v>
      </c>
      <c r="Q5" t="s">
        <v>3</v>
      </c>
      <c r="R5" t="s">
        <v>4</v>
      </c>
      <c r="S5" t="s">
        <v>5</v>
      </c>
    </row>
    <row r="6" spans="1:19" x14ac:dyDescent="0.25">
      <c r="A6" t="s">
        <v>0</v>
      </c>
      <c r="B6">
        <v>103421</v>
      </c>
      <c r="C6">
        <v>6601</v>
      </c>
      <c r="D6">
        <f>B6/C6</f>
        <v>15.66747462505681</v>
      </c>
      <c r="F6" t="s">
        <v>0</v>
      </c>
      <c r="G6">
        <v>108865</v>
      </c>
      <c r="H6">
        <v>7127</v>
      </c>
      <c r="I6">
        <f>G6/H6</f>
        <v>15.275010523361864</v>
      </c>
      <c r="K6" t="s">
        <v>0</v>
      </c>
      <c r="L6">
        <v>42</v>
      </c>
      <c r="M6">
        <v>516</v>
      </c>
      <c r="N6">
        <f>L6/M6</f>
        <v>8.1395348837209308E-2</v>
      </c>
      <c r="P6" t="s">
        <v>0</v>
      </c>
      <c r="Q6">
        <v>1400</v>
      </c>
      <c r="R6">
        <v>945</v>
      </c>
      <c r="S6">
        <f>Q6/R6</f>
        <v>1.4814814814814814</v>
      </c>
    </row>
    <row r="7" spans="1:19" x14ac:dyDescent="0.25">
      <c r="A7" t="s">
        <v>1</v>
      </c>
      <c r="B7">
        <v>103924</v>
      </c>
      <c r="C7">
        <v>6683</v>
      </c>
      <c r="D7">
        <f t="shared" ref="D7:D8" si="0">B7/C7</f>
        <v>15.550501271883885</v>
      </c>
      <c r="F7" t="s">
        <v>1</v>
      </c>
      <c r="G7">
        <v>102800</v>
      </c>
      <c r="H7">
        <v>6605</v>
      </c>
      <c r="I7">
        <f t="shared" ref="I7:I8" si="1">G7/H7</f>
        <v>15.563966691900076</v>
      </c>
      <c r="K7" t="s">
        <v>1</v>
      </c>
      <c r="L7">
        <v>45</v>
      </c>
      <c r="M7">
        <v>721</v>
      </c>
      <c r="N7">
        <f t="shared" ref="N7:N8" si="2">L7/M7</f>
        <v>6.2413314840499307E-2</v>
      </c>
      <c r="P7" t="s">
        <v>1</v>
      </c>
      <c r="Q7">
        <v>1385</v>
      </c>
      <c r="R7">
        <v>3701</v>
      </c>
      <c r="S7">
        <f t="shared" ref="S7:S8" si="3">Q7/R7</f>
        <v>0.37422318292353418</v>
      </c>
    </row>
    <row r="8" spans="1:19" x14ac:dyDescent="0.25">
      <c r="A8" t="s">
        <v>2</v>
      </c>
      <c r="B8">
        <v>95908</v>
      </c>
      <c r="C8">
        <v>6119</v>
      </c>
      <c r="D8">
        <f t="shared" si="0"/>
        <v>15.673802908972053</v>
      </c>
      <c r="F8" t="s">
        <v>2</v>
      </c>
      <c r="G8">
        <v>102831</v>
      </c>
      <c r="H8">
        <v>6663</v>
      </c>
      <c r="I8">
        <f t="shared" si="1"/>
        <v>15.433138226024314</v>
      </c>
      <c r="K8" t="s">
        <v>2</v>
      </c>
      <c r="L8">
        <v>42</v>
      </c>
      <c r="M8">
        <v>252</v>
      </c>
      <c r="N8">
        <f t="shared" si="2"/>
        <v>0.16666666666666666</v>
      </c>
      <c r="P8" t="s">
        <v>2</v>
      </c>
      <c r="Q8">
        <v>1859</v>
      </c>
      <c r="R8">
        <v>458</v>
      </c>
      <c r="S8">
        <f t="shared" si="3"/>
        <v>4.0589519650655026</v>
      </c>
    </row>
    <row r="9" spans="1:19" x14ac:dyDescent="0.25">
      <c r="A9" s="1" t="s">
        <v>6</v>
      </c>
      <c r="B9">
        <f t="shared" ref="B9:D9" si="4" xml:space="preserve"> AVERAGE(B6:B8)</f>
        <v>101084.33333333333</v>
      </c>
      <c r="C9">
        <f t="shared" si="4"/>
        <v>6467.666666666667</v>
      </c>
      <c r="D9">
        <f t="shared" si="4"/>
        <v>15.63059293530425</v>
      </c>
      <c r="F9" s="1" t="s">
        <v>6</v>
      </c>
      <c r="G9">
        <f t="shared" ref="G9:I9" si="5" xml:space="preserve"> AVERAGE(G6:G8)</f>
        <v>104832</v>
      </c>
      <c r="H9">
        <f t="shared" si="5"/>
        <v>6798.333333333333</v>
      </c>
      <c r="I9">
        <f t="shared" si="5"/>
        <v>15.42403848042875</v>
      </c>
      <c r="K9" s="1" t="s">
        <v>6</v>
      </c>
      <c r="L9">
        <f t="shared" ref="L9:N9" si="6" xml:space="preserve"> AVERAGE(L6:L8)</f>
        <v>43</v>
      </c>
      <c r="M9">
        <f t="shared" si="6"/>
        <v>496.33333333333331</v>
      </c>
      <c r="N9">
        <f t="shared" si="6"/>
        <v>0.10349177678145842</v>
      </c>
      <c r="P9" s="1" t="s">
        <v>6</v>
      </c>
      <c r="Q9">
        <f t="shared" ref="Q9:S9" si="7" xml:space="preserve"> AVERAGE(Q6:Q8)</f>
        <v>1548</v>
      </c>
      <c r="R9">
        <f t="shared" si="7"/>
        <v>1701.3333333333333</v>
      </c>
      <c r="S9">
        <f t="shared" si="7"/>
        <v>1.9715522098235061</v>
      </c>
    </row>
    <row r="11" spans="1:19" x14ac:dyDescent="0.25">
      <c r="B11" s="3" t="s">
        <v>24</v>
      </c>
      <c r="C11" s="3"/>
      <c r="G11" s="3" t="s">
        <v>11</v>
      </c>
      <c r="H11" s="3"/>
      <c r="L11" s="3" t="s">
        <v>18</v>
      </c>
      <c r="M11" s="3"/>
      <c r="Q11" s="3" t="s">
        <v>18</v>
      </c>
      <c r="R11" s="3"/>
    </row>
    <row r="12" spans="1:19" x14ac:dyDescent="0.25">
      <c r="B12" t="s">
        <v>3</v>
      </c>
      <c r="C12" t="s">
        <v>4</v>
      </c>
      <c r="D12" t="s">
        <v>5</v>
      </c>
      <c r="G12" t="s">
        <v>3</v>
      </c>
      <c r="H12" t="s">
        <v>4</v>
      </c>
      <c r="I12" t="s">
        <v>5</v>
      </c>
      <c r="L12" t="s">
        <v>3</v>
      </c>
      <c r="M12" t="s">
        <v>4</v>
      </c>
      <c r="N12" t="s">
        <v>5</v>
      </c>
      <c r="Q12" t="s">
        <v>3</v>
      </c>
      <c r="R12" t="s">
        <v>4</v>
      </c>
      <c r="S12" t="s">
        <v>5</v>
      </c>
    </row>
    <row r="13" spans="1:19" x14ac:dyDescent="0.25">
      <c r="A13" t="s">
        <v>0</v>
      </c>
      <c r="B13">
        <v>208706</v>
      </c>
      <c r="C13">
        <v>13557</v>
      </c>
      <c r="D13">
        <f t="shared" ref="D13:D15" si="8">B13/C13</f>
        <v>15.394703843033119</v>
      </c>
      <c r="F13" t="s">
        <v>0</v>
      </c>
      <c r="G13">
        <v>213315</v>
      </c>
      <c r="H13">
        <v>13631</v>
      </c>
      <c r="I13">
        <f t="shared" ref="I13:I15" si="9">G13/H13</f>
        <v>15.649255373780354</v>
      </c>
      <c r="K13" t="s">
        <v>0</v>
      </c>
      <c r="L13">
        <v>41</v>
      </c>
      <c r="M13">
        <v>242</v>
      </c>
      <c r="N13">
        <f t="shared" ref="N13:N15" si="10">L13/M13</f>
        <v>0.16942148760330578</v>
      </c>
      <c r="P13" t="s">
        <v>0</v>
      </c>
      <c r="Q13">
        <v>19251</v>
      </c>
      <c r="R13">
        <v>2501</v>
      </c>
      <c r="S13">
        <f t="shared" ref="S13:S15" si="11">Q13/R13</f>
        <v>7.6973210715713716</v>
      </c>
    </row>
    <row r="14" spans="1:19" x14ac:dyDescent="0.25">
      <c r="A14" t="s">
        <v>1</v>
      </c>
      <c r="B14">
        <v>193768</v>
      </c>
      <c r="C14">
        <v>12259</v>
      </c>
      <c r="D14">
        <f t="shared" si="8"/>
        <v>15.806183212333796</v>
      </c>
      <c r="F14" t="s">
        <v>1</v>
      </c>
      <c r="G14">
        <v>204376</v>
      </c>
      <c r="H14">
        <v>13197</v>
      </c>
      <c r="I14">
        <f t="shared" si="9"/>
        <v>15.486549973478821</v>
      </c>
      <c r="K14" t="s">
        <v>1</v>
      </c>
      <c r="L14">
        <v>45</v>
      </c>
      <c r="M14">
        <v>258</v>
      </c>
      <c r="N14">
        <f t="shared" si="10"/>
        <v>0.1744186046511628</v>
      </c>
      <c r="P14" t="s">
        <v>1</v>
      </c>
      <c r="Q14">
        <v>19127</v>
      </c>
      <c r="R14">
        <v>1657</v>
      </c>
      <c r="S14">
        <f t="shared" si="11"/>
        <v>11.543150271575136</v>
      </c>
    </row>
    <row r="15" spans="1:19" x14ac:dyDescent="0.25">
      <c r="A15" t="s">
        <v>2</v>
      </c>
      <c r="B15">
        <v>210611</v>
      </c>
      <c r="C15">
        <v>14034</v>
      </c>
      <c r="D15">
        <f t="shared" si="8"/>
        <v>15.007196807752601</v>
      </c>
      <c r="F15" t="s">
        <v>2</v>
      </c>
      <c r="G15">
        <v>206342</v>
      </c>
      <c r="H15">
        <v>13264</v>
      </c>
      <c r="I15">
        <f t="shared" si="9"/>
        <v>15.556544028950542</v>
      </c>
      <c r="K15" t="s">
        <v>2</v>
      </c>
      <c r="L15">
        <v>45</v>
      </c>
      <c r="M15">
        <v>356</v>
      </c>
      <c r="N15">
        <f t="shared" si="10"/>
        <v>0.12640449438202248</v>
      </c>
      <c r="P15" t="s">
        <v>2</v>
      </c>
      <c r="Q15">
        <v>19917</v>
      </c>
      <c r="R15">
        <v>3615</v>
      </c>
      <c r="S15">
        <f t="shared" si="11"/>
        <v>5.5095435684647303</v>
      </c>
    </row>
    <row r="16" spans="1:19" x14ac:dyDescent="0.25">
      <c r="A16" s="1" t="s">
        <v>6</v>
      </c>
      <c r="B16">
        <f t="shared" ref="B16:D16" si="12" xml:space="preserve"> AVERAGE(B13:B15)</f>
        <v>204361.66666666666</v>
      </c>
      <c r="C16">
        <f t="shared" si="12"/>
        <v>13283.333333333334</v>
      </c>
      <c r="D16">
        <f t="shared" si="12"/>
        <v>15.402694621039837</v>
      </c>
      <c r="F16" s="1" t="s">
        <v>6</v>
      </c>
      <c r="G16">
        <f t="shared" ref="G16:I16" si="13" xml:space="preserve"> AVERAGE(G13:G15)</f>
        <v>208011</v>
      </c>
      <c r="H16">
        <f t="shared" si="13"/>
        <v>13364</v>
      </c>
      <c r="I16">
        <f t="shared" si="13"/>
        <v>15.564116458736573</v>
      </c>
      <c r="K16" s="1" t="s">
        <v>6</v>
      </c>
      <c r="L16">
        <f t="shared" ref="L16:N16" si="14" xml:space="preserve"> AVERAGE(L13:L15)</f>
        <v>43.666666666666664</v>
      </c>
      <c r="M16">
        <f t="shared" si="14"/>
        <v>285.33333333333331</v>
      </c>
      <c r="N16">
        <f t="shared" si="14"/>
        <v>0.15674819554549702</v>
      </c>
      <c r="P16" s="1" t="s">
        <v>6</v>
      </c>
      <c r="Q16">
        <f t="shared" ref="Q16:S16" si="15" xml:space="preserve"> AVERAGE(Q13:Q15)</f>
        <v>19431.666666666668</v>
      </c>
      <c r="R16">
        <f t="shared" si="15"/>
        <v>2591</v>
      </c>
      <c r="S16">
        <f t="shared" si="15"/>
        <v>8.2500049705370788</v>
      </c>
    </row>
    <row r="17" spans="1:19" x14ac:dyDescent="0.25">
      <c r="A17" s="1" t="s">
        <v>7</v>
      </c>
      <c r="B17" s="2">
        <f xml:space="preserve"> B16/B9</f>
        <v>2.0216947565234311</v>
      </c>
      <c r="C17" s="2">
        <f xml:space="preserve"> C16/C9</f>
        <v>2.0538061124568365</v>
      </c>
      <c r="F17" s="1" t="s">
        <v>7</v>
      </c>
      <c r="G17" s="2">
        <f xml:space="preserve"> G16/G9</f>
        <v>1.984231913919414</v>
      </c>
      <c r="H17" s="2">
        <f xml:space="preserve"> H16/H9</f>
        <v>1.9657759254719296</v>
      </c>
      <c r="K17" s="1" t="s">
        <v>7</v>
      </c>
      <c r="L17" s="2">
        <f xml:space="preserve"> L16/L9</f>
        <v>1.0155038759689923</v>
      </c>
      <c r="M17" s="2">
        <f xml:space="preserve"> M16/M9</f>
        <v>0.57488247145735394</v>
      </c>
      <c r="P17" s="1" t="s">
        <v>7</v>
      </c>
      <c r="Q17" s="2">
        <f xml:space="preserve"> Q16/Q9</f>
        <v>12.552756244616711</v>
      </c>
      <c r="R17" s="2">
        <f xml:space="preserve"> R16/R9</f>
        <v>1.5229231974921631</v>
      </c>
    </row>
    <row r="19" spans="1:19" x14ac:dyDescent="0.25">
      <c r="B19" s="3" t="s">
        <v>25</v>
      </c>
      <c r="C19" s="3"/>
      <c r="G19" s="3" t="s">
        <v>12</v>
      </c>
      <c r="H19" s="3"/>
      <c r="L19" s="3" t="s">
        <v>19</v>
      </c>
      <c r="M19" s="3"/>
      <c r="Q19" s="3" t="s">
        <v>19</v>
      </c>
      <c r="R19" s="3"/>
    </row>
    <row r="20" spans="1:19" x14ac:dyDescent="0.25">
      <c r="B20" t="s">
        <v>3</v>
      </c>
      <c r="C20" t="s">
        <v>4</v>
      </c>
      <c r="D20" t="s">
        <v>5</v>
      </c>
      <c r="G20" t="s">
        <v>3</v>
      </c>
      <c r="H20" t="s">
        <v>4</v>
      </c>
      <c r="I20" t="s">
        <v>5</v>
      </c>
      <c r="L20" t="s">
        <v>3</v>
      </c>
      <c r="M20" t="s">
        <v>4</v>
      </c>
      <c r="N20" t="s">
        <v>5</v>
      </c>
      <c r="Q20" t="s">
        <v>3</v>
      </c>
      <c r="R20" t="s">
        <v>4</v>
      </c>
      <c r="S20" t="s">
        <v>5</v>
      </c>
    </row>
    <row r="21" spans="1:19" x14ac:dyDescent="0.25">
      <c r="A21" t="s">
        <v>0</v>
      </c>
      <c r="B21">
        <v>415420</v>
      </c>
      <c r="C21">
        <v>26225</v>
      </c>
      <c r="D21">
        <f t="shared" ref="D21:D23" si="16">B21/C21</f>
        <v>15.840610104861772</v>
      </c>
      <c r="F21" t="s">
        <v>0</v>
      </c>
      <c r="G21">
        <v>415420</v>
      </c>
      <c r="H21">
        <v>26225</v>
      </c>
      <c r="I21">
        <f t="shared" ref="I21:I23" si="17">G21/H21</f>
        <v>15.840610104861772</v>
      </c>
      <c r="K21" t="s">
        <v>0</v>
      </c>
      <c r="L21">
        <v>124</v>
      </c>
      <c r="M21">
        <v>281</v>
      </c>
      <c r="N21">
        <f t="shared" ref="N21:N23" si="18">L21/M21</f>
        <v>0.44128113879003561</v>
      </c>
      <c r="P21" t="s">
        <v>0</v>
      </c>
      <c r="Q21">
        <v>415420</v>
      </c>
      <c r="R21">
        <v>26225</v>
      </c>
      <c r="S21">
        <f t="shared" ref="S21:S23" si="19">Q21/R21</f>
        <v>15.840610104861772</v>
      </c>
    </row>
    <row r="22" spans="1:19" x14ac:dyDescent="0.25">
      <c r="A22" t="s">
        <v>1</v>
      </c>
      <c r="B22">
        <v>400812</v>
      </c>
      <c r="C22">
        <v>25296</v>
      </c>
      <c r="D22">
        <f t="shared" si="16"/>
        <v>15.844876660341557</v>
      </c>
      <c r="F22" t="s">
        <v>1</v>
      </c>
      <c r="G22">
        <v>400812</v>
      </c>
      <c r="H22">
        <v>25296</v>
      </c>
      <c r="I22">
        <f t="shared" si="17"/>
        <v>15.844876660341557</v>
      </c>
      <c r="K22" t="s">
        <v>1</v>
      </c>
      <c r="L22">
        <v>98</v>
      </c>
      <c r="M22">
        <v>317</v>
      </c>
      <c r="N22">
        <f t="shared" si="18"/>
        <v>0.30914826498422715</v>
      </c>
      <c r="P22" t="s">
        <v>1</v>
      </c>
      <c r="Q22">
        <v>400812</v>
      </c>
      <c r="R22">
        <v>25296</v>
      </c>
      <c r="S22">
        <f t="shared" si="19"/>
        <v>15.844876660341557</v>
      </c>
    </row>
    <row r="23" spans="1:19" x14ac:dyDescent="0.25">
      <c r="A23" t="s">
        <v>2</v>
      </c>
      <c r="B23">
        <v>423492</v>
      </c>
      <c r="C23">
        <v>26788</v>
      </c>
      <c r="D23">
        <f t="shared" si="16"/>
        <v>15.809018963715097</v>
      </c>
      <c r="F23" t="s">
        <v>2</v>
      </c>
      <c r="G23">
        <v>423492</v>
      </c>
      <c r="H23">
        <v>26788</v>
      </c>
      <c r="I23">
        <f t="shared" si="17"/>
        <v>15.809018963715097</v>
      </c>
      <c r="K23" t="s">
        <v>2</v>
      </c>
      <c r="L23">
        <v>114</v>
      </c>
      <c r="M23">
        <v>357</v>
      </c>
      <c r="N23">
        <f t="shared" si="18"/>
        <v>0.31932773109243695</v>
      </c>
      <c r="P23" t="s">
        <v>2</v>
      </c>
      <c r="Q23">
        <v>423492</v>
      </c>
      <c r="R23">
        <v>26788</v>
      </c>
      <c r="S23">
        <f t="shared" si="19"/>
        <v>15.809018963715097</v>
      </c>
    </row>
    <row r="24" spans="1:19" x14ac:dyDescent="0.25">
      <c r="A24" s="1" t="s">
        <v>6</v>
      </c>
      <c r="B24">
        <f xml:space="preserve"> AVERAGE(B21:B23)</f>
        <v>413241.33333333331</v>
      </c>
      <c r="C24">
        <f xml:space="preserve"> AVERAGE(C21:C23)</f>
        <v>26103</v>
      </c>
      <c r="D24">
        <f xml:space="preserve"> AVERAGE(D21:D23)</f>
        <v>15.831501909639476</v>
      </c>
      <c r="F24" s="1" t="s">
        <v>6</v>
      </c>
      <c r="G24">
        <f xml:space="preserve"> AVERAGE(G21:G23)</f>
        <v>413241.33333333331</v>
      </c>
      <c r="H24">
        <f xml:space="preserve"> AVERAGE(H21:H23)</f>
        <v>26103</v>
      </c>
      <c r="I24">
        <f xml:space="preserve"> AVERAGE(I21:I23)</f>
        <v>15.831501909639476</v>
      </c>
      <c r="K24" s="1" t="s">
        <v>6</v>
      </c>
      <c r="L24">
        <f xml:space="preserve"> AVERAGE(L21:L23)</f>
        <v>112</v>
      </c>
      <c r="M24">
        <f xml:space="preserve"> AVERAGE(M21:M23)</f>
        <v>318.33333333333331</v>
      </c>
      <c r="N24">
        <f xml:space="preserve"> AVERAGE(N21:N23)</f>
        <v>0.35658571162223324</v>
      </c>
      <c r="P24" s="1" t="s">
        <v>6</v>
      </c>
      <c r="Q24">
        <f xml:space="preserve"> AVERAGE(Q21:Q23)</f>
        <v>413241.33333333331</v>
      </c>
      <c r="R24">
        <f xml:space="preserve"> AVERAGE(R21:R23)</f>
        <v>26103</v>
      </c>
      <c r="S24">
        <f xml:space="preserve"> AVERAGE(S21:S23)</f>
        <v>15.831501909639476</v>
      </c>
    </row>
    <row r="25" spans="1:19" x14ac:dyDescent="0.25">
      <c r="A25" s="1" t="s">
        <v>7</v>
      </c>
      <c r="B25" s="2">
        <f xml:space="preserve"> B24/B16</f>
        <v>2.0221078643255015</v>
      </c>
      <c r="C25" s="2">
        <f xml:space="preserve"> C24/C16</f>
        <v>1.9650941028858218</v>
      </c>
      <c r="F25" s="1" t="s">
        <v>7</v>
      </c>
      <c r="G25" s="2">
        <f xml:space="preserve"> G24/G16</f>
        <v>1.98663211721175</v>
      </c>
      <c r="H25" s="2">
        <f xml:space="preserve"> H24/H16</f>
        <v>1.9532325651002693</v>
      </c>
      <c r="K25" s="1" t="s">
        <v>7</v>
      </c>
      <c r="L25" s="2">
        <f xml:space="preserve"> L24/L16</f>
        <v>2.5648854961832064</v>
      </c>
      <c r="M25" s="2">
        <f xml:space="preserve"> M24/M16</f>
        <v>1.1156542056074767</v>
      </c>
      <c r="P25" s="1" t="s">
        <v>7</v>
      </c>
      <c r="Q25" s="2">
        <f xml:space="preserve"> Q24/Q16</f>
        <v>21.26638648254567</v>
      </c>
      <c r="R25" s="2">
        <f xml:space="preserve"> R24/R16</f>
        <v>10.074488614434582</v>
      </c>
    </row>
    <row r="27" spans="1:19" x14ac:dyDescent="0.25">
      <c r="B27" s="3" t="s">
        <v>26</v>
      </c>
      <c r="C27" s="3"/>
      <c r="G27" s="3" t="s">
        <v>13</v>
      </c>
      <c r="H27" s="3"/>
      <c r="L27" s="3" t="s">
        <v>20</v>
      </c>
      <c r="M27" s="3"/>
    </row>
    <row r="28" spans="1:19" x14ac:dyDescent="0.25">
      <c r="B28" t="s">
        <v>3</v>
      </c>
      <c r="C28" t="s">
        <v>4</v>
      </c>
      <c r="D28" t="s">
        <v>5</v>
      </c>
      <c r="G28" t="s">
        <v>3</v>
      </c>
      <c r="H28" t="s">
        <v>4</v>
      </c>
      <c r="I28" t="s">
        <v>5</v>
      </c>
      <c r="L28" t="s">
        <v>3</v>
      </c>
      <c r="M28" t="s">
        <v>4</v>
      </c>
      <c r="N28" t="s">
        <v>5</v>
      </c>
    </row>
    <row r="29" spans="1:19" x14ac:dyDescent="0.25">
      <c r="A29" t="s">
        <v>0</v>
      </c>
      <c r="B29">
        <v>834841</v>
      </c>
      <c r="C29">
        <v>53557</v>
      </c>
      <c r="D29">
        <f>B29/C29</f>
        <v>15.587897006927198</v>
      </c>
      <c r="F29" t="s">
        <v>0</v>
      </c>
      <c r="G29">
        <v>833000</v>
      </c>
      <c r="H29">
        <v>52576</v>
      </c>
      <c r="I29">
        <f>G29/H29</f>
        <v>15.84373097991479</v>
      </c>
      <c r="K29" t="s">
        <v>0</v>
      </c>
      <c r="L29">
        <v>1140</v>
      </c>
      <c r="M29">
        <v>439</v>
      </c>
      <c r="N29">
        <f>L29/M29</f>
        <v>2.5968109339407746</v>
      </c>
    </row>
    <row r="30" spans="1:19" x14ac:dyDescent="0.25">
      <c r="A30" t="s">
        <v>1</v>
      </c>
      <c r="B30">
        <v>832189</v>
      </c>
      <c r="C30">
        <v>53094</v>
      </c>
      <c r="D30">
        <f t="shared" ref="D30:D31" si="20">B30/C30</f>
        <v>15.673880287791464</v>
      </c>
      <c r="F30" t="s">
        <v>1</v>
      </c>
      <c r="G30">
        <v>867264</v>
      </c>
      <c r="H30">
        <v>56781</v>
      </c>
      <c r="I30">
        <f>G30/H30</f>
        <v>15.273841601944312</v>
      </c>
      <c r="K30" t="s">
        <v>1</v>
      </c>
      <c r="L30">
        <v>1122</v>
      </c>
      <c r="M30">
        <v>370</v>
      </c>
      <c r="N30">
        <f>L30/M30</f>
        <v>3.0324324324324325</v>
      </c>
    </row>
    <row r="31" spans="1:19" x14ac:dyDescent="0.25">
      <c r="A31" t="s">
        <v>2</v>
      </c>
      <c r="B31">
        <v>855449</v>
      </c>
      <c r="C31">
        <v>56190</v>
      </c>
      <c r="D31">
        <f t="shared" si="20"/>
        <v>15.22422139170671</v>
      </c>
      <c r="F31" t="s">
        <v>2</v>
      </c>
      <c r="G31">
        <v>835891</v>
      </c>
      <c r="H31">
        <v>53550</v>
      </c>
      <c r="I31">
        <f>G31/H31</f>
        <v>15.60954248366013</v>
      </c>
      <c r="K31" t="s">
        <v>2</v>
      </c>
      <c r="L31">
        <v>1051</v>
      </c>
      <c r="M31">
        <v>473</v>
      </c>
      <c r="N31">
        <f>L31/M31</f>
        <v>2.2219873150105709</v>
      </c>
    </row>
    <row r="32" spans="1:19" x14ac:dyDescent="0.25">
      <c r="A32" s="1" t="s">
        <v>6</v>
      </c>
      <c r="B32">
        <f xml:space="preserve"> AVERAGE(B29:B31)</f>
        <v>840826.33333333337</v>
      </c>
      <c r="C32">
        <f xml:space="preserve"> AVERAGE(C29:C31)</f>
        <v>54280.333333333336</v>
      </c>
      <c r="D32">
        <f xml:space="preserve"> AVERAGE(D29:D31)</f>
        <v>15.495332895475125</v>
      </c>
      <c r="F32" s="1" t="s">
        <v>6</v>
      </c>
      <c r="G32">
        <f xml:space="preserve"> AVERAGE(G29:G31)</f>
        <v>845385</v>
      </c>
      <c r="H32">
        <f xml:space="preserve"> AVERAGE(H29:H31)</f>
        <v>54302.333333333336</v>
      </c>
      <c r="I32">
        <f xml:space="preserve"> AVERAGE(I29:I31)</f>
        <v>15.575705021839743</v>
      </c>
      <c r="K32" s="1" t="s">
        <v>6</v>
      </c>
      <c r="L32">
        <f xml:space="preserve"> AVERAGE(L29:L31)</f>
        <v>1104.3333333333333</v>
      </c>
      <c r="M32">
        <f xml:space="preserve"> AVERAGE(M29:M31)</f>
        <v>427.33333333333331</v>
      </c>
      <c r="N32">
        <f xml:space="preserve"> AVERAGE(N29:N31)</f>
        <v>2.6170768937945925</v>
      </c>
    </row>
    <row r="33" spans="1:14" x14ac:dyDescent="0.25">
      <c r="A33" s="1" t="s">
        <v>7</v>
      </c>
      <c r="B33" s="2">
        <f xml:space="preserve"> B32/B24</f>
        <v>2.0347101451613425</v>
      </c>
      <c r="C33" s="2">
        <f xml:space="preserve"> C32/C24</f>
        <v>2.0794672387592743</v>
      </c>
      <c r="F33" s="1" t="s">
        <v>7</v>
      </c>
      <c r="G33" s="2">
        <f xml:space="preserve"> G32/G24</f>
        <v>2.0457416328150462</v>
      </c>
      <c r="H33" s="2">
        <f xml:space="preserve"> H32/H24</f>
        <v>2.0803100537613815</v>
      </c>
      <c r="K33" s="1" t="s">
        <v>7</v>
      </c>
      <c r="L33" s="2">
        <f xml:space="preserve"> L32/L24</f>
        <v>9.8601190476190474</v>
      </c>
      <c r="M33" s="2">
        <f xml:space="preserve"> M32/M24</f>
        <v>1.3424083769633508</v>
      </c>
    </row>
    <row r="35" spans="1:14" x14ac:dyDescent="0.25">
      <c r="L35" s="3" t="s">
        <v>21</v>
      </c>
      <c r="M35" s="3"/>
    </row>
    <row r="36" spans="1:14" x14ac:dyDescent="0.25">
      <c r="L36" t="s">
        <v>3</v>
      </c>
      <c r="M36" t="s">
        <v>4</v>
      </c>
      <c r="N36" t="s">
        <v>5</v>
      </c>
    </row>
    <row r="37" spans="1:14" x14ac:dyDescent="0.25">
      <c r="K37" t="s">
        <v>0</v>
      </c>
      <c r="L37">
        <v>24014</v>
      </c>
      <c r="M37">
        <v>2296</v>
      </c>
      <c r="N37">
        <f>L37/M37</f>
        <v>10.459059233449477</v>
      </c>
    </row>
    <row r="38" spans="1:14" x14ac:dyDescent="0.25">
      <c r="K38" t="s">
        <v>1</v>
      </c>
      <c r="L38">
        <v>19694</v>
      </c>
      <c r="M38">
        <v>1687</v>
      </c>
      <c r="N38">
        <f>L38/M38</f>
        <v>11.67397747480735</v>
      </c>
    </row>
    <row r="39" spans="1:14" x14ac:dyDescent="0.25">
      <c r="K39" t="s">
        <v>2</v>
      </c>
      <c r="L39">
        <v>23712</v>
      </c>
      <c r="M39">
        <v>2047</v>
      </c>
      <c r="N39">
        <f>L39/M39</f>
        <v>11.583781143136298</v>
      </c>
    </row>
    <row r="40" spans="1:14" x14ac:dyDescent="0.25">
      <c r="K40" s="1" t="s">
        <v>6</v>
      </c>
      <c r="L40">
        <f xml:space="preserve"> AVERAGE(L37:L39)</f>
        <v>22473.333333333332</v>
      </c>
      <c r="M40">
        <f xml:space="preserve"> AVERAGE(M37:M39)</f>
        <v>2010</v>
      </c>
      <c r="N40">
        <f xml:space="preserve"> AVERAGE(N37:N39)</f>
        <v>11.238939283797707</v>
      </c>
    </row>
    <row r="41" spans="1:14" x14ac:dyDescent="0.25">
      <c r="K41" s="1" t="s">
        <v>7</v>
      </c>
      <c r="L41" s="2">
        <f xml:space="preserve"> L40/L32</f>
        <v>20.35013582855418</v>
      </c>
      <c r="M41" s="2">
        <f xml:space="preserve"> M40/M32</f>
        <v>4.7035881435257414</v>
      </c>
    </row>
  </sheetData>
  <mergeCells count="25">
    <mergeCell ref="P2:S2"/>
    <mergeCell ref="P3:S3"/>
    <mergeCell ref="Q4:R4"/>
    <mergeCell ref="Q11:R11"/>
    <mergeCell ref="Q19:R19"/>
    <mergeCell ref="A2:D2"/>
    <mergeCell ref="F2:I2"/>
    <mergeCell ref="G4:H4"/>
    <mergeCell ref="G11:H11"/>
    <mergeCell ref="G19:H19"/>
    <mergeCell ref="B4:C4"/>
    <mergeCell ref="B11:C11"/>
    <mergeCell ref="B19:C19"/>
    <mergeCell ref="E1:J1"/>
    <mergeCell ref="K2:N2"/>
    <mergeCell ref="L4:M4"/>
    <mergeCell ref="L11:M11"/>
    <mergeCell ref="L19:M19"/>
    <mergeCell ref="L27:M27"/>
    <mergeCell ref="L35:M35"/>
    <mergeCell ref="A3:D3"/>
    <mergeCell ref="F3:I3"/>
    <mergeCell ref="K3:N3"/>
    <mergeCell ref="B27:C27"/>
    <mergeCell ref="G27:H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Dong</dc:creator>
  <cp:lastModifiedBy>Daniel Dong</cp:lastModifiedBy>
  <dcterms:created xsi:type="dcterms:W3CDTF">2024-08-02T19:49:54Z</dcterms:created>
  <dcterms:modified xsi:type="dcterms:W3CDTF">2025-04-03T02:35:01Z</dcterms:modified>
</cp:coreProperties>
</file>