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7500" windowHeight="4950"/>
  </bookViews>
  <sheets>
    <sheet name="全面的精确的算法" sheetId="1" r:id="rId1"/>
    <sheet name="近似算法的考虑" sheetId="5" r:id="rId2"/>
    <sheet name="genGraph1.0生成的数据实验" sheetId="6" r:id="rId3"/>
  </sheets>
  <calcPr calcId="145621"/>
</workbook>
</file>

<file path=xl/calcChain.xml><?xml version="1.0" encoding="utf-8"?>
<calcChain xmlns="http://schemas.openxmlformats.org/spreadsheetml/2006/main">
  <c r="H41" i="6" l="1"/>
  <c r="G41" i="6"/>
  <c r="E41" i="6"/>
  <c r="D41" i="6"/>
  <c r="C41" i="6"/>
  <c r="H30" i="6"/>
  <c r="G30" i="6"/>
  <c r="E30" i="6"/>
  <c r="D30" i="6"/>
  <c r="C30" i="6"/>
  <c r="H18" i="6"/>
  <c r="G18" i="6"/>
  <c r="E18" i="6"/>
  <c r="D18" i="6"/>
  <c r="C18" i="6"/>
  <c r="D8" i="6"/>
  <c r="E8" i="6"/>
  <c r="G8" i="6"/>
  <c r="H8" i="6"/>
  <c r="C8" i="6"/>
  <c r="U53" i="1" l="1"/>
  <c r="T53" i="1"/>
  <c r="S53" i="1"/>
  <c r="U42" i="1"/>
  <c r="T42" i="1"/>
  <c r="S42" i="1"/>
  <c r="U31" i="1"/>
  <c r="T31" i="1"/>
  <c r="S31" i="1"/>
  <c r="U20" i="1"/>
  <c r="T20" i="1"/>
  <c r="S20" i="1"/>
  <c r="U9" i="1"/>
  <c r="T9" i="1"/>
  <c r="S9" i="1"/>
  <c r="Q31" i="1"/>
  <c r="R53" i="1"/>
  <c r="R42" i="1"/>
  <c r="R31" i="1"/>
  <c r="R9" i="1"/>
  <c r="R20" i="1"/>
  <c r="Q53" i="1" l="1"/>
  <c r="Q42" i="1"/>
  <c r="Q20" i="1"/>
  <c r="Q9" i="1"/>
  <c r="L9" i="1"/>
  <c r="O40" i="1"/>
  <c r="E31" i="1" l="1"/>
  <c r="F31" i="1"/>
  <c r="F53" i="1"/>
  <c r="E53" i="1"/>
  <c r="F42" i="1"/>
  <c r="E42" i="1"/>
  <c r="F20" i="1"/>
  <c r="E20" i="1"/>
  <c r="F9" i="1"/>
  <c r="J9" i="1" l="1"/>
  <c r="H9" i="1" l="1"/>
  <c r="J53" i="1" l="1"/>
  <c r="L53" i="1" l="1"/>
  <c r="K53" i="1"/>
  <c r="L42" i="1"/>
  <c r="K42" i="1"/>
  <c r="L31" i="1"/>
  <c r="K31" i="1"/>
  <c r="L20" i="1"/>
  <c r="K20" i="1"/>
  <c r="K9" i="1"/>
  <c r="G9" i="1" l="1"/>
  <c r="I53" i="1" l="1"/>
  <c r="H53" i="1"/>
  <c r="G53" i="1"/>
  <c r="J42" i="1"/>
  <c r="I42" i="1"/>
  <c r="H42" i="1"/>
  <c r="G42" i="1"/>
  <c r="J31" i="1"/>
  <c r="I31" i="1"/>
  <c r="H31" i="1"/>
  <c r="G31" i="1"/>
  <c r="I20" i="1"/>
  <c r="J20" i="1"/>
  <c r="I9" i="1"/>
  <c r="H20" i="1"/>
  <c r="G20" i="1"/>
</calcChain>
</file>

<file path=xl/sharedStrings.xml><?xml version="1.0" encoding="utf-8"?>
<sst xmlns="http://schemas.openxmlformats.org/spreadsheetml/2006/main" count="268" uniqueCount="84">
  <si>
    <t>V6E10</t>
  </si>
  <si>
    <t>顶点终点</t>
  </si>
  <si>
    <t>最大流</t>
  </si>
  <si>
    <t>运行时间</t>
  </si>
  <si>
    <t>6--1</t>
  </si>
  <si>
    <t>3--1</t>
  </si>
  <si>
    <t>5--2</t>
  </si>
  <si>
    <t>1--5</t>
  </si>
  <si>
    <t>5--1</t>
  </si>
  <si>
    <t>内存消耗</t>
    <phoneticPr fontId="1" type="noConversion"/>
  </si>
  <si>
    <t>流分布可靠性</t>
    <phoneticPr fontId="1" type="noConversion"/>
  </si>
  <si>
    <t>运行时间</t>
    <phoneticPr fontId="1" type="noConversion"/>
  </si>
  <si>
    <t>ICA</t>
    <phoneticPr fontId="1" type="noConversion"/>
  </si>
  <si>
    <t>统计</t>
    <phoneticPr fontId="1" type="noConversion"/>
  </si>
  <si>
    <t>5--6</t>
  </si>
  <si>
    <t>3--2</t>
  </si>
  <si>
    <t>8--3</t>
  </si>
  <si>
    <t>4--8</t>
  </si>
  <si>
    <t>6--2</t>
  </si>
  <si>
    <t>V8E14</t>
    <phoneticPr fontId="1" type="noConversion"/>
  </si>
  <si>
    <t>V10E18</t>
    <phoneticPr fontId="1" type="noConversion"/>
  </si>
  <si>
    <t>3--4</t>
  </si>
  <si>
    <t>1--4</t>
  </si>
  <si>
    <t>1--3</t>
  </si>
  <si>
    <t>2--8</t>
  </si>
  <si>
    <t>8--1</t>
  </si>
  <si>
    <t>V12E22</t>
    <phoneticPr fontId="1" type="noConversion"/>
  </si>
  <si>
    <t>6--5</t>
  </si>
  <si>
    <t>7--12</t>
  </si>
  <si>
    <t>10--8</t>
  </si>
  <si>
    <t>12--6</t>
  </si>
  <si>
    <t>7--6</t>
  </si>
  <si>
    <t>V14E26</t>
    <phoneticPr fontId="1" type="noConversion"/>
  </si>
  <si>
    <t>12--8</t>
  </si>
  <si>
    <t>7--8</t>
  </si>
  <si>
    <t>12--10</t>
  </si>
  <si>
    <t>7--3</t>
  </si>
  <si>
    <t>12--2</t>
  </si>
  <si>
    <t>CUT</t>
    <phoneticPr fontId="1" type="noConversion"/>
  </si>
  <si>
    <t>容量可靠性</t>
  </si>
  <si>
    <t>V6E10</t>
    <phoneticPr fontId="1" type="noConversion"/>
  </si>
  <si>
    <t>V8E14</t>
    <phoneticPr fontId="1" type="noConversion"/>
  </si>
  <si>
    <t>V10E18</t>
    <phoneticPr fontId="1" type="noConversion"/>
  </si>
  <si>
    <t>v12E22</t>
    <phoneticPr fontId="1" type="noConversion"/>
  </si>
  <si>
    <t>v14E26</t>
    <phoneticPr fontId="1" type="noConversion"/>
  </si>
  <si>
    <t>ICA</t>
    <phoneticPr fontId="1" type="noConversion"/>
  </si>
  <si>
    <t>CUT</t>
    <phoneticPr fontId="1" type="noConversion"/>
  </si>
  <si>
    <t>BSAE</t>
    <phoneticPr fontId="1" type="noConversion"/>
  </si>
  <si>
    <t>完全重复计算</t>
    <phoneticPr fontId="1" type="noConversion"/>
  </si>
  <si>
    <t>重复计算BASE</t>
    <phoneticPr fontId="1" type="noConversion"/>
  </si>
  <si>
    <t>base_all</t>
    <phoneticPr fontId="1" type="noConversion"/>
  </si>
  <si>
    <t>区间总个数</t>
    <phoneticPr fontId="1" type="noConversion"/>
  </si>
  <si>
    <t>通过0X判断</t>
    <phoneticPr fontId="1" type="noConversion"/>
  </si>
  <si>
    <t>下界子图过滤</t>
    <phoneticPr fontId="1" type="noConversion"/>
  </si>
  <si>
    <t>上界子图过滤</t>
    <phoneticPr fontId="1" type="noConversion"/>
  </si>
  <si>
    <t>需要二次划分</t>
    <phoneticPr fontId="1" type="noConversion"/>
  </si>
  <si>
    <t>备注：区间个数为1表示无B类边</t>
    <phoneticPr fontId="1" type="noConversion"/>
  </si>
  <si>
    <t>总比例</t>
    <phoneticPr fontId="1" type="noConversion"/>
  </si>
  <si>
    <t>二次划分比例</t>
    <phoneticPr fontId="1" type="noConversion"/>
  </si>
  <si>
    <t>BASE少重复计算个数</t>
    <phoneticPr fontId="1" type="noConversion"/>
  </si>
  <si>
    <t>平均个数</t>
    <phoneticPr fontId="1" type="noConversion"/>
  </si>
  <si>
    <t>悬挂边</t>
    <phoneticPr fontId="1" type="noConversion"/>
  </si>
  <si>
    <t>割集边</t>
    <phoneticPr fontId="1" type="noConversion"/>
  </si>
  <si>
    <t>总和</t>
    <phoneticPr fontId="1" type="noConversion"/>
  </si>
  <si>
    <t>E10D3</t>
    <phoneticPr fontId="1" type="noConversion"/>
  </si>
  <si>
    <t>E10D3</t>
    <phoneticPr fontId="1" type="noConversion"/>
  </si>
  <si>
    <t>1--5</t>
    <phoneticPr fontId="1" type="noConversion"/>
  </si>
  <si>
    <t>1--7</t>
    <phoneticPr fontId="1" type="noConversion"/>
  </si>
  <si>
    <t>内存消耗</t>
    <phoneticPr fontId="1" type="noConversion"/>
  </si>
  <si>
    <t>E16D3</t>
    <phoneticPr fontId="1" type="noConversion"/>
  </si>
  <si>
    <t>E16D3</t>
    <phoneticPr fontId="1" type="noConversion"/>
  </si>
  <si>
    <t>1--11</t>
    <phoneticPr fontId="1" type="noConversion"/>
  </si>
  <si>
    <t>1--8</t>
    <phoneticPr fontId="1" type="noConversion"/>
  </si>
  <si>
    <t>1--10</t>
    <phoneticPr fontId="1" type="noConversion"/>
  </si>
  <si>
    <t>E20D3</t>
  </si>
  <si>
    <t>E20D3</t>
    <phoneticPr fontId="1" type="noConversion"/>
  </si>
  <si>
    <t>1--12</t>
    <phoneticPr fontId="1" type="noConversion"/>
  </si>
  <si>
    <t>E24D3</t>
  </si>
  <si>
    <t>E24D3</t>
    <phoneticPr fontId="1" type="noConversion"/>
  </si>
  <si>
    <t>1--13</t>
    <phoneticPr fontId="1" type="noConversion"/>
  </si>
  <si>
    <t>base_all</t>
    <phoneticPr fontId="1" type="noConversion"/>
  </si>
  <si>
    <t>base</t>
    <phoneticPr fontId="1" type="noConversion"/>
  </si>
  <si>
    <t>ICA</t>
    <phoneticPr fontId="1" type="noConversion"/>
  </si>
  <si>
    <t>V6E10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</si>
</sst>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00_ "/>
    <numFmt numFmtId="178" formatCode="0.00_);[Red]\(0.00\)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2"/>
      <color theme="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4" tint="-0.249977111117893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5" fillId="0" borderId="1" xfId="0" applyNumberFormat="1" applyFont="1" applyBorder="1"/>
    <xf numFmtId="0" fontId="0" fillId="0" borderId="10" xfId="0" applyBorder="1"/>
    <xf numFmtId="0" fontId="6" fillId="0" borderId="12" xfId="0" applyNumberFormat="1" applyFont="1" applyFill="1" applyBorder="1"/>
    <xf numFmtId="0" fontId="6" fillId="0" borderId="0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3" fillId="0" borderId="9" xfId="0" applyFont="1" applyBorder="1"/>
    <xf numFmtId="0" fontId="7" fillId="0" borderId="9" xfId="0" applyFont="1" applyBorder="1"/>
    <xf numFmtId="0" fontId="7" fillId="0" borderId="11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10" xfId="0" applyNumberFormat="1" applyBorder="1"/>
    <xf numFmtId="0" fontId="0" fillId="0" borderId="11" xfId="0" applyNumberFormat="1" applyFill="1" applyBorder="1"/>
    <xf numFmtId="0" fontId="3" fillId="0" borderId="11" xfId="0" applyNumberFormat="1" applyFont="1" applyBorder="1"/>
    <xf numFmtId="0" fontId="4" fillId="0" borderId="9" xfId="0" applyNumberFormat="1" applyFont="1" applyFill="1" applyBorder="1"/>
    <xf numFmtId="0" fontId="4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0" fillId="0" borderId="0" xfId="0" applyNumberFormat="1" applyBorder="1"/>
    <xf numFmtId="0" fontId="0" fillId="0" borderId="7" xfId="0" applyNumberFormat="1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2" fillId="0" borderId="8" xfId="0" applyFont="1" applyBorder="1"/>
    <xf numFmtId="0" fontId="0" fillId="0" borderId="13" xfId="0" applyBorder="1"/>
    <xf numFmtId="0" fontId="7" fillId="0" borderId="0" xfId="0" applyFont="1" applyBorder="1"/>
    <xf numFmtId="0" fontId="8" fillId="0" borderId="9" xfId="0" applyFont="1" applyBorder="1"/>
    <xf numFmtId="0" fontId="0" fillId="0" borderId="1" xfId="0" applyBorder="1"/>
    <xf numFmtId="0" fontId="0" fillId="0" borderId="12" xfId="0" applyBorder="1"/>
    <xf numFmtId="0" fontId="3" fillId="2" borderId="0" xfId="0" applyFont="1" applyFill="1"/>
    <xf numFmtId="0" fontId="3" fillId="2" borderId="14" xfId="0" applyFont="1" applyFill="1" applyBorder="1"/>
    <xf numFmtId="0" fontId="3" fillId="2" borderId="15" xfId="0" applyFont="1" applyFill="1" applyBorder="1"/>
    <xf numFmtId="0" fontId="9" fillId="0" borderId="4" xfId="0" applyFont="1" applyBorder="1"/>
    <xf numFmtId="0" fontId="9" fillId="0" borderId="4" xfId="0" applyFont="1" applyFill="1" applyBorder="1"/>
    <xf numFmtId="0" fontId="2" fillId="0" borderId="5" xfId="0" applyFont="1" applyBorder="1"/>
    <xf numFmtId="0" fontId="3" fillId="2" borderId="4" xfId="0" applyFont="1" applyFill="1" applyBorder="1"/>
    <xf numFmtId="0" fontId="3" fillId="2" borderId="6" xfId="0" applyFont="1" applyFill="1" applyBorder="1"/>
    <xf numFmtId="0" fontId="10" fillId="3" borderId="0" xfId="0" applyNumberFormat="1" applyFont="1" applyFill="1" applyBorder="1"/>
    <xf numFmtId="0" fontId="10" fillId="3" borderId="12" xfId="0" applyNumberFormat="1" applyFont="1" applyFill="1" applyBorder="1"/>
    <xf numFmtId="176" fontId="3" fillId="0" borderId="0" xfId="0" applyNumberFormat="1" applyFont="1" applyBorder="1"/>
    <xf numFmtId="0" fontId="11" fillId="3" borderId="0" xfId="0" applyFont="1" applyFill="1" applyBorder="1"/>
    <xf numFmtId="0" fontId="11" fillId="3" borderId="0" xfId="0" applyFont="1" applyFill="1"/>
    <xf numFmtId="0" fontId="3" fillId="2" borderId="12" xfId="0" applyFont="1" applyFill="1" applyBorder="1"/>
    <xf numFmtId="0" fontId="0" fillId="0" borderId="7" xfId="0" applyBorder="1"/>
    <xf numFmtId="0" fontId="10" fillId="3" borderId="13" xfId="0" applyFont="1" applyFill="1" applyBorder="1"/>
    <xf numFmtId="0" fontId="10" fillId="3" borderId="13" xfId="0" applyNumberFormat="1" applyFont="1" applyFill="1" applyBorder="1"/>
    <xf numFmtId="176" fontId="11" fillId="0" borderId="0" xfId="0" applyNumberFormat="1" applyFont="1" applyBorder="1"/>
    <xf numFmtId="0" fontId="11" fillId="0" borderId="1" xfId="0" applyFont="1" applyFill="1" applyBorder="1"/>
    <xf numFmtId="176" fontId="11" fillId="0" borderId="2" xfId="0" applyNumberFormat="1" applyFont="1" applyBorder="1"/>
    <xf numFmtId="0" fontId="11" fillId="0" borderId="4" xfId="0" applyFont="1" applyBorder="1"/>
    <xf numFmtId="0" fontId="11" fillId="0" borderId="6" xfId="0" applyFont="1" applyBorder="1"/>
    <xf numFmtId="176" fontId="11" fillId="0" borderId="7" xfId="0" applyNumberFormat="1" applyFont="1" applyBorder="1"/>
    <xf numFmtId="176" fontId="12" fillId="0" borderId="13" xfId="0" applyNumberFormat="1" applyFont="1" applyBorder="1"/>
    <xf numFmtId="176" fontId="12" fillId="0" borderId="14" xfId="0" applyNumberFormat="1" applyFont="1" applyBorder="1"/>
    <xf numFmtId="176" fontId="12" fillId="0" borderId="15" xfId="0" applyNumberFormat="1" applyFont="1" applyBorder="1"/>
    <xf numFmtId="176" fontId="12" fillId="0" borderId="3" xfId="0" applyNumberFormat="1" applyFont="1" applyBorder="1"/>
    <xf numFmtId="176" fontId="12" fillId="0" borderId="5" xfId="0" applyNumberFormat="1" applyFont="1" applyBorder="1"/>
    <xf numFmtId="176" fontId="12" fillId="0" borderId="8" xfId="0" applyNumberFormat="1" applyFont="1" applyBorder="1"/>
    <xf numFmtId="0" fontId="13" fillId="3" borderId="0" xfId="0" applyFont="1" applyFill="1" applyBorder="1"/>
    <xf numFmtId="0" fontId="13" fillId="3" borderId="0" xfId="0" applyFont="1" applyFill="1"/>
    <xf numFmtId="0" fontId="11" fillId="0" borderId="4" xfId="0" applyFont="1" applyFill="1" applyBorder="1"/>
    <xf numFmtId="0" fontId="11" fillId="0" borderId="6" xfId="0" applyFont="1" applyFill="1" applyBorder="1"/>
    <xf numFmtId="177" fontId="3" fillId="0" borderId="3" xfId="0" applyNumberFormat="1" applyFont="1" applyBorder="1"/>
    <xf numFmtId="177" fontId="3" fillId="0" borderId="5" xfId="0" applyNumberFormat="1" applyFont="1" applyBorder="1"/>
    <xf numFmtId="177" fontId="3" fillId="0" borderId="8" xfId="0" applyNumberFormat="1" applyFont="1" applyBorder="1"/>
    <xf numFmtId="177" fontId="3" fillId="0" borderId="2" xfId="0" applyNumberFormat="1" applyFont="1" applyBorder="1"/>
    <xf numFmtId="177" fontId="3" fillId="0" borderId="0" xfId="0" applyNumberFormat="1" applyFont="1" applyBorder="1"/>
    <xf numFmtId="177" fontId="3" fillId="0" borderId="7" xfId="0" applyNumberFormat="1" applyFont="1" applyBorder="1"/>
    <xf numFmtId="0" fontId="10" fillId="3" borderId="1" xfId="0" applyNumberFormat="1" applyFont="1" applyFill="1" applyBorder="1"/>
    <xf numFmtId="0" fontId="10" fillId="3" borderId="2" xfId="0" applyNumberFormat="1" applyFont="1" applyFill="1" applyBorder="1"/>
    <xf numFmtId="0" fontId="10" fillId="3" borderId="3" xfId="0" applyNumberFormat="1" applyFont="1" applyFill="1" applyBorder="1"/>
    <xf numFmtId="178" fontId="3" fillId="0" borderId="3" xfId="0" applyNumberFormat="1" applyFont="1" applyBorder="1"/>
    <xf numFmtId="178" fontId="3" fillId="0" borderId="5" xfId="0" applyNumberFormat="1" applyFont="1" applyBorder="1"/>
    <xf numFmtId="178" fontId="3" fillId="0" borderId="8" xfId="0" applyNumberFormat="1" applyFont="1" applyBorder="1"/>
    <xf numFmtId="178" fontId="11" fillId="3" borderId="0" xfId="0" applyNumberFormat="1" applyFont="1" applyFill="1" applyBorder="1"/>
    <xf numFmtId="58" fontId="0" fillId="0" borderId="4" xfId="0" applyNumberFormat="1" applyBorder="1"/>
    <xf numFmtId="0" fontId="8" fillId="0" borderId="0" xfId="0" applyFont="1" applyBorder="1"/>
    <xf numFmtId="0" fontId="2" fillId="0" borderId="2" xfId="0" applyFont="1" applyBorder="1" applyAlignment="1">
      <alignment horizontal="center"/>
    </xf>
    <xf numFmtId="0" fontId="3" fillId="0" borderId="10" xfId="0" applyNumberFormat="1" applyFont="1" applyBorder="1"/>
    <xf numFmtId="176" fontId="11" fillId="4" borderId="0" xfId="0" applyNumberFormat="1" applyFont="1" applyFill="1" applyBorder="1"/>
    <xf numFmtId="177" fontId="3" fillId="4" borderId="0" xfId="0" applyNumberFormat="1" applyFont="1" applyFill="1" applyBorder="1"/>
    <xf numFmtId="176" fontId="12" fillId="4" borderId="0" xfId="0" applyNumberFormat="1" applyFont="1" applyFill="1" applyBorder="1"/>
    <xf numFmtId="178" fontId="3" fillId="4" borderId="0" xfId="0" applyNumberFormat="1" applyFont="1" applyFill="1" applyBorder="1"/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2" fillId="2" borderId="9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全面的精确的算法!$AA$38:$AA$39</c:f>
              <c:strCache>
                <c:ptCount val="1"/>
                <c:pt idx="0">
                  <c:v>BSAE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全面的精确的算法!$AA$40:$AA$44</c:f>
              <c:numCache>
                <c:formatCode>General</c:formatCode>
                <c:ptCount val="5"/>
                <c:pt idx="0">
                  <c:v>24.124100000000009</c:v>
                </c:pt>
                <c:pt idx="1">
                  <c:v>47.341933333333337</c:v>
                </c:pt>
                <c:pt idx="2">
                  <c:v>101.16596666666669</c:v>
                </c:pt>
                <c:pt idx="3">
                  <c:v>211.62</c:v>
                </c:pt>
                <c:pt idx="4">
                  <c:v>134.21166666666667</c:v>
                </c:pt>
              </c:numCache>
            </c:numRef>
          </c:val>
        </c:ser>
        <c:ser>
          <c:idx val="3"/>
          <c:order val="1"/>
          <c:tx>
            <c:strRef>
              <c:f>全面的精确的算法!$AC$38:$AC$39</c:f>
              <c:strCache>
                <c:ptCount val="1"/>
                <c:pt idx="0">
                  <c:v>ICA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全面的精确的算法!$AC$40:$AC$44</c:f>
              <c:numCache>
                <c:formatCode>General</c:formatCode>
                <c:ptCount val="5"/>
                <c:pt idx="0">
                  <c:v>3.6627200000000002</c:v>
                </c:pt>
                <c:pt idx="1">
                  <c:v>10.065480000000001</c:v>
                </c:pt>
                <c:pt idx="2">
                  <c:v>38.762833333333326</c:v>
                </c:pt>
                <c:pt idx="3">
                  <c:v>52.89116666666672</c:v>
                </c:pt>
                <c:pt idx="4">
                  <c:v>35.092233333333333</c:v>
                </c:pt>
              </c:numCache>
            </c:numRef>
          </c:val>
        </c:ser>
        <c:ser>
          <c:idx val="5"/>
          <c:order val="2"/>
          <c:tx>
            <c:strRef>
              <c:f>全面的精确的算法!$AE$38:$AE$39</c:f>
              <c:strCache>
                <c:ptCount val="1"/>
                <c:pt idx="0">
                  <c:v>CUT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全面的精确的算法!$AE$40:$AE$44</c:f>
              <c:numCache>
                <c:formatCode>General</c:formatCode>
                <c:ptCount val="5"/>
                <c:pt idx="0">
                  <c:v>0.50721833333333322</c:v>
                </c:pt>
                <c:pt idx="1">
                  <c:v>1.2110433333333332</c:v>
                </c:pt>
                <c:pt idx="2">
                  <c:v>3.4771766666666664</c:v>
                </c:pt>
                <c:pt idx="3">
                  <c:v>5.2227066666666797</c:v>
                </c:pt>
                <c:pt idx="4">
                  <c:v>3.6919933333333326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8416"/>
        <c:axId val="157282816"/>
      </c:barChart>
      <c:catAx>
        <c:axId val="93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82816"/>
        <c:crosses val="autoZero"/>
        <c:auto val="1"/>
        <c:lblAlgn val="ctr"/>
        <c:lblOffset val="100"/>
        <c:noMultiLvlLbl val="0"/>
      </c:catAx>
      <c:valAx>
        <c:axId val="1572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0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全面的精确的算法!$Z$38:$Z$39</c:f>
              <c:strCache>
                <c:ptCount val="1"/>
                <c:pt idx="0">
                  <c:v>BSAE 内存消耗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全面的精确的算法!$Z$40:$Z$44</c:f>
              <c:numCache>
                <c:formatCode>General</c:formatCode>
                <c:ptCount val="5"/>
                <c:pt idx="0">
                  <c:v>3.7031299999999998</c:v>
                </c:pt>
                <c:pt idx="1">
                  <c:v>3.63672</c:v>
                </c:pt>
                <c:pt idx="2">
                  <c:v>3.6523400000000001</c:v>
                </c:pt>
                <c:pt idx="3">
                  <c:v>4.2929700000000004</c:v>
                </c:pt>
                <c:pt idx="4">
                  <c:v>3.6406299999999998</c:v>
                </c:pt>
              </c:numCache>
            </c:numRef>
          </c:val>
        </c:ser>
        <c:ser>
          <c:idx val="2"/>
          <c:order val="1"/>
          <c:tx>
            <c:strRef>
              <c:f>全面的精确的算法!$AB$38:$AB$39</c:f>
              <c:strCache>
                <c:ptCount val="1"/>
                <c:pt idx="0">
                  <c:v>ICA 内存消耗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全面的精确的算法!$AB$40:$AB$44</c:f>
              <c:numCache>
                <c:formatCode>General</c:formatCode>
                <c:ptCount val="5"/>
                <c:pt idx="0">
                  <c:v>4.2578100000000001</c:v>
                </c:pt>
                <c:pt idx="1">
                  <c:v>4.25</c:v>
                </c:pt>
                <c:pt idx="2">
                  <c:v>4.2617200000000004</c:v>
                </c:pt>
                <c:pt idx="3">
                  <c:v>4.2890600000000001</c:v>
                </c:pt>
                <c:pt idx="4">
                  <c:v>4.2578100000000001</c:v>
                </c:pt>
              </c:numCache>
            </c:numRef>
          </c:val>
        </c:ser>
        <c:ser>
          <c:idx val="4"/>
          <c:order val="2"/>
          <c:tx>
            <c:strRef>
              <c:f>全面的精确的算法!$AD$38:$AD$39</c:f>
              <c:strCache>
                <c:ptCount val="1"/>
                <c:pt idx="0">
                  <c:v>CUT 内存消耗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全面的精确的算法!$AD$40:$AD$44</c:f>
              <c:numCache>
                <c:formatCode>General</c:formatCode>
                <c:ptCount val="5"/>
                <c:pt idx="0">
                  <c:v>4.3710899999999997</c:v>
                </c:pt>
                <c:pt idx="1">
                  <c:v>4.375</c:v>
                </c:pt>
                <c:pt idx="2">
                  <c:v>4.375</c:v>
                </c:pt>
                <c:pt idx="3">
                  <c:v>4.3867200000000004</c:v>
                </c:pt>
                <c:pt idx="4">
                  <c:v>4.3710899999999997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27104"/>
        <c:axId val="162693696"/>
      </c:barChart>
      <c:catAx>
        <c:axId val="1101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93696"/>
        <c:crosses val="autoZero"/>
        <c:auto val="1"/>
        <c:lblAlgn val="ctr"/>
        <c:lblOffset val="100"/>
        <c:noMultiLvlLbl val="0"/>
      </c:catAx>
      <c:valAx>
        <c:axId val="1626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全面的精确的算法!$AC$38:$AC$39</c:f>
              <c:strCache>
                <c:ptCount val="1"/>
                <c:pt idx="0">
                  <c:v>ICA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全面的精确的算法!$AC$40:$AC$44</c:f>
              <c:numCache>
                <c:formatCode>General</c:formatCode>
                <c:ptCount val="5"/>
                <c:pt idx="0">
                  <c:v>3.6627200000000002</c:v>
                </c:pt>
                <c:pt idx="1">
                  <c:v>10.065480000000001</c:v>
                </c:pt>
                <c:pt idx="2">
                  <c:v>38.762833333333326</c:v>
                </c:pt>
                <c:pt idx="3">
                  <c:v>52.89116666666672</c:v>
                </c:pt>
                <c:pt idx="4">
                  <c:v>35.092233333333333</c:v>
                </c:pt>
              </c:numCache>
            </c:numRef>
          </c:val>
        </c:ser>
        <c:ser>
          <c:idx val="5"/>
          <c:order val="1"/>
          <c:tx>
            <c:strRef>
              <c:f>全面的精确的算法!$AE$38:$AE$39</c:f>
              <c:strCache>
                <c:ptCount val="1"/>
                <c:pt idx="0">
                  <c:v>CUT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全面的精确的算法!$AE$40:$AE$44</c:f>
              <c:numCache>
                <c:formatCode>General</c:formatCode>
                <c:ptCount val="5"/>
                <c:pt idx="0">
                  <c:v>0.50721833333333322</c:v>
                </c:pt>
                <c:pt idx="1">
                  <c:v>1.2110433333333332</c:v>
                </c:pt>
                <c:pt idx="2">
                  <c:v>3.4771766666666664</c:v>
                </c:pt>
                <c:pt idx="3">
                  <c:v>5.2227066666666797</c:v>
                </c:pt>
                <c:pt idx="4">
                  <c:v>3.6919933333333326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09472"/>
        <c:axId val="162698880"/>
      </c:barChart>
      <c:catAx>
        <c:axId val="1112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98880"/>
        <c:crosses val="autoZero"/>
        <c:auto val="1"/>
        <c:lblAlgn val="ctr"/>
        <c:lblOffset val="100"/>
        <c:noMultiLvlLbl val="0"/>
      </c:catAx>
      <c:valAx>
        <c:axId val="1626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全面的精确的算法!$Y$38:$Y$39</c:f>
              <c:strCache>
                <c:ptCount val="1"/>
                <c:pt idx="0">
                  <c:v>base_all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全面的精确的算法!$Y$40:$Y$44</c:f>
              <c:numCache>
                <c:formatCode>General</c:formatCode>
                <c:ptCount val="5"/>
                <c:pt idx="0">
                  <c:v>26.827033333333333</c:v>
                </c:pt>
                <c:pt idx="1">
                  <c:v>50.175433333333324</c:v>
                </c:pt>
                <c:pt idx="2">
                  <c:v>120.20159999999998</c:v>
                </c:pt>
                <c:pt idx="3">
                  <c:v>239.69266666666658</c:v>
                </c:pt>
                <c:pt idx="4">
                  <c:v>149.82966666666664</c:v>
                </c:pt>
              </c:numCache>
            </c:numRef>
          </c:val>
        </c:ser>
        <c:ser>
          <c:idx val="3"/>
          <c:order val="1"/>
          <c:tx>
            <c:strRef>
              <c:f>全面的精确的算法!$AA$38:$AA$39</c:f>
              <c:strCache>
                <c:ptCount val="1"/>
                <c:pt idx="0">
                  <c:v>BSAE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全面的精确的算法!$AA$40:$AA$44</c:f>
              <c:numCache>
                <c:formatCode>General</c:formatCode>
                <c:ptCount val="5"/>
                <c:pt idx="0">
                  <c:v>24.124100000000009</c:v>
                </c:pt>
                <c:pt idx="1">
                  <c:v>47.341933333333337</c:v>
                </c:pt>
                <c:pt idx="2">
                  <c:v>101.16596666666669</c:v>
                </c:pt>
                <c:pt idx="3">
                  <c:v>211.62</c:v>
                </c:pt>
                <c:pt idx="4">
                  <c:v>134.21166666666667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00160"/>
        <c:axId val="163831808"/>
      </c:barChart>
      <c:catAx>
        <c:axId val="1135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1808"/>
        <c:crosses val="autoZero"/>
        <c:auto val="1"/>
        <c:lblAlgn val="ctr"/>
        <c:lblOffset val="100"/>
        <c:noMultiLvlLbl val="0"/>
      </c:catAx>
      <c:valAx>
        <c:axId val="1638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全面的精确的算法!$Y$38:$Y$39</c:f>
              <c:strCache>
                <c:ptCount val="1"/>
                <c:pt idx="0">
                  <c:v>base_all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全面的精确的算法!$Y$40:$Y$44</c:f>
              <c:numCache>
                <c:formatCode>General</c:formatCode>
                <c:ptCount val="5"/>
                <c:pt idx="0">
                  <c:v>26.827033333333333</c:v>
                </c:pt>
                <c:pt idx="1">
                  <c:v>50.175433333333324</c:v>
                </c:pt>
                <c:pt idx="2">
                  <c:v>120.20159999999998</c:v>
                </c:pt>
                <c:pt idx="3">
                  <c:v>239.69266666666658</c:v>
                </c:pt>
                <c:pt idx="4">
                  <c:v>149.82966666666664</c:v>
                </c:pt>
              </c:numCache>
            </c:numRef>
          </c:val>
        </c:ser>
        <c:ser>
          <c:idx val="3"/>
          <c:order val="1"/>
          <c:tx>
            <c:strRef>
              <c:f>全面的精确的算法!$AA$38:$AA$39</c:f>
              <c:strCache>
                <c:ptCount val="1"/>
                <c:pt idx="0">
                  <c:v>BSAE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全面的精确的算法!$AA$40:$AA$44</c:f>
              <c:numCache>
                <c:formatCode>General</c:formatCode>
                <c:ptCount val="5"/>
                <c:pt idx="0">
                  <c:v>24.124100000000009</c:v>
                </c:pt>
                <c:pt idx="1">
                  <c:v>47.341933333333337</c:v>
                </c:pt>
                <c:pt idx="2">
                  <c:v>101.16596666666669</c:v>
                </c:pt>
                <c:pt idx="3">
                  <c:v>211.62</c:v>
                </c:pt>
                <c:pt idx="4">
                  <c:v>134.21166666666667</c:v>
                </c:pt>
              </c:numCache>
            </c:numRef>
          </c:val>
        </c:ser>
        <c:ser>
          <c:idx val="5"/>
          <c:order val="2"/>
          <c:tx>
            <c:strRef>
              <c:f>全面的精确的算法!$AC$38:$AC$39</c:f>
              <c:strCache>
                <c:ptCount val="1"/>
                <c:pt idx="0">
                  <c:v>ICA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全面的精确的算法!$AC$40:$AC$44</c:f>
              <c:numCache>
                <c:formatCode>General</c:formatCode>
                <c:ptCount val="5"/>
                <c:pt idx="0">
                  <c:v>3.6627200000000002</c:v>
                </c:pt>
                <c:pt idx="1">
                  <c:v>10.065480000000001</c:v>
                </c:pt>
                <c:pt idx="2">
                  <c:v>38.762833333333326</c:v>
                </c:pt>
                <c:pt idx="3">
                  <c:v>52.89116666666672</c:v>
                </c:pt>
                <c:pt idx="4">
                  <c:v>35.092233333333333</c:v>
                </c:pt>
              </c:numCache>
            </c:numRef>
          </c:val>
        </c:ser>
        <c:ser>
          <c:idx val="7"/>
          <c:order val="3"/>
          <c:tx>
            <c:strRef>
              <c:f>全面的精确的算法!$AE$38:$AE$39</c:f>
              <c:strCache>
                <c:ptCount val="1"/>
                <c:pt idx="0">
                  <c:v>CUT 运行时间</c:v>
                </c:pt>
              </c:strCache>
            </c:strRef>
          </c:tx>
          <c:invertIfNegative val="0"/>
          <c:cat>
            <c:strRef>
              <c:f>全面的精确的算法!$W$40:$W$44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全面的精确的算法!$AE$40:$AE$44</c:f>
              <c:numCache>
                <c:formatCode>General</c:formatCode>
                <c:ptCount val="5"/>
                <c:pt idx="0">
                  <c:v>0.50721833333333322</c:v>
                </c:pt>
                <c:pt idx="1">
                  <c:v>1.2110433333333332</c:v>
                </c:pt>
                <c:pt idx="2">
                  <c:v>3.4771766666666664</c:v>
                </c:pt>
                <c:pt idx="3">
                  <c:v>5.2227066666666797</c:v>
                </c:pt>
                <c:pt idx="4">
                  <c:v>3.6919933333333326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02720"/>
        <c:axId val="163834112"/>
      </c:barChart>
      <c:catAx>
        <c:axId val="1135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4112"/>
        <c:crosses val="autoZero"/>
        <c:auto val="1"/>
        <c:lblAlgn val="ctr"/>
        <c:lblOffset val="100"/>
        <c:noMultiLvlLbl val="0"/>
      </c:catAx>
      <c:valAx>
        <c:axId val="1638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0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全面的精确的算法!$X$20</c:f>
              <c:strCache>
                <c:ptCount val="1"/>
                <c:pt idx="0">
                  <c:v>总比例</c:v>
                </c:pt>
              </c:strCache>
            </c:strRef>
          </c:tx>
          <c:invertIfNegative val="0"/>
          <c:cat>
            <c:strRef>
              <c:f>全面的精确的算法!$W$21:$W$25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全面的精确的算法!$X$21:$X$25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全面的精确的算法!$Y$20</c:f>
              <c:strCache>
                <c:ptCount val="1"/>
                <c:pt idx="0">
                  <c:v>二次划分比例</c:v>
                </c:pt>
              </c:strCache>
            </c:strRef>
          </c:tx>
          <c:invertIfNegative val="0"/>
          <c:cat>
            <c:strRef>
              <c:f>全面的精确的算法!$W$21:$W$25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全面的精确的算法!$Y$21:$Y$25</c:f>
              <c:numCache>
                <c:formatCode>General</c:formatCode>
                <c:ptCount val="5"/>
                <c:pt idx="0">
                  <c:v>0</c:v>
                </c:pt>
                <c:pt idx="1">
                  <c:v>6.7340067340067311E-3</c:v>
                </c:pt>
                <c:pt idx="2">
                  <c:v>0.15760165760165759</c:v>
                </c:pt>
                <c:pt idx="3">
                  <c:v>6.7422969187675069E-2</c:v>
                </c:pt>
                <c:pt idx="4">
                  <c:v>9.9735449735449747E-2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57664"/>
        <c:axId val="163836416"/>
      </c:barChart>
      <c:catAx>
        <c:axId val="1150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6416"/>
        <c:crosses val="autoZero"/>
        <c:auto val="1"/>
        <c:lblAlgn val="ctr"/>
        <c:lblOffset val="100"/>
        <c:noMultiLvlLbl val="0"/>
      </c:catAx>
      <c:valAx>
        <c:axId val="16383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genGraph1.0生成的数据实验!$C$67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cat>
            <c:strRef>
              <c:f>genGraph1.0生成的数据实验!$B$68:$B$71</c:f>
              <c:strCache>
                <c:ptCount val="4"/>
                <c:pt idx="0">
                  <c:v>E10D3</c:v>
                </c:pt>
                <c:pt idx="1">
                  <c:v>E16D3</c:v>
                </c:pt>
                <c:pt idx="2">
                  <c:v>E20D3</c:v>
                </c:pt>
                <c:pt idx="3">
                  <c:v>E24D3</c:v>
                </c:pt>
              </c:strCache>
            </c:strRef>
          </c:cat>
          <c:val>
            <c:numRef>
              <c:f>genGraph1.0生成的数据实验!$C$68:$C$71</c:f>
              <c:numCache>
                <c:formatCode>General</c:formatCode>
                <c:ptCount val="4"/>
                <c:pt idx="0">
                  <c:v>29.8794</c:v>
                </c:pt>
                <c:pt idx="1">
                  <c:v>75.918666666666667</c:v>
                </c:pt>
                <c:pt idx="2">
                  <c:v>137.08036666666666</c:v>
                </c:pt>
                <c:pt idx="3">
                  <c:v>1110.9926666666668</c:v>
                </c:pt>
              </c:numCache>
            </c:numRef>
          </c:val>
        </c:ser>
        <c:ser>
          <c:idx val="1"/>
          <c:order val="1"/>
          <c:tx>
            <c:strRef>
              <c:f>genGraph1.0生成的数据实验!$D$67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genGraph1.0生成的数据实验!$B$68:$B$71</c:f>
              <c:strCache>
                <c:ptCount val="4"/>
                <c:pt idx="0">
                  <c:v>E10D3</c:v>
                </c:pt>
                <c:pt idx="1">
                  <c:v>E16D3</c:v>
                </c:pt>
                <c:pt idx="2">
                  <c:v>E20D3</c:v>
                </c:pt>
                <c:pt idx="3">
                  <c:v>E24D3</c:v>
                </c:pt>
              </c:strCache>
            </c:strRef>
          </c:cat>
          <c:val>
            <c:numRef>
              <c:f>genGraph1.0生成的数据实验!$D$68:$D$71</c:f>
              <c:numCache>
                <c:formatCode>General</c:formatCode>
                <c:ptCount val="4"/>
                <c:pt idx="0">
                  <c:v>27.506433333333334</c:v>
                </c:pt>
                <c:pt idx="1">
                  <c:v>62.396033333333328</c:v>
                </c:pt>
                <c:pt idx="2">
                  <c:v>101.81269999999999</c:v>
                </c:pt>
                <c:pt idx="3">
                  <c:v>943.51973333333342</c:v>
                </c:pt>
              </c:numCache>
            </c:numRef>
          </c:val>
        </c:ser>
        <c:ser>
          <c:idx val="2"/>
          <c:order val="2"/>
          <c:tx>
            <c:strRef>
              <c:f>genGraph1.0生成的数据实验!$E$67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genGraph1.0生成的数据实验!$B$68:$B$71</c:f>
              <c:strCache>
                <c:ptCount val="4"/>
                <c:pt idx="0">
                  <c:v>E10D3</c:v>
                </c:pt>
                <c:pt idx="1">
                  <c:v>E16D3</c:v>
                </c:pt>
                <c:pt idx="2">
                  <c:v>E20D3</c:v>
                </c:pt>
                <c:pt idx="3">
                  <c:v>E24D3</c:v>
                </c:pt>
              </c:strCache>
            </c:strRef>
          </c:cat>
          <c:val>
            <c:numRef>
              <c:f>genGraph1.0生成的数据实验!$E$68:$E$71</c:f>
              <c:numCache>
                <c:formatCode>General</c:formatCode>
                <c:ptCount val="4"/>
                <c:pt idx="0">
                  <c:v>3.3997199999999999</c:v>
                </c:pt>
                <c:pt idx="1">
                  <c:v>9.2353499999999986</c:v>
                </c:pt>
                <c:pt idx="2">
                  <c:v>30.935233333333333</c:v>
                </c:pt>
                <c:pt idx="3">
                  <c:v>386.75966666666665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59200"/>
        <c:axId val="163839296"/>
      </c:barChart>
      <c:catAx>
        <c:axId val="1150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9296"/>
        <c:crosses val="autoZero"/>
        <c:auto val="1"/>
        <c:lblAlgn val="ctr"/>
        <c:lblOffset val="100"/>
        <c:noMultiLvlLbl val="0"/>
      </c:catAx>
      <c:valAx>
        <c:axId val="1638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genGraph1.0生成的数据实验!$D$67</c:f>
              <c:strCache>
                <c:ptCount val="1"/>
                <c:pt idx="0">
                  <c:v>base</c:v>
                </c:pt>
              </c:strCache>
            </c:strRef>
          </c:tx>
          <c:invertIfNegative val="0"/>
          <c:cat>
            <c:strRef>
              <c:f>genGraph1.0生成的数据实验!$B$68:$B$71</c:f>
              <c:strCache>
                <c:ptCount val="4"/>
                <c:pt idx="0">
                  <c:v>E10D3</c:v>
                </c:pt>
                <c:pt idx="1">
                  <c:v>E16D3</c:v>
                </c:pt>
                <c:pt idx="2">
                  <c:v>E20D3</c:v>
                </c:pt>
                <c:pt idx="3">
                  <c:v>E24D3</c:v>
                </c:pt>
              </c:strCache>
            </c:strRef>
          </c:cat>
          <c:val>
            <c:numRef>
              <c:f>genGraph1.0生成的数据实验!$D$68:$D$71</c:f>
              <c:numCache>
                <c:formatCode>General</c:formatCode>
                <c:ptCount val="4"/>
                <c:pt idx="0">
                  <c:v>27.506433333333334</c:v>
                </c:pt>
                <c:pt idx="1">
                  <c:v>62.396033333333328</c:v>
                </c:pt>
                <c:pt idx="2">
                  <c:v>101.81269999999999</c:v>
                </c:pt>
                <c:pt idx="3">
                  <c:v>943.51973333333342</c:v>
                </c:pt>
              </c:numCache>
            </c:numRef>
          </c:val>
        </c:ser>
        <c:ser>
          <c:idx val="2"/>
          <c:order val="1"/>
          <c:tx>
            <c:strRef>
              <c:f>genGraph1.0生成的数据实验!$E$67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genGraph1.0生成的数据实验!$B$68:$B$71</c:f>
              <c:strCache>
                <c:ptCount val="4"/>
                <c:pt idx="0">
                  <c:v>E10D3</c:v>
                </c:pt>
                <c:pt idx="1">
                  <c:v>E16D3</c:v>
                </c:pt>
                <c:pt idx="2">
                  <c:v>E20D3</c:v>
                </c:pt>
                <c:pt idx="3">
                  <c:v>E24D3</c:v>
                </c:pt>
              </c:strCache>
            </c:strRef>
          </c:cat>
          <c:val>
            <c:numRef>
              <c:f>genGraph1.0生成的数据实验!$E$68:$E$71</c:f>
              <c:numCache>
                <c:formatCode>General</c:formatCode>
                <c:ptCount val="4"/>
                <c:pt idx="0">
                  <c:v>3.3997199999999999</c:v>
                </c:pt>
                <c:pt idx="1">
                  <c:v>9.2353499999999986</c:v>
                </c:pt>
                <c:pt idx="2">
                  <c:v>30.935233333333333</c:v>
                </c:pt>
                <c:pt idx="3">
                  <c:v>386.75966666666665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49152"/>
        <c:axId val="165095104"/>
      </c:barChart>
      <c:catAx>
        <c:axId val="1152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95104"/>
        <c:crosses val="autoZero"/>
        <c:auto val="1"/>
        <c:lblAlgn val="ctr"/>
        <c:lblOffset val="100"/>
        <c:noMultiLvlLbl val="0"/>
      </c:catAx>
      <c:valAx>
        <c:axId val="1650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614362</xdr:colOff>
      <xdr:row>47</xdr:row>
      <xdr:rowOff>19050</xdr:rowOff>
    </xdr:from>
    <xdr:to>
      <xdr:col>28</xdr:col>
      <xdr:colOff>790575</xdr:colOff>
      <xdr:row>56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52387</xdr:colOff>
      <xdr:row>45</xdr:row>
      <xdr:rowOff>190500</xdr:rowOff>
    </xdr:from>
    <xdr:to>
      <xdr:col>36</xdr:col>
      <xdr:colOff>271462</xdr:colOff>
      <xdr:row>57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342900</xdr:colOff>
      <xdr:row>31</xdr:row>
      <xdr:rowOff>219075</xdr:rowOff>
    </xdr:from>
    <xdr:to>
      <xdr:col>37</xdr:col>
      <xdr:colOff>657225</xdr:colOff>
      <xdr:row>43</xdr:row>
      <xdr:rowOff>219075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338137</xdr:colOff>
      <xdr:row>61</xdr:row>
      <xdr:rowOff>38100</xdr:rowOff>
    </xdr:from>
    <xdr:to>
      <xdr:col>29</xdr:col>
      <xdr:colOff>385762</xdr:colOff>
      <xdr:row>73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385762</xdr:colOff>
      <xdr:row>73</xdr:row>
      <xdr:rowOff>180975</xdr:rowOff>
    </xdr:from>
    <xdr:to>
      <xdr:col>29</xdr:col>
      <xdr:colOff>433387</xdr:colOff>
      <xdr:row>85</xdr:row>
      <xdr:rowOff>180975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628650</xdr:colOff>
      <xdr:row>17</xdr:row>
      <xdr:rowOff>114300</xdr:rowOff>
    </xdr:from>
    <xdr:to>
      <xdr:col>31</xdr:col>
      <xdr:colOff>457200</xdr:colOff>
      <xdr:row>29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53</xdr:row>
      <xdr:rowOff>22860</xdr:rowOff>
    </xdr:from>
    <xdr:to>
      <xdr:col>9</xdr:col>
      <xdr:colOff>365760</xdr:colOff>
      <xdr:row>63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99060</xdr:rowOff>
    </xdr:from>
    <xdr:to>
      <xdr:col>5</xdr:col>
      <xdr:colOff>76200</xdr:colOff>
      <xdr:row>63</xdr:row>
      <xdr:rowOff>53340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1"/>
  <sheetViews>
    <sheetView tabSelected="1" topLeftCell="R22" zoomScaleNormal="100" workbookViewId="0">
      <selection activeCell="AD54" sqref="AD54"/>
    </sheetView>
  </sheetViews>
  <sheetFormatPr defaultRowHeight="13.5" x14ac:dyDescent="0.15"/>
  <cols>
    <col min="1" max="1" width="9.875" customWidth="1"/>
    <col min="2" max="2" width="7" customWidth="1"/>
    <col min="3" max="3" width="11.625" customWidth="1"/>
    <col min="4" max="4" width="11.375" style="1" customWidth="1"/>
    <col min="5" max="6" width="11.375" style="60" customWidth="1"/>
    <col min="7" max="7" width="10.25" customWidth="1"/>
    <col min="8" max="8" width="10.375" customWidth="1"/>
    <col min="9" max="9" width="12.25" customWidth="1"/>
    <col min="10" max="10" width="12.75" customWidth="1"/>
    <col min="13" max="13" width="10.75" customWidth="1"/>
    <col min="14" max="14" width="11.5" style="60" customWidth="1"/>
    <col min="15" max="15" width="13" style="60" customWidth="1"/>
    <col min="16" max="16" width="13.625" style="60" customWidth="1"/>
    <col min="17" max="17" width="13.125" style="60" customWidth="1"/>
    <col min="18" max="18" width="20" style="60" customWidth="1"/>
    <col min="19" max="22" width="8.875" style="60" customWidth="1"/>
    <col min="24" max="25" width="9" style="60"/>
    <col min="27" max="27" width="11" style="60" customWidth="1"/>
    <col min="28" max="28" width="10.625" customWidth="1"/>
    <col min="29" max="29" width="10.75" style="60" customWidth="1"/>
    <col min="30" max="30" width="10.625" customWidth="1"/>
    <col min="31" max="31" width="10.25" style="60" customWidth="1"/>
    <col min="32" max="32" width="10.875" customWidth="1"/>
  </cols>
  <sheetData>
    <row r="1" spans="1:31" s="60" customFormat="1" ht="18" customHeight="1" x14ac:dyDescent="0.15">
      <c r="G1" s="72" t="s">
        <v>40</v>
      </c>
    </row>
    <row r="2" spans="1:31" ht="18" customHeight="1" x14ac:dyDescent="0.25">
      <c r="A2" s="14" t="s">
        <v>0</v>
      </c>
      <c r="B2" s="2"/>
      <c r="C2" s="3"/>
      <c r="D2" s="4"/>
      <c r="E2" s="129" t="s">
        <v>48</v>
      </c>
      <c r="F2" s="130"/>
      <c r="G2" s="133" t="s">
        <v>49</v>
      </c>
      <c r="H2" s="134"/>
      <c r="I2" s="133" t="s">
        <v>12</v>
      </c>
      <c r="J2" s="134"/>
      <c r="K2" s="131" t="s">
        <v>38</v>
      </c>
      <c r="L2" s="132"/>
      <c r="P2" s="60" t="s">
        <v>56</v>
      </c>
    </row>
    <row r="3" spans="1:31" ht="18" customHeight="1" x14ac:dyDescent="0.15">
      <c r="A3" s="50" t="s">
        <v>1</v>
      </c>
      <c r="B3" s="50" t="s">
        <v>2</v>
      </c>
      <c r="C3" s="45" t="s">
        <v>10</v>
      </c>
      <c r="D3" s="46" t="s">
        <v>39</v>
      </c>
      <c r="E3" s="27" t="s">
        <v>9</v>
      </c>
      <c r="F3" s="47" t="s">
        <v>3</v>
      </c>
      <c r="G3" s="27" t="s">
        <v>9</v>
      </c>
      <c r="H3" s="47" t="s">
        <v>3</v>
      </c>
      <c r="I3" s="48" t="s">
        <v>9</v>
      </c>
      <c r="J3" s="49" t="s">
        <v>11</v>
      </c>
      <c r="K3" s="48" t="s">
        <v>9</v>
      </c>
      <c r="L3" s="49" t="s">
        <v>11</v>
      </c>
      <c r="M3" s="87" t="s">
        <v>51</v>
      </c>
      <c r="N3" s="88" t="s">
        <v>52</v>
      </c>
      <c r="O3" s="88" t="s">
        <v>53</v>
      </c>
      <c r="P3" s="88" t="s">
        <v>54</v>
      </c>
      <c r="Q3" s="88" t="s">
        <v>55</v>
      </c>
      <c r="R3" s="81" t="s">
        <v>59</v>
      </c>
      <c r="S3" s="111" t="s">
        <v>61</v>
      </c>
      <c r="T3" s="112" t="s">
        <v>62</v>
      </c>
      <c r="U3" s="113" t="s">
        <v>63</v>
      </c>
      <c r="V3" s="80"/>
    </row>
    <row r="4" spans="1:31" ht="18" customHeight="1" x14ac:dyDescent="0.15">
      <c r="A4" s="5" t="s">
        <v>4</v>
      </c>
      <c r="B4" s="5">
        <v>72</v>
      </c>
      <c r="C4" s="6">
        <v>0.35488500000000001</v>
      </c>
      <c r="D4" s="8">
        <v>0.35488500000000001</v>
      </c>
      <c r="E4" s="58">
        <v>3.2421899999999999</v>
      </c>
      <c r="F4" s="55">
        <v>26.088200000000001</v>
      </c>
      <c r="G4" s="12">
        <v>3.2421899999999999</v>
      </c>
      <c r="H4" s="55">
        <v>21.8933</v>
      </c>
      <c r="I4" s="12">
        <v>4.2421899999999999</v>
      </c>
      <c r="J4" s="64">
        <v>2.22437</v>
      </c>
      <c r="K4" s="58">
        <v>4.3593799999999998</v>
      </c>
      <c r="L4" s="63">
        <v>0.23786199999999999</v>
      </c>
      <c r="M4" s="90">
        <v>1</v>
      </c>
      <c r="N4" s="91">
        <v>0</v>
      </c>
      <c r="O4" s="91">
        <v>0</v>
      </c>
      <c r="P4" s="91">
        <v>0</v>
      </c>
      <c r="Q4" s="105">
        <v>0</v>
      </c>
      <c r="R4" s="98">
        <v>6</v>
      </c>
      <c r="S4" s="114">
        <v>2</v>
      </c>
      <c r="T4" s="114">
        <v>4</v>
      </c>
      <c r="U4" s="114">
        <v>6</v>
      </c>
      <c r="V4" s="82"/>
    </row>
    <row r="5" spans="1:31" ht="18" customHeight="1" x14ac:dyDescent="0.15">
      <c r="A5" s="5" t="s">
        <v>5</v>
      </c>
      <c r="B5" s="5">
        <v>80</v>
      </c>
      <c r="C5" s="6">
        <v>0.27254</v>
      </c>
      <c r="D5" s="8">
        <v>0.30803000000000003</v>
      </c>
      <c r="E5" s="58">
        <v>3.7031299999999998</v>
      </c>
      <c r="F5" s="55">
        <v>30.126100000000001</v>
      </c>
      <c r="G5" s="12">
        <v>3.7031299999999998</v>
      </c>
      <c r="H5" s="55">
        <v>26.255400000000002</v>
      </c>
      <c r="I5" s="12">
        <v>4.2578100000000001</v>
      </c>
      <c r="J5" s="64">
        <v>4.5245199999999999</v>
      </c>
      <c r="K5" s="58">
        <v>4.3710899999999997</v>
      </c>
      <c r="L5" s="63">
        <v>0.54183099999999995</v>
      </c>
      <c r="M5" s="92">
        <v>2</v>
      </c>
      <c r="N5" s="89">
        <v>0.5</v>
      </c>
      <c r="O5" s="89">
        <v>0</v>
      </c>
      <c r="P5" s="89">
        <v>0.33333333333333331</v>
      </c>
      <c r="Q5" s="106">
        <v>0.16666666666666699</v>
      </c>
      <c r="R5" s="99">
        <v>5</v>
      </c>
      <c r="S5" s="115">
        <v>3</v>
      </c>
      <c r="T5" s="115">
        <v>3</v>
      </c>
      <c r="U5" s="115">
        <v>6</v>
      </c>
      <c r="V5" s="82"/>
    </row>
    <row r="6" spans="1:31" ht="18" customHeight="1" x14ac:dyDescent="0.15">
      <c r="A6" s="5" t="s">
        <v>6</v>
      </c>
      <c r="B6" s="5">
        <v>35</v>
      </c>
      <c r="C6" s="6">
        <v>0.25268600000000002</v>
      </c>
      <c r="D6" s="8">
        <v>0.25268600000000002</v>
      </c>
      <c r="E6" s="58">
        <v>4.2656299999999998</v>
      </c>
      <c r="F6" s="55">
        <v>21.891200000000001</v>
      </c>
      <c r="G6" s="12">
        <v>4.2656299999999998</v>
      </c>
      <c r="H6" s="55">
        <v>21.6265</v>
      </c>
      <c r="I6" s="12">
        <v>4.2578100000000001</v>
      </c>
      <c r="J6" s="64">
        <v>2.5259299999999998</v>
      </c>
      <c r="K6" s="58">
        <v>4.3671899999999999</v>
      </c>
      <c r="L6" s="63">
        <v>0.43587999999999999</v>
      </c>
      <c r="M6" s="92">
        <v>1</v>
      </c>
      <c r="N6" s="89">
        <v>0</v>
      </c>
      <c r="O6" s="89">
        <v>0</v>
      </c>
      <c r="P6" s="89">
        <v>0</v>
      </c>
      <c r="Q6" s="106">
        <v>0</v>
      </c>
      <c r="R6" s="99">
        <v>2</v>
      </c>
      <c r="S6" s="115">
        <v>3</v>
      </c>
      <c r="T6" s="115">
        <v>2</v>
      </c>
      <c r="U6" s="115">
        <v>5</v>
      </c>
      <c r="V6" s="82"/>
      <c r="W6" s="61"/>
      <c r="X6" s="61"/>
      <c r="Y6" s="61"/>
    </row>
    <row r="7" spans="1:31" ht="18" customHeight="1" x14ac:dyDescent="0.15">
      <c r="A7" s="5" t="s">
        <v>7</v>
      </c>
      <c r="B7" s="5">
        <v>45</v>
      </c>
      <c r="C7" s="6">
        <v>0.127364</v>
      </c>
      <c r="D7" s="8">
        <v>0.127364</v>
      </c>
      <c r="E7" s="58">
        <v>4.2656299999999998</v>
      </c>
      <c r="F7" s="55">
        <v>29.447500000000002</v>
      </c>
      <c r="G7" s="12">
        <v>4.2656299999999998</v>
      </c>
      <c r="H7" s="55">
        <v>28.394400000000001</v>
      </c>
      <c r="I7" s="12">
        <v>4.2578100000000001</v>
      </c>
      <c r="J7" s="64">
        <v>8.2497199999999999</v>
      </c>
      <c r="K7" s="58">
        <v>4.3710899999999997</v>
      </c>
      <c r="L7" s="63">
        <v>1.0094099999999999</v>
      </c>
      <c r="M7" s="92">
        <v>1</v>
      </c>
      <c r="N7" s="89">
        <v>0</v>
      </c>
      <c r="O7" s="89">
        <v>0</v>
      </c>
      <c r="P7" s="89">
        <v>0</v>
      </c>
      <c r="Q7" s="106">
        <v>0</v>
      </c>
      <c r="R7" s="99">
        <v>2</v>
      </c>
      <c r="S7" s="115">
        <v>2</v>
      </c>
      <c r="T7" s="115">
        <v>3</v>
      </c>
      <c r="U7" s="115">
        <v>5</v>
      </c>
      <c r="V7" s="82"/>
      <c r="W7" s="61"/>
      <c r="X7" s="61"/>
      <c r="Y7" s="61"/>
    </row>
    <row r="8" spans="1:31" ht="18" customHeight="1" x14ac:dyDescent="0.15">
      <c r="A8" s="9" t="s">
        <v>8</v>
      </c>
      <c r="B8" s="9">
        <v>76</v>
      </c>
      <c r="C8" s="10">
        <v>0.115151</v>
      </c>
      <c r="D8" s="11">
        <v>0.115151</v>
      </c>
      <c r="E8" s="59">
        <v>4.2656299999999998</v>
      </c>
      <c r="F8" s="57">
        <v>24.945399999999999</v>
      </c>
      <c r="G8" s="13">
        <v>4.2656299999999998</v>
      </c>
      <c r="H8" s="57">
        <v>24.223600000000001</v>
      </c>
      <c r="I8" s="13">
        <v>4.2578100000000001</v>
      </c>
      <c r="J8" s="65">
        <v>3.6627200000000002</v>
      </c>
      <c r="K8" s="59">
        <v>4.3632799999999996</v>
      </c>
      <c r="L8" s="86">
        <v>0.54394399999999998</v>
      </c>
      <c r="M8" s="93">
        <v>1</v>
      </c>
      <c r="N8" s="94">
        <v>0</v>
      </c>
      <c r="O8" s="94">
        <v>0</v>
      </c>
      <c r="P8" s="94">
        <v>0</v>
      </c>
      <c r="Q8" s="107">
        <v>0</v>
      </c>
      <c r="R8" s="100">
        <v>0</v>
      </c>
      <c r="S8" s="116">
        <v>5</v>
      </c>
      <c r="T8" s="116">
        <v>3</v>
      </c>
      <c r="U8" s="116">
        <v>8</v>
      </c>
      <c r="V8" s="82"/>
      <c r="W8" s="61"/>
      <c r="X8" s="61"/>
      <c r="Y8" s="61"/>
    </row>
    <row r="9" spans="1:31" ht="18" customHeight="1" x14ac:dyDescent="0.15">
      <c r="A9" s="16" t="s">
        <v>13</v>
      </c>
      <c r="B9" s="15"/>
      <c r="C9" s="15"/>
      <c r="D9" s="15"/>
      <c r="E9" s="28"/>
      <c r="F9" s="29">
        <f>(SUM(F4,F5,F6,F7,F8)-MAX(F4,F5,F6,F7,F8)-MIN(F4,F5,F6,F7,F8))/3</f>
        <v>26.827033333333333</v>
      </c>
      <c r="G9" s="28">
        <f t="shared" ref="G9:K9" si="0">(SUM(G4,G5,G6,G7,G8)-MAX(G4,G5,G6,G7,G8)-MIN(G4,G5,G6,G7,G8))/3</f>
        <v>4.0781300000000007</v>
      </c>
      <c r="H9" s="29">
        <f>(SUM(H4,H5,H6,H7,H8)-MAX(H4,H5,H6,H7,H8)-MIN(H4,H5,H6,H7,H8))/3</f>
        <v>24.124100000000009</v>
      </c>
      <c r="I9" s="30">
        <f t="shared" si="0"/>
        <v>4.2578099999999992</v>
      </c>
      <c r="J9" s="31">
        <f>(SUM(J4,J5,J6,J7,J8)-MAX(J4,J5,J6,J7,J8)-MIN(J4,J5,J6,J7,J8))/3</f>
        <v>3.5710566666666659</v>
      </c>
      <c r="K9" s="69">
        <f t="shared" si="0"/>
        <v>4.367186666666667</v>
      </c>
      <c r="L9" s="31">
        <f>(SUM(L4,L5,L6,L7,L8)-MAX(L4,L5,L6,L7,L8)-MIN(L4,L5,L6,L7,L8))/3</f>
        <v>0.50721833333333322</v>
      </c>
      <c r="M9" s="63"/>
      <c r="N9" s="63"/>
      <c r="O9" s="63"/>
      <c r="P9" s="63"/>
      <c r="Q9" s="83">
        <f>(SUM(Q4,Q5,Q6,Q7,Q8)-MAX(Q4,Q5,Q6,Q7,Q8)-MIN(Q4,Q5,Q6,Q7,Q8))/3</f>
        <v>0</v>
      </c>
      <c r="R9" s="101">
        <f>(SUM(R4,R5,R6,R7,R8)-MAX(R4,R5,R6,R7,R8)-MIN(R4,R5,R6,R7,R8))/3</f>
        <v>3</v>
      </c>
      <c r="S9" s="117">
        <f>(SUM(S4,S5,S6,S7,S8)-MAX(S4,S5,S6,S7,S8)-MIN(S4,S5,S6,S7,S8))/3</f>
        <v>2.6666666666666665</v>
      </c>
      <c r="T9" s="117">
        <f>(SUM(T4,T5,T6,T7,T8)-MAX(T4,T5,T6,T7,T8)-MIN(T4,T5,T6,T7,T8))/3</f>
        <v>3</v>
      </c>
      <c r="U9" s="117">
        <f>(SUM(U4,U5,U6,U7,U8)-MAX(U4,U5,U6,U7,U8)-MIN(U4,U5,U6,U7,U8))/3</f>
        <v>5.666666666666667</v>
      </c>
      <c r="V9" s="63"/>
      <c r="W9" s="61"/>
      <c r="X9" s="61"/>
      <c r="Y9" s="61"/>
    </row>
    <row r="10" spans="1:31" s="1" customFormat="1" ht="18" customHeight="1" x14ac:dyDescent="0.15">
      <c r="A10" s="17"/>
      <c r="B10" s="7"/>
      <c r="C10" s="7"/>
      <c r="D10" s="7"/>
      <c r="E10" s="63"/>
      <c r="F10" s="63"/>
      <c r="G10" s="7"/>
      <c r="H10" s="7"/>
      <c r="I10" s="7"/>
      <c r="J10" s="7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1"/>
      <c r="X10" s="61"/>
      <c r="Y10" s="61"/>
    </row>
    <row r="11" spans="1:31" s="1" customFormat="1" ht="18" customHeight="1" x14ac:dyDescent="0.15">
      <c r="A11" s="17"/>
      <c r="B11" s="7"/>
      <c r="C11" s="7"/>
      <c r="D11" s="7"/>
      <c r="E11" s="63"/>
      <c r="F11" s="63"/>
      <c r="G11" s="7"/>
      <c r="H11" s="7"/>
      <c r="I11" s="7"/>
      <c r="J11" s="7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AA11" s="60"/>
      <c r="AC11" s="60"/>
      <c r="AE11" s="60"/>
    </row>
    <row r="12" spans="1:31" ht="18" customHeight="1" x14ac:dyDescent="0.15">
      <c r="G12" s="72" t="s">
        <v>41</v>
      </c>
    </row>
    <row r="13" spans="1:31" ht="18" customHeight="1" x14ac:dyDescent="0.25">
      <c r="A13" s="14" t="s">
        <v>19</v>
      </c>
      <c r="B13" s="2"/>
      <c r="C13" s="3"/>
      <c r="D13" s="4"/>
      <c r="E13" s="129" t="s">
        <v>48</v>
      </c>
      <c r="F13" s="130"/>
      <c r="G13" s="133" t="s">
        <v>49</v>
      </c>
      <c r="H13" s="134"/>
      <c r="I13" s="133" t="s">
        <v>12</v>
      </c>
      <c r="J13" s="134"/>
      <c r="K13" s="131" t="s">
        <v>38</v>
      </c>
      <c r="L13" s="132"/>
    </row>
    <row r="14" spans="1:31" ht="18" customHeight="1" x14ac:dyDescent="0.15">
      <c r="A14" s="35" t="s">
        <v>1</v>
      </c>
      <c r="B14" s="45" t="s">
        <v>2</v>
      </c>
      <c r="C14" s="45" t="s">
        <v>10</v>
      </c>
      <c r="D14" s="46" t="s">
        <v>39</v>
      </c>
      <c r="E14" s="27" t="s">
        <v>9</v>
      </c>
      <c r="F14" s="47" t="s">
        <v>3</v>
      </c>
      <c r="G14" s="27" t="s">
        <v>9</v>
      </c>
      <c r="H14" s="47" t="s">
        <v>3</v>
      </c>
      <c r="I14" s="48" t="s">
        <v>9</v>
      </c>
      <c r="J14" s="49" t="s">
        <v>11</v>
      </c>
      <c r="K14" s="48" t="s">
        <v>9</v>
      </c>
      <c r="L14" s="49" t="s">
        <v>11</v>
      </c>
      <c r="M14" s="87" t="s">
        <v>51</v>
      </c>
      <c r="N14" s="88" t="s">
        <v>52</v>
      </c>
      <c r="O14" s="88" t="s">
        <v>53</v>
      </c>
      <c r="P14" s="88" t="s">
        <v>54</v>
      </c>
      <c r="Q14" s="88" t="s">
        <v>55</v>
      </c>
      <c r="R14" s="88" t="s">
        <v>59</v>
      </c>
      <c r="S14" s="111" t="s">
        <v>61</v>
      </c>
      <c r="T14" s="112" t="s">
        <v>62</v>
      </c>
      <c r="U14" s="113" t="s">
        <v>63</v>
      </c>
    </row>
    <row r="15" spans="1:31" ht="18" customHeight="1" x14ac:dyDescent="0.15">
      <c r="A15" s="33" t="s">
        <v>14</v>
      </c>
      <c r="B15" s="21">
        <v>28</v>
      </c>
      <c r="C15" s="21">
        <v>0.13029299999999999</v>
      </c>
      <c r="D15" s="8">
        <v>0.13029299999999999</v>
      </c>
      <c r="E15" s="58">
        <v>3.2421899999999999</v>
      </c>
      <c r="F15" s="55">
        <v>39.363599999999998</v>
      </c>
      <c r="G15" s="12">
        <v>3.2421899999999999</v>
      </c>
      <c r="H15" s="8">
        <v>37.462400000000002</v>
      </c>
      <c r="I15" s="25">
        <v>4.2343799999999998</v>
      </c>
      <c r="J15" s="64">
        <v>6.4651500000000004</v>
      </c>
      <c r="K15" s="58">
        <v>4.3242200000000004</v>
      </c>
      <c r="L15" s="63">
        <v>0.82950000000000002</v>
      </c>
      <c r="M15" s="90">
        <v>1</v>
      </c>
      <c r="N15" s="91">
        <v>0</v>
      </c>
      <c r="O15" s="91">
        <v>0</v>
      </c>
      <c r="P15" s="91">
        <v>0</v>
      </c>
      <c r="Q15" s="108">
        <v>0</v>
      </c>
      <c r="R15" s="95">
        <v>1</v>
      </c>
      <c r="S15" s="114">
        <v>4</v>
      </c>
      <c r="T15" s="114">
        <v>2</v>
      </c>
      <c r="U15" s="114">
        <v>6</v>
      </c>
    </row>
    <row r="16" spans="1:31" ht="18" customHeight="1" x14ac:dyDescent="0.15">
      <c r="A16" s="33" t="s">
        <v>15</v>
      </c>
      <c r="B16" s="21">
        <v>8</v>
      </c>
      <c r="C16" s="21">
        <v>0.53025500000000003</v>
      </c>
      <c r="D16" s="8">
        <v>0.70925099999999996</v>
      </c>
      <c r="E16" s="58">
        <v>3.6328100000000001</v>
      </c>
      <c r="F16" s="57">
        <v>59.422400000000003</v>
      </c>
      <c r="G16" s="12">
        <v>3.6328100000000001</v>
      </c>
      <c r="H16" s="8">
        <v>56.247500000000002</v>
      </c>
      <c r="I16" s="25">
        <v>4.2460899999999997</v>
      </c>
      <c r="J16" s="64">
        <v>13.3043</v>
      </c>
      <c r="K16" s="58">
        <v>4.3671899999999999</v>
      </c>
      <c r="L16" s="63">
        <v>1.6674500000000001</v>
      </c>
      <c r="M16" s="92">
        <v>6</v>
      </c>
      <c r="N16" s="89">
        <v>0.5</v>
      </c>
      <c r="O16" s="89">
        <v>4.7619047619047616E-2</v>
      </c>
      <c r="P16" s="89">
        <v>0.33333333333333331</v>
      </c>
      <c r="Q16" s="109">
        <v>0.119047619047619</v>
      </c>
      <c r="R16" s="96">
        <v>2</v>
      </c>
      <c r="S16" s="115">
        <v>4</v>
      </c>
      <c r="T16" s="115">
        <v>1</v>
      </c>
      <c r="U16" s="115">
        <v>5</v>
      </c>
    </row>
    <row r="17" spans="1:25" ht="18" customHeight="1" x14ac:dyDescent="0.15">
      <c r="A17" s="33" t="s">
        <v>16</v>
      </c>
      <c r="B17" s="21">
        <v>57</v>
      </c>
      <c r="C17" s="21">
        <v>7.4866600000000005E-2</v>
      </c>
      <c r="D17" s="22">
        <v>7.4866600000000005E-2</v>
      </c>
      <c r="E17" s="58">
        <v>3.63672</v>
      </c>
      <c r="F17" s="55">
        <v>48.5154</v>
      </c>
      <c r="G17" s="12">
        <v>3.63672</v>
      </c>
      <c r="H17" s="55">
        <v>46.976900000000001</v>
      </c>
      <c r="I17" s="25">
        <v>4.25</v>
      </c>
      <c r="J17" s="64">
        <v>10.379</v>
      </c>
      <c r="K17" s="58">
        <v>4.375</v>
      </c>
      <c r="L17" s="63">
        <v>1.13618</v>
      </c>
      <c r="M17" s="103">
        <v>1</v>
      </c>
      <c r="N17" s="89">
        <v>0</v>
      </c>
      <c r="O17" s="89">
        <v>0</v>
      </c>
      <c r="P17" s="89">
        <v>0</v>
      </c>
      <c r="Q17" s="109">
        <v>0</v>
      </c>
      <c r="R17" s="96">
        <v>2</v>
      </c>
      <c r="S17" s="115">
        <v>1</v>
      </c>
      <c r="T17" s="115">
        <v>4</v>
      </c>
      <c r="U17" s="115">
        <v>5</v>
      </c>
    </row>
    <row r="18" spans="1:25" ht="18" customHeight="1" x14ac:dyDescent="0.15">
      <c r="A18" s="33" t="s">
        <v>17</v>
      </c>
      <c r="B18" s="21">
        <v>30</v>
      </c>
      <c r="C18" s="21">
        <v>0.50131599999999998</v>
      </c>
      <c r="D18" s="8">
        <v>0.538107</v>
      </c>
      <c r="E18" s="58">
        <v>3.6406299999999998</v>
      </c>
      <c r="F18" s="55">
        <v>77.541600000000003</v>
      </c>
      <c r="G18" s="12">
        <v>3.6406299999999998</v>
      </c>
      <c r="H18" s="55">
        <v>71.836799999999997</v>
      </c>
      <c r="I18" s="25">
        <v>4.25</v>
      </c>
      <c r="J18" s="64">
        <v>36.760599999999997</v>
      </c>
      <c r="K18" s="58">
        <v>4.3710899999999997</v>
      </c>
      <c r="L18" s="63">
        <v>5.9465599999999998</v>
      </c>
      <c r="M18" s="92">
        <v>11</v>
      </c>
      <c r="N18" s="89">
        <v>0.43434343434343436</v>
      </c>
      <c r="O18" s="89">
        <v>0.16161616161616163</v>
      </c>
      <c r="P18" s="89">
        <v>0.38383838383838381</v>
      </c>
      <c r="Q18" s="109">
        <v>2.0202020202020204E-2</v>
      </c>
      <c r="R18" s="96">
        <v>2</v>
      </c>
      <c r="S18" s="115">
        <v>1</v>
      </c>
      <c r="T18" s="115">
        <v>1</v>
      </c>
      <c r="U18" s="115">
        <v>2</v>
      </c>
    </row>
    <row r="19" spans="1:25" ht="18" customHeight="1" x14ac:dyDescent="0.15">
      <c r="A19" s="34" t="s">
        <v>18</v>
      </c>
      <c r="B19" s="23">
        <v>56</v>
      </c>
      <c r="C19" s="23">
        <v>7.9228300000000002E-2</v>
      </c>
      <c r="D19" s="11">
        <v>7.9228300000000002E-2</v>
      </c>
      <c r="E19" s="59">
        <v>3.6523400000000001</v>
      </c>
      <c r="F19" s="55">
        <v>42.588500000000003</v>
      </c>
      <c r="G19" s="13">
        <v>3.6523400000000001</v>
      </c>
      <c r="H19" s="57">
        <v>38.801400000000001</v>
      </c>
      <c r="I19" s="26">
        <v>4.25</v>
      </c>
      <c r="J19" s="65">
        <v>6.5131399999999999</v>
      </c>
      <c r="K19" s="59">
        <v>4.3789100000000003</v>
      </c>
      <c r="L19" s="86">
        <v>0.67253499999999999</v>
      </c>
      <c r="M19" s="104">
        <v>1</v>
      </c>
      <c r="N19" s="94">
        <v>0</v>
      </c>
      <c r="O19" s="94">
        <v>0</v>
      </c>
      <c r="P19" s="94">
        <v>0</v>
      </c>
      <c r="Q19" s="110">
        <v>0</v>
      </c>
      <c r="R19" s="97">
        <v>5</v>
      </c>
      <c r="S19" s="116">
        <v>7</v>
      </c>
      <c r="T19" s="116">
        <v>3</v>
      </c>
      <c r="U19" s="116">
        <v>10</v>
      </c>
    </row>
    <row r="20" spans="1:25" ht="18" customHeight="1" x14ac:dyDescent="0.15">
      <c r="A20" s="16" t="s">
        <v>13</v>
      </c>
      <c r="B20" s="15"/>
      <c r="C20" s="15"/>
      <c r="D20" s="15"/>
      <c r="E20" s="28">
        <f t="shared" ref="E20" si="1">(SUM(E15,E16,E17,E18,E19)-MAX(E15,E16,E17,E18,E19)-MIN(E15,E16,E17,E18,E19))/3</f>
        <v>3.6367200000000004</v>
      </c>
      <c r="F20" s="29">
        <f>(SUM(F15,F19,F17,F18,F16)-MAX(F15,F19,F17,F18,F16)-MIN(F15,F19,F17,F18,F16))/3</f>
        <v>50.175433333333324</v>
      </c>
      <c r="G20" s="28">
        <f t="shared" ref="G20:L20" si="2">(SUM(G15,G16,G17,G18,G19)-MAX(G15,G16,G17,G18,G19)-MIN(G15,G16,G17,G18,G19))/3</f>
        <v>3.6367200000000004</v>
      </c>
      <c r="H20" s="29">
        <f t="shared" si="2"/>
        <v>47.341933333333337</v>
      </c>
      <c r="I20" s="30">
        <f t="shared" si="2"/>
        <v>4.2486966666666666</v>
      </c>
      <c r="J20" s="31">
        <f t="shared" si="2"/>
        <v>10.065480000000001</v>
      </c>
      <c r="K20" s="69">
        <f t="shared" si="2"/>
        <v>4.3710933333333335</v>
      </c>
      <c r="L20" s="31">
        <f t="shared" si="2"/>
        <v>1.2110433333333332</v>
      </c>
      <c r="Q20" s="84">
        <f>(SUM(Q15,Q16,Q17,Q18,Q19)-MAX(Q15,Q16,Q17,Q18,Q19)-MIN(Q15,Q16,Q17,Q18,Q19))/3</f>
        <v>6.7340067340067354E-3</v>
      </c>
      <c r="R20" s="102">
        <f>(SUM(R15,R16,R17,R18,R19)-MAX(R15,R16,R17,R18,R19)-MIN(R15,R16,R17,R18,R19))/3</f>
        <v>2</v>
      </c>
      <c r="S20" s="117">
        <f>(SUM(S15,S16,S17,S18,S19)-MAX(S15,S16,S17,S18,S19)-MIN(S15,S16,S17,S18,S19))/3</f>
        <v>3</v>
      </c>
      <c r="T20" s="117">
        <f>(SUM(T15,T16,T17,T18,T19)-MAX(T15,T16,T17,T18,T19)-MIN(T15,T16,T17,T18,T19))/3</f>
        <v>2</v>
      </c>
      <c r="U20" s="117">
        <f>(SUM(U15,U16,U17,U18,U19)-MAX(U15,U16,U17,U18,U19)-MIN(U15,U16,U17,U18,U19))/3</f>
        <v>5.333333333333333</v>
      </c>
      <c r="W20" s="71"/>
      <c r="X20" s="71" t="s">
        <v>57</v>
      </c>
      <c r="Y20" s="71" t="s">
        <v>58</v>
      </c>
    </row>
    <row r="21" spans="1:25" ht="18" customHeight="1" x14ac:dyDescent="0.15">
      <c r="W21" s="85" t="s">
        <v>40</v>
      </c>
      <c r="X21" s="71">
        <v>1</v>
      </c>
      <c r="Y21" s="71">
        <v>0</v>
      </c>
    </row>
    <row r="22" spans="1:25" ht="18" customHeight="1" x14ac:dyDescent="0.15">
      <c r="W22" s="85" t="s">
        <v>19</v>
      </c>
      <c r="X22" s="71">
        <v>1</v>
      </c>
      <c r="Y22" s="71">
        <v>6.7340067340067311E-3</v>
      </c>
    </row>
    <row r="23" spans="1:25" ht="18" customHeight="1" x14ac:dyDescent="0.15">
      <c r="G23" s="72" t="s">
        <v>42</v>
      </c>
      <c r="W23" s="85" t="s">
        <v>20</v>
      </c>
      <c r="X23" s="71">
        <v>1</v>
      </c>
      <c r="Y23" s="71">
        <v>0.15760165760165759</v>
      </c>
    </row>
    <row r="24" spans="1:25" ht="18" customHeight="1" x14ac:dyDescent="0.25">
      <c r="A24" s="14" t="s">
        <v>20</v>
      </c>
      <c r="B24" s="18"/>
      <c r="C24" s="19"/>
      <c r="D24" s="20"/>
      <c r="E24" s="129" t="s">
        <v>48</v>
      </c>
      <c r="F24" s="130"/>
      <c r="G24" s="133" t="s">
        <v>49</v>
      </c>
      <c r="H24" s="134"/>
      <c r="I24" s="133" t="s">
        <v>12</v>
      </c>
      <c r="J24" s="134"/>
      <c r="K24" s="131" t="s">
        <v>38</v>
      </c>
      <c r="L24" s="132"/>
      <c r="W24" s="85" t="s">
        <v>43</v>
      </c>
      <c r="X24" s="71">
        <v>1</v>
      </c>
      <c r="Y24" s="71">
        <v>6.7422969187675069E-2</v>
      </c>
    </row>
    <row r="25" spans="1:25" ht="18" customHeight="1" x14ac:dyDescent="0.15">
      <c r="A25" s="35" t="s">
        <v>1</v>
      </c>
      <c r="B25" s="45" t="s">
        <v>2</v>
      </c>
      <c r="C25" s="45" t="s">
        <v>10</v>
      </c>
      <c r="D25" s="46" t="s">
        <v>39</v>
      </c>
      <c r="E25" s="27" t="s">
        <v>9</v>
      </c>
      <c r="F25" s="47" t="s">
        <v>3</v>
      </c>
      <c r="G25" s="27" t="s">
        <v>9</v>
      </c>
      <c r="H25" s="47" t="s">
        <v>3</v>
      </c>
      <c r="I25" s="48" t="s">
        <v>9</v>
      </c>
      <c r="J25" s="49" t="s">
        <v>11</v>
      </c>
      <c r="K25" s="48" t="s">
        <v>9</v>
      </c>
      <c r="L25" s="49" t="s">
        <v>11</v>
      </c>
      <c r="M25" s="87" t="s">
        <v>51</v>
      </c>
      <c r="N25" s="88" t="s">
        <v>52</v>
      </c>
      <c r="O25" s="88" t="s">
        <v>53</v>
      </c>
      <c r="P25" s="88" t="s">
        <v>54</v>
      </c>
      <c r="Q25" s="88" t="s">
        <v>55</v>
      </c>
      <c r="R25" s="88" t="s">
        <v>59</v>
      </c>
      <c r="S25" s="111" t="s">
        <v>61</v>
      </c>
      <c r="T25" s="112" t="s">
        <v>62</v>
      </c>
      <c r="U25" s="113" t="s">
        <v>63</v>
      </c>
      <c r="W25" s="85" t="s">
        <v>44</v>
      </c>
      <c r="X25" s="71">
        <v>1</v>
      </c>
      <c r="Y25" s="71">
        <v>9.9735449735449747E-2</v>
      </c>
    </row>
    <row r="26" spans="1:25" ht="18" customHeight="1" x14ac:dyDescent="0.15">
      <c r="A26" s="33" t="s">
        <v>21</v>
      </c>
      <c r="B26" s="39">
        <v>55</v>
      </c>
      <c r="C26" s="39">
        <v>5.97624E-2</v>
      </c>
      <c r="D26" s="22">
        <v>9.2986600000000003E-2</v>
      </c>
      <c r="E26" s="58">
        <v>3.2656299999999998</v>
      </c>
      <c r="F26" s="55">
        <v>177.97399999999999</v>
      </c>
      <c r="G26" s="25">
        <v>3.2656299999999998</v>
      </c>
      <c r="H26" s="55">
        <v>157.339</v>
      </c>
      <c r="I26" s="25">
        <v>4.2460899999999997</v>
      </c>
      <c r="J26" s="64">
        <v>72.256699999999995</v>
      </c>
      <c r="K26" s="58">
        <v>4.375</v>
      </c>
      <c r="L26" s="63">
        <v>6.9478099999999996</v>
      </c>
      <c r="M26" s="90">
        <v>13</v>
      </c>
      <c r="N26" s="91">
        <v>0.61538461538461542</v>
      </c>
      <c r="O26" s="91">
        <v>4.8951048951048952E-2</v>
      </c>
      <c r="P26" s="91">
        <v>0.25174825174825177</v>
      </c>
      <c r="Q26" s="108">
        <v>8.3916083916083919E-2</v>
      </c>
      <c r="R26" s="95">
        <v>4</v>
      </c>
      <c r="S26" s="114">
        <v>1</v>
      </c>
      <c r="T26" s="114">
        <v>3</v>
      </c>
      <c r="U26" s="114">
        <v>4</v>
      </c>
    </row>
    <row r="27" spans="1:25" ht="18" customHeight="1" x14ac:dyDescent="0.15">
      <c r="A27" s="33" t="s">
        <v>22</v>
      </c>
      <c r="B27" s="39">
        <v>47</v>
      </c>
      <c r="C27" s="39">
        <v>3.5574799999999997E-2</v>
      </c>
      <c r="D27" s="22">
        <v>4.3901900000000001E-2</v>
      </c>
      <c r="E27" s="58">
        <v>3.6523400000000001</v>
      </c>
      <c r="F27" s="55">
        <v>164.875</v>
      </c>
      <c r="G27" s="25">
        <v>3.6523400000000001</v>
      </c>
      <c r="H27" s="55">
        <v>119.977</v>
      </c>
      <c r="I27" s="25">
        <v>4.2617200000000004</v>
      </c>
      <c r="J27" s="64">
        <v>55.4452</v>
      </c>
      <c r="K27" s="58">
        <v>4.3710899999999997</v>
      </c>
      <c r="L27" s="63">
        <v>4.97851</v>
      </c>
      <c r="M27" s="92">
        <v>3</v>
      </c>
      <c r="N27" s="89">
        <v>0.66666666666666663</v>
      </c>
      <c r="O27" s="89">
        <v>0</v>
      </c>
      <c r="P27" s="89">
        <v>0.1111111111111111</v>
      </c>
      <c r="Q27" s="109">
        <v>0.22222222222222221</v>
      </c>
      <c r="R27" s="96">
        <v>6</v>
      </c>
      <c r="S27" s="115">
        <v>2</v>
      </c>
      <c r="T27" s="115">
        <v>3</v>
      </c>
      <c r="U27" s="115">
        <v>5</v>
      </c>
      <c r="W27" s="71"/>
      <c r="X27" s="71" t="s">
        <v>60</v>
      </c>
      <c r="Y27" s="63"/>
    </row>
    <row r="28" spans="1:25" ht="18" customHeight="1" x14ac:dyDescent="0.15">
      <c r="A28" s="33" t="s">
        <v>23</v>
      </c>
      <c r="B28" s="39">
        <v>30</v>
      </c>
      <c r="C28" s="39">
        <v>1.2557E-2</v>
      </c>
      <c r="D28" s="22">
        <v>1.2557E-2</v>
      </c>
      <c r="E28" s="58">
        <v>3.6523400000000001</v>
      </c>
      <c r="F28" s="55">
        <v>82.030799999999999</v>
      </c>
      <c r="G28" s="25">
        <v>3.6523400000000001</v>
      </c>
      <c r="H28" s="55">
        <v>79.910899999999998</v>
      </c>
      <c r="I28" s="25">
        <v>4.2617200000000004</v>
      </c>
      <c r="J28" s="64">
        <v>32.967500000000001</v>
      </c>
      <c r="K28" s="58">
        <v>3.2656299999999998</v>
      </c>
      <c r="L28" s="63">
        <v>2.97871</v>
      </c>
      <c r="M28" s="103">
        <v>1</v>
      </c>
      <c r="N28" s="89">
        <v>0</v>
      </c>
      <c r="O28" s="89">
        <v>0</v>
      </c>
      <c r="P28" s="89">
        <v>0</v>
      </c>
      <c r="Q28" s="109">
        <v>0</v>
      </c>
      <c r="R28" s="96">
        <v>1</v>
      </c>
      <c r="S28" s="115">
        <v>4</v>
      </c>
      <c r="T28" s="115">
        <v>4</v>
      </c>
      <c r="U28" s="115">
        <v>8</v>
      </c>
      <c r="W28" s="85" t="s">
        <v>40</v>
      </c>
      <c r="X28" s="71">
        <v>3</v>
      </c>
      <c r="Y28" s="63"/>
    </row>
    <row r="29" spans="1:25" ht="18" customHeight="1" x14ac:dyDescent="0.15">
      <c r="A29" s="33" t="s">
        <v>24</v>
      </c>
      <c r="B29" s="39">
        <v>52</v>
      </c>
      <c r="C29" s="39">
        <v>2.8080999999999998E-2</v>
      </c>
      <c r="D29" s="22">
        <v>4.0843699999999997E-2</v>
      </c>
      <c r="E29" s="58">
        <v>3.6523400000000001</v>
      </c>
      <c r="F29" s="55">
        <v>113.699</v>
      </c>
      <c r="G29" s="25">
        <v>3.6523400000000001</v>
      </c>
      <c r="H29" s="55">
        <v>103.61</v>
      </c>
      <c r="I29" s="25">
        <v>4.2617200000000004</v>
      </c>
      <c r="J29" s="64">
        <v>27.875800000000002</v>
      </c>
      <c r="K29" s="58">
        <v>4.3710899999999997</v>
      </c>
      <c r="L29" s="63">
        <v>2.47431</v>
      </c>
      <c r="M29" s="92">
        <v>3</v>
      </c>
      <c r="N29" s="89">
        <v>0.5</v>
      </c>
      <c r="O29" s="89">
        <v>0</v>
      </c>
      <c r="P29" s="89">
        <v>0.33333333333333331</v>
      </c>
      <c r="Q29" s="109">
        <v>0.16666666666666666</v>
      </c>
      <c r="R29" s="96">
        <v>3</v>
      </c>
      <c r="S29" s="115">
        <v>4</v>
      </c>
      <c r="T29" s="115">
        <v>4</v>
      </c>
      <c r="U29" s="115">
        <v>8</v>
      </c>
      <c r="W29" s="85" t="s">
        <v>19</v>
      </c>
      <c r="X29" s="71">
        <v>2</v>
      </c>
      <c r="Y29" s="63"/>
    </row>
    <row r="30" spans="1:25" ht="18" customHeight="1" x14ac:dyDescent="0.15">
      <c r="A30" s="34" t="s">
        <v>25</v>
      </c>
      <c r="B30" s="41">
        <v>63</v>
      </c>
      <c r="C30" s="41">
        <v>6.5232899999999996E-2</v>
      </c>
      <c r="D30" s="24">
        <v>7.6480199999999998E-2</v>
      </c>
      <c r="E30" s="59">
        <v>3.6523400000000001</v>
      </c>
      <c r="F30" s="57">
        <v>64.221599999999995</v>
      </c>
      <c r="G30" s="26">
        <v>3.6523400000000001</v>
      </c>
      <c r="H30" s="57">
        <v>61.3748</v>
      </c>
      <c r="I30" s="26">
        <v>4.2617200000000004</v>
      </c>
      <c r="J30" s="65">
        <v>8.3641199999999998</v>
      </c>
      <c r="K30" s="59">
        <v>4.375</v>
      </c>
      <c r="L30" s="86">
        <v>0.99068999999999996</v>
      </c>
      <c r="M30" s="104">
        <v>2</v>
      </c>
      <c r="N30" s="94">
        <v>0.5</v>
      </c>
      <c r="O30" s="94">
        <v>0</v>
      </c>
      <c r="P30" s="94">
        <v>0.25</v>
      </c>
      <c r="Q30" s="110">
        <v>0.25</v>
      </c>
      <c r="R30" s="97">
        <v>2</v>
      </c>
      <c r="S30" s="116">
        <v>4</v>
      </c>
      <c r="T30" s="116">
        <v>3</v>
      </c>
      <c r="U30" s="116">
        <v>7</v>
      </c>
      <c r="W30" s="85" t="s">
        <v>20</v>
      </c>
      <c r="X30" s="71">
        <v>3</v>
      </c>
      <c r="Y30" s="63"/>
    </row>
    <row r="31" spans="1:25" ht="18" customHeight="1" x14ac:dyDescent="0.15">
      <c r="A31" s="16" t="s">
        <v>13</v>
      </c>
      <c r="B31" s="15"/>
      <c r="C31" s="15"/>
      <c r="D31" s="15"/>
      <c r="E31" s="28">
        <f t="shared" ref="E31:F31" si="3">(SUM(E26,E27,E28,E29,E30)-MAX(E26,E27,E28,E29,E30)-MIN(E26,E27,E28,E29,E30))/3</f>
        <v>3.6523400000000001</v>
      </c>
      <c r="F31" s="29">
        <f t="shared" si="3"/>
        <v>120.20159999999998</v>
      </c>
      <c r="G31" s="28">
        <f t="shared" ref="G31:L31" si="4">(SUM(G26,G27,G28,G29,G30)-MAX(G26,G27,G28,G29,G30)-MIN(G26,G27,G28,G29,G30))/3</f>
        <v>3.6523400000000001</v>
      </c>
      <c r="H31" s="29">
        <f t="shared" si="4"/>
        <v>101.16596666666669</v>
      </c>
      <c r="I31" s="30">
        <f t="shared" si="4"/>
        <v>4.2617200000000004</v>
      </c>
      <c r="J31" s="31">
        <f t="shared" si="4"/>
        <v>38.762833333333326</v>
      </c>
      <c r="K31" s="69">
        <f t="shared" si="4"/>
        <v>4.3723933333333331</v>
      </c>
      <c r="L31" s="31">
        <f t="shared" si="4"/>
        <v>3.4771766666666664</v>
      </c>
      <c r="Q31" s="84">
        <f>(SUM(Q26,Q27,Q28,Q29,Q30)-MAX(Q26,Q27,Q28,Q29,Q30)-MIN(Q26,Q27,Q28,Q29,Q30))/3</f>
        <v>0.15760165760165759</v>
      </c>
      <c r="R31" s="102">
        <f>(SUM(R26,R27,R28,R29,R30)-MAX(R26,R27,R28,R29,R30)-MIN(R26,R27,R28,R29,R30))/3</f>
        <v>3</v>
      </c>
      <c r="S31" s="117">
        <f>(SUM(S26,S27,S28,S29,S30)-MAX(S26,S27,S28,S29,S30)-MIN(S26,S27,S28,S29,S30))/3</f>
        <v>3.3333333333333335</v>
      </c>
      <c r="T31" s="117">
        <f>(SUM(T26,T27,T28,T29,T30)-MAX(T26,T27,T28,T29,T30)-MIN(T26,T27,T28,T29,T30))/3</f>
        <v>3.3333333333333335</v>
      </c>
      <c r="U31" s="117">
        <f>(SUM(U26,U27,U28,U29,U30)-MAX(U26,U27,U28,U29,U30)-MIN(U26,U27,U28,U29,U30))/3</f>
        <v>6.666666666666667</v>
      </c>
      <c r="W31" s="85" t="s">
        <v>43</v>
      </c>
      <c r="X31" s="71">
        <v>3.6669999999999998</v>
      </c>
      <c r="Y31" s="63"/>
    </row>
    <row r="32" spans="1:25" ht="18" customHeight="1" x14ac:dyDescent="0.15">
      <c r="W32" s="85" t="s">
        <v>44</v>
      </c>
      <c r="X32" s="71">
        <v>2.6669999999999998</v>
      </c>
      <c r="Y32" s="63"/>
    </row>
    <row r="33" spans="1:31" ht="18" customHeight="1" x14ac:dyDescent="0.15"/>
    <row r="34" spans="1:31" ht="18" customHeight="1" x14ac:dyDescent="0.15">
      <c r="G34" s="72" t="s">
        <v>43</v>
      </c>
    </row>
    <row r="35" spans="1:31" ht="18" customHeight="1" x14ac:dyDescent="0.25">
      <c r="A35" s="14" t="s">
        <v>26</v>
      </c>
      <c r="B35" s="36"/>
      <c r="C35" s="37"/>
      <c r="D35" s="38"/>
      <c r="E35" s="129" t="s">
        <v>48</v>
      </c>
      <c r="F35" s="130"/>
      <c r="G35" s="133" t="s">
        <v>49</v>
      </c>
      <c r="H35" s="134"/>
      <c r="I35" s="133" t="s">
        <v>12</v>
      </c>
      <c r="J35" s="134"/>
      <c r="K35" s="131" t="s">
        <v>38</v>
      </c>
      <c r="L35" s="132"/>
    </row>
    <row r="36" spans="1:31" ht="18" customHeight="1" x14ac:dyDescent="0.15">
      <c r="A36" s="35" t="s">
        <v>1</v>
      </c>
      <c r="B36" s="45" t="s">
        <v>2</v>
      </c>
      <c r="C36" s="45" t="s">
        <v>10</v>
      </c>
      <c r="D36" s="46" t="s">
        <v>39</v>
      </c>
      <c r="E36" s="27" t="s">
        <v>9</v>
      </c>
      <c r="F36" s="47" t="s">
        <v>3</v>
      </c>
      <c r="G36" s="27" t="s">
        <v>9</v>
      </c>
      <c r="H36" s="47" t="s">
        <v>3</v>
      </c>
      <c r="I36" s="48" t="s">
        <v>9</v>
      </c>
      <c r="J36" s="49" t="s">
        <v>11</v>
      </c>
      <c r="K36" s="48" t="s">
        <v>9</v>
      </c>
      <c r="L36" s="49" t="s">
        <v>11</v>
      </c>
      <c r="M36" s="87" t="s">
        <v>51</v>
      </c>
      <c r="N36" s="88" t="s">
        <v>52</v>
      </c>
      <c r="O36" s="88" t="s">
        <v>53</v>
      </c>
      <c r="P36" s="88" t="s">
        <v>54</v>
      </c>
      <c r="Q36" s="88" t="s">
        <v>55</v>
      </c>
      <c r="R36" s="88" t="s">
        <v>59</v>
      </c>
      <c r="S36" s="111" t="s">
        <v>61</v>
      </c>
      <c r="T36" s="112" t="s">
        <v>62</v>
      </c>
      <c r="U36" s="113" t="s">
        <v>63</v>
      </c>
    </row>
    <row r="37" spans="1:31" ht="18" customHeight="1" x14ac:dyDescent="0.15">
      <c r="A37" s="32" t="s">
        <v>27</v>
      </c>
      <c r="B37" s="54">
        <v>26</v>
      </c>
      <c r="C37" s="54">
        <v>0.13227700000000001</v>
      </c>
      <c r="D37" s="55">
        <v>0.21963299999999999</v>
      </c>
      <c r="E37" s="58">
        <v>4.2851600000000003</v>
      </c>
      <c r="F37" s="55">
        <v>1695.52</v>
      </c>
      <c r="G37" s="43">
        <v>4.2851600000000003</v>
      </c>
      <c r="H37" s="55">
        <v>1693.17</v>
      </c>
      <c r="I37" s="43">
        <v>4.2734399999999999</v>
      </c>
      <c r="J37" s="64">
        <v>1683.54</v>
      </c>
      <c r="K37" s="58">
        <v>4.3867200000000004</v>
      </c>
      <c r="L37" s="63">
        <v>678.41700000000003</v>
      </c>
      <c r="M37" s="90">
        <v>175</v>
      </c>
      <c r="N37" s="91"/>
      <c r="O37" s="91"/>
      <c r="P37" s="91"/>
      <c r="Q37" s="108">
        <v>0.95126100000000002</v>
      </c>
      <c r="R37" s="95">
        <v>0</v>
      </c>
      <c r="S37" s="114">
        <v>1</v>
      </c>
      <c r="T37" s="114">
        <v>2</v>
      </c>
      <c r="U37" s="114">
        <v>3</v>
      </c>
    </row>
    <row r="38" spans="1:31" ht="18" customHeight="1" x14ac:dyDescent="0.15">
      <c r="A38" s="33" t="s">
        <v>28</v>
      </c>
      <c r="B38" s="54">
        <v>61</v>
      </c>
      <c r="C38" s="54">
        <v>0.111716</v>
      </c>
      <c r="D38" s="40">
        <v>0.12133099999999999</v>
      </c>
      <c r="E38" s="58">
        <v>4.2929700000000004</v>
      </c>
      <c r="F38" s="55">
        <v>161.047</v>
      </c>
      <c r="G38" s="43">
        <v>4.2929700000000004</v>
      </c>
      <c r="H38" s="55">
        <v>147.571</v>
      </c>
      <c r="I38" s="43">
        <v>4.2890600000000001</v>
      </c>
      <c r="J38" s="64">
        <v>28.0062</v>
      </c>
      <c r="K38" s="58">
        <v>4.3671899999999999</v>
      </c>
      <c r="L38" s="63">
        <v>2.71157</v>
      </c>
      <c r="M38" s="92">
        <v>4</v>
      </c>
      <c r="N38" s="89"/>
      <c r="O38" s="89"/>
      <c r="P38" s="89"/>
      <c r="Q38" s="109">
        <v>0.15</v>
      </c>
      <c r="R38" s="96">
        <v>5</v>
      </c>
      <c r="S38" s="115">
        <v>1</v>
      </c>
      <c r="T38" s="115">
        <v>3</v>
      </c>
      <c r="U38" s="115">
        <v>4</v>
      </c>
      <c r="W38" s="70"/>
      <c r="X38" s="131" t="s">
        <v>50</v>
      </c>
      <c r="Y38" s="132"/>
      <c r="Z38" s="131" t="s">
        <v>47</v>
      </c>
      <c r="AA38" s="132"/>
      <c r="AB38" s="131" t="s">
        <v>45</v>
      </c>
      <c r="AC38" s="132"/>
      <c r="AD38" s="131" t="s">
        <v>46</v>
      </c>
      <c r="AE38" s="132"/>
    </row>
    <row r="39" spans="1:31" ht="18" customHeight="1" x14ac:dyDescent="0.15">
      <c r="A39" s="33" t="s">
        <v>29</v>
      </c>
      <c r="B39" s="54">
        <v>32</v>
      </c>
      <c r="C39" s="54">
        <v>0.107603</v>
      </c>
      <c r="D39" s="40">
        <v>0.107603</v>
      </c>
      <c r="E39" s="58">
        <v>4.2929700000000004</v>
      </c>
      <c r="F39" s="55">
        <v>98.2791</v>
      </c>
      <c r="G39" s="43">
        <v>4.2929700000000004</v>
      </c>
      <c r="H39" s="55">
        <v>95.447999999999993</v>
      </c>
      <c r="I39" s="43">
        <v>4.2890600000000001</v>
      </c>
      <c r="J39" s="64">
        <v>14.9491</v>
      </c>
      <c r="K39" s="58">
        <v>4.375</v>
      </c>
      <c r="L39" s="63">
        <v>1.6997500000000001</v>
      </c>
      <c r="M39" s="103">
        <v>2</v>
      </c>
      <c r="N39" s="89"/>
      <c r="O39" s="89"/>
      <c r="P39" s="89"/>
      <c r="Q39" s="109">
        <v>0</v>
      </c>
      <c r="R39" s="96">
        <v>4</v>
      </c>
      <c r="S39" s="115">
        <v>9</v>
      </c>
      <c r="T39" s="115">
        <v>2</v>
      </c>
      <c r="U39" s="115">
        <v>11</v>
      </c>
      <c r="W39" s="67"/>
      <c r="X39" s="27" t="s">
        <v>9</v>
      </c>
      <c r="Y39" s="47" t="s">
        <v>3</v>
      </c>
      <c r="Z39" s="27" t="s">
        <v>9</v>
      </c>
      <c r="AA39" s="47" t="s">
        <v>3</v>
      </c>
      <c r="AB39" s="48" t="s">
        <v>9</v>
      </c>
      <c r="AC39" s="49" t="s">
        <v>11</v>
      </c>
      <c r="AD39" s="48" t="s">
        <v>9</v>
      </c>
      <c r="AE39" s="49" t="s">
        <v>11</v>
      </c>
    </row>
    <row r="40" spans="1:31" ht="18" customHeight="1" x14ac:dyDescent="0.15">
      <c r="A40" s="33" t="s">
        <v>30</v>
      </c>
      <c r="B40" s="54">
        <v>62</v>
      </c>
      <c r="C40" s="54">
        <v>3.3087600000000002E-2</v>
      </c>
      <c r="D40" s="40">
        <v>3.3087600000000002E-2</v>
      </c>
      <c r="E40" s="58">
        <v>4.2929700000000004</v>
      </c>
      <c r="F40" s="55">
        <v>397.166</v>
      </c>
      <c r="G40" s="43">
        <v>4.2929700000000004</v>
      </c>
      <c r="H40" s="55">
        <v>335.78300000000002</v>
      </c>
      <c r="I40" s="43">
        <v>4.2890600000000001</v>
      </c>
      <c r="J40" s="64">
        <v>93.049400000000006</v>
      </c>
      <c r="K40" s="58">
        <v>4.3671899999999999</v>
      </c>
      <c r="L40" s="63">
        <v>9.1513600000000004</v>
      </c>
      <c r="M40" s="92">
        <v>10</v>
      </c>
      <c r="N40" s="89">
        <v>0.57499999999999996</v>
      </c>
      <c r="O40" s="89">
        <f>0.85/2</f>
        <v>0.42499999999999999</v>
      </c>
      <c r="P40" s="89">
        <v>0</v>
      </c>
      <c r="Q40" s="109">
        <v>0</v>
      </c>
      <c r="R40" s="96">
        <v>4</v>
      </c>
      <c r="S40" s="115">
        <v>5</v>
      </c>
      <c r="T40" s="115">
        <v>3</v>
      </c>
      <c r="U40" s="115">
        <v>8</v>
      </c>
      <c r="W40" s="73" t="s">
        <v>40</v>
      </c>
      <c r="X40" s="78">
        <v>4.0781300000000007</v>
      </c>
      <c r="Y40" s="78">
        <v>26.827033333333333</v>
      </c>
      <c r="Z40" s="76">
        <v>3.7031299999999998</v>
      </c>
      <c r="AA40" s="29">
        <v>24.124100000000009</v>
      </c>
      <c r="AB40" s="75">
        <v>4.2578100000000001</v>
      </c>
      <c r="AC40" s="77">
        <v>3.6627200000000002</v>
      </c>
      <c r="AD40" s="75">
        <v>4.3710899999999997</v>
      </c>
      <c r="AE40" s="77">
        <v>0.50721833333333322</v>
      </c>
    </row>
    <row r="41" spans="1:31" ht="18" customHeight="1" x14ac:dyDescent="0.15">
      <c r="A41" s="34" t="s">
        <v>31</v>
      </c>
      <c r="B41" s="56">
        <v>27</v>
      </c>
      <c r="C41" s="56">
        <v>6.9347400000000003E-2</v>
      </c>
      <c r="D41" s="42">
        <v>0.122031</v>
      </c>
      <c r="E41" s="59">
        <v>4.2929700000000004</v>
      </c>
      <c r="F41" s="57">
        <v>160.86500000000001</v>
      </c>
      <c r="G41" s="44">
        <v>4.2929700000000004</v>
      </c>
      <c r="H41" s="57">
        <v>151.506</v>
      </c>
      <c r="I41" s="44">
        <v>4.2890600000000001</v>
      </c>
      <c r="J41" s="65">
        <v>37.617899999999999</v>
      </c>
      <c r="K41" s="59">
        <v>4.375</v>
      </c>
      <c r="L41" s="86">
        <v>3.8051900000000001</v>
      </c>
      <c r="M41" s="104">
        <v>7</v>
      </c>
      <c r="N41" s="94"/>
      <c r="O41" s="94"/>
      <c r="P41" s="94"/>
      <c r="Q41" s="110">
        <v>0.10714285714285714</v>
      </c>
      <c r="R41" s="97">
        <v>3</v>
      </c>
      <c r="S41" s="116">
        <v>9</v>
      </c>
      <c r="T41" s="116">
        <v>2</v>
      </c>
      <c r="U41" s="116">
        <v>11</v>
      </c>
      <c r="W41" s="73" t="s">
        <v>41</v>
      </c>
      <c r="X41" s="78">
        <v>3.6367200000000004</v>
      </c>
      <c r="Y41" s="78">
        <v>50.175433333333324</v>
      </c>
      <c r="Z41" s="76">
        <v>3.63672</v>
      </c>
      <c r="AA41" s="77">
        <v>47.341933333333337</v>
      </c>
      <c r="AB41" s="75">
        <v>4.25</v>
      </c>
      <c r="AC41" s="77">
        <v>10.065480000000001</v>
      </c>
      <c r="AD41" s="75">
        <v>4.375</v>
      </c>
      <c r="AE41" s="77">
        <v>1.2110433333333332</v>
      </c>
    </row>
    <row r="42" spans="1:31" ht="18" customHeight="1" x14ac:dyDescent="0.15">
      <c r="A42" s="16" t="s">
        <v>13</v>
      </c>
      <c r="B42" s="15"/>
      <c r="C42" s="15"/>
      <c r="D42" s="15"/>
      <c r="E42" s="28">
        <f t="shared" ref="E42:F42" si="5">(SUM(E37,E38,E39,E40,E41)-MAX(E37,E38,E39,E40,E41)-MIN(E37,E38,E39,E40,E41))/3</f>
        <v>4.2929700000000004</v>
      </c>
      <c r="F42" s="29">
        <f t="shared" si="5"/>
        <v>239.69266666666658</v>
      </c>
      <c r="G42" s="28">
        <f t="shared" ref="G42:L42" si="6">(SUM(G37,G38,G39,G40,G41)-MAX(G37,G38,G39,G40,G41)-MIN(G37,G38,G39,G40,G41))/3</f>
        <v>4.2929700000000004</v>
      </c>
      <c r="H42" s="29">
        <f t="shared" si="6"/>
        <v>211.62</v>
      </c>
      <c r="I42" s="30">
        <f t="shared" si="6"/>
        <v>4.2890599999999992</v>
      </c>
      <c r="J42" s="31">
        <f t="shared" si="6"/>
        <v>52.89116666666672</v>
      </c>
      <c r="K42" s="69">
        <f t="shared" si="6"/>
        <v>4.3723966666666669</v>
      </c>
      <c r="L42" s="31">
        <f t="shared" si="6"/>
        <v>5.2227066666666797</v>
      </c>
      <c r="Q42" s="84">
        <f>(SUM(Q37,Q38,Q39,Q40,Q41)-MAX(Q37,Q38,Q39,Q40,Q41)-MIN(Q37,Q38,Q39,Q40,Q41))/3</f>
        <v>8.5714285714285743E-2</v>
      </c>
      <c r="R42" s="102">
        <f>(SUM(R37,R38,R39,R40,R41)-MAX(R37,R38,R39,R40,R41)-MIN(R37,R38,R39,R40,R41))/3</f>
        <v>3.6666666666666665</v>
      </c>
      <c r="S42" s="117">
        <f>(SUM(S37,S38,S39,S40,S41)-MAX(S37,S38,S39,S40,S41)-MIN(S37,S38,S39,S40,S41))/3</f>
        <v>5</v>
      </c>
      <c r="T42" s="117">
        <f>(SUM(T37,T38,T39,T40,T41)-MAX(T37,T38,T39,T40,T41)-MIN(T37,T38,T39,T40,T41))/3</f>
        <v>2.3333333333333335</v>
      </c>
      <c r="U42" s="117">
        <f>(SUM(U37,U38,U39,U40,U41)-MAX(U37,U38,U39,U40,U41)-MIN(U37,U38,U39,U40,U41))/3</f>
        <v>7.666666666666667</v>
      </c>
      <c r="W42" s="73" t="s">
        <v>42</v>
      </c>
      <c r="X42" s="78">
        <v>3.6523400000000001</v>
      </c>
      <c r="Y42" s="78">
        <v>120.20159999999998</v>
      </c>
      <c r="Z42" s="76">
        <v>3.6523400000000001</v>
      </c>
      <c r="AA42" s="77">
        <v>101.16596666666669</v>
      </c>
      <c r="AB42" s="75">
        <v>4.2617200000000004</v>
      </c>
      <c r="AC42" s="77">
        <v>38.762833333333326</v>
      </c>
      <c r="AD42" s="75">
        <v>4.375</v>
      </c>
      <c r="AE42" s="77">
        <v>3.4771766666666664</v>
      </c>
    </row>
    <row r="43" spans="1:31" ht="18" customHeight="1" x14ac:dyDescent="0.15">
      <c r="W43" s="73" t="s">
        <v>43</v>
      </c>
      <c r="X43" s="78">
        <v>4.2929700000000004</v>
      </c>
      <c r="Y43" s="78">
        <v>239.69266666666658</v>
      </c>
      <c r="Z43" s="76">
        <v>4.2929700000000004</v>
      </c>
      <c r="AA43" s="77">
        <v>211.62</v>
      </c>
      <c r="AB43" s="75">
        <v>4.2890600000000001</v>
      </c>
      <c r="AC43" s="77">
        <v>52.89116666666672</v>
      </c>
      <c r="AD43" s="75">
        <v>4.3867200000000004</v>
      </c>
      <c r="AE43" s="77">
        <v>5.2227066666666797</v>
      </c>
    </row>
    <row r="44" spans="1:31" ht="18" customHeight="1" x14ac:dyDescent="0.15">
      <c r="W44" s="74" t="s">
        <v>44</v>
      </c>
      <c r="X44" s="79">
        <v>3.6380233333333329</v>
      </c>
      <c r="Y44" s="79">
        <v>149.82966666666664</v>
      </c>
      <c r="Z44" s="59">
        <v>3.6406299999999998</v>
      </c>
      <c r="AA44" s="66">
        <v>134.21166666666667</v>
      </c>
      <c r="AB44" s="59">
        <v>4.2578100000000001</v>
      </c>
      <c r="AC44" s="66">
        <v>35.092233333333333</v>
      </c>
      <c r="AD44" s="59">
        <v>4.3710899999999997</v>
      </c>
      <c r="AE44" s="66">
        <v>3.6919933333333326</v>
      </c>
    </row>
    <row r="45" spans="1:31" ht="18" customHeight="1" x14ac:dyDescent="0.15">
      <c r="G45" s="72" t="s">
        <v>44</v>
      </c>
    </row>
    <row r="46" spans="1:31" ht="18" customHeight="1" x14ac:dyDescent="0.25">
      <c r="A46" s="14" t="s">
        <v>32</v>
      </c>
      <c r="B46" s="51"/>
      <c r="C46" s="52"/>
      <c r="D46" s="53"/>
      <c r="E46" s="129" t="s">
        <v>48</v>
      </c>
      <c r="F46" s="130"/>
      <c r="G46" s="133" t="s">
        <v>49</v>
      </c>
      <c r="H46" s="134"/>
      <c r="I46" s="133" t="s">
        <v>12</v>
      </c>
      <c r="J46" s="134"/>
      <c r="K46" s="131" t="s">
        <v>38</v>
      </c>
      <c r="L46" s="132"/>
    </row>
    <row r="47" spans="1:31" ht="18" customHeight="1" x14ac:dyDescent="0.15">
      <c r="A47" s="35" t="s">
        <v>1</v>
      </c>
      <c r="B47" s="45" t="s">
        <v>2</v>
      </c>
      <c r="C47" s="45" t="s">
        <v>10</v>
      </c>
      <c r="D47" s="46" t="s">
        <v>39</v>
      </c>
      <c r="E47" s="27" t="s">
        <v>9</v>
      </c>
      <c r="F47" s="47" t="s">
        <v>3</v>
      </c>
      <c r="G47" s="27" t="s">
        <v>9</v>
      </c>
      <c r="H47" s="47" t="s">
        <v>3</v>
      </c>
      <c r="I47" s="48" t="s">
        <v>9</v>
      </c>
      <c r="J47" s="49" t="s">
        <v>11</v>
      </c>
      <c r="K47" s="48" t="s">
        <v>9</v>
      </c>
      <c r="L47" s="49" t="s">
        <v>11</v>
      </c>
      <c r="M47" s="87" t="s">
        <v>51</v>
      </c>
      <c r="N47" s="88" t="s">
        <v>52</v>
      </c>
      <c r="O47" s="88" t="s">
        <v>53</v>
      </c>
      <c r="P47" s="88" t="s">
        <v>54</v>
      </c>
      <c r="Q47" s="88" t="s">
        <v>55</v>
      </c>
      <c r="R47" s="88" t="s">
        <v>59</v>
      </c>
      <c r="S47" s="111" t="s">
        <v>61</v>
      </c>
      <c r="T47" s="112" t="s">
        <v>62</v>
      </c>
      <c r="U47" s="113" t="s">
        <v>63</v>
      </c>
    </row>
    <row r="48" spans="1:31" ht="18" customHeight="1" x14ac:dyDescent="0.15">
      <c r="A48" s="32" t="s">
        <v>33</v>
      </c>
      <c r="B48" s="61">
        <v>38</v>
      </c>
      <c r="C48" s="61">
        <v>6.2850400000000001E-2</v>
      </c>
      <c r="D48" s="55">
        <v>7.23805E-2</v>
      </c>
      <c r="E48" s="58">
        <v>3.2460900000000001</v>
      </c>
      <c r="F48" s="55">
        <v>130.03299999999999</v>
      </c>
      <c r="G48" s="58">
        <v>3.2460900000000001</v>
      </c>
      <c r="H48" s="55">
        <v>118.85899999999999</v>
      </c>
      <c r="I48" s="58">
        <v>4.2460899999999997</v>
      </c>
      <c r="J48" s="64">
        <v>26.577200000000001</v>
      </c>
      <c r="K48" s="58">
        <v>4.3632799999999996</v>
      </c>
      <c r="L48" s="63">
        <v>2.7260599999999999</v>
      </c>
      <c r="M48" s="90">
        <v>2</v>
      </c>
      <c r="N48" s="91"/>
      <c r="O48" s="91"/>
      <c r="P48" s="91"/>
      <c r="Q48" s="108">
        <v>7.1428571428571397E-2</v>
      </c>
      <c r="R48" s="95">
        <v>2</v>
      </c>
      <c r="S48" s="114">
        <v>2</v>
      </c>
      <c r="T48" s="114">
        <v>2</v>
      </c>
      <c r="U48" s="114">
        <v>4</v>
      </c>
    </row>
    <row r="49" spans="1:21" ht="18" customHeight="1" x14ac:dyDescent="0.15">
      <c r="A49" s="33" t="s">
        <v>34</v>
      </c>
      <c r="B49" s="61">
        <v>38</v>
      </c>
      <c r="C49" s="61">
        <v>0.107265</v>
      </c>
      <c r="D49" s="55">
        <v>0.12765499999999999</v>
      </c>
      <c r="E49" s="58">
        <v>3.6328100000000001</v>
      </c>
      <c r="F49" s="55">
        <v>184.43199999999999</v>
      </c>
      <c r="G49" s="58">
        <v>3.6328100000000001</v>
      </c>
      <c r="H49" s="55">
        <v>163.07499999999999</v>
      </c>
      <c r="I49" s="58">
        <v>4.2578100000000001</v>
      </c>
      <c r="J49" s="64">
        <v>41.246200000000002</v>
      </c>
      <c r="K49" s="58">
        <v>4.3710899999999997</v>
      </c>
      <c r="L49" s="63">
        <v>4.3584899999999998</v>
      </c>
      <c r="M49" s="92">
        <v>4</v>
      </c>
      <c r="N49" s="89"/>
      <c r="O49" s="89"/>
      <c r="P49" s="89"/>
      <c r="Q49" s="109">
        <v>0.15</v>
      </c>
      <c r="R49" s="96">
        <v>4</v>
      </c>
      <c r="S49" s="115">
        <v>2</v>
      </c>
      <c r="T49" s="115">
        <v>2</v>
      </c>
      <c r="U49" s="115">
        <v>4</v>
      </c>
    </row>
    <row r="50" spans="1:21" ht="18" customHeight="1" x14ac:dyDescent="0.15">
      <c r="A50" s="33" t="s">
        <v>35</v>
      </c>
      <c r="B50" s="61">
        <v>81</v>
      </c>
      <c r="C50" s="61">
        <v>2.3356999999999999E-2</v>
      </c>
      <c r="D50" s="55">
        <v>2.3356999999999999E-2</v>
      </c>
      <c r="E50" s="58">
        <v>3.6406299999999998</v>
      </c>
      <c r="F50" s="55">
        <v>135.024</v>
      </c>
      <c r="G50" s="58">
        <v>3.6406299999999998</v>
      </c>
      <c r="H50" s="55">
        <v>120.70099999999999</v>
      </c>
      <c r="I50" s="58">
        <v>4.2578100000000001</v>
      </c>
      <c r="J50" s="64">
        <v>37.025300000000001</v>
      </c>
      <c r="K50" s="58">
        <v>4.3671899999999999</v>
      </c>
      <c r="L50" s="63">
        <v>3.7792300000000001</v>
      </c>
      <c r="M50" s="103">
        <v>1</v>
      </c>
      <c r="N50" s="89">
        <v>0</v>
      </c>
      <c r="O50" s="89">
        <v>0</v>
      </c>
      <c r="P50" s="89">
        <v>0</v>
      </c>
      <c r="Q50" s="109">
        <v>0</v>
      </c>
      <c r="R50" s="96">
        <v>4</v>
      </c>
      <c r="S50" s="115">
        <v>2</v>
      </c>
      <c r="T50" s="115">
        <v>4</v>
      </c>
      <c r="U50" s="115">
        <v>6</v>
      </c>
    </row>
    <row r="51" spans="1:21" ht="18" customHeight="1" x14ac:dyDescent="0.15">
      <c r="A51" s="33" t="s">
        <v>36</v>
      </c>
      <c r="B51" s="61">
        <v>32</v>
      </c>
      <c r="C51" s="61">
        <v>3.5573800000000003E-2</v>
      </c>
      <c r="D51" s="55">
        <v>6.8818699999999997E-2</v>
      </c>
      <c r="E51" s="58">
        <v>3.6406299999999998</v>
      </c>
      <c r="F51" s="55">
        <v>257.74599999999998</v>
      </c>
      <c r="G51" s="58">
        <v>3.6406299999999998</v>
      </c>
      <c r="H51" s="55">
        <v>252.005</v>
      </c>
      <c r="I51" s="58">
        <v>4.2656299999999998</v>
      </c>
      <c r="J51" s="64">
        <v>97.156199999999998</v>
      </c>
      <c r="K51" s="58">
        <v>4.375</v>
      </c>
      <c r="L51" s="63">
        <v>10.998100000000001</v>
      </c>
      <c r="M51" s="92">
        <v>6</v>
      </c>
      <c r="N51" s="89"/>
      <c r="O51" s="89"/>
      <c r="P51" s="89"/>
      <c r="Q51" s="109">
        <v>0.11666666666666667</v>
      </c>
      <c r="R51" s="96">
        <v>1</v>
      </c>
      <c r="S51" s="115">
        <v>3</v>
      </c>
      <c r="T51" s="115">
        <v>3</v>
      </c>
      <c r="U51" s="115">
        <v>6</v>
      </c>
    </row>
    <row r="52" spans="1:21" ht="18" customHeight="1" x14ac:dyDescent="0.15">
      <c r="A52" s="34" t="s">
        <v>37</v>
      </c>
      <c r="B52" s="62">
        <v>29</v>
      </c>
      <c r="C52" s="62">
        <v>0.17837</v>
      </c>
      <c r="D52" s="57">
        <v>0.20672499999999999</v>
      </c>
      <c r="E52" s="59">
        <v>3.6406299999999998</v>
      </c>
      <c r="F52" s="57">
        <v>118.95099999999999</v>
      </c>
      <c r="G52" s="59">
        <v>3.6406299999999998</v>
      </c>
      <c r="H52" s="57">
        <v>115.42400000000001</v>
      </c>
      <c r="I52" s="59">
        <v>4.2656299999999998</v>
      </c>
      <c r="J52" s="65">
        <v>27.005199999999999</v>
      </c>
      <c r="K52" s="59">
        <v>4.3710899999999997</v>
      </c>
      <c r="L52" s="86">
        <v>2.9382600000000001</v>
      </c>
      <c r="M52" s="104">
        <v>3</v>
      </c>
      <c r="N52" s="94"/>
      <c r="O52" s="94"/>
      <c r="P52" s="94"/>
      <c r="Q52" s="110">
        <v>0.1111111111111111</v>
      </c>
      <c r="R52" s="97">
        <v>2</v>
      </c>
      <c r="S52" s="116">
        <v>3</v>
      </c>
      <c r="T52" s="116">
        <v>2</v>
      </c>
      <c r="U52" s="116">
        <v>5</v>
      </c>
    </row>
    <row r="53" spans="1:21" ht="18" customHeight="1" x14ac:dyDescent="0.15">
      <c r="A53" s="16" t="s">
        <v>13</v>
      </c>
      <c r="B53" s="15"/>
      <c r="C53" s="15"/>
      <c r="D53" s="15"/>
      <c r="E53" s="28">
        <f t="shared" ref="E53:F53" si="7">(SUM(E48,E49,E50,E51,E52)-MAX(E48,E49,E50,E51,E52)-MIN(E48,E49,E50,E51,E52))/3</f>
        <v>3.6380233333333329</v>
      </c>
      <c r="F53" s="29">
        <f t="shared" si="7"/>
        <v>149.82966666666664</v>
      </c>
      <c r="G53" s="28">
        <f t="shared" ref="G53:L53" si="8">(SUM(G48,G49,G50,G51,G52)-MAX(G48,G49,G50,G51,G52)-MIN(G48,G49,G50,G51,G52))/3</f>
        <v>3.6380233333333329</v>
      </c>
      <c r="H53" s="29">
        <f t="shared" si="8"/>
        <v>134.21166666666667</v>
      </c>
      <c r="I53" s="30">
        <f t="shared" si="8"/>
        <v>4.2604166666666679</v>
      </c>
      <c r="J53" s="31">
        <f>(SUM(J48,J49,J50,J51,J52)-MAX(J48,J49,J50,J51,J52)-MIN(J48,J49,J50,J51,J52))/3</f>
        <v>35.092233333333333</v>
      </c>
      <c r="K53" s="69">
        <f t="shared" si="8"/>
        <v>4.3697899999999992</v>
      </c>
      <c r="L53" s="31">
        <f t="shared" si="8"/>
        <v>3.6919933333333326</v>
      </c>
      <c r="Q53" s="60">
        <f>(SUM(Q48,Q49,Q50,Q51,Q52)-MAX(Q48,Q49,Q50,Q51,Q52)-MIN(Q48,Q49,Q50,Q51,Q52))/3</f>
        <v>9.9735449735449719E-2</v>
      </c>
      <c r="R53" s="102">
        <f>(SUM(R48,R49,R50,R51,R52)-MAX(R48,R49,R50,R51,R52)-MIN(R48,R49,R50,R51,R52))/3</f>
        <v>2.6666666666666665</v>
      </c>
      <c r="S53" s="117">
        <f>(SUM(S48,S49,S50,S51,S52)-MAX(S48,S49,S50,S51,S52)-MIN(S48,S49,S50,S51,S52))/3</f>
        <v>2.3333333333333335</v>
      </c>
      <c r="T53" s="117">
        <f>(SUM(T48,T49,T50,T51,T52)-MAX(T48,T49,T50,T51,T52)-MIN(T48,T49,T50,T51,T52))/3</f>
        <v>2.3333333333333335</v>
      </c>
      <c r="U53" s="117">
        <f>(SUM(U48,U49,U50,U51,U52)-MAX(U48,U49,U50,U51,U52)-MIN(U48,U49,U50,U51,U52))/3</f>
        <v>5</v>
      </c>
    </row>
    <row r="54" spans="1:21" ht="18" customHeight="1" x14ac:dyDescent="0.15"/>
    <row r="55" spans="1:21" ht="18" customHeight="1" x14ac:dyDescent="0.15"/>
    <row r="56" spans="1:21" s="60" customFormat="1" ht="18" customHeight="1" x14ac:dyDescent="0.15"/>
    <row r="57" spans="1:21" ht="18" customHeight="1" x14ac:dyDescent="0.15"/>
    <row r="58" spans="1:21" ht="18" customHeight="1" x14ac:dyDescent="0.15"/>
    <row r="59" spans="1:21" ht="18" customHeight="1" x14ac:dyDescent="0.15"/>
    <row r="60" spans="1:21" ht="18" customHeight="1" x14ac:dyDescent="0.15"/>
    <row r="61" spans="1:21" ht="18" customHeight="1" x14ac:dyDescent="0.15"/>
    <row r="62" spans="1:21" ht="18" customHeight="1" x14ac:dyDescent="0.15"/>
    <row r="63" spans="1:21" ht="18" customHeight="1" x14ac:dyDescent="0.15"/>
    <row r="64" spans="1:21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  <row r="110" ht="18" customHeight="1" x14ac:dyDescent="0.15"/>
    <row r="111" ht="18" customHeight="1" x14ac:dyDescent="0.15"/>
    <row r="112" ht="18" customHeight="1" x14ac:dyDescent="0.15"/>
    <row r="113" ht="18" customHeight="1" x14ac:dyDescent="0.15"/>
    <row r="114" ht="18" customHeight="1" x14ac:dyDescent="0.15"/>
    <row r="115" ht="18" customHeight="1" x14ac:dyDescent="0.15"/>
    <row r="116" ht="18" customHeight="1" x14ac:dyDescent="0.15"/>
    <row r="117" ht="18" customHeight="1" x14ac:dyDescent="0.15"/>
    <row r="118" ht="18" customHeight="1" x14ac:dyDescent="0.15"/>
    <row r="119" ht="18" customHeight="1" x14ac:dyDescent="0.15"/>
    <row r="120" ht="18" customHeight="1" x14ac:dyDescent="0.15"/>
    <row r="121" ht="18" customHeight="1" x14ac:dyDescent="0.15"/>
    <row r="122" ht="18" customHeight="1" x14ac:dyDescent="0.15"/>
    <row r="123" ht="18" customHeight="1" x14ac:dyDescent="0.15"/>
    <row r="124" ht="18" customHeight="1" x14ac:dyDescent="0.15"/>
    <row r="125" ht="18" customHeight="1" x14ac:dyDescent="0.15"/>
    <row r="126" ht="18" customHeight="1" x14ac:dyDescent="0.15"/>
    <row r="127" ht="18" customHeight="1" x14ac:dyDescent="0.15"/>
    <row r="128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  <row r="139" ht="18" customHeight="1" x14ac:dyDescent="0.15"/>
    <row r="140" ht="18" customHeight="1" x14ac:dyDescent="0.15"/>
    <row r="141" ht="18" customHeight="1" x14ac:dyDescent="0.15"/>
    <row r="142" ht="18" customHeight="1" x14ac:dyDescent="0.15"/>
    <row r="143" ht="18" customHeight="1" x14ac:dyDescent="0.15"/>
    <row r="144" ht="18" customHeight="1" x14ac:dyDescent="0.15"/>
    <row r="145" ht="18" customHeight="1" x14ac:dyDescent="0.15"/>
    <row r="146" ht="18" customHeight="1" x14ac:dyDescent="0.15"/>
    <row r="147" ht="18" customHeight="1" x14ac:dyDescent="0.15"/>
    <row r="148" ht="18" customHeight="1" x14ac:dyDescent="0.15"/>
    <row r="149" ht="18" customHeight="1" x14ac:dyDescent="0.15"/>
    <row r="150" ht="18" customHeight="1" x14ac:dyDescent="0.15"/>
    <row r="151" ht="18" customHeight="1" x14ac:dyDescent="0.15"/>
    <row r="152" ht="18" customHeight="1" x14ac:dyDescent="0.15"/>
    <row r="153" ht="18" customHeight="1" x14ac:dyDescent="0.15"/>
    <row r="154" ht="18" customHeight="1" x14ac:dyDescent="0.15"/>
    <row r="155" ht="18" customHeight="1" x14ac:dyDescent="0.15"/>
    <row r="156" ht="18" customHeight="1" x14ac:dyDescent="0.15"/>
    <row r="157" ht="18" customHeight="1" x14ac:dyDescent="0.15"/>
    <row r="158" ht="18" customHeight="1" x14ac:dyDescent="0.15"/>
    <row r="159" ht="18" customHeight="1" x14ac:dyDescent="0.15"/>
    <row r="160" ht="18" customHeight="1" x14ac:dyDescent="0.15"/>
    <row r="161" ht="18" customHeight="1" x14ac:dyDescent="0.15"/>
    <row r="162" ht="18" customHeight="1" x14ac:dyDescent="0.15"/>
    <row r="163" ht="18" customHeight="1" x14ac:dyDescent="0.15"/>
    <row r="164" ht="18" customHeight="1" x14ac:dyDescent="0.15"/>
    <row r="165" ht="18" customHeight="1" x14ac:dyDescent="0.15"/>
    <row r="166" ht="18" customHeight="1" x14ac:dyDescent="0.15"/>
    <row r="167" ht="18" customHeight="1" x14ac:dyDescent="0.15"/>
    <row r="168" ht="18" customHeight="1" x14ac:dyDescent="0.15"/>
    <row r="169" ht="18" customHeight="1" x14ac:dyDescent="0.15"/>
    <row r="170" ht="18" customHeight="1" x14ac:dyDescent="0.15"/>
    <row r="171" ht="18" customHeight="1" x14ac:dyDescent="0.15"/>
    <row r="172" ht="18" customHeight="1" x14ac:dyDescent="0.15"/>
    <row r="173" ht="18" customHeight="1" x14ac:dyDescent="0.15"/>
    <row r="174" ht="18" customHeight="1" x14ac:dyDescent="0.15"/>
    <row r="175" ht="18" customHeight="1" x14ac:dyDescent="0.15"/>
    <row r="176" ht="18" customHeight="1" x14ac:dyDescent="0.15"/>
    <row r="177" ht="18" customHeight="1" x14ac:dyDescent="0.15"/>
    <row r="178" ht="18" customHeight="1" x14ac:dyDescent="0.15"/>
    <row r="179" ht="18" customHeight="1" x14ac:dyDescent="0.15"/>
    <row r="180" ht="18" customHeight="1" x14ac:dyDescent="0.15"/>
    <row r="181" ht="18" customHeight="1" x14ac:dyDescent="0.15"/>
    <row r="182" ht="18" customHeight="1" x14ac:dyDescent="0.15"/>
    <row r="183" ht="18" customHeight="1" x14ac:dyDescent="0.15"/>
    <row r="184" ht="18" customHeight="1" x14ac:dyDescent="0.15"/>
    <row r="185" ht="18" customHeight="1" x14ac:dyDescent="0.15"/>
    <row r="186" ht="18" customHeight="1" x14ac:dyDescent="0.15"/>
    <row r="187" ht="18" customHeight="1" x14ac:dyDescent="0.15"/>
    <row r="188" ht="18" customHeight="1" x14ac:dyDescent="0.15"/>
    <row r="189" ht="18" customHeight="1" x14ac:dyDescent="0.15"/>
    <row r="190" ht="18" customHeight="1" x14ac:dyDescent="0.15"/>
    <row r="191" ht="18" customHeight="1" x14ac:dyDescent="0.15"/>
    <row r="192" ht="18" customHeight="1" x14ac:dyDescent="0.15"/>
    <row r="193" ht="18" customHeight="1" x14ac:dyDescent="0.15"/>
    <row r="194" ht="18" customHeight="1" x14ac:dyDescent="0.15"/>
    <row r="195" ht="18" customHeight="1" x14ac:dyDescent="0.15"/>
    <row r="196" ht="18" customHeight="1" x14ac:dyDescent="0.15"/>
    <row r="197" ht="18" customHeight="1" x14ac:dyDescent="0.15"/>
    <row r="198" ht="18" customHeight="1" x14ac:dyDescent="0.15"/>
    <row r="199" ht="18" customHeight="1" x14ac:dyDescent="0.15"/>
    <row r="200" ht="18" customHeight="1" x14ac:dyDescent="0.15"/>
    <row r="201" ht="18" customHeight="1" x14ac:dyDescent="0.15"/>
    <row r="202" ht="18" customHeight="1" x14ac:dyDescent="0.15"/>
    <row r="203" ht="18" customHeight="1" x14ac:dyDescent="0.15"/>
    <row r="204" ht="18" customHeight="1" x14ac:dyDescent="0.15"/>
    <row r="205" ht="18" customHeight="1" x14ac:dyDescent="0.15"/>
    <row r="206" ht="18" customHeight="1" x14ac:dyDescent="0.15"/>
    <row r="207" ht="18" customHeight="1" x14ac:dyDescent="0.15"/>
    <row r="208" ht="18" customHeight="1" x14ac:dyDescent="0.15"/>
    <row r="209" ht="18" customHeight="1" x14ac:dyDescent="0.15"/>
    <row r="210" ht="18" customHeight="1" x14ac:dyDescent="0.15"/>
    <row r="211" ht="18" customHeight="1" x14ac:dyDescent="0.15"/>
    <row r="212" ht="18" customHeight="1" x14ac:dyDescent="0.15"/>
    <row r="213" ht="18" customHeight="1" x14ac:dyDescent="0.15"/>
    <row r="214" ht="18" customHeight="1" x14ac:dyDescent="0.15"/>
    <row r="215" ht="18" customHeight="1" x14ac:dyDescent="0.15"/>
    <row r="216" ht="18" customHeight="1" x14ac:dyDescent="0.15"/>
    <row r="217" ht="18" customHeight="1" x14ac:dyDescent="0.15"/>
    <row r="218" ht="18" customHeight="1" x14ac:dyDescent="0.15"/>
    <row r="219" ht="18" customHeight="1" x14ac:dyDescent="0.15"/>
    <row r="220" ht="18" customHeight="1" x14ac:dyDescent="0.15"/>
    <row r="221" ht="18" customHeight="1" x14ac:dyDescent="0.15"/>
    <row r="222" ht="18" customHeight="1" x14ac:dyDescent="0.15"/>
    <row r="223" ht="18" customHeight="1" x14ac:dyDescent="0.15"/>
    <row r="224" ht="18" customHeight="1" x14ac:dyDescent="0.15"/>
    <row r="225" ht="18" customHeight="1" x14ac:dyDescent="0.15"/>
    <row r="226" ht="18" customHeight="1" x14ac:dyDescent="0.15"/>
    <row r="227" ht="18" customHeight="1" x14ac:dyDescent="0.15"/>
    <row r="228" ht="18" customHeight="1" x14ac:dyDescent="0.15"/>
    <row r="229" ht="18" customHeight="1" x14ac:dyDescent="0.15"/>
    <row r="230" ht="18" customHeight="1" x14ac:dyDescent="0.15"/>
    <row r="231" ht="18" customHeight="1" x14ac:dyDescent="0.15"/>
    <row r="232" ht="18" customHeight="1" x14ac:dyDescent="0.15"/>
    <row r="233" ht="18" customHeight="1" x14ac:dyDescent="0.15"/>
    <row r="234" ht="18" customHeight="1" x14ac:dyDescent="0.15"/>
    <row r="235" ht="18" customHeight="1" x14ac:dyDescent="0.15"/>
    <row r="236" ht="18" customHeight="1" x14ac:dyDescent="0.15"/>
    <row r="237" ht="18" customHeight="1" x14ac:dyDescent="0.15"/>
    <row r="238" ht="18" customHeight="1" x14ac:dyDescent="0.15"/>
    <row r="239" ht="18" customHeight="1" x14ac:dyDescent="0.15"/>
    <row r="240" ht="18" customHeight="1" x14ac:dyDescent="0.15"/>
    <row r="241" ht="18" customHeight="1" x14ac:dyDescent="0.15"/>
    <row r="242" ht="18" customHeight="1" x14ac:dyDescent="0.15"/>
    <row r="243" ht="18" customHeight="1" x14ac:dyDescent="0.15"/>
    <row r="244" ht="18" customHeight="1" x14ac:dyDescent="0.15"/>
    <row r="245" ht="18" customHeight="1" x14ac:dyDescent="0.15"/>
    <row r="246" ht="18" customHeight="1" x14ac:dyDescent="0.15"/>
    <row r="247" ht="18" customHeight="1" x14ac:dyDescent="0.15"/>
    <row r="248" ht="18" customHeight="1" x14ac:dyDescent="0.15"/>
    <row r="249" ht="18" customHeight="1" x14ac:dyDescent="0.15"/>
    <row r="250" ht="18" customHeight="1" x14ac:dyDescent="0.15"/>
    <row r="251" ht="18" customHeight="1" x14ac:dyDescent="0.15"/>
    <row r="252" ht="18" customHeight="1" x14ac:dyDescent="0.15"/>
    <row r="253" ht="18" customHeight="1" x14ac:dyDescent="0.15"/>
    <row r="254" ht="18" customHeight="1" x14ac:dyDescent="0.15"/>
    <row r="255" ht="18" customHeight="1" x14ac:dyDescent="0.15"/>
    <row r="256" ht="18" customHeight="1" x14ac:dyDescent="0.15"/>
    <row r="257" ht="18" customHeight="1" x14ac:dyDescent="0.15"/>
    <row r="258" ht="18" customHeight="1" x14ac:dyDescent="0.15"/>
    <row r="259" ht="18" customHeight="1" x14ac:dyDescent="0.15"/>
    <row r="260" ht="18" customHeight="1" x14ac:dyDescent="0.15"/>
    <row r="261" ht="18" customHeight="1" x14ac:dyDescent="0.15"/>
    <row r="262" ht="18" customHeight="1" x14ac:dyDescent="0.15"/>
    <row r="263" ht="18" customHeight="1" x14ac:dyDescent="0.15"/>
    <row r="264" ht="18" customHeight="1" x14ac:dyDescent="0.15"/>
    <row r="265" ht="18" customHeight="1" x14ac:dyDescent="0.15"/>
    <row r="266" ht="18" customHeight="1" x14ac:dyDescent="0.15"/>
    <row r="267" ht="18" customHeight="1" x14ac:dyDescent="0.15"/>
    <row r="268" ht="18" customHeight="1" x14ac:dyDescent="0.15"/>
    <row r="269" ht="18" customHeight="1" x14ac:dyDescent="0.15"/>
    <row r="270" ht="18" customHeight="1" x14ac:dyDescent="0.15"/>
    <row r="271" ht="18" customHeight="1" x14ac:dyDescent="0.15"/>
    <row r="272" ht="18" customHeight="1" x14ac:dyDescent="0.15"/>
    <row r="273" ht="18" customHeight="1" x14ac:dyDescent="0.15"/>
    <row r="274" ht="18" customHeight="1" x14ac:dyDescent="0.15"/>
    <row r="275" ht="18" customHeight="1" x14ac:dyDescent="0.15"/>
    <row r="276" ht="18" customHeight="1" x14ac:dyDescent="0.15"/>
    <row r="277" ht="18" customHeight="1" x14ac:dyDescent="0.15"/>
    <row r="278" ht="18" customHeight="1" x14ac:dyDescent="0.15"/>
    <row r="279" ht="18" customHeight="1" x14ac:dyDescent="0.15"/>
    <row r="280" ht="18" customHeight="1" x14ac:dyDescent="0.15"/>
    <row r="281" ht="18" customHeight="1" x14ac:dyDescent="0.15"/>
    <row r="282" ht="18" customHeight="1" x14ac:dyDescent="0.15"/>
    <row r="283" ht="18" customHeight="1" x14ac:dyDescent="0.15"/>
    <row r="284" ht="18" customHeight="1" x14ac:dyDescent="0.15"/>
    <row r="285" ht="18" customHeight="1" x14ac:dyDescent="0.15"/>
    <row r="286" ht="18" customHeight="1" x14ac:dyDescent="0.15"/>
    <row r="287" ht="18" customHeight="1" x14ac:dyDescent="0.15"/>
    <row r="288" ht="18" customHeight="1" x14ac:dyDescent="0.15"/>
    <row r="289" ht="18" customHeight="1" x14ac:dyDescent="0.15"/>
    <row r="290" ht="18" customHeight="1" x14ac:dyDescent="0.15"/>
    <row r="291" ht="18" customHeight="1" x14ac:dyDescent="0.15"/>
    <row r="292" ht="18" customHeight="1" x14ac:dyDescent="0.15"/>
    <row r="293" ht="18" customHeight="1" x14ac:dyDescent="0.15"/>
    <row r="294" ht="18" customHeight="1" x14ac:dyDescent="0.15"/>
    <row r="295" ht="18" customHeight="1" x14ac:dyDescent="0.15"/>
    <row r="296" ht="18" customHeight="1" x14ac:dyDescent="0.15"/>
    <row r="297" ht="18" customHeight="1" x14ac:dyDescent="0.15"/>
    <row r="298" ht="18" customHeight="1" x14ac:dyDescent="0.15"/>
    <row r="299" ht="18" customHeight="1" x14ac:dyDescent="0.15"/>
    <row r="300" ht="18" customHeight="1" x14ac:dyDescent="0.15"/>
    <row r="301" ht="18" customHeight="1" x14ac:dyDescent="0.15"/>
    <row r="302" ht="18" customHeight="1" x14ac:dyDescent="0.15"/>
    <row r="303" ht="18" customHeight="1" x14ac:dyDescent="0.15"/>
    <row r="304" ht="18" customHeight="1" x14ac:dyDescent="0.15"/>
    <row r="305" ht="18" customHeight="1" x14ac:dyDescent="0.15"/>
    <row r="306" ht="18" customHeight="1" x14ac:dyDescent="0.15"/>
    <row r="307" ht="18" customHeight="1" x14ac:dyDescent="0.15"/>
    <row r="308" ht="18" customHeight="1" x14ac:dyDescent="0.15"/>
    <row r="309" ht="18" customHeight="1" x14ac:dyDescent="0.15"/>
    <row r="310" ht="18" customHeight="1" x14ac:dyDescent="0.15"/>
    <row r="311" ht="18" customHeight="1" x14ac:dyDescent="0.15"/>
    <row r="312" ht="18" customHeight="1" x14ac:dyDescent="0.15"/>
    <row r="313" ht="18" customHeight="1" x14ac:dyDescent="0.15"/>
    <row r="314" ht="18" customHeight="1" x14ac:dyDescent="0.15"/>
    <row r="315" ht="18" customHeight="1" x14ac:dyDescent="0.15"/>
    <row r="316" ht="18" customHeight="1" x14ac:dyDescent="0.15"/>
    <row r="317" ht="18" customHeight="1" x14ac:dyDescent="0.15"/>
    <row r="318" ht="18" customHeight="1" x14ac:dyDescent="0.15"/>
    <row r="319" ht="18" customHeight="1" x14ac:dyDescent="0.15"/>
    <row r="320" ht="18" customHeight="1" x14ac:dyDescent="0.15"/>
    <row r="321" ht="18" customHeight="1" x14ac:dyDescent="0.15"/>
    <row r="322" ht="18" customHeight="1" x14ac:dyDescent="0.15"/>
    <row r="323" ht="18" customHeight="1" x14ac:dyDescent="0.15"/>
    <row r="324" ht="18" customHeight="1" x14ac:dyDescent="0.15"/>
    <row r="325" ht="18" customHeight="1" x14ac:dyDescent="0.15"/>
    <row r="326" ht="18" customHeight="1" x14ac:dyDescent="0.15"/>
    <row r="327" ht="18" customHeight="1" x14ac:dyDescent="0.15"/>
    <row r="328" ht="18" customHeight="1" x14ac:dyDescent="0.15"/>
    <row r="329" ht="18" customHeight="1" x14ac:dyDescent="0.15"/>
    <row r="330" ht="18" customHeight="1" x14ac:dyDescent="0.15"/>
    <row r="331" ht="18" customHeight="1" x14ac:dyDescent="0.15"/>
    <row r="332" ht="18" customHeight="1" x14ac:dyDescent="0.15"/>
    <row r="333" ht="18" customHeight="1" x14ac:dyDescent="0.15"/>
    <row r="334" ht="18" customHeight="1" x14ac:dyDescent="0.15"/>
    <row r="335" ht="18" customHeight="1" x14ac:dyDescent="0.15"/>
    <row r="336" ht="18" customHeight="1" x14ac:dyDescent="0.15"/>
    <row r="337" ht="18" customHeight="1" x14ac:dyDescent="0.15"/>
    <row r="338" ht="18" customHeight="1" x14ac:dyDescent="0.15"/>
    <row r="339" ht="18" customHeight="1" x14ac:dyDescent="0.15"/>
    <row r="340" ht="18" customHeight="1" x14ac:dyDescent="0.15"/>
    <row r="341" ht="18" customHeight="1" x14ac:dyDescent="0.15"/>
    <row r="342" ht="18" customHeight="1" x14ac:dyDescent="0.15"/>
    <row r="343" ht="18" customHeight="1" x14ac:dyDescent="0.15"/>
    <row r="344" ht="18" customHeight="1" x14ac:dyDescent="0.15"/>
    <row r="345" ht="18" customHeight="1" x14ac:dyDescent="0.15"/>
    <row r="346" ht="18" customHeight="1" x14ac:dyDescent="0.15"/>
    <row r="347" ht="18" customHeight="1" x14ac:dyDescent="0.15"/>
    <row r="348" ht="18" customHeight="1" x14ac:dyDescent="0.15"/>
    <row r="349" ht="18" customHeight="1" x14ac:dyDescent="0.15"/>
    <row r="350" ht="18" customHeight="1" x14ac:dyDescent="0.15"/>
    <row r="351" ht="18" customHeight="1" x14ac:dyDescent="0.15"/>
    <row r="352" ht="18" customHeight="1" x14ac:dyDescent="0.15"/>
    <row r="353" ht="18" customHeight="1" x14ac:dyDescent="0.15"/>
    <row r="354" ht="18" customHeight="1" x14ac:dyDescent="0.15"/>
    <row r="355" ht="18" customHeight="1" x14ac:dyDescent="0.15"/>
    <row r="356" ht="18" customHeight="1" x14ac:dyDescent="0.15"/>
    <row r="357" ht="18" customHeight="1" x14ac:dyDescent="0.15"/>
    <row r="358" ht="18" customHeight="1" x14ac:dyDescent="0.15"/>
    <row r="359" ht="18" customHeight="1" x14ac:dyDescent="0.15"/>
    <row r="360" ht="18" customHeight="1" x14ac:dyDescent="0.15"/>
    <row r="361" ht="18" customHeight="1" x14ac:dyDescent="0.15"/>
    <row r="362" ht="18" customHeight="1" x14ac:dyDescent="0.15"/>
    <row r="363" ht="18" customHeight="1" x14ac:dyDescent="0.15"/>
    <row r="364" ht="18" customHeight="1" x14ac:dyDescent="0.15"/>
    <row r="365" ht="18" customHeight="1" x14ac:dyDescent="0.15"/>
    <row r="366" ht="18" customHeight="1" x14ac:dyDescent="0.15"/>
    <row r="367" ht="18" customHeight="1" x14ac:dyDescent="0.15"/>
    <row r="368" ht="18" customHeight="1" x14ac:dyDescent="0.15"/>
    <row r="369" ht="18" customHeight="1" x14ac:dyDescent="0.15"/>
    <row r="370" ht="18" customHeight="1" x14ac:dyDescent="0.15"/>
    <row r="371" ht="18" customHeight="1" x14ac:dyDescent="0.15"/>
    <row r="372" ht="18" customHeight="1" x14ac:dyDescent="0.15"/>
    <row r="373" ht="18" customHeight="1" x14ac:dyDescent="0.15"/>
    <row r="374" ht="18" customHeight="1" x14ac:dyDescent="0.15"/>
    <row r="375" ht="18" customHeight="1" x14ac:dyDescent="0.15"/>
    <row r="376" ht="18" customHeight="1" x14ac:dyDescent="0.15"/>
    <row r="377" ht="18" customHeight="1" x14ac:dyDescent="0.15"/>
    <row r="378" ht="18" customHeight="1" x14ac:dyDescent="0.15"/>
    <row r="379" ht="18" customHeight="1" x14ac:dyDescent="0.15"/>
    <row r="380" ht="18" customHeight="1" x14ac:dyDescent="0.15"/>
    <row r="381" ht="18" customHeight="1" x14ac:dyDescent="0.15"/>
    <row r="382" ht="18" customHeight="1" x14ac:dyDescent="0.15"/>
    <row r="383" ht="18" customHeight="1" x14ac:dyDescent="0.15"/>
    <row r="384" ht="18" customHeight="1" x14ac:dyDescent="0.15"/>
    <row r="385" ht="18" customHeight="1" x14ac:dyDescent="0.15"/>
    <row r="386" ht="18" customHeight="1" x14ac:dyDescent="0.15"/>
    <row r="387" ht="18" customHeight="1" x14ac:dyDescent="0.15"/>
    <row r="388" ht="18" customHeight="1" x14ac:dyDescent="0.15"/>
    <row r="389" ht="18" customHeight="1" x14ac:dyDescent="0.15"/>
    <row r="390" ht="18" customHeight="1" x14ac:dyDescent="0.15"/>
    <row r="391" ht="18" customHeight="1" x14ac:dyDescent="0.15"/>
  </sheetData>
  <mergeCells count="24">
    <mergeCell ref="K2:L2"/>
    <mergeCell ref="K13:L13"/>
    <mergeCell ref="K24:L24"/>
    <mergeCell ref="K35:L35"/>
    <mergeCell ref="K46:L46"/>
    <mergeCell ref="G46:H46"/>
    <mergeCell ref="I46:J46"/>
    <mergeCell ref="G2:H2"/>
    <mergeCell ref="I2:J2"/>
    <mergeCell ref="G13:H13"/>
    <mergeCell ref="I13:J13"/>
    <mergeCell ref="G24:H24"/>
    <mergeCell ref="I24:J24"/>
    <mergeCell ref="Z38:AA38"/>
    <mergeCell ref="AB38:AC38"/>
    <mergeCell ref="AD38:AE38"/>
    <mergeCell ref="G35:H35"/>
    <mergeCell ref="I35:J35"/>
    <mergeCell ref="X38:Y38"/>
    <mergeCell ref="E2:F2"/>
    <mergeCell ref="E13:F13"/>
    <mergeCell ref="E24:F24"/>
    <mergeCell ref="E35:F35"/>
    <mergeCell ref="E46:F4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C12" sqref="C12"/>
    </sheetView>
  </sheetViews>
  <sheetFormatPr defaultRowHeight="13.5" x14ac:dyDescent="0.15"/>
  <sheetData>
    <row r="6" spans="1:2" x14ac:dyDescent="0.15">
      <c r="A6" t="s">
        <v>83</v>
      </c>
    </row>
    <row r="7" spans="1:2" x14ac:dyDescent="0.15">
      <c r="A7">
        <v>1</v>
      </c>
      <c r="B7">
        <v>100</v>
      </c>
    </row>
    <row r="8" spans="1:2" x14ac:dyDescent="0.15">
      <c r="A8">
        <v>2</v>
      </c>
      <c r="B8">
        <v>100</v>
      </c>
    </row>
    <row r="9" spans="1:2" x14ac:dyDescent="0.15">
      <c r="A9" s="60">
        <v>3</v>
      </c>
      <c r="B9">
        <v>100</v>
      </c>
    </row>
    <row r="10" spans="1:2" x14ac:dyDescent="0.15">
      <c r="A10" s="60">
        <v>4</v>
      </c>
      <c r="B10">
        <v>100</v>
      </c>
    </row>
    <row r="11" spans="1:2" x14ac:dyDescent="0.15">
      <c r="A11" s="60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1"/>
  <sheetViews>
    <sheetView zoomScaleNormal="100" workbookViewId="0">
      <selection activeCell="F6" sqref="F6"/>
    </sheetView>
  </sheetViews>
  <sheetFormatPr defaultRowHeight="13.5" x14ac:dyDescent="0.15"/>
  <cols>
    <col min="6" max="6" width="8.875" style="60"/>
    <col min="12" max="12" width="8.75" customWidth="1"/>
    <col min="13" max="13" width="7.625" customWidth="1"/>
  </cols>
  <sheetData>
    <row r="2" spans="1:17" x14ac:dyDescent="0.15">
      <c r="A2" s="60"/>
      <c r="B2" s="60"/>
      <c r="C2" s="60"/>
      <c r="D2" s="72" t="s">
        <v>64</v>
      </c>
      <c r="E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8.75" x14ac:dyDescent="0.25">
      <c r="A3" s="14" t="s">
        <v>65</v>
      </c>
      <c r="B3" s="129" t="s">
        <v>48</v>
      </c>
      <c r="C3" s="130"/>
      <c r="D3" s="133" t="s">
        <v>49</v>
      </c>
      <c r="E3" s="134"/>
      <c r="F3" s="120"/>
      <c r="G3" s="133" t="s">
        <v>12</v>
      </c>
      <c r="H3" s="134"/>
      <c r="I3" s="60"/>
      <c r="J3" s="60"/>
      <c r="K3" s="60"/>
      <c r="L3" s="60"/>
      <c r="M3" s="60"/>
      <c r="N3" s="60"/>
      <c r="O3" s="60"/>
      <c r="P3" s="60"/>
      <c r="Q3" s="60"/>
    </row>
    <row r="4" spans="1:17" x14ac:dyDescent="0.15">
      <c r="A4" s="50" t="s">
        <v>1</v>
      </c>
      <c r="B4" s="27" t="s">
        <v>9</v>
      </c>
      <c r="C4" s="47" t="s">
        <v>3</v>
      </c>
      <c r="D4" s="27" t="s">
        <v>9</v>
      </c>
      <c r="E4" s="47" t="s">
        <v>3</v>
      </c>
      <c r="F4" s="121"/>
      <c r="G4" s="48" t="s">
        <v>9</v>
      </c>
      <c r="H4" s="49" t="s">
        <v>11</v>
      </c>
      <c r="I4" s="87"/>
      <c r="J4" s="88"/>
      <c r="K4" s="88"/>
      <c r="L4" s="88"/>
      <c r="M4" s="88"/>
      <c r="N4" s="81"/>
      <c r="O4" s="111"/>
      <c r="P4" s="112"/>
      <c r="Q4" s="113"/>
    </row>
    <row r="5" spans="1:17" x14ac:dyDescent="0.15">
      <c r="A5" s="118" t="s">
        <v>66</v>
      </c>
      <c r="B5" s="58"/>
      <c r="C5" s="55">
        <v>32.097700000000003</v>
      </c>
      <c r="D5" s="58"/>
      <c r="E5" s="55">
        <v>27.594999999999999</v>
      </c>
      <c r="F5" s="61">
        <v>3</v>
      </c>
      <c r="G5" s="58"/>
      <c r="H5" s="64">
        <v>3.1549200000000002</v>
      </c>
      <c r="I5" s="90"/>
      <c r="J5" s="91"/>
      <c r="K5" s="91"/>
      <c r="L5" s="91"/>
      <c r="M5" s="105"/>
      <c r="N5" s="98"/>
      <c r="O5" s="114"/>
      <c r="P5" s="114"/>
      <c r="Q5" s="114"/>
    </row>
    <row r="6" spans="1:17" x14ac:dyDescent="0.15">
      <c r="A6" s="5" t="s">
        <v>66</v>
      </c>
      <c r="B6" s="58"/>
      <c r="C6" s="55">
        <v>28.7499</v>
      </c>
      <c r="D6" s="58"/>
      <c r="E6" s="55">
        <v>28.351099999999999</v>
      </c>
      <c r="F6" s="61">
        <v>1</v>
      </c>
      <c r="G6" s="58"/>
      <c r="H6" s="64">
        <v>3.8428300000000002</v>
      </c>
      <c r="I6" s="92"/>
      <c r="J6" s="89"/>
      <c r="K6" s="89"/>
      <c r="L6" s="89"/>
      <c r="M6" s="106"/>
      <c r="N6" s="99"/>
      <c r="O6" s="115"/>
      <c r="P6" s="115"/>
      <c r="Q6" s="115"/>
    </row>
    <row r="7" spans="1:17" x14ac:dyDescent="0.15">
      <c r="A7" s="5" t="s">
        <v>67</v>
      </c>
      <c r="B7" s="58"/>
      <c r="C7" s="55">
        <v>28.790600000000001</v>
      </c>
      <c r="D7" s="58"/>
      <c r="E7" s="55">
        <v>26.5732</v>
      </c>
      <c r="F7" s="61">
        <v>2</v>
      </c>
      <c r="G7" s="58"/>
      <c r="H7" s="64">
        <v>3.2014100000000001</v>
      </c>
      <c r="I7" s="92"/>
      <c r="J7" s="89"/>
      <c r="K7" s="122"/>
      <c r="L7" s="122"/>
      <c r="M7" s="123"/>
      <c r="N7" s="124"/>
      <c r="O7" s="125"/>
      <c r="P7" s="115"/>
      <c r="Q7" s="115"/>
    </row>
    <row r="8" spans="1:17" ht="14.25" x14ac:dyDescent="0.15">
      <c r="A8" s="16" t="s">
        <v>13</v>
      </c>
      <c r="B8" s="28"/>
      <c r="C8" s="29">
        <f>(C5+C6+C7)/3</f>
        <v>29.8794</v>
      </c>
      <c r="D8" s="29">
        <f t="shared" ref="D8:H8" si="0">(D5+D6+D7)/3</f>
        <v>0</v>
      </c>
      <c r="E8" s="29">
        <f t="shared" si="0"/>
        <v>27.506433333333334</v>
      </c>
      <c r="F8" s="29"/>
      <c r="G8" s="29">
        <f t="shared" si="0"/>
        <v>0</v>
      </c>
      <c r="H8" s="29">
        <f t="shared" si="0"/>
        <v>3.3997199999999999</v>
      </c>
      <c r="I8" s="63"/>
      <c r="J8" s="63"/>
      <c r="K8" s="126"/>
      <c r="L8" s="135"/>
      <c r="M8" s="135"/>
      <c r="N8" s="136"/>
      <c r="O8" s="136"/>
      <c r="P8" s="117"/>
      <c r="Q8" s="117"/>
    </row>
    <row r="9" spans="1:17" ht="14.25" x14ac:dyDescent="0.15">
      <c r="A9" s="17"/>
      <c r="B9" s="63"/>
      <c r="C9" s="63"/>
      <c r="D9" s="63"/>
      <c r="E9" s="63"/>
      <c r="F9" s="63"/>
      <c r="G9" s="63"/>
      <c r="H9" s="63"/>
      <c r="I9" s="63"/>
      <c r="J9" s="63"/>
      <c r="K9" s="126"/>
      <c r="L9" s="126"/>
      <c r="M9" s="126"/>
      <c r="N9" s="126"/>
      <c r="O9" s="126"/>
      <c r="P9" s="63"/>
      <c r="Q9" s="63"/>
    </row>
    <row r="10" spans="1:17" x14ac:dyDescent="0.15">
      <c r="C10" s="60"/>
      <c r="K10" s="126"/>
      <c r="L10" s="126"/>
      <c r="M10" s="126"/>
      <c r="N10" s="126"/>
      <c r="O10" s="126"/>
    </row>
    <row r="11" spans="1:17" x14ac:dyDescent="0.15">
      <c r="C11" s="60"/>
      <c r="K11" s="126"/>
      <c r="L11" s="126"/>
      <c r="M11" s="126"/>
      <c r="N11" s="126"/>
      <c r="O11" s="126"/>
    </row>
    <row r="12" spans="1:17" x14ac:dyDescent="0.15">
      <c r="A12" s="60"/>
      <c r="B12" s="60"/>
      <c r="C12" s="60"/>
      <c r="D12" s="72" t="s">
        <v>69</v>
      </c>
      <c r="E12" s="60"/>
      <c r="G12" s="60"/>
      <c r="H12" s="60"/>
      <c r="K12" s="60"/>
    </row>
    <row r="13" spans="1:17" ht="18.75" x14ac:dyDescent="0.25">
      <c r="A13" s="14" t="s">
        <v>70</v>
      </c>
      <c r="B13" s="129" t="s">
        <v>48</v>
      </c>
      <c r="C13" s="130"/>
      <c r="D13" s="133" t="s">
        <v>49</v>
      </c>
      <c r="E13" s="134"/>
      <c r="F13" s="120"/>
      <c r="G13" s="133" t="s">
        <v>12</v>
      </c>
      <c r="H13" s="134"/>
      <c r="K13" s="60"/>
    </row>
    <row r="14" spans="1:17" x14ac:dyDescent="0.15">
      <c r="A14" s="50" t="s">
        <v>1</v>
      </c>
      <c r="B14" s="27" t="s">
        <v>9</v>
      </c>
      <c r="C14" s="47" t="s">
        <v>3</v>
      </c>
      <c r="D14" s="27" t="s">
        <v>68</v>
      </c>
      <c r="E14" s="47" t="s">
        <v>3</v>
      </c>
      <c r="F14" s="121"/>
      <c r="G14" s="48" t="s">
        <v>9</v>
      </c>
      <c r="H14" s="49" t="s">
        <v>11</v>
      </c>
      <c r="K14" s="60"/>
    </row>
    <row r="15" spans="1:17" x14ac:dyDescent="0.15">
      <c r="A15" s="118" t="s">
        <v>71</v>
      </c>
      <c r="B15" s="58"/>
      <c r="C15" s="55">
        <v>63.3538</v>
      </c>
      <c r="D15" s="58"/>
      <c r="E15" s="55">
        <v>51.071599999999997</v>
      </c>
      <c r="F15" s="61">
        <v>4</v>
      </c>
      <c r="G15" s="58"/>
      <c r="H15" s="64">
        <v>6.9757199999999999</v>
      </c>
      <c r="K15" s="60"/>
    </row>
    <row r="16" spans="1:17" x14ac:dyDescent="0.15">
      <c r="A16" s="5" t="s">
        <v>72</v>
      </c>
      <c r="B16" s="58"/>
      <c r="C16" s="55">
        <v>69.094099999999997</v>
      </c>
      <c r="D16" s="58"/>
      <c r="E16" s="55">
        <v>61.281599999999997</v>
      </c>
      <c r="F16" s="61">
        <v>4</v>
      </c>
      <c r="G16" s="58"/>
      <c r="H16" s="64">
        <v>9.5894300000000001</v>
      </c>
      <c r="K16" s="60"/>
    </row>
    <row r="17" spans="1:11" x14ac:dyDescent="0.15">
      <c r="A17" s="5" t="s">
        <v>73</v>
      </c>
      <c r="B17" s="58"/>
      <c r="C17" s="55">
        <v>95.308099999999996</v>
      </c>
      <c r="D17" s="58"/>
      <c r="E17" s="55">
        <v>74.834900000000005</v>
      </c>
      <c r="F17" s="61">
        <v>7</v>
      </c>
      <c r="G17" s="58"/>
      <c r="H17" s="64">
        <v>11.1409</v>
      </c>
    </row>
    <row r="18" spans="1:11" ht="14.25" x14ac:dyDescent="0.15">
      <c r="A18" s="16" t="s">
        <v>13</v>
      </c>
      <c r="B18" s="28"/>
      <c r="C18" s="29">
        <f>(C15+C16+C17)/3</f>
        <v>75.918666666666667</v>
      </c>
      <c r="D18" s="29">
        <f t="shared" ref="D18" si="1">(D15+D16+D17)/3</f>
        <v>0</v>
      </c>
      <c r="E18" s="29">
        <f t="shared" ref="E18" si="2">(E15+E16+E17)/3</f>
        <v>62.396033333333328</v>
      </c>
      <c r="F18" s="29"/>
      <c r="G18" s="29">
        <f t="shared" ref="G18" si="3">(G15+G16+G17)/3</f>
        <v>0</v>
      </c>
      <c r="H18" s="29">
        <f t="shared" ref="H18" si="4">(H15+H16+H17)/3</f>
        <v>9.2353499999999986</v>
      </c>
    </row>
    <row r="19" spans="1:11" x14ac:dyDescent="0.15">
      <c r="A19" s="61"/>
      <c r="B19" s="63"/>
      <c r="C19" s="61"/>
      <c r="D19" s="63"/>
      <c r="E19" s="61"/>
      <c r="F19" s="61"/>
      <c r="G19" s="63"/>
      <c r="H19" s="63"/>
    </row>
    <row r="20" spans="1:11" ht="14.25" x14ac:dyDescent="0.15">
      <c r="A20" s="17"/>
      <c r="B20" s="68"/>
      <c r="C20" s="68"/>
      <c r="D20" s="68"/>
      <c r="E20" s="68"/>
      <c r="F20" s="68"/>
      <c r="G20" s="119"/>
      <c r="H20" s="119"/>
    </row>
    <row r="21" spans="1:11" x14ac:dyDescent="0.15">
      <c r="A21" s="63"/>
      <c r="B21" s="63"/>
      <c r="C21" s="63"/>
      <c r="D21" s="63"/>
      <c r="E21" s="63"/>
      <c r="F21" s="63"/>
      <c r="G21" s="63"/>
      <c r="H21" s="63"/>
    </row>
    <row r="22" spans="1:11" x14ac:dyDescent="0.15">
      <c r="A22" s="63"/>
      <c r="B22" s="63"/>
      <c r="C22" s="63"/>
      <c r="D22" s="63"/>
      <c r="E22" s="63"/>
      <c r="F22" s="63"/>
      <c r="G22" s="63"/>
      <c r="H22" s="63"/>
      <c r="K22" s="60"/>
    </row>
    <row r="23" spans="1:11" x14ac:dyDescent="0.15">
      <c r="A23" s="63"/>
      <c r="B23" s="63"/>
      <c r="C23" s="63"/>
      <c r="D23" s="63"/>
      <c r="E23" s="63"/>
      <c r="F23" s="63"/>
      <c r="G23" s="63"/>
      <c r="H23" s="63"/>
      <c r="K23" s="60"/>
    </row>
    <row r="24" spans="1:11" x14ac:dyDescent="0.15">
      <c r="A24" s="60"/>
      <c r="B24" s="60"/>
      <c r="C24" s="60"/>
      <c r="D24" s="72" t="s">
        <v>75</v>
      </c>
      <c r="E24" s="60"/>
      <c r="G24" s="60"/>
      <c r="H24" s="60"/>
      <c r="K24" s="60"/>
    </row>
    <row r="25" spans="1:11" ht="18.75" x14ac:dyDescent="0.25">
      <c r="A25" s="14" t="s">
        <v>74</v>
      </c>
      <c r="B25" s="129" t="s">
        <v>48</v>
      </c>
      <c r="C25" s="130"/>
      <c r="D25" s="133" t="s">
        <v>49</v>
      </c>
      <c r="E25" s="134"/>
      <c r="F25" s="120"/>
      <c r="G25" s="133" t="s">
        <v>12</v>
      </c>
      <c r="H25" s="134"/>
      <c r="K25" s="60"/>
    </row>
    <row r="26" spans="1:11" x14ac:dyDescent="0.15">
      <c r="A26" s="50" t="s">
        <v>1</v>
      </c>
      <c r="B26" s="27" t="s">
        <v>9</v>
      </c>
      <c r="C26" s="47" t="s">
        <v>3</v>
      </c>
      <c r="D26" s="27" t="s">
        <v>9</v>
      </c>
      <c r="E26" s="47" t="s">
        <v>3</v>
      </c>
      <c r="F26" s="121"/>
      <c r="G26" s="48" t="s">
        <v>9</v>
      </c>
      <c r="H26" s="49" t="s">
        <v>11</v>
      </c>
      <c r="K26" s="60"/>
    </row>
    <row r="27" spans="1:11" x14ac:dyDescent="0.15">
      <c r="A27" s="118" t="s">
        <v>76</v>
      </c>
      <c r="B27" s="58"/>
      <c r="C27" s="55">
        <v>152.62799999999999</v>
      </c>
      <c r="D27" s="58"/>
      <c r="E27" s="55">
        <v>89.3934</v>
      </c>
      <c r="F27" s="61">
        <v>6</v>
      </c>
      <c r="G27" s="58"/>
      <c r="H27" s="64">
        <v>13.054</v>
      </c>
      <c r="K27" s="60"/>
    </row>
    <row r="28" spans="1:11" x14ac:dyDescent="0.15">
      <c r="A28" s="5" t="s">
        <v>72</v>
      </c>
      <c r="B28" s="58"/>
      <c r="C28" s="55">
        <v>97.833100000000002</v>
      </c>
      <c r="D28" s="58"/>
      <c r="E28" s="55">
        <v>87.378699999999995</v>
      </c>
      <c r="F28" s="61">
        <v>2</v>
      </c>
      <c r="G28" s="58"/>
      <c r="H28" s="64">
        <v>20.622599999999998</v>
      </c>
    </row>
    <row r="29" spans="1:11" x14ac:dyDescent="0.15">
      <c r="A29" s="5" t="s">
        <v>76</v>
      </c>
      <c r="B29" s="58"/>
      <c r="C29" s="55">
        <v>160.78</v>
      </c>
      <c r="D29" s="58"/>
      <c r="E29" s="55">
        <v>128.666</v>
      </c>
      <c r="F29" s="61">
        <v>1</v>
      </c>
      <c r="G29" s="58"/>
      <c r="H29" s="64">
        <v>59.129100000000001</v>
      </c>
    </row>
    <row r="30" spans="1:11" ht="14.25" x14ac:dyDescent="0.15">
      <c r="A30" s="16" t="s">
        <v>13</v>
      </c>
      <c r="B30" s="28"/>
      <c r="C30" s="29">
        <f>(C27+C28+C29)/3</f>
        <v>137.08036666666666</v>
      </c>
      <c r="D30" s="29">
        <f t="shared" ref="D30" si="5">(D27+D28+D29)/3</f>
        <v>0</v>
      </c>
      <c r="E30" s="29">
        <f t="shared" ref="E30" si="6">(E27+E28+E29)/3</f>
        <v>101.81269999999999</v>
      </c>
      <c r="F30" s="29"/>
      <c r="G30" s="29">
        <f t="shared" ref="G30" si="7">(G27+G28+G29)/3</f>
        <v>0</v>
      </c>
      <c r="H30" s="29">
        <f t="shared" ref="H30" si="8">(H27+H28+H29)/3</f>
        <v>30.935233333333333</v>
      </c>
    </row>
    <row r="31" spans="1:11" x14ac:dyDescent="0.15">
      <c r="A31" s="61"/>
      <c r="B31" s="63"/>
      <c r="C31" s="61"/>
      <c r="D31" s="63"/>
      <c r="E31" s="61"/>
      <c r="F31" s="61"/>
      <c r="G31" s="63"/>
      <c r="H31" s="63"/>
    </row>
    <row r="32" spans="1:11" ht="14.25" x14ac:dyDescent="0.15">
      <c r="A32" s="17"/>
      <c r="B32" s="68"/>
      <c r="C32" s="68"/>
      <c r="D32" s="68"/>
      <c r="E32" s="68"/>
      <c r="F32" s="68"/>
      <c r="G32" s="119"/>
      <c r="H32" s="119"/>
    </row>
    <row r="33" spans="1:8" x14ac:dyDescent="0.15">
      <c r="A33" s="63"/>
      <c r="B33" s="63"/>
      <c r="C33" s="63"/>
      <c r="D33" s="63"/>
      <c r="E33" s="63"/>
      <c r="F33" s="63"/>
      <c r="G33" s="63"/>
      <c r="H33" s="63"/>
    </row>
    <row r="34" spans="1:8" x14ac:dyDescent="0.15">
      <c r="A34" s="63"/>
      <c r="B34" s="63"/>
      <c r="C34" s="63"/>
      <c r="D34" s="63"/>
      <c r="E34" s="63"/>
      <c r="F34" s="63"/>
      <c r="G34" s="63"/>
      <c r="H34" s="63"/>
    </row>
    <row r="35" spans="1:8" x14ac:dyDescent="0.15">
      <c r="A35" s="60"/>
      <c r="B35" s="60"/>
      <c r="C35" s="60"/>
      <c r="D35" s="72" t="s">
        <v>78</v>
      </c>
      <c r="E35" s="60"/>
      <c r="G35" s="60"/>
      <c r="H35" s="60"/>
    </row>
    <row r="36" spans="1:8" ht="18.75" x14ac:dyDescent="0.25">
      <c r="A36" s="14" t="s">
        <v>77</v>
      </c>
      <c r="B36" s="129" t="s">
        <v>48</v>
      </c>
      <c r="C36" s="130"/>
      <c r="D36" s="133" t="s">
        <v>49</v>
      </c>
      <c r="E36" s="134"/>
      <c r="F36" s="120"/>
      <c r="G36" s="133" t="s">
        <v>12</v>
      </c>
      <c r="H36" s="134"/>
    </row>
    <row r="37" spans="1:8" x14ac:dyDescent="0.15">
      <c r="A37" s="50" t="s">
        <v>1</v>
      </c>
      <c r="B37" s="27" t="s">
        <v>9</v>
      </c>
      <c r="C37" s="47" t="s">
        <v>3</v>
      </c>
      <c r="D37" s="27" t="s">
        <v>9</v>
      </c>
      <c r="E37" s="47" t="s">
        <v>3</v>
      </c>
      <c r="F37" s="121"/>
      <c r="G37" s="48" t="s">
        <v>9</v>
      </c>
      <c r="H37" s="49" t="s">
        <v>11</v>
      </c>
    </row>
    <row r="38" spans="1:8" x14ac:dyDescent="0.15">
      <c r="A38" s="118" t="s">
        <v>79</v>
      </c>
      <c r="B38" s="58"/>
      <c r="C38" s="55">
        <v>1129.6300000000001</v>
      </c>
      <c r="D38" s="58"/>
      <c r="E38" s="55">
        <v>928.98900000000003</v>
      </c>
      <c r="F38" s="61">
        <v>3</v>
      </c>
      <c r="G38" s="58"/>
      <c r="H38" s="64">
        <v>680.61500000000001</v>
      </c>
    </row>
    <row r="39" spans="1:8" x14ac:dyDescent="0.15">
      <c r="A39" s="5" t="s">
        <v>76</v>
      </c>
      <c r="B39" s="58"/>
      <c r="C39" s="55">
        <v>2101.64</v>
      </c>
      <c r="D39" s="58"/>
      <c r="E39" s="55">
        <v>1811.578</v>
      </c>
      <c r="F39" s="61">
        <v>9</v>
      </c>
      <c r="G39" s="58"/>
      <c r="H39" s="64">
        <v>466.65699999999998</v>
      </c>
    </row>
    <row r="40" spans="1:8" x14ac:dyDescent="0.15">
      <c r="A40" s="5" t="s">
        <v>79</v>
      </c>
      <c r="B40" s="58"/>
      <c r="C40" s="55">
        <v>101.708</v>
      </c>
      <c r="D40" s="58"/>
      <c r="E40" s="55">
        <v>89.992199999999997</v>
      </c>
      <c r="F40" s="61">
        <v>3</v>
      </c>
      <c r="G40" s="58"/>
      <c r="H40" s="64">
        <v>13.007</v>
      </c>
    </row>
    <row r="41" spans="1:8" ht="14.25" x14ac:dyDescent="0.15">
      <c r="A41" s="16" t="s">
        <v>13</v>
      </c>
      <c r="B41" s="28"/>
      <c r="C41" s="29">
        <f>(C38+C39+C40)/3</f>
        <v>1110.9926666666668</v>
      </c>
      <c r="D41" s="29">
        <f t="shared" ref="D41" si="9">(D38+D39+D40)/3</f>
        <v>0</v>
      </c>
      <c r="E41" s="29">
        <f t="shared" ref="E41" si="10">(E38+E39+E40)/3</f>
        <v>943.51973333333342</v>
      </c>
      <c r="F41" s="29"/>
      <c r="G41" s="29">
        <f t="shared" ref="G41" si="11">(G38+G39+G40)/3</f>
        <v>0</v>
      </c>
      <c r="H41" s="29">
        <f t="shared" ref="H41" si="12">(H38+H39+H40)/3</f>
        <v>386.75966666666665</v>
      </c>
    </row>
    <row r="42" spans="1:8" x14ac:dyDescent="0.15">
      <c r="A42" s="61"/>
      <c r="B42" s="63"/>
      <c r="C42" s="61"/>
      <c r="D42" s="63"/>
      <c r="E42" s="61"/>
      <c r="F42" s="61"/>
      <c r="G42" s="63"/>
      <c r="H42" s="63"/>
    </row>
    <row r="43" spans="1:8" ht="14.25" x14ac:dyDescent="0.15">
      <c r="A43" s="17"/>
      <c r="B43" s="68"/>
      <c r="C43" s="68"/>
      <c r="D43" s="68"/>
      <c r="E43" s="68"/>
      <c r="F43" s="68"/>
      <c r="G43" s="119"/>
      <c r="H43" s="119"/>
    </row>
    <row r="44" spans="1:8" x14ac:dyDescent="0.15">
      <c r="A44" s="63"/>
      <c r="B44" s="63"/>
      <c r="C44" s="63"/>
      <c r="D44" s="63"/>
      <c r="E44" s="63"/>
      <c r="F44" s="63"/>
      <c r="G44" s="63"/>
      <c r="H44" s="63"/>
    </row>
    <row r="45" spans="1:8" x14ac:dyDescent="0.15">
      <c r="A45" s="63"/>
      <c r="B45" s="63"/>
      <c r="C45" s="63"/>
      <c r="D45" s="63"/>
      <c r="E45" s="63"/>
      <c r="F45" s="63"/>
      <c r="G45" s="63"/>
      <c r="H45" s="63"/>
    </row>
    <row r="46" spans="1:8" x14ac:dyDescent="0.15">
      <c r="A46" s="63"/>
      <c r="B46" s="63"/>
      <c r="C46" s="63"/>
      <c r="D46" s="63"/>
      <c r="E46" s="63"/>
      <c r="F46" s="63"/>
      <c r="G46" s="63"/>
      <c r="H46" s="63"/>
    </row>
    <row r="47" spans="1:8" x14ac:dyDescent="0.15">
      <c r="A47" s="63"/>
      <c r="B47" s="63"/>
      <c r="C47" s="63"/>
      <c r="D47" s="63"/>
      <c r="E47" s="63"/>
      <c r="F47" s="63"/>
      <c r="G47" s="63"/>
      <c r="H47" s="63"/>
    </row>
    <row r="48" spans="1:8" x14ac:dyDescent="0.15">
      <c r="A48" s="63"/>
      <c r="B48" s="63"/>
      <c r="C48" s="63"/>
      <c r="D48" s="63"/>
      <c r="E48" s="63"/>
      <c r="F48" s="63"/>
      <c r="G48" s="63"/>
      <c r="H48" s="63"/>
    </row>
    <row r="49" spans="1:8" x14ac:dyDescent="0.15">
      <c r="A49" s="63"/>
      <c r="B49" s="63"/>
      <c r="C49" s="63"/>
      <c r="D49" s="63"/>
      <c r="E49" s="63"/>
      <c r="F49" s="63"/>
      <c r="G49" s="63"/>
      <c r="H49" s="63"/>
    </row>
    <row r="50" spans="1:8" x14ac:dyDescent="0.15">
      <c r="A50" s="63"/>
      <c r="B50" s="63"/>
      <c r="C50" s="63"/>
      <c r="D50" s="63"/>
      <c r="E50" s="63"/>
      <c r="F50" s="63"/>
      <c r="G50" s="63"/>
      <c r="H50" s="63"/>
    </row>
    <row r="51" spans="1:8" x14ac:dyDescent="0.15">
      <c r="A51" s="63"/>
      <c r="B51" s="63"/>
      <c r="C51" s="63"/>
      <c r="D51" s="63"/>
      <c r="E51" s="63"/>
      <c r="F51" s="63"/>
      <c r="G51" s="63"/>
      <c r="H51" s="63"/>
    </row>
    <row r="67" spans="2:5" x14ac:dyDescent="0.15">
      <c r="B67" s="70"/>
      <c r="C67" s="127" t="s">
        <v>80</v>
      </c>
      <c r="D67" s="127" t="s">
        <v>81</v>
      </c>
      <c r="E67" s="128" t="s">
        <v>82</v>
      </c>
    </row>
    <row r="68" spans="2:5" x14ac:dyDescent="0.15">
      <c r="B68" s="78" t="s">
        <v>64</v>
      </c>
      <c r="C68" s="63">
        <v>29.8794</v>
      </c>
      <c r="D68" s="63">
        <v>27.506433333333334</v>
      </c>
      <c r="E68" s="64">
        <v>3.3997199999999999</v>
      </c>
    </row>
    <row r="69" spans="2:5" x14ac:dyDescent="0.15">
      <c r="B69" s="78" t="s">
        <v>69</v>
      </c>
      <c r="C69" s="63">
        <v>75.918666666666667</v>
      </c>
      <c r="D69" s="63">
        <v>62.396033333333328</v>
      </c>
      <c r="E69" s="64">
        <v>9.2353499999999986</v>
      </c>
    </row>
    <row r="70" spans="2:5" x14ac:dyDescent="0.15">
      <c r="B70" s="78" t="s">
        <v>75</v>
      </c>
      <c r="C70" s="63">
        <v>137.08036666666666</v>
      </c>
      <c r="D70" s="63">
        <v>101.81269999999999</v>
      </c>
      <c r="E70" s="64">
        <v>30.935233333333333</v>
      </c>
    </row>
    <row r="71" spans="2:5" x14ac:dyDescent="0.15">
      <c r="B71" s="79" t="s">
        <v>78</v>
      </c>
      <c r="C71" s="86">
        <v>1110.9926666666668</v>
      </c>
      <c r="D71" s="86">
        <v>943.51973333333342</v>
      </c>
      <c r="E71" s="65">
        <v>386.75966666666665</v>
      </c>
    </row>
  </sheetData>
  <mergeCells count="14">
    <mergeCell ref="L8:M8"/>
    <mergeCell ref="N8:O8"/>
    <mergeCell ref="B25:C25"/>
    <mergeCell ref="D25:E25"/>
    <mergeCell ref="G25:H25"/>
    <mergeCell ref="B36:C36"/>
    <mergeCell ref="D36:E36"/>
    <mergeCell ref="G36:H36"/>
    <mergeCell ref="B3:C3"/>
    <mergeCell ref="D3:E3"/>
    <mergeCell ref="G3:H3"/>
    <mergeCell ref="B13:C13"/>
    <mergeCell ref="D13:E13"/>
    <mergeCell ref="G13:H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全面的精确的算法</vt:lpstr>
      <vt:lpstr>近似算法的考虑</vt:lpstr>
      <vt:lpstr>genGraph1.0生成的数据实验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2016-05-20T01:46:23Z</dcterms:modified>
</cp:coreProperties>
</file>