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35" windowHeight="7935" activeTab="1"/>
  </bookViews>
  <sheets>
    <sheet name="Sheet1" sheetId="1" r:id="rId1"/>
    <sheet name="Sheet2" sheetId="2" r:id="rId2"/>
    <sheet name="Sheet3" sheetId="3" r:id="rId3"/>
  </sheets>
  <definedNames>
    <definedName name="TauAngle" localSheetId="0">Sheet1!$A$1:$C$16</definedName>
    <definedName name="TauAngleRotated" localSheetId="0">Sheet1!$A$21:$C$40</definedName>
  </definedNames>
  <calcPr calcId="124519"/>
</workbook>
</file>

<file path=xl/calcChain.xml><?xml version="1.0" encoding="utf-8"?>
<calcChain xmlns="http://schemas.openxmlformats.org/spreadsheetml/2006/main">
  <c r="A27" i="2"/>
  <c r="A18"/>
  <c r="A19"/>
  <c r="A20"/>
  <c r="A21"/>
  <c r="A22"/>
  <c r="A23"/>
  <c r="A24"/>
  <c r="A25"/>
  <c r="A26"/>
  <c r="A17"/>
  <c r="C13"/>
  <c r="C12"/>
  <c r="C11"/>
  <c r="C10"/>
  <c r="C4"/>
  <c r="C5"/>
  <c r="C6"/>
  <c r="C7"/>
  <c r="C8"/>
  <c r="C9"/>
  <c r="C3"/>
  <c r="D12"/>
  <c r="D11"/>
  <c r="H11" s="1"/>
  <c r="H12"/>
  <c r="D9"/>
  <c r="H9" s="1"/>
  <c r="D8"/>
  <c r="H8" s="1"/>
  <c r="D7"/>
  <c r="H7" s="1"/>
  <c r="D10"/>
  <c r="H10" s="1"/>
  <c r="H13"/>
  <c r="D13"/>
  <c r="H6"/>
  <c r="D6"/>
  <c r="D5"/>
  <c r="H5" s="1"/>
  <c r="H4"/>
  <c r="D4"/>
  <c r="H3"/>
  <c r="D3"/>
  <c r="C56" i="1"/>
  <c r="F40"/>
  <c r="F52"/>
  <c r="F41"/>
  <c r="F42"/>
  <c r="F43"/>
  <c r="F44"/>
  <c r="F45"/>
  <c r="F46"/>
  <c r="F47"/>
  <c r="F48"/>
  <c r="F49"/>
  <c r="F50"/>
  <c r="C45"/>
  <c r="C50"/>
  <c r="C46"/>
  <c r="C44"/>
  <c r="C41"/>
  <c r="C42"/>
  <c r="C43"/>
  <c r="C40"/>
  <c r="H34"/>
  <c r="H23"/>
  <c r="H24"/>
  <c r="H25"/>
  <c r="H26"/>
  <c r="H27"/>
  <c r="H28"/>
  <c r="H29"/>
  <c r="H30"/>
  <c r="H31"/>
  <c r="H32"/>
  <c r="H22"/>
  <c r="D23"/>
  <c r="D24"/>
  <c r="D22"/>
  <c r="D25"/>
  <c r="D26"/>
  <c r="D27"/>
  <c r="D28"/>
  <c r="D30"/>
  <c r="D29"/>
  <c r="D31"/>
  <c r="D32"/>
  <c r="C26"/>
  <c r="C27"/>
  <c r="C28"/>
  <c r="C29"/>
  <c r="C30"/>
  <c r="C31"/>
  <c r="H15" i="2" l="1"/>
</calcChain>
</file>

<file path=xl/connections.xml><?xml version="1.0" encoding="utf-8"?>
<connections xmlns="http://schemas.openxmlformats.org/spreadsheetml/2006/main">
  <connection id="1" name="TauAngle" type="6" refreshedVersion="3" background="1" saveData="1">
    <textPr codePage="437" sourceFile="C:\Users\irlabuser4\Downloads\TauAngle.txt">
      <textFields count="3">
        <textField/>
        <textField/>
        <textField/>
      </textFields>
    </textPr>
  </connection>
  <connection id="2" name="TauAngleRotated" type="6" refreshedVersion="3" background="1" saveData="1">
    <textPr codePage="437" sourceFile="C:\Users\irlabuser4\Downloads\TauAngleRotated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<sst xmlns="http://schemas.openxmlformats.org/spreadsheetml/2006/main" count="10" uniqueCount="5">
  <si>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 xml:space="preserve">Position </t>
  </si>
  <si>
    <t>Tau Angle</t>
  </si>
  <si>
    <t>Position</t>
  </si>
  <si>
    <t>Tau Angle (rotated)</t>
  </si>
  <si>
    <t>Tau Angle (rotated,subst+material)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</si>
</sst>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Sheet1!$A$22:$A$32</c:f>
              <c:numCache>
                <c:formatCode>General</c:formatCode>
                <c:ptCount val="11"/>
                <c:pt idx="0">
                  <c:v>23.9</c:v>
                </c:pt>
                <c:pt idx="1">
                  <c:v>24.42</c:v>
                </c:pt>
                <c:pt idx="2">
                  <c:v>24.9</c:v>
                </c:pt>
                <c:pt idx="3">
                  <c:v>25.4</c:v>
                </c:pt>
                <c:pt idx="4">
                  <c:v>25.95</c:v>
                </c:pt>
                <c:pt idx="5">
                  <c:v>26.45</c:v>
                </c:pt>
                <c:pt idx="6">
                  <c:v>26.95</c:v>
                </c:pt>
                <c:pt idx="7">
                  <c:v>27.5</c:v>
                </c:pt>
                <c:pt idx="8">
                  <c:v>28.05</c:v>
                </c:pt>
                <c:pt idx="9">
                  <c:v>28.6</c:v>
                </c:pt>
                <c:pt idx="10">
                  <c:v>29.15</c:v>
                </c:pt>
              </c:numCache>
            </c:numRef>
          </c:xVal>
          <c:yVal>
            <c:numRef>
              <c:f>Sheet1!$C$22:$C$32</c:f>
              <c:numCache>
                <c:formatCode>General</c:formatCode>
                <c:ptCount val="11"/>
                <c:pt idx="0">
                  <c:v>89.785600000000002</c:v>
                </c:pt>
                <c:pt idx="1">
                  <c:v>66.547899999999998</c:v>
                </c:pt>
                <c:pt idx="2">
                  <c:v>82.935400000000001</c:v>
                </c:pt>
                <c:pt idx="3">
                  <c:v>72.520700000000005</c:v>
                </c:pt>
                <c:pt idx="4">
                  <c:v>42.697599999999994</c:v>
                </c:pt>
                <c:pt idx="5">
                  <c:v>34.151100000000014</c:v>
                </c:pt>
                <c:pt idx="6">
                  <c:v>32.356200000000001</c:v>
                </c:pt>
                <c:pt idx="7">
                  <c:v>-28.933899999999994</c:v>
                </c:pt>
                <c:pt idx="8">
                  <c:v>-53.403400000000005</c:v>
                </c:pt>
                <c:pt idx="9">
                  <c:v>-80.939300000000003</c:v>
                </c:pt>
                <c:pt idx="10">
                  <c:v>-138.40700000000001</c:v>
                </c:pt>
              </c:numCache>
            </c:numRef>
          </c:yVal>
        </c:ser>
        <c:axId val="89667840"/>
        <c:axId val="89690112"/>
      </c:scatterChart>
      <c:valAx>
        <c:axId val="89667840"/>
        <c:scaling>
          <c:orientation val="minMax"/>
          <c:min val="22"/>
        </c:scaling>
        <c:axPos val="b"/>
        <c:numFmt formatCode="General" sourceLinked="1"/>
        <c:tickLblPos val="nextTo"/>
        <c:crossAx val="89690112"/>
        <c:crosses val="autoZero"/>
        <c:crossBetween val="midCat"/>
      </c:valAx>
      <c:valAx>
        <c:axId val="89690112"/>
        <c:scaling>
          <c:orientation val="minMax"/>
        </c:scaling>
        <c:axPos val="l"/>
        <c:majorGridlines/>
        <c:numFmt formatCode="General" sourceLinked="1"/>
        <c:tickLblPos val="nextTo"/>
        <c:crossAx val="8966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Sheet1!$A$22:$A$32</c:f>
              <c:numCache>
                <c:formatCode>General</c:formatCode>
                <c:ptCount val="11"/>
                <c:pt idx="0">
                  <c:v>23.9</c:v>
                </c:pt>
                <c:pt idx="1">
                  <c:v>24.42</c:v>
                </c:pt>
                <c:pt idx="2">
                  <c:v>24.9</c:v>
                </c:pt>
                <c:pt idx="3">
                  <c:v>25.4</c:v>
                </c:pt>
                <c:pt idx="4">
                  <c:v>25.95</c:v>
                </c:pt>
                <c:pt idx="5">
                  <c:v>26.45</c:v>
                </c:pt>
                <c:pt idx="6">
                  <c:v>26.95</c:v>
                </c:pt>
                <c:pt idx="7">
                  <c:v>27.5</c:v>
                </c:pt>
                <c:pt idx="8">
                  <c:v>28.05</c:v>
                </c:pt>
                <c:pt idx="9">
                  <c:v>28.6</c:v>
                </c:pt>
                <c:pt idx="10">
                  <c:v>29.15</c:v>
                </c:pt>
              </c:numCache>
            </c:numRef>
          </c:xVal>
          <c:yVal>
            <c:numRef>
              <c:f>Sheet1!$D$22:$D$32</c:f>
              <c:numCache>
                <c:formatCode>General</c:formatCode>
                <c:ptCount val="11"/>
                <c:pt idx="0">
                  <c:v>269.78559999999999</c:v>
                </c:pt>
                <c:pt idx="1">
                  <c:v>246.5479</c:v>
                </c:pt>
                <c:pt idx="2">
                  <c:v>262.93540000000002</c:v>
                </c:pt>
                <c:pt idx="3">
                  <c:v>252.52070000000001</c:v>
                </c:pt>
                <c:pt idx="4">
                  <c:v>222.69759999999999</c:v>
                </c:pt>
                <c:pt idx="5">
                  <c:v>214.15110000000001</c:v>
                </c:pt>
                <c:pt idx="6">
                  <c:v>212.3562</c:v>
                </c:pt>
                <c:pt idx="7">
                  <c:v>151.06610000000001</c:v>
                </c:pt>
                <c:pt idx="8">
                  <c:v>126.5966</c:v>
                </c:pt>
                <c:pt idx="9">
                  <c:v>99.060699999999997</c:v>
                </c:pt>
                <c:pt idx="10">
                  <c:v>41.592999999999989</c:v>
                </c:pt>
              </c:numCache>
            </c:numRef>
          </c:yVal>
        </c:ser>
        <c:axId val="111947776"/>
        <c:axId val="111951232"/>
      </c:scatterChart>
      <c:valAx>
        <c:axId val="111947776"/>
        <c:scaling>
          <c:orientation val="minMax"/>
          <c:min val="22"/>
        </c:scaling>
        <c:axPos val="b"/>
        <c:numFmt formatCode="General" sourceLinked="1"/>
        <c:tickLblPos val="nextTo"/>
        <c:crossAx val="111951232"/>
        <c:crosses val="autoZero"/>
        <c:crossBetween val="midCat"/>
      </c:valAx>
      <c:valAx>
        <c:axId val="111951232"/>
        <c:scaling>
          <c:orientation val="minMax"/>
        </c:scaling>
        <c:axPos val="l"/>
        <c:majorGridlines/>
        <c:numFmt formatCode="General" sourceLinked="1"/>
        <c:tickLblPos val="nextTo"/>
        <c:crossAx val="111947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Sheet2!$A$3:$A$13</c:f>
              <c:numCache>
                <c:formatCode>General</c:formatCode>
                <c:ptCount val="11"/>
                <c:pt idx="0">
                  <c:v>23.9</c:v>
                </c:pt>
                <c:pt idx="1">
                  <c:v>24.42</c:v>
                </c:pt>
                <c:pt idx="2">
                  <c:v>24.9</c:v>
                </c:pt>
                <c:pt idx="3">
                  <c:v>25.4</c:v>
                </c:pt>
                <c:pt idx="4">
                  <c:v>25.95</c:v>
                </c:pt>
                <c:pt idx="5">
                  <c:v>26.45</c:v>
                </c:pt>
                <c:pt idx="6">
                  <c:v>26.95</c:v>
                </c:pt>
                <c:pt idx="7">
                  <c:v>27.5</c:v>
                </c:pt>
                <c:pt idx="8">
                  <c:v>28.05</c:v>
                </c:pt>
                <c:pt idx="9">
                  <c:v>28.6</c:v>
                </c:pt>
                <c:pt idx="10">
                  <c:v>29.15</c:v>
                </c:pt>
              </c:numCache>
            </c:numRef>
          </c:xVal>
          <c:yVal>
            <c:numRef>
              <c:f>Sheet2!$C$3:$C$13</c:f>
              <c:numCache>
                <c:formatCode>General</c:formatCode>
                <c:ptCount val="11"/>
                <c:pt idx="0">
                  <c:v>90.978099999999998</c:v>
                </c:pt>
                <c:pt idx="1">
                  <c:v>113.7754</c:v>
                </c:pt>
                <c:pt idx="2">
                  <c:v>96.735699999999994</c:v>
                </c:pt>
                <c:pt idx="3">
                  <c:v>107.6336</c:v>
                </c:pt>
                <c:pt idx="4">
                  <c:v>137.386</c:v>
                </c:pt>
                <c:pt idx="5">
                  <c:v>146.10839999999999</c:v>
                </c:pt>
                <c:pt idx="6">
                  <c:v>147.92840000000001</c:v>
                </c:pt>
                <c:pt idx="7">
                  <c:v>208.7842</c:v>
                </c:pt>
                <c:pt idx="8">
                  <c:v>233.5284</c:v>
                </c:pt>
                <c:pt idx="9">
                  <c:v>260.762</c:v>
                </c:pt>
                <c:pt idx="10">
                  <c:v>318.73230000000001</c:v>
                </c:pt>
              </c:numCache>
            </c:numRef>
          </c:yVal>
        </c:ser>
        <c:axId val="57873920"/>
        <c:axId val="57872384"/>
      </c:scatterChart>
      <c:valAx>
        <c:axId val="57873920"/>
        <c:scaling>
          <c:orientation val="minMax"/>
          <c:min val="23"/>
        </c:scaling>
        <c:axPos val="b"/>
        <c:numFmt formatCode="General" sourceLinked="1"/>
        <c:tickLblPos val="nextTo"/>
        <c:crossAx val="57872384"/>
        <c:crosses val="autoZero"/>
        <c:crossBetween val="midCat"/>
      </c:valAx>
      <c:valAx>
        <c:axId val="57872384"/>
        <c:scaling>
          <c:orientation val="minMax"/>
        </c:scaling>
        <c:axPos val="l"/>
        <c:majorGridlines/>
        <c:numFmt formatCode="General" sourceLinked="1"/>
        <c:tickLblPos val="nextTo"/>
        <c:crossAx val="57873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12</xdr:row>
      <xdr:rowOff>133350</xdr:rowOff>
    </xdr:from>
    <xdr:to>
      <xdr:col>17</xdr:col>
      <xdr:colOff>76200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28</xdr:row>
      <xdr:rowOff>66675</xdr:rowOff>
    </xdr:from>
    <xdr:to>
      <xdr:col>17</xdr:col>
      <xdr:colOff>171450</xdr:colOff>
      <xdr:row>42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0</xdr:row>
      <xdr:rowOff>0</xdr:rowOff>
    </xdr:from>
    <xdr:to>
      <xdr:col>10</xdr:col>
      <xdr:colOff>47625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uAng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uAngleRotate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H56"/>
  <sheetViews>
    <sheetView topLeftCell="A13" workbookViewId="0">
      <selection activeCell="D22" sqref="D22"/>
    </sheetView>
  </sheetViews>
  <sheetFormatPr defaultRowHeight="15"/>
  <cols>
    <col min="1" max="1" width="8.28515625" customWidth="1"/>
    <col min="2" max="2" width="18.42578125" bestFit="1" customWidth="1"/>
    <col min="3" max="3" width="9.7109375" bestFit="1" customWidth="1"/>
    <col min="6" max="6" width="10.5703125" bestFit="1" customWidth="1"/>
  </cols>
  <sheetData>
    <row r="4" spans="1:2">
      <c r="A4" t="s">
        <v>0</v>
      </c>
      <c r="B4" t="s">
        <v>1</v>
      </c>
    </row>
    <row r="5" spans="1:2">
      <c r="A5">
        <v>23.9</v>
      </c>
      <c r="B5">
        <v>89.135099999999994</v>
      </c>
    </row>
    <row r="6" spans="1:2">
      <c r="A6">
        <v>24.42</v>
      </c>
      <c r="B6">
        <v>66.257499999999993</v>
      </c>
    </row>
    <row r="7" spans="1:2">
      <c r="A7">
        <v>24.9</v>
      </c>
      <c r="B7">
        <v>84.1995</v>
      </c>
    </row>
    <row r="8" spans="1:2">
      <c r="A8">
        <v>25.4</v>
      </c>
      <c r="B8">
        <v>72.717699999999994</v>
      </c>
    </row>
    <row r="9" spans="1:2">
      <c r="A9">
        <v>25.95</v>
      </c>
      <c r="B9">
        <v>-137.0812</v>
      </c>
    </row>
    <row r="10" spans="1:2">
      <c r="A10">
        <v>26.45</v>
      </c>
      <c r="B10">
        <v>-148.80269999999999</v>
      </c>
    </row>
    <row r="11" spans="1:2">
      <c r="A11">
        <v>26.95</v>
      </c>
      <c r="B11">
        <v>-148.19319999999999</v>
      </c>
    </row>
    <row r="12" spans="1:2">
      <c r="A12">
        <v>27.5</v>
      </c>
      <c r="B12">
        <v>151.72559999999999</v>
      </c>
    </row>
    <row r="13" spans="1:2">
      <c r="A13">
        <v>28.05</v>
      </c>
      <c r="B13">
        <v>126.8626</v>
      </c>
    </row>
    <row r="14" spans="1:2">
      <c r="A14">
        <v>28.6</v>
      </c>
      <c r="B14">
        <v>98.850700000000003</v>
      </c>
    </row>
    <row r="15" spans="1:2">
      <c r="A15">
        <v>29.15</v>
      </c>
      <c r="B15">
        <v>-138.8802</v>
      </c>
    </row>
    <row r="21" spans="1:8">
      <c r="A21" t="s">
        <v>2</v>
      </c>
      <c r="B21" t="s">
        <v>3</v>
      </c>
      <c r="C21" t="s">
        <v>3</v>
      </c>
    </row>
    <row r="22" spans="1:8">
      <c r="A22">
        <v>23.9</v>
      </c>
      <c r="B22">
        <v>89.785600000000002</v>
      </c>
      <c r="C22">
        <v>89.785600000000002</v>
      </c>
      <c r="D22">
        <f>B22+180</f>
        <v>269.78559999999999</v>
      </c>
      <c r="F22" s="2">
        <v>263.40359999999998</v>
      </c>
      <c r="H22">
        <f>ABS(F22-D22)</f>
        <v>6.382000000000005</v>
      </c>
    </row>
    <row r="23" spans="1:8">
      <c r="A23">
        <v>24.42</v>
      </c>
      <c r="B23">
        <v>66.547899999999998</v>
      </c>
      <c r="C23">
        <v>66.547899999999998</v>
      </c>
      <c r="D23">
        <f t="shared" ref="D23:D24" si="0">B23+180</f>
        <v>246.5479</v>
      </c>
      <c r="F23" s="2">
        <v>239.8673</v>
      </c>
      <c r="H23">
        <f t="shared" ref="H23:H32" si="1">ABS(F23-D23)</f>
        <v>6.6805999999999983</v>
      </c>
    </row>
    <row r="24" spans="1:8">
      <c r="A24">
        <v>24.9</v>
      </c>
      <c r="B24">
        <v>82.935400000000001</v>
      </c>
      <c r="C24">
        <v>82.935400000000001</v>
      </c>
      <c r="D24">
        <f t="shared" si="0"/>
        <v>262.93540000000002</v>
      </c>
      <c r="F24" s="2">
        <v>257.39659999999998</v>
      </c>
      <c r="H24">
        <f t="shared" si="1"/>
        <v>5.5388000000000375</v>
      </c>
    </row>
    <row r="25" spans="1:8">
      <c r="A25">
        <v>25.4</v>
      </c>
      <c r="B25">
        <v>72.520700000000005</v>
      </c>
      <c r="C25">
        <v>72.520700000000005</v>
      </c>
      <c r="D25">
        <f>B25+180</f>
        <v>252.52070000000001</v>
      </c>
      <c r="F25" s="3">
        <v>247.42590000000001</v>
      </c>
      <c r="H25">
        <f t="shared" si="1"/>
        <v>5.0947999999999922</v>
      </c>
    </row>
    <row r="26" spans="1:8">
      <c r="A26">
        <v>25.95</v>
      </c>
      <c r="B26">
        <v>-137.30240000000001</v>
      </c>
      <c r="C26">
        <f>B26+180</f>
        <v>42.697599999999994</v>
      </c>
      <c r="D26">
        <f>360+B26</f>
        <v>222.69759999999999</v>
      </c>
      <c r="F26" s="2">
        <v>216.17760000000001</v>
      </c>
      <c r="H26">
        <f t="shared" si="1"/>
        <v>6.5199999999999818</v>
      </c>
    </row>
    <row r="27" spans="1:8">
      <c r="A27">
        <v>26.45</v>
      </c>
      <c r="B27">
        <v>-145.84889999999999</v>
      </c>
      <c r="C27">
        <f t="shared" ref="C27:C28" si="2">B27+180</f>
        <v>34.151100000000014</v>
      </c>
      <c r="D27">
        <f>360+B27</f>
        <v>214.15110000000001</v>
      </c>
      <c r="F27" s="2">
        <v>205.35849999999999</v>
      </c>
      <c r="H27">
        <f t="shared" si="1"/>
        <v>8.7926000000000215</v>
      </c>
    </row>
    <row r="28" spans="1:8">
      <c r="A28">
        <v>26.95</v>
      </c>
      <c r="B28">
        <v>-147.6438</v>
      </c>
      <c r="C28">
        <f t="shared" si="2"/>
        <v>32.356200000000001</v>
      </c>
      <c r="D28">
        <f>360+B28</f>
        <v>212.3562</v>
      </c>
      <c r="F28" s="2">
        <v>205.29470000000001</v>
      </c>
      <c r="H28">
        <f t="shared" si="1"/>
        <v>7.0614999999999952</v>
      </c>
    </row>
    <row r="29" spans="1:8">
      <c r="A29">
        <v>27.5</v>
      </c>
      <c r="B29">
        <v>151.06610000000001</v>
      </c>
      <c r="C29">
        <f>B29-180</f>
        <v>-28.933899999999994</v>
      </c>
      <c r="D29">
        <f>B29</f>
        <v>151.06610000000001</v>
      </c>
      <c r="F29" s="2">
        <v>144.892</v>
      </c>
      <c r="H29">
        <f t="shared" si="1"/>
        <v>6.1741000000000099</v>
      </c>
    </row>
    <row r="30" spans="1:8">
      <c r="A30">
        <v>28.05</v>
      </c>
      <c r="B30">
        <v>126.5966</v>
      </c>
      <c r="C30">
        <f>B30-180</f>
        <v>-53.403400000000005</v>
      </c>
      <c r="D30">
        <f>B30</f>
        <v>126.5966</v>
      </c>
      <c r="F30" s="2">
        <v>120.5016</v>
      </c>
      <c r="H30">
        <f t="shared" si="1"/>
        <v>6.0949999999999989</v>
      </c>
    </row>
    <row r="31" spans="1:8">
      <c r="A31">
        <v>28.6</v>
      </c>
      <c r="B31">
        <v>99.060699999999997</v>
      </c>
      <c r="C31">
        <f>B31-180</f>
        <v>-80.939300000000003</v>
      </c>
      <c r="D31">
        <f>B31</f>
        <v>99.060699999999997</v>
      </c>
      <c r="F31" s="2">
        <v>94.847399999999993</v>
      </c>
      <c r="H31">
        <f t="shared" si="1"/>
        <v>4.2133000000000038</v>
      </c>
    </row>
    <row r="32" spans="1:8">
      <c r="A32">
        <v>29.15</v>
      </c>
      <c r="B32">
        <v>-138.40700000000001</v>
      </c>
      <c r="C32">
        <v>-138.40700000000001</v>
      </c>
      <c r="D32">
        <f>B32+180</f>
        <v>41.592999999999989</v>
      </c>
      <c r="F32" s="2">
        <v>32.739699999999999</v>
      </c>
      <c r="H32">
        <f t="shared" si="1"/>
        <v>8.8532999999999902</v>
      </c>
    </row>
    <row r="34" spans="1:8">
      <c r="H34">
        <f>AVERAGE(H22:H32)</f>
        <v>6.4914545454545483</v>
      </c>
    </row>
    <row r="39" spans="1:8">
      <c r="A39" t="s">
        <v>2</v>
      </c>
      <c r="B39" t="s">
        <v>4</v>
      </c>
    </row>
    <row r="40" spans="1:8">
      <c r="A40">
        <v>23.9</v>
      </c>
      <c r="B40">
        <v>86.444699999999997</v>
      </c>
      <c r="C40">
        <f>B40+180</f>
        <v>266.44470000000001</v>
      </c>
      <c r="E40" s="1">
        <v>264.29790000000003</v>
      </c>
      <c r="F40">
        <f>ABS(C40-E40)</f>
        <v>2.1467999999999847</v>
      </c>
    </row>
    <row r="41" spans="1:8">
      <c r="A41">
        <v>24.42</v>
      </c>
      <c r="B41">
        <v>63.076099999999997</v>
      </c>
      <c r="C41">
        <f t="shared" ref="C41:C43" si="3">B41+180</f>
        <v>243.0761</v>
      </c>
      <c r="E41" s="1">
        <v>240.29069999999999</v>
      </c>
      <c r="F41">
        <f t="shared" ref="F41:F50" si="4">ABS(C41-E41)</f>
        <v>2.7854000000000099</v>
      </c>
    </row>
    <row r="42" spans="1:8">
      <c r="A42">
        <v>24.9</v>
      </c>
      <c r="B42">
        <v>80.140500000000003</v>
      </c>
      <c r="C42">
        <f t="shared" si="3"/>
        <v>260.14049999999997</v>
      </c>
      <c r="E42" s="1">
        <v>257.42599999999999</v>
      </c>
      <c r="F42">
        <f t="shared" si="4"/>
        <v>2.7144999999999868</v>
      </c>
    </row>
    <row r="43" spans="1:8">
      <c r="A43">
        <v>25.4</v>
      </c>
      <c r="B43">
        <v>70.137200000000007</v>
      </c>
      <c r="C43">
        <f t="shared" si="3"/>
        <v>250.13720000000001</v>
      </c>
      <c r="E43" s="1">
        <v>247.6437</v>
      </c>
      <c r="F43">
        <f t="shared" si="4"/>
        <v>2.4935000000000116</v>
      </c>
    </row>
    <row r="44" spans="1:8">
      <c r="A44">
        <v>25.95</v>
      </c>
      <c r="B44">
        <v>-140.6155</v>
      </c>
      <c r="C44">
        <f>B44+360</f>
        <v>219.3845</v>
      </c>
      <c r="E44" s="1">
        <v>216.56290000000001</v>
      </c>
      <c r="F44">
        <f t="shared" si="4"/>
        <v>2.8215999999999894</v>
      </c>
    </row>
    <row r="45" spans="1:8">
      <c r="A45">
        <v>26.45</v>
      </c>
      <c r="B45">
        <v>-150.10069999999999</v>
      </c>
      <c r="C45">
        <f>B45+360</f>
        <v>209.89930000000001</v>
      </c>
      <c r="E45" s="1">
        <v>205.8981</v>
      </c>
      <c r="F45">
        <f t="shared" si="4"/>
        <v>4.0012000000000114</v>
      </c>
    </row>
    <row r="46" spans="1:8">
      <c r="A46">
        <v>26.95</v>
      </c>
      <c r="B46">
        <v>-151.37049999999999</v>
      </c>
      <c r="C46">
        <f t="shared" ref="C46" si="5">B46+360</f>
        <v>208.62950000000001</v>
      </c>
      <c r="E46" s="1">
        <v>205.69409999999999</v>
      </c>
      <c r="F46">
        <f t="shared" si="4"/>
        <v>2.9354000000000156</v>
      </c>
    </row>
    <row r="47" spans="1:8">
      <c r="A47">
        <v>27.5</v>
      </c>
      <c r="B47">
        <v>148.00530000000001</v>
      </c>
      <c r="C47">
        <v>148.00530000000001</v>
      </c>
      <c r="E47" s="1">
        <v>145.37719999999999</v>
      </c>
      <c r="F47">
        <f t="shared" si="4"/>
        <v>2.6281000000000176</v>
      </c>
    </row>
    <row r="48" spans="1:8">
      <c r="A48">
        <v>28.05</v>
      </c>
      <c r="B48">
        <v>123.1392</v>
      </c>
      <c r="C48">
        <v>123.1392</v>
      </c>
      <c r="E48" s="1">
        <v>120.488</v>
      </c>
      <c r="F48">
        <f t="shared" si="4"/>
        <v>2.6512000000000029</v>
      </c>
    </row>
    <row r="49" spans="1:6">
      <c r="A49">
        <v>28.6</v>
      </c>
      <c r="B49">
        <v>97.325800000000001</v>
      </c>
      <c r="C49">
        <v>97.325800000000001</v>
      </c>
      <c r="E49" s="1">
        <v>95.322900000000004</v>
      </c>
      <c r="F49">
        <f t="shared" si="4"/>
        <v>2.0028999999999968</v>
      </c>
    </row>
    <row r="50" spans="1:6">
      <c r="A50">
        <v>29.15</v>
      </c>
      <c r="B50">
        <v>-142.99870000000001</v>
      </c>
      <c r="C50">
        <f>B50+180</f>
        <v>37.001299999999986</v>
      </c>
      <c r="E50" s="1">
        <v>33.473399999999998</v>
      </c>
      <c r="F50">
        <f t="shared" si="4"/>
        <v>3.5278999999999883</v>
      </c>
    </row>
    <row r="52" spans="1:6">
      <c r="F52">
        <f>AVERAGE(F40:F50)</f>
        <v>2.7916818181818197</v>
      </c>
    </row>
    <row r="56" spans="1:6">
      <c r="A56">
        <v>23.9</v>
      </c>
      <c r="B56">
        <v>90.978099999999998</v>
      </c>
      <c r="C56">
        <f>B56+180</f>
        <v>270.97809999999998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7"/>
  <sheetViews>
    <sheetView tabSelected="1" workbookViewId="0">
      <selection activeCell="A17" sqref="A17:B27"/>
    </sheetView>
  </sheetViews>
  <sheetFormatPr defaultRowHeight="15"/>
  <cols>
    <col min="1" max="1" width="8.28515625" bestFit="1" customWidth="1"/>
    <col min="2" max="3" width="18.42578125" bestFit="1" customWidth="1"/>
    <col min="6" max="6" width="10.5703125" bestFit="1" customWidth="1"/>
  </cols>
  <sheetData>
    <row r="2" spans="1:8">
      <c r="A2" t="s">
        <v>2</v>
      </c>
      <c r="B2" t="s">
        <v>3</v>
      </c>
      <c r="C2" t="s">
        <v>3</v>
      </c>
    </row>
    <row r="3" spans="1:8">
      <c r="A3">
        <v>23.9</v>
      </c>
      <c r="B3">
        <v>90.978099999999998</v>
      </c>
      <c r="C3">
        <f>B3</f>
        <v>90.978099999999998</v>
      </c>
      <c r="D3">
        <f>B3+180</f>
        <v>270.97809999999998</v>
      </c>
      <c r="F3" s="2"/>
      <c r="H3">
        <f>ABS(F3-D3)</f>
        <v>270.97809999999998</v>
      </c>
    </row>
    <row r="4" spans="1:8">
      <c r="A4">
        <v>24.42</v>
      </c>
      <c r="B4">
        <v>113.7754</v>
      </c>
      <c r="C4">
        <f t="shared" ref="C4:C13" si="0">B4</f>
        <v>113.7754</v>
      </c>
      <c r="D4">
        <f t="shared" ref="D4:D5" si="1">B4+180</f>
        <v>293.77539999999999</v>
      </c>
      <c r="F4" s="2"/>
      <c r="H4">
        <f t="shared" ref="H4:H13" si="2">ABS(F4-D4)</f>
        <v>293.77539999999999</v>
      </c>
    </row>
    <row r="5" spans="1:8">
      <c r="A5">
        <v>24.9</v>
      </c>
      <c r="B5">
        <v>96.735699999999994</v>
      </c>
      <c r="C5">
        <f t="shared" si="0"/>
        <v>96.735699999999994</v>
      </c>
      <c r="D5">
        <f t="shared" si="1"/>
        <v>276.73570000000001</v>
      </c>
      <c r="F5" s="2"/>
      <c r="H5">
        <f t="shared" si="2"/>
        <v>276.73570000000001</v>
      </c>
    </row>
    <row r="6" spans="1:8">
      <c r="A6">
        <v>25.4</v>
      </c>
      <c r="B6">
        <v>107.6336</v>
      </c>
      <c r="C6">
        <f t="shared" si="0"/>
        <v>107.6336</v>
      </c>
      <c r="D6">
        <f>B6+180</f>
        <v>287.6336</v>
      </c>
      <c r="F6" s="3"/>
      <c r="H6">
        <f t="shared" si="2"/>
        <v>287.6336</v>
      </c>
    </row>
    <row r="7" spans="1:8">
      <c r="A7">
        <v>25.95</v>
      </c>
      <c r="B7">
        <v>137.386</v>
      </c>
      <c r="C7">
        <f t="shared" si="0"/>
        <v>137.386</v>
      </c>
      <c r="D7">
        <f>B7+180</f>
        <v>317.38599999999997</v>
      </c>
      <c r="F7" s="2"/>
      <c r="H7">
        <f t="shared" si="2"/>
        <v>317.38599999999997</v>
      </c>
    </row>
    <row r="8" spans="1:8">
      <c r="A8">
        <v>26.45</v>
      </c>
      <c r="B8">
        <v>146.10839999999999</v>
      </c>
      <c r="C8">
        <f t="shared" si="0"/>
        <v>146.10839999999999</v>
      </c>
      <c r="D8">
        <f>B8+180</f>
        <v>326.10839999999996</v>
      </c>
      <c r="F8" s="2"/>
      <c r="H8">
        <f t="shared" si="2"/>
        <v>326.10839999999996</v>
      </c>
    </row>
    <row r="9" spans="1:8">
      <c r="A9">
        <v>26.95</v>
      </c>
      <c r="B9">
        <v>147.92840000000001</v>
      </c>
      <c r="C9">
        <f t="shared" si="0"/>
        <v>147.92840000000001</v>
      </c>
      <c r="D9">
        <f>B9+180</f>
        <v>327.92840000000001</v>
      </c>
      <c r="F9" s="2"/>
      <c r="H9">
        <f t="shared" si="2"/>
        <v>327.92840000000001</v>
      </c>
    </row>
    <row r="10" spans="1:8">
      <c r="A10">
        <v>27.5</v>
      </c>
      <c r="B10">
        <v>-151.2158</v>
      </c>
      <c r="C10">
        <f>360+B10</f>
        <v>208.7842</v>
      </c>
      <c r="D10">
        <f>B10+180</f>
        <v>28.784199999999998</v>
      </c>
      <c r="F10" s="2"/>
      <c r="H10">
        <f t="shared" si="2"/>
        <v>28.784199999999998</v>
      </c>
    </row>
    <row r="11" spans="1:8">
      <c r="A11">
        <v>28.05</v>
      </c>
      <c r="B11">
        <v>53.528399999999998</v>
      </c>
      <c r="C11">
        <f>B11+180</f>
        <v>233.5284</v>
      </c>
      <c r="D11">
        <f>B11+180</f>
        <v>233.5284</v>
      </c>
      <c r="F11" s="2"/>
      <c r="H11">
        <f t="shared" si="2"/>
        <v>233.5284</v>
      </c>
    </row>
    <row r="12" spans="1:8">
      <c r="A12">
        <v>28.6</v>
      </c>
      <c r="B12">
        <v>80.762</v>
      </c>
      <c r="C12">
        <f>B12+180</f>
        <v>260.762</v>
      </c>
      <c r="D12">
        <f>B12+180</f>
        <v>260.762</v>
      </c>
      <c r="F12" s="2"/>
      <c r="H12">
        <f t="shared" si="2"/>
        <v>260.762</v>
      </c>
    </row>
    <row r="13" spans="1:8">
      <c r="A13">
        <v>29.15</v>
      </c>
      <c r="B13">
        <v>138.73230000000001</v>
      </c>
      <c r="C13">
        <f>B13+180</f>
        <v>318.73230000000001</v>
      </c>
      <c r="D13">
        <f>B13+180</f>
        <v>318.73230000000001</v>
      </c>
      <c r="F13" s="2"/>
      <c r="H13">
        <f t="shared" si="2"/>
        <v>318.73230000000001</v>
      </c>
    </row>
    <row r="15" spans="1:8">
      <c r="H15">
        <f>AVERAGE(H3:H13)</f>
        <v>267.48659090909098</v>
      </c>
    </row>
    <row r="17" spans="1:2">
      <c r="A17">
        <f>A3-$A$3</f>
        <v>0</v>
      </c>
      <c r="B17">
        <v>90.978099999999998</v>
      </c>
    </row>
    <row r="18" spans="1:2">
      <c r="A18">
        <f t="shared" ref="A18:A27" si="3">A4-$A$3</f>
        <v>0.52000000000000313</v>
      </c>
      <c r="B18">
        <v>113.7754</v>
      </c>
    </row>
    <row r="19" spans="1:2">
      <c r="A19">
        <f t="shared" si="3"/>
        <v>1</v>
      </c>
      <c r="B19">
        <v>96.735699999999994</v>
      </c>
    </row>
    <row r="20" spans="1:2">
      <c r="A20">
        <f t="shared" si="3"/>
        <v>1.5</v>
      </c>
      <c r="B20">
        <v>107.6336</v>
      </c>
    </row>
    <row r="21" spans="1:2">
      <c r="A21">
        <f t="shared" si="3"/>
        <v>2.0500000000000007</v>
      </c>
      <c r="B21">
        <v>137.386</v>
      </c>
    </row>
    <row r="22" spans="1:2">
      <c r="A22">
        <f t="shared" si="3"/>
        <v>2.5500000000000007</v>
      </c>
      <c r="B22">
        <v>146.10839999999999</v>
      </c>
    </row>
    <row r="23" spans="1:2">
      <c r="A23">
        <f t="shared" si="3"/>
        <v>3.0500000000000007</v>
      </c>
      <c r="B23">
        <v>147.92840000000001</v>
      </c>
    </row>
    <row r="24" spans="1:2">
      <c r="A24">
        <f t="shared" si="3"/>
        <v>3.6000000000000014</v>
      </c>
      <c r="B24">
        <v>208.7842</v>
      </c>
    </row>
    <row r="25" spans="1:2">
      <c r="A25">
        <f t="shared" si="3"/>
        <v>4.1500000000000021</v>
      </c>
      <c r="B25">
        <v>233.5284</v>
      </c>
    </row>
    <row r="26" spans="1:2">
      <c r="A26">
        <f t="shared" si="3"/>
        <v>4.7000000000000028</v>
      </c>
      <c r="B26">
        <v>260.762</v>
      </c>
    </row>
    <row r="27" spans="1:2">
      <c r="A27">
        <f>A13-$A$3</f>
        <v>5.25</v>
      </c>
      <c r="B27">
        <v>318.73230000000001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Sheet1!TauAngle</vt:lpstr>
      <vt:lpstr>Sheet1!TauAngleRotated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irlabuser4</dc:creator>
  <cp:lastModifiedBy>irlabuser4</cp:lastModifiedBy>
  <dcterms:created xsi:type="dcterms:W3CDTF">2016-08-18T13:13:26Z</dcterms:created>
  <dcterms:modified xsi:type="dcterms:W3CDTF">2016-08-22T22:29:30Z</dcterms:modified>
</cp:coreProperties>
</file>