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uanshanmian\Desktop\"/>
    </mc:Choice>
  </mc:AlternateContent>
  <xr:revisionPtr revIDLastSave="0" documentId="13_ncr:1_{795E2CFC-CAA6-4974-88E3-E545211008F3}" xr6:coauthVersionLast="47" xr6:coauthVersionMax="47" xr10:uidLastSave="{00000000-0000-0000-0000-000000000000}"/>
  <bookViews>
    <workbookView xWindow="9210" yWindow="1200" windowWidth="12622" windowHeight="109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0" i="1" l="1"/>
  <c r="T81" i="1"/>
  <c r="T82" i="1"/>
  <c r="T83" i="1"/>
  <c r="T84" i="1"/>
  <c r="T85" i="1"/>
  <c r="T86" i="1"/>
  <c r="S80" i="1"/>
  <c r="S81" i="1"/>
  <c r="S82" i="1"/>
  <c r="S83" i="1"/>
  <c r="S84" i="1"/>
  <c r="S85" i="1"/>
  <c r="S86" i="1"/>
  <c r="R80" i="1"/>
  <c r="E170" i="1" s="1"/>
  <c r="R81" i="1"/>
  <c r="E169" i="1" s="1"/>
  <c r="R82" i="1"/>
  <c r="E172" i="1" s="1"/>
  <c r="R83" i="1"/>
  <c r="E167" i="1" s="1"/>
  <c r="R84" i="1"/>
  <c r="E171" i="1" s="1"/>
  <c r="R85" i="1"/>
  <c r="E168" i="1" s="1"/>
  <c r="R86" i="1"/>
  <c r="E165" i="1" s="1"/>
  <c r="Q80" i="1"/>
  <c r="Q81" i="1"/>
  <c r="Q82" i="1"/>
  <c r="Q83" i="1"/>
  <c r="Q84" i="1"/>
  <c r="Q85" i="1"/>
  <c r="Q86" i="1"/>
  <c r="P80" i="1"/>
  <c r="P81" i="1"/>
  <c r="P82" i="1"/>
  <c r="P83" i="1"/>
  <c r="P84" i="1"/>
  <c r="P85" i="1"/>
  <c r="P86" i="1"/>
  <c r="O80" i="1"/>
  <c r="O81" i="1"/>
  <c r="O82" i="1"/>
  <c r="O83" i="1"/>
  <c r="O84" i="1"/>
  <c r="O85" i="1"/>
  <c r="O86" i="1"/>
  <c r="N80" i="1"/>
  <c r="N81" i="1"/>
  <c r="N82" i="1"/>
  <c r="N83" i="1"/>
  <c r="N84" i="1"/>
  <c r="N85" i="1"/>
  <c r="N86" i="1"/>
  <c r="P79" i="1"/>
  <c r="T79" i="1"/>
  <c r="S79" i="1"/>
  <c r="R79" i="1"/>
  <c r="E166" i="1" s="1"/>
  <c r="Q79" i="1"/>
  <c r="O79" i="1"/>
  <c r="N79" i="1"/>
  <c r="T135" i="1"/>
  <c r="T136" i="1"/>
  <c r="T137" i="1"/>
  <c r="T138" i="1"/>
  <c r="T139" i="1"/>
  <c r="T140" i="1"/>
  <c r="T141" i="1"/>
  <c r="S135" i="1"/>
  <c r="S136" i="1"/>
  <c r="S137" i="1"/>
  <c r="S138" i="1"/>
  <c r="S139" i="1"/>
  <c r="S140" i="1"/>
  <c r="S141" i="1"/>
  <c r="R135" i="1"/>
  <c r="R136" i="1"/>
  <c r="R137" i="1"/>
  <c r="R138" i="1"/>
  <c r="R139" i="1"/>
  <c r="R140" i="1"/>
  <c r="R141" i="1"/>
  <c r="Q135" i="1"/>
  <c r="Q136" i="1"/>
  <c r="Q137" i="1"/>
  <c r="Q138" i="1"/>
  <c r="Q139" i="1"/>
  <c r="Q140" i="1"/>
  <c r="Q141" i="1"/>
  <c r="P135" i="1"/>
  <c r="P136" i="1"/>
  <c r="P137" i="1"/>
  <c r="P138" i="1"/>
  <c r="P139" i="1"/>
  <c r="P140" i="1"/>
  <c r="P141" i="1"/>
  <c r="O135" i="1"/>
  <c r="O136" i="1"/>
  <c r="O137" i="1"/>
  <c r="O138" i="1"/>
  <c r="O139" i="1"/>
  <c r="O140" i="1"/>
  <c r="O141" i="1"/>
  <c r="N135" i="1"/>
  <c r="N136" i="1"/>
  <c r="N137" i="1"/>
  <c r="N138" i="1"/>
  <c r="N139" i="1"/>
  <c r="N140" i="1"/>
  <c r="N141" i="1"/>
  <c r="T134" i="1"/>
  <c r="S134" i="1"/>
  <c r="R134" i="1"/>
  <c r="Q134" i="1"/>
  <c r="P134" i="1"/>
  <c r="O134" i="1"/>
  <c r="N134" i="1"/>
  <c r="T124" i="1"/>
  <c r="T125" i="1"/>
  <c r="T126" i="1"/>
  <c r="T127" i="1"/>
  <c r="T128" i="1"/>
  <c r="T129" i="1"/>
  <c r="T130" i="1"/>
  <c r="S124" i="1"/>
  <c r="S125" i="1"/>
  <c r="S126" i="1"/>
  <c r="S127" i="1"/>
  <c r="S128" i="1"/>
  <c r="S129" i="1"/>
  <c r="S130" i="1"/>
  <c r="R124" i="1"/>
  <c r="G170" i="1" s="1"/>
  <c r="R125" i="1"/>
  <c r="R126" i="1"/>
  <c r="G172" i="1" s="1"/>
  <c r="R127" i="1"/>
  <c r="G167" i="1" s="1"/>
  <c r="R128" i="1"/>
  <c r="G171" i="1" s="1"/>
  <c r="R129" i="1"/>
  <c r="G168" i="1" s="1"/>
  <c r="R130" i="1"/>
  <c r="G165" i="1" s="1"/>
  <c r="Q124" i="1"/>
  <c r="Q125" i="1"/>
  <c r="Q126" i="1"/>
  <c r="Q127" i="1"/>
  <c r="Q128" i="1"/>
  <c r="Q129" i="1"/>
  <c r="Q130" i="1"/>
  <c r="P124" i="1"/>
  <c r="P125" i="1"/>
  <c r="P126" i="1"/>
  <c r="P127" i="1"/>
  <c r="P128" i="1"/>
  <c r="P129" i="1"/>
  <c r="P130" i="1"/>
  <c r="O124" i="1"/>
  <c r="O125" i="1"/>
  <c r="O126" i="1"/>
  <c r="O127" i="1"/>
  <c r="O128" i="1"/>
  <c r="O129" i="1"/>
  <c r="O130" i="1"/>
  <c r="N124" i="1"/>
  <c r="N125" i="1"/>
  <c r="N126" i="1"/>
  <c r="N127" i="1"/>
  <c r="N128" i="1"/>
  <c r="N129" i="1"/>
  <c r="N130" i="1"/>
  <c r="T123" i="1"/>
  <c r="S123" i="1"/>
  <c r="R123" i="1"/>
  <c r="G166" i="1" s="1"/>
  <c r="P123" i="1"/>
  <c r="Q123" i="1"/>
  <c r="O123" i="1"/>
  <c r="N123" i="1"/>
  <c r="T113" i="1"/>
  <c r="T114" i="1"/>
  <c r="T115" i="1"/>
  <c r="T116" i="1"/>
  <c r="T117" i="1"/>
  <c r="T118" i="1"/>
  <c r="T119" i="1"/>
  <c r="S113" i="1"/>
  <c r="S114" i="1"/>
  <c r="S115" i="1"/>
  <c r="S116" i="1"/>
  <c r="S117" i="1"/>
  <c r="S118" i="1"/>
  <c r="S119" i="1"/>
  <c r="R113" i="1"/>
  <c r="R114" i="1"/>
  <c r="R115" i="1"/>
  <c r="R116" i="1"/>
  <c r="R117" i="1"/>
  <c r="R118" i="1"/>
  <c r="R119" i="1"/>
  <c r="Q113" i="1"/>
  <c r="Q114" i="1"/>
  <c r="Q115" i="1"/>
  <c r="Q116" i="1"/>
  <c r="Q117" i="1"/>
  <c r="Q118" i="1"/>
  <c r="Q119" i="1"/>
  <c r="P113" i="1"/>
  <c r="P114" i="1"/>
  <c r="P115" i="1"/>
  <c r="P116" i="1"/>
  <c r="P117" i="1"/>
  <c r="P118" i="1"/>
  <c r="P119" i="1"/>
  <c r="O113" i="1"/>
  <c r="O114" i="1"/>
  <c r="O115" i="1"/>
  <c r="O116" i="1"/>
  <c r="O117" i="1"/>
  <c r="O118" i="1"/>
  <c r="O119" i="1"/>
  <c r="N113" i="1"/>
  <c r="N114" i="1"/>
  <c r="N115" i="1"/>
  <c r="N116" i="1"/>
  <c r="N117" i="1"/>
  <c r="N118" i="1"/>
  <c r="N119" i="1"/>
  <c r="T112" i="1"/>
  <c r="S112" i="1"/>
  <c r="R112" i="1"/>
  <c r="Q112" i="1"/>
  <c r="P112" i="1"/>
  <c r="O112" i="1"/>
  <c r="N112" i="1"/>
  <c r="T102" i="1"/>
  <c r="T103" i="1"/>
  <c r="T104" i="1"/>
  <c r="T105" i="1"/>
  <c r="T106" i="1"/>
  <c r="T107" i="1"/>
  <c r="T108" i="1"/>
  <c r="S102" i="1"/>
  <c r="S103" i="1"/>
  <c r="S104" i="1"/>
  <c r="S105" i="1"/>
  <c r="S106" i="1"/>
  <c r="S107" i="1"/>
  <c r="S108" i="1"/>
  <c r="R102" i="1"/>
  <c r="F170" i="1" s="1"/>
  <c r="R103" i="1"/>
  <c r="R104" i="1"/>
  <c r="F172" i="1" s="1"/>
  <c r="R105" i="1"/>
  <c r="F167" i="1" s="1"/>
  <c r="R106" i="1"/>
  <c r="F171" i="1" s="1"/>
  <c r="R107" i="1"/>
  <c r="F168" i="1" s="1"/>
  <c r="R108" i="1"/>
  <c r="F165" i="1" s="1"/>
  <c r="Q102" i="1"/>
  <c r="Q103" i="1"/>
  <c r="Q104" i="1"/>
  <c r="Q105" i="1"/>
  <c r="Q106" i="1"/>
  <c r="Q107" i="1"/>
  <c r="Q108" i="1"/>
  <c r="P102" i="1"/>
  <c r="P103" i="1"/>
  <c r="P104" i="1"/>
  <c r="P105" i="1"/>
  <c r="P106" i="1"/>
  <c r="P107" i="1"/>
  <c r="P108" i="1"/>
  <c r="O102" i="1"/>
  <c r="O103" i="1"/>
  <c r="O104" i="1"/>
  <c r="O105" i="1"/>
  <c r="O106" i="1"/>
  <c r="O107" i="1"/>
  <c r="O108" i="1"/>
  <c r="N102" i="1"/>
  <c r="N103" i="1"/>
  <c r="N104" i="1"/>
  <c r="N105" i="1"/>
  <c r="N106" i="1"/>
  <c r="N107" i="1"/>
  <c r="N108" i="1"/>
  <c r="T101" i="1"/>
  <c r="S101" i="1"/>
  <c r="Q101" i="1"/>
  <c r="R101" i="1"/>
  <c r="P101" i="1"/>
  <c r="O101" i="1"/>
  <c r="N101" i="1"/>
  <c r="T3" i="1"/>
  <c r="T4" i="1"/>
  <c r="T5" i="1"/>
  <c r="T6" i="1"/>
  <c r="T7" i="1"/>
  <c r="T8" i="1"/>
  <c r="T9" i="1"/>
  <c r="S3" i="1"/>
  <c r="S4" i="1"/>
  <c r="S5" i="1"/>
  <c r="S6" i="1"/>
  <c r="S7" i="1"/>
  <c r="S8" i="1"/>
  <c r="S9" i="1"/>
  <c r="R3" i="1"/>
  <c r="R4" i="1"/>
  <c r="R5" i="1"/>
  <c r="R6" i="1"/>
  <c r="R7" i="1"/>
  <c r="R8" i="1"/>
  <c r="R9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T2" i="1"/>
  <c r="S2" i="1"/>
  <c r="R2" i="1"/>
  <c r="Q2" i="1"/>
  <c r="P2" i="1"/>
  <c r="O2" i="1"/>
  <c r="N2" i="1"/>
  <c r="Q91" i="1"/>
  <c r="Q92" i="1"/>
  <c r="Q93" i="1"/>
  <c r="Q94" i="1"/>
  <c r="Q95" i="1"/>
  <c r="Q96" i="1"/>
  <c r="Q97" i="1"/>
  <c r="P91" i="1"/>
  <c r="P92" i="1"/>
  <c r="P93" i="1"/>
  <c r="P94" i="1"/>
  <c r="P95" i="1"/>
  <c r="P96" i="1"/>
  <c r="P97" i="1"/>
  <c r="O91" i="1"/>
  <c r="O92" i="1"/>
  <c r="O93" i="1"/>
  <c r="O94" i="1"/>
  <c r="O95" i="1"/>
  <c r="O96" i="1"/>
  <c r="O97" i="1"/>
  <c r="N91" i="1"/>
  <c r="N92" i="1"/>
  <c r="N93" i="1"/>
  <c r="N94" i="1"/>
  <c r="N95" i="1"/>
  <c r="N96" i="1"/>
  <c r="N97" i="1"/>
  <c r="Q90" i="1"/>
  <c r="P90" i="1"/>
  <c r="O90" i="1"/>
  <c r="N90" i="1"/>
  <c r="R58" i="1"/>
  <c r="R59" i="1"/>
  <c r="R60" i="1"/>
  <c r="R61" i="1"/>
  <c r="R62" i="1"/>
  <c r="R63" i="1"/>
  <c r="R64" i="1"/>
  <c r="Q58" i="1"/>
  <c r="Q59" i="1"/>
  <c r="Q60" i="1"/>
  <c r="Q61" i="1"/>
  <c r="Q62" i="1"/>
  <c r="Q63" i="1"/>
  <c r="Q64" i="1"/>
  <c r="P58" i="1"/>
  <c r="P59" i="1"/>
  <c r="P60" i="1"/>
  <c r="P61" i="1"/>
  <c r="P62" i="1"/>
  <c r="P63" i="1"/>
  <c r="P64" i="1"/>
  <c r="O58" i="1"/>
  <c r="O59" i="1"/>
  <c r="O60" i="1"/>
  <c r="O61" i="1"/>
  <c r="O62" i="1"/>
  <c r="O63" i="1"/>
  <c r="O64" i="1"/>
  <c r="N58" i="1"/>
  <c r="N59" i="1"/>
  <c r="N60" i="1"/>
  <c r="N61" i="1"/>
  <c r="N62" i="1"/>
  <c r="N63" i="1"/>
  <c r="N64" i="1"/>
  <c r="R57" i="1"/>
  <c r="Q57" i="1"/>
  <c r="P57" i="1"/>
  <c r="O57" i="1"/>
  <c r="N57" i="1"/>
  <c r="R69" i="1"/>
  <c r="R70" i="1"/>
  <c r="R71" i="1"/>
  <c r="R72" i="1"/>
  <c r="R73" i="1"/>
  <c r="R74" i="1"/>
  <c r="R75" i="1"/>
  <c r="Q69" i="1"/>
  <c r="Q70" i="1"/>
  <c r="Q71" i="1"/>
  <c r="Q72" i="1"/>
  <c r="Q73" i="1"/>
  <c r="Q74" i="1"/>
  <c r="Q75" i="1"/>
  <c r="P69" i="1"/>
  <c r="P70" i="1"/>
  <c r="P71" i="1"/>
  <c r="P72" i="1"/>
  <c r="P73" i="1"/>
  <c r="P74" i="1"/>
  <c r="P75" i="1"/>
  <c r="O69" i="1"/>
  <c r="O70" i="1"/>
  <c r="O71" i="1"/>
  <c r="O72" i="1"/>
  <c r="O73" i="1"/>
  <c r="O74" i="1"/>
  <c r="O75" i="1"/>
  <c r="N69" i="1"/>
  <c r="N70" i="1"/>
  <c r="N71" i="1"/>
  <c r="N72" i="1"/>
  <c r="N73" i="1"/>
  <c r="N74" i="1"/>
  <c r="N75" i="1"/>
  <c r="R68" i="1"/>
  <c r="Q68" i="1"/>
  <c r="P68" i="1"/>
  <c r="O68" i="1"/>
  <c r="N68" i="1"/>
  <c r="S47" i="1"/>
  <c r="S48" i="1"/>
  <c r="S49" i="1"/>
  <c r="S50" i="1"/>
  <c r="S51" i="1"/>
  <c r="S52" i="1"/>
  <c r="S53" i="1"/>
  <c r="R47" i="1"/>
  <c r="R48" i="1"/>
  <c r="R49" i="1"/>
  <c r="D172" i="1" s="1"/>
  <c r="R50" i="1"/>
  <c r="R51" i="1"/>
  <c r="R52" i="1"/>
  <c r="R53" i="1"/>
  <c r="Q47" i="1"/>
  <c r="Q48" i="1"/>
  <c r="Q49" i="1"/>
  <c r="Q50" i="1"/>
  <c r="Q51" i="1"/>
  <c r="Q52" i="1"/>
  <c r="Q53" i="1"/>
  <c r="P47" i="1"/>
  <c r="P48" i="1"/>
  <c r="P49" i="1"/>
  <c r="P50" i="1"/>
  <c r="P51" i="1"/>
  <c r="P52" i="1"/>
  <c r="P53" i="1"/>
  <c r="O47" i="1"/>
  <c r="O48" i="1"/>
  <c r="O49" i="1"/>
  <c r="O50" i="1"/>
  <c r="O51" i="1"/>
  <c r="O52" i="1"/>
  <c r="O53" i="1"/>
  <c r="N47" i="1"/>
  <c r="N48" i="1"/>
  <c r="N49" i="1"/>
  <c r="N50" i="1"/>
  <c r="N51" i="1"/>
  <c r="N52" i="1"/>
  <c r="N53" i="1"/>
  <c r="S46" i="1"/>
  <c r="R46" i="1"/>
  <c r="D166" i="1" s="1"/>
  <c r="Q46" i="1"/>
  <c r="P46" i="1"/>
  <c r="O46" i="1"/>
  <c r="N46" i="1"/>
  <c r="R25" i="1"/>
  <c r="R26" i="1"/>
  <c r="R27" i="1"/>
  <c r="R28" i="1"/>
  <c r="R29" i="1"/>
  <c r="R30" i="1"/>
  <c r="R31" i="1"/>
  <c r="Q25" i="1"/>
  <c r="Q26" i="1"/>
  <c r="Q27" i="1"/>
  <c r="Q28" i="1"/>
  <c r="Q29" i="1"/>
  <c r="Q30" i="1"/>
  <c r="Q31" i="1"/>
  <c r="P25" i="1"/>
  <c r="P26" i="1"/>
  <c r="P27" i="1"/>
  <c r="P28" i="1"/>
  <c r="P29" i="1"/>
  <c r="P30" i="1"/>
  <c r="P31" i="1"/>
  <c r="O25" i="1"/>
  <c r="O26" i="1"/>
  <c r="O27" i="1"/>
  <c r="O28" i="1"/>
  <c r="O29" i="1"/>
  <c r="O30" i="1"/>
  <c r="O31" i="1"/>
  <c r="N25" i="1"/>
  <c r="N26" i="1"/>
  <c r="N27" i="1"/>
  <c r="N28" i="1"/>
  <c r="N29" i="1"/>
  <c r="N30" i="1"/>
  <c r="N31" i="1"/>
  <c r="R24" i="1"/>
  <c r="Q24" i="1"/>
  <c r="P24" i="1"/>
  <c r="O24" i="1"/>
  <c r="N24" i="1"/>
  <c r="T14" i="1"/>
  <c r="T15" i="1"/>
  <c r="T16" i="1"/>
  <c r="T17" i="1"/>
  <c r="T18" i="1"/>
  <c r="T19" i="1"/>
  <c r="T20" i="1"/>
  <c r="S14" i="1"/>
  <c r="S15" i="1"/>
  <c r="S16" i="1"/>
  <c r="S17" i="1"/>
  <c r="S18" i="1"/>
  <c r="S19" i="1"/>
  <c r="S20" i="1"/>
  <c r="R14" i="1"/>
  <c r="R15" i="1"/>
  <c r="R16" i="1"/>
  <c r="R17" i="1"/>
  <c r="R18" i="1"/>
  <c r="R19" i="1"/>
  <c r="R20" i="1"/>
  <c r="Q14" i="1"/>
  <c r="Q15" i="1"/>
  <c r="Q16" i="1"/>
  <c r="Q17" i="1"/>
  <c r="Q18" i="1"/>
  <c r="Q19" i="1"/>
  <c r="Q20" i="1"/>
  <c r="P14" i="1"/>
  <c r="P15" i="1"/>
  <c r="P16" i="1"/>
  <c r="P17" i="1"/>
  <c r="P18" i="1"/>
  <c r="P19" i="1"/>
  <c r="P20" i="1"/>
  <c r="O14" i="1"/>
  <c r="O15" i="1"/>
  <c r="O16" i="1"/>
  <c r="O17" i="1"/>
  <c r="O18" i="1"/>
  <c r="O19" i="1"/>
  <c r="O20" i="1"/>
  <c r="N14" i="1"/>
  <c r="N15" i="1"/>
  <c r="N16" i="1"/>
  <c r="N17" i="1"/>
  <c r="N18" i="1"/>
  <c r="N19" i="1"/>
  <c r="N20" i="1"/>
  <c r="T13" i="1"/>
  <c r="S13" i="1"/>
  <c r="R13" i="1"/>
  <c r="Q13" i="1"/>
  <c r="P13" i="1"/>
  <c r="O13" i="1"/>
  <c r="N13" i="1"/>
  <c r="T36" i="1"/>
  <c r="T37" i="1"/>
  <c r="T38" i="1"/>
  <c r="T39" i="1"/>
  <c r="T40" i="1"/>
  <c r="T41" i="1"/>
  <c r="T42" i="1"/>
  <c r="S36" i="1"/>
  <c r="S37" i="1"/>
  <c r="S38" i="1"/>
  <c r="S39" i="1"/>
  <c r="S40" i="1"/>
  <c r="S41" i="1"/>
  <c r="S42" i="1"/>
  <c r="R36" i="1"/>
  <c r="R37" i="1"/>
  <c r="R38" i="1"/>
  <c r="R39" i="1"/>
  <c r="R40" i="1"/>
  <c r="R41" i="1"/>
  <c r="R42" i="1"/>
  <c r="Q36" i="1"/>
  <c r="Q37" i="1"/>
  <c r="Q38" i="1"/>
  <c r="Q39" i="1"/>
  <c r="Q40" i="1"/>
  <c r="Q41" i="1"/>
  <c r="Q42" i="1"/>
  <c r="P36" i="1"/>
  <c r="P37" i="1"/>
  <c r="P38" i="1"/>
  <c r="P39" i="1"/>
  <c r="P40" i="1"/>
  <c r="P41" i="1"/>
  <c r="P42" i="1"/>
  <c r="T35" i="1"/>
  <c r="S35" i="1"/>
  <c r="R35" i="1"/>
  <c r="Q35" i="1"/>
  <c r="P35" i="1"/>
  <c r="O36" i="1"/>
  <c r="O37" i="1"/>
  <c r="O38" i="1"/>
  <c r="O39" i="1"/>
  <c r="O40" i="1"/>
  <c r="O41" i="1"/>
  <c r="O42" i="1"/>
  <c r="O35" i="1"/>
  <c r="N36" i="1"/>
  <c r="N37" i="1"/>
  <c r="N38" i="1"/>
  <c r="N39" i="1"/>
  <c r="N40" i="1"/>
  <c r="N41" i="1"/>
  <c r="N42" i="1"/>
  <c r="N35" i="1"/>
  <c r="D170" i="1" l="1"/>
  <c r="G169" i="1"/>
  <c r="B171" i="1"/>
  <c r="D169" i="1"/>
  <c r="C165" i="1"/>
  <c r="D168" i="1"/>
  <c r="F169" i="1"/>
  <c r="B165" i="1"/>
  <c r="F166" i="1"/>
  <c r="D167" i="1"/>
  <c r="C166" i="1"/>
  <c r="D171" i="1"/>
  <c r="B166" i="1"/>
  <c r="C168" i="1"/>
  <c r="D165" i="1"/>
  <c r="C171" i="1"/>
  <c r="C167" i="1"/>
  <c r="B168" i="1"/>
  <c r="C172" i="1"/>
  <c r="C169" i="1"/>
  <c r="B167" i="1"/>
  <c r="C170" i="1"/>
  <c r="B172" i="1"/>
  <c r="B170" i="1"/>
  <c r="B169" i="1"/>
</calcChain>
</file>

<file path=xl/sharedStrings.xml><?xml version="1.0" encoding="utf-8"?>
<sst xmlns="http://schemas.openxmlformats.org/spreadsheetml/2006/main" count="643" uniqueCount="68">
  <si>
    <t>国民总收入（GNI）（现价美元）</t>
  </si>
  <si>
    <t>武装部队人员，总数</t>
  </si>
  <si>
    <t>中国</t>
  </si>
  <si>
    <t>CHN</t>
  </si>
  <si>
    <t>军费支出（占GDP的百分比）</t>
  </si>
  <si>
    <t>德国</t>
  </si>
  <si>
    <t>DEU</t>
  </si>
  <si>
    <t>法国</t>
  </si>
  <si>
    <t>FRA</t>
  </si>
  <si>
    <t>英国</t>
  </si>
  <si>
    <t>GBR</t>
  </si>
  <si>
    <t>印度</t>
  </si>
  <si>
    <t>IND</t>
  </si>
  <si>
    <t>日本</t>
  </si>
  <si>
    <t>JPN</t>
  </si>
  <si>
    <t>俄罗斯联邦</t>
  </si>
  <si>
    <t>RUS</t>
  </si>
  <si>
    <t>美国</t>
  </si>
  <si>
    <t>USA</t>
  </si>
  <si>
    <t>世界</t>
  </si>
  <si>
    <t>WLD</t>
  </si>
  <si>
    <t>Country Name</t>
  </si>
  <si>
    <t>Country Code</t>
  </si>
  <si>
    <t>Indicator Name</t>
  </si>
  <si>
    <t>专利申请量，居民</t>
  </si>
  <si>
    <t>研发支出（占GDP的比例）</t>
  </si>
  <si>
    <t>科技期刊文章</t>
  </si>
  <si>
    <t>Suicide mortality rate (per 100,000 population)</t>
  </si>
  <si>
    <t>商品出口（现价美元）</t>
  </si>
  <si>
    <t>商品进口（现价美元）</t>
  </si>
  <si>
    <t>GDP（现价美元）</t>
  </si>
  <si>
    <t>GDP</t>
    <phoneticPr fontId="2" type="noConversion"/>
  </si>
  <si>
    <t>GNI</t>
    <phoneticPr fontId="2" type="noConversion"/>
  </si>
  <si>
    <t>武装部队人员总数</t>
    <phoneticPr fontId="2" type="noConversion"/>
  </si>
  <si>
    <t>军费支出</t>
    <phoneticPr fontId="2" type="noConversion"/>
  </si>
  <si>
    <t>居民专利申请量</t>
    <phoneticPr fontId="2" type="noConversion"/>
  </si>
  <si>
    <t>研发支出</t>
    <phoneticPr fontId="2" type="noConversion"/>
  </si>
  <si>
    <t>自杀率</t>
    <phoneticPr fontId="2" type="noConversion"/>
  </si>
  <si>
    <t>商品出口</t>
    <phoneticPr fontId="2" type="noConversion"/>
  </si>
  <si>
    <t>商品进口</t>
    <phoneticPr fontId="2" type="noConversion"/>
  </si>
  <si>
    <t>劳动力，总数</t>
  </si>
  <si>
    <t>人口，总数</t>
  </si>
  <si>
    <t>劳动力总数</t>
    <phoneticPr fontId="2" type="noConversion"/>
  </si>
  <si>
    <t>人口总数</t>
    <phoneticPr fontId="2" type="noConversion"/>
  </si>
  <si>
    <t>资源类型</t>
  </si>
  <si>
    <t>国民收入</t>
    <phoneticPr fontId="2" type="noConversion"/>
  </si>
  <si>
    <t>军事力量</t>
    <phoneticPr fontId="2" type="noConversion"/>
  </si>
  <si>
    <t>科技水平</t>
    <phoneticPr fontId="2" type="noConversion"/>
  </si>
  <si>
    <t>社会稳定</t>
    <phoneticPr fontId="2" type="noConversion"/>
  </si>
  <si>
    <t>对外贸易</t>
    <phoneticPr fontId="2" type="noConversion"/>
  </si>
  <si>
    <t>人力资本</t>
    <phoneticPr fontId="2" type="noConversion"/>
  </si>
  <si>
    <t>军费支出</t>
  </si>
  <si>
    <t>居民专利申请量</t>
  </si>
  <si>
    <t>研发支出</t>
  </si>
  <si>
    <t>自杀率</t>
  </si>
  <si>
    <t>商品出口</t>
  </si>
  <si>
    <t>商品进口</t>
  </si>
  <si>
    <t>人口总数</t>
  </si>
  <si>
    <t>劳动力总数</t>
  </si>
  <si>
    <t>指标</t>
    <phoneticPr fontId="2" type="noConversion"/>
  </si>
  <si>
    <t>加权平均</t>
    <phoneticPr fontId="2" type="noConversion"/>
  </si>
  <si>
    <t>指标加权平均</t>
    <phoneticPr fontId="2" type="noConversion"/>
  </si>
  <si>
    <t>总失业人数（占劳动力总数的比例）（模拟劳工组织估计）</t>
  </si>
  <si>
    <t>总失业人数</t>
    <phoneticPr fontId="2" type="noConversion"/>
  </si>
  <si>
    <t>人力资源</t>
    <phoneticPr fontId="2" type="noConversion"/>
  </si>
  <si>
    <t>各国家综合评分</t>
  </si>
  <si>
    <t>国家</t>
    <phoneticPr fontId="2" type="noConversion"/>
  </si>
  <si>
    <t>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</si>
</sst>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;[Red]0.0000"/>
    <numFmt numFmtId="177" formatCode="0.000;[Red]0.000"/>
    <numFmt numFmtId="178" formatCode="0.00;[Red]0.00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微软雅黑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2"/>
  <sheetViews>
    <sheetView tabSelected="1" topLeftCell="A170" zoomScale="85" zoomScaleNormal="85" workbookViewId="0">
      <selection activeCell="C180" sqref="C180"/>
    </sheetView>
  </sheetViews>
  <sheetFormatPr defaultRowHeight="20" customHeight="1" x14ac:dyDescent="0.4"/>
  <cols>
    <col min="1" max="1" width="15.46484375" style="2" customWidth="1"/>
    <col min="2" max="2" width="19.33203125" style="2" customWidth="1"/>
    <col min="3" max="3" width="20.53125" style="2" customWidth="1"/>
    <col min="4" max="4" width="21.46484375" style="2" customWidth="1"/>
    <col min="5" max="5" width="20.06640625" style="2" bestFit="1" customWidth="1"/>
    <col min="6" max="6" width="20.33203125" style="2" customWidth="1"/>
    <col min="7" max="7" width="20.06640625" style="2" bestFit="1" customWidth="1"/>
    <col min="8" max="8" width="20.06640625" style="2" customWidth="1"/>
    <col min="9" max="9" width="20.06640625" style="2" bestFit="1" customWidth="1"/>
    <col min="10" max="10" width="21.06640625" style="2" bestFit="1" customWidth="1"/>
    <col min="11" max="11" width="9.06640625" style="2"/>
    <col min="12" max="12" width="14.46484375" style="2" customWidth="1"/>
    <col min="13" max="13" width="15.3984375" style="2" customWidth="1"/>
    <col min="14" max="20" width="9.46484375" style="2" bestFit="1" customWidth="1"/>
    <col min="21" max="16384" width="9.06640625" style="2"/>
  </cols>
  <sheetData>
    <row r="1" spans="1:20" s="4" customFormat="1" ht="20" customHeight="1" x14ac:dyDescent="0.4">
      <c r="A1" s="4" t="s">
        <v>21</v>
      </c>
      <c r="B1" s="4" t="s">
        <v>22</v>
      </c>
      <c r="C1" s="4" t="s">
        <v>23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  <c r="L1" s="4" t="s">
        <v>21</v>
      </c>
      <c r="M1" s="4" t="s">
        <v>23</v>
      </c>
      <c r="N1" s="4">
        <v>2016</v>
      </c>
      <c r="O1" s="4">
        <v>2017</v>
      </c>
      <c r="P1" s="4">
        <v>2018</v>
      </c>
      <c r="Q1" s="4">
        <v>2019</v>
      </c>
      <c r="R1" s="4">
        <v>2020</v>
      </c>
      <c r="S1" s="4">
        <v>2021</v>
      </c>
      <c r="T1" s="4">
        <v>2022</v>
      </c>
    </row>
    <row r="2" spans="1:20" ht="20" customHeight="1" x14ac:dyDescent="0.4">
      <c r="A2" s="2" t="s">
        <v>2</v>
      </c>
      <c r="B2" s="2" t="s">
        <v>3</v>
      </c>
      <c r="C2" s="2" t="s">
        <v>30</v>
      </c>
      <c r="D2" s="2">
        <v>11233314018690.1</v>
      </c>
      <c r="E2" s="2">
        <v>12310491176727.301</v>
      </c>
      <c r="F2" s="2">
        <v>13894907485398.9</v>
      </c>
      <c r="G2" s="2">
        <v>14279968485748</v>
      </c>
      <c r="H2" s="2">
        <v>14687743556969.6</v>
      </c>
      <c r="I2" s="2">
        <v>17820459342451.199</v>
      </c>
      <c r="J2" s="2">
        <v>17963170521079.801</v>
      </c>
      <c r="L2" s="2" t="s">
        <v>2</v>
      </c>
      <c r="M2" s="2" t="s">
        <v>31</v>
      </c>
      <c r="N2" s="2">
        <f>D2/$D$10</f>
        <v>0.14686671042243971</v>
      </c>
      <c r="O2" s="2">
        <f>E2/$E$10</f>
        <v>0.15115645269792977</v>
      </c>
      <c r="P2" s="2">
        <f>F2/$F$10</f>
        <v>0.16063063876752723</v>
      </c>
      <c r="Q2" s="2">
        <f>G2/$G$10</f>
        <v>0.16277530386203351</v>
      </c>
      <c r="R2" s="2">
        <f>H2/$H$10</f>
        <v>0.17236070652574298</v>
      </c>
      <c r="S2" s="2">
        <f>I2/$I$10</f>
        <v>0.1839390826571437</v>
      </c>
      <c r="T2" s="2">
        <f>J2/$J$10</f>
        <v>0.17862779710260171</v>
      </c>
    </row>
    <row r="3" spans="1:20" ht="20" customHeight="1" x14ac:dyDescent="0.4">
      <c r="A3" s="2" t="s">
        <v>5</v>
      </c>
      <c r="B3" s="2" t="s">
        <v>6</v>
      </c>
      <c r="C3" s="2" t="s">
        <v>30</v>
      </c>
      <c r="D3" s="2">
        <v>3469853463945.6299</v>
      </c>
      <c r="E3" s="2">
        <v>3690849152517.6899</v>
      </c>
      <c r="F3" s="2">
        <v>3974443355019.5298</v>
      </c>
      <c r="G3" s="2">
        <v>3888226035921.4902</v>
      </c>
      <c r="H3" s="2">
        <v>3889668895299.5601</v>
      </c>
      <c r="I3" s="2">
        <v>4259934911821.6401</v>
      </c>
      <c r="J3" s="2">
        <v>4072191736089.5098</v>
      </c>
      <c r="L3" s="2" t="s">
        <v>5</v>
      </c>
      <c r="M3" s="2" t="s">
        <v>31</v>
      </c>
      <c r="N3" s="2">
        <f t="shared" ref="N3:N9" si="0">D3/$D$10</f>
        <v>4.5365594075774493E-2</v>
      </c>
      <c r="O3" s="2">
        <f t="shared" ref="O3:O9" si="1">E3/$E$10</f>
        <v>4.5318716964959385E-2</v>
      </c>
      <c r="P3" s="2">
        <f t="shared" ref="P3:P9" si="2">F3/$F$10</f>
        <v>4.594614073774908E-2</v>
      </c>
      <c r="Q3" s="2">
        <f t="shared" ref="Q3:Q9" si="3">G3/$G$10</f>
        <v>4.4321328517850596E-2</v>
      </c>
      <c r="R3" s="2">
        <f t="shared" ref="R3:R9" si="4">H3/$H$10</f>
        <v>4.5645273989476008E-2</v>
      </c>
      <c r="S3" s="2">
        <f t="shared" ref="S3:S9" si="5">I3/$I$10</f>
        <v>4.3970164000937208E-2</v>
      </c>
      <c r="T3" s="2">
        <f t="shared" ref="T3:T9" si="6">J3/$J$10</f>
        <v>4.0494334691277126E-2</v>
      </c>
    </row>
    <row r="4" spans="1:20" ht="20" customHeight="1" x14ac:dyDescent="0.4">
      <c r="A4" s="2" t="s">
        <v>7</v>
      </c>
      <c r="B4" s="2" t="s">
        <v>8</v>
      </c>
      <c r="C4" s="2" t="s">
        <v>30</v>
      </c>
      <c r="D4" s="2">
        <v>2472964344587.23</v>
      </c>
      <c r="E4" s="2">
        <v>2595151045197.6699</v>
      </c>
      <c r="F4" s="2">
        <v>2790956878746.6099</v>
      </c>
      <c r="G4" s="2">
        <v>2728870246705.8301</v>
      </c>
      <c r="H4" s="2">
        <v>2639008701648.21</v>
      </c>
      <c r="I4" s="2">
        <v>2957879759263.52</v>
      </c>
      <c r="J4" s="2">
        <v>2782905325624.52</v>
      </c>
      <c r="L4" s="2" t="s">
        <v>7</v>
      </c>
      <c r="M4" s="2" t="s">
        <v>31</v>
      </c>
      <c r="N4" s="2">
        <f t="shared" si="0"/>
        <v>3.2332056032371367E-2</v>
      </c>
      <c r="O4" s="2">
        <f t="shared" si="1"/>
        <v>3.1865002019496116E-2</v>
      </c>
      <c r="P4" s="2">
        <f t="shared" si="2"/>
        <v>3.2264567912869531E-2</v>
      </c>
      <c r="Q4" s="2">
        <f t="shared" si="3"/>
        <v>3.1105998871841106E-2</v>
      </c>
      <c r="R4" s="2">
        <f t="shared" si="4"/>
        <v>3.0968773561397669E-2</v>
      </c>
      <c r="S4" s="2">
        <f t="shared" si="5"/>
        <v>3.0530620960650744E-2</v>
      </c>
      <c r="T4" s="2">
        <f t="shared" si="6"/>
        <v>2.7673524964763552E-2</v>
      </c>
    </row>
    <row r="5" spans="1:20" ht="20" customHeight="1" x14ac:dyDescent="0.4">
      <c r="A5" s="2" t="s">
        <v>9</v>
      </c>
      <c r="B5" s="2" t="s">
        <v>10</v>
      </c>
      <c r="C5" s="2" t="s">
        <v>30</v>
      </c>
      <c r="D5" s="2">
        <v>2699659680997.2002</v>
      </c>
      <c r="E5" s="2">
        <v>2683488510504.04</v>
      </c>
      <c r="F5" s="2">
        <v>2878152147315.8198</v>
      </c>
      <c r="G5" s="2">
        <v>2857057847953.02</v>
      </c>
      <c r="H5" s="2">
        <v>2704609160088.1499</v>
      </c>
      <c r="I5" s="2">
        <v>3122480345924.54</v>
      </c>
      <c r="J5" s="2">
        <v>3070667732359.21</v>
      </c>
      <c r="L5" s="2" t="s">
        <v>9</v>
      </c>
      <c r="M5" s="2" t="s">
        <v>31</v>
      </c>
      <c r="N5" s="2">
        <f t="shared" si="0"/>
        <v>3.5295918546251581E-2</v>
      </c>
      <c r="O5" s="2">
        <f t="shared" si="1"/>
        <v>3.2949668561581824E-2</v>
      </c>
      <c r="P5" s="2">
        <f t="shared" si="2"/>
        <v>3.3272579783585214E-2</v>
      </c>
      <c r="Q5" s="2">
        <f t="shared" si="3"/>
        <v>3.2567190874133088E-2</v>
      </c>
      <c r="R5" s="2">
        <f t="shared" si="4"/>
        <v>3.1738595101463658E-2</v>
      </c>
      <c r="S5" s="2">
        <f t="shared" si="5"/>
        <v>3.2229594052951026E-2</v>
      </c>
      <c r="T5" s="2">
        <f t="shared" si="6"/>
        <v>3.0535066848120934E-2</v>
      </c>
    </row>
    <row r="6" spans="1:20" ht="20" customHeight="1" x14ac:dyDescent="0.4">
      <c r="A6" s="2" t="s">
        <v>11</v>
      </c>
      <c r="B6" s="2" t="s">
        <v>12</v>
      </c>
      <c r="C6" s="2" t="s">
        <v>30</v>
      </c>
      <c r="D6" s="2">
        <v>2294796889945.04</v>
      </c>
      <c r="E6" s="2">
        <v>2651474263257.1499</v>
      </c>
      <c r="F6" s="2">
        <v>2702929639861.5</v>
      </c>
      <c r="G6" s="2">
        <v>2835606242052.48</v>
      </c>
      <c r="H6" s="2">
        <v>2671595389575.7002</v>
      </c>
      <c r="I6" s="2">
        <v>3150306834279.6499</v>
      </c>
      <c r="J6" s="2">
        <v>3385089881935.3901</v>
      </c>
      <c r="L6" s="2" t="s">
        <v>11</v>
      </c>
      <c r="M6" s="2" t="s">
        <v>31</v>
      </c>
      <c r="N6" s="2">
        <f t="shared" si="0"/>
        <v>3.000265725262561E-2</v>
      </c>
      <c r="O6" s="2">
        <f t="shared" si="1"/>
        <v>3.2556576199939687E-2</v>
      </c>
      <c r="P6" s="2">
        <f t="shared" si="2"/>
        <v>3.1246938135491349E-2</v>
      </c>
      <c r="Q6" s="2">
        <f t="shared" si="3"/>
        <v>3.2322667108392711E-2</v>
      </c>
      <c r="R6" s="2">
        <f t="shared" si="4"/>
        <v>3.1351178423841698E-2</v>
      </c>
      <c r="S6" s="2">
        <f t="shared" si="5"/>
        <v>3.251681329030344E-2</v>
      </c>
      <c r="T6" s="2">
        <f t="shared" si="6"/>
        <v>3.3661716226255418E-2</v>
      </c>
    </row>
    <row r="7" spans="1:20" ht="20" customHeight="1" x14ac:dyDescent="0.4">
      <c r="A7" s="2" t="s">
        <v>13</v>
      </c>
      <c r="B7" s="2" t="s">
        <v>14</v>
      </c>
      <c r="C7" s="2" t="s">
        <v>30</v>
      </c>
      <c r="D7" s="2">
        <v>5003677627544.2402</v>
      </c>
      <c r="E7" s="2">
        <v>4930837369151.4199</v>
      </c>
      <c r="F7" s="2">
        <v>5040880939324.8604</v>
      </c>
      <c r="G7" s="2">
        <v>5117993853016.5098</v>
      </c>
      <c r="H7" s="2">
        <v>5048789595589.4297</v>
      </c>
      <c r="I7" s="2">
        <v>5005536736792.29</v>
      </c>
      <c r="J7" s="2">
        <v>4231141201863.1699</v>
      </c>
      <c r="L7" s="2" t="s">
        <v>13</v>
      </c>
      <c r="M7" s="2" t="s">
        <v>31</v>
      </c>
      <c r="N7" s="2">
        <f t="shared" si="0"/>
        <v>6.5419133832552878E-2</v>
      </c>
      <c r="O7" s="2">
        <f t="shared" si="1"/>
        <v>6.0544122476635723E-2</v>
      </c>
      <c r="P7" s="2">
        <f t="shared" si="2"/>
        <v>5.8274581970817585E-2</v>
      </c>
      <c r="Q7" s="2">
        <f t="shared" si="3"/>
        <v>5.8339274727408075E-2</v>
      </c>
      <c r="R7" s="2">
        <f t="shared" si="4"/>
        <v>5.9247558239310522E-2</v>
      </c>
      <c r="S7" s="2">
        <f t="shared" si="5"/>
        <v>5.1666111286981141E-2</v>
      </c>
      <c r="T7" s="2">
        <f t="shared" si="6"/>
        <v>4.2074946136704608E-2</v>
      </c>
    </row>
    <row r="8" spans="1:20" ht="20" customHeight="1" x14ac:dyDescent="0.4">
      <c r="A8" s="2" t="s">
        <v>15</v>
      </c>
      <c r="B8" s="2" t="s">
        <v>16</v>
      </c>
      <c r="C8" s="2" t="s">
        <v>30</v>
      </c>
      <c r="D8" s="2">
        <v>1276786344534.27</v>
      </c>
      <c r="E8" s="2">
        <v>1574199355092.71</v>
      </c>
      <c r="F8" s="2">
        <v>1657328764645.9299</v>
      </c>
      <c r="G8" s="2">
        <v>1693114993990.49</v>
      </c>
      <c r="H8" s="2">
        <v>1493075887459.8101</v>
      </c>
      <c r="I8" s="2">
        <v>1836892075547.52</v>
      </c>
      <c r="J8" s="2">
        <v>2240422438363.27</v>
      </c>
      <c r="L8" s="2" t="s">
        <v>15</v>
      </c>
      <c r="M8" s="2" t="s">
        <v>31</v>
      </c>
      <c r="N8" s="2">
        <f t="shared" si="0"/>
        <v>1.6692973242094598E-2</v>
      </c>
      <c r="O8" s="2">
        <f t="shared" si="1"/>
        <v>1.9329073628274272E-2</v>
      </c>
      <c r="P8" s="2">
        <f t="shared" si="2"/>
        <v>1.9159377519614329E-2</v>
      </c>
      <c r="Q8" s="2">
        <f t="shared" si="3"/>
        <v>1.9299573937801372E-2</v>
      </c>
      <c r="R8" s="2">
        <f t="shared" si="4"/>
        <v>1.7521249187184198E-2</v>
      </c>
      <c r="S8" s="2">
        <f t="shared" si="5"/>
        <v>1.8960018752800161E-2</v>
      </c>
      <c r="T8" s="2">
        <f t="shared" si="6"/>
        <v>2.227901384526931E-2</v>
      </c>
    </row>
    <row r="9" spans="1:20" ht="20" customHeight="1" x14ac:dyDescent="0.4">
      <c r="A9" s="2" t="s">
        <v>17</v>
      </c>
      <c r="B9" s="2" t="s">
        <v>18</v>
      </c>
      <c r="C9" s="2" t="s">
        <v>30</v>
      </c>
      <c r="D9" s="2">
        <v>18695110842000</v>
      </c>
      <c r="E9" s="2">
        <v>19477336549000</v>
      </c>
      <c r="F9" s="2">
        <v>20533057312000</v>
      </c>
      <c r="G9" s="2">
        <v>21380976119000</v>
      </c>
      <c r="H9" s="2">
        <v>21060473613000</v>
      </c>
      <c r="I9" s="2">
        <v>23315080560000</v>
      </c>
      <c r="J9" s="2">
        <v>25462700000000</v>
      </c>
      <c r="L9" s="2" t="s">
        <v>17</v>
      </c>
      <c r="M9" s="2" t="s">
        <v>31</v>
      </c>
      <c r="N9" s="2">
        <f t="shared" si="0"/>
        <v>0.24442381168897456</v>
      </c>
      <c r="O9" s="2">
        <f t="shared" si="1"/>
        <v>0.23915577847262323</v>
      </c>
      <c r="P9" s="2">
        <f t="shared" si="2"/>
        <v>0.23737028226655507</v>
      </c>
      <c r="Q9" s="2">
        <f t="shared" si="3"/>
        <v>0.24371866703421546</v>
      </c>
      <c r="R9" s="2">
        <f t="shared" si="4"/>
        <v>0.24714470930294444</v>
      </c>
      <c r="S9" s="2">
        <f t="shared" si="5"/>
        <v>0.24065342244393095</v>
      </c>
      <c r="T9" s="2">
        <f t="shared" si="6"/>
        <v>0.25320396552195101</v>
      </c>
    </row>
    <row r="10" spans="1:20" ht="20" customHeight="1" x14ac:dyDescent="0.4">
      <c r="A10" s="2" t="s">
        <v>19</v>
      </c>
      <c r="B10" s="2" t="s">
        <v>20</v>
      </c>
      <c r="C10" s="2" t="s">
        <v>30</v>
      </c>
      <c r="D10" s="2">
        <v>76486454870400.406</v>
      </c>
      <c r="E10" s="2">
        <v>81442048665487.797</v>
      </c>
      <c r="F10" s="2">
        <v>86502223934428.297</v>
      </c>
      <c r="G10" s="2">
        <v>87728102156402.906</v>
      </c>
      <c r="H10" s="2">
        <v>85215150558552.094</v>
      </c>
      <c r="I10" s="2">
        <v>96882397612409.203</v>
      </c>
      <c r="J10" s="2">
        <v>100562011134034</v>
      </c>
    </row>
    <row r="11" spans="1:20" ht="20" customHeight="1" x14ac:dyDescent="0.4">
      <c r="A11" s="3"/>
      <c r="B11" s="3"/>
      <c r="C11" s="3"/>
      <c r="D11" s="3"/>
      <c r="E11" s="10" t="s">
        <v>67</v>
      </c>
      <c r="F11" s="3"/>
      <c r="G11" s="3"/>
      <c r="L11" s="3"/>
      <c r="M11" s="3"/>
    </row>
    <row r="12" spans="1:20" s="4" customFormat="1" ht="20" customHeight="1" x14ac:dyDescent="0.4">
      <c r="D12" s="4">
        <v>2016</v>
      </c>
      <c r="E12" s="4">
        <v>2017</v>
      </c>
      <c r="F12" s="4">
        <v>2018</v>
      </c>
      <c r="G12" s="4">
        <v>2019</v>
      </c>
      <c r="H12" s="4">
        <v>2020</v>
      </c>
      <c r="I12" s="4">
        <v>2021</v>
      </c>
      <c r="J12" s="4">
        <v>2022</v>
      </c>
      <c r="L12" s="4" t="s">
        <v>21</v>
      </c>
      <c r="M12" s="4" t="s">
        <v>23</v>
      </c>
      <c r="N12" s="4">
        <v>2016</v>
      </c>
      <c r="O12" s="4">
        <v>2017</v>
      </c>
      <c r="P12" s="4">
        <v>2018</v>
      </c>
      <c r="Q12" s="4">
        <v>2019</v>
      </c>
      <c r="R12" s="4">
        <v>2020</v>
      </c>
      <c r="S12" s="4">
        <v>2021</v>
      </c>
      <c r="T12" s="4">
        <v>2022</v>
      </c>
    </row>
    <row r="13" spans="1:20" ht="20" customHeight="1" x14ac:dyDescent="0.4">
      <c r="A13" s="2" t="s">
        <v>2</v>
      </c>
      <c r="B13" s="2" t="s">
        <v>3</v>
      </c>
      <c r="C13" s="2" t="s">
        <v>0</v>
      </c>
      <c r="D13" s="2">
        <v>11177613541933.301</v>
      </c>
      <c r="E13" s="2">
        <v>12294360264908.9</v>
      </c>
      <c r="F13" s="2">
        <v>13833878143116.9</v>
      </c>
      <c r="G13" s="2">
        <v>14239959138729.4</v>
      </c>
      <c r="H13" s="2">
        <v>14570137984558.4</v>
      </c>
      <c r="I13" s="2">
        <v>17658729769790.5</v>
      </c>
      <c r="J13" s="2">
        <v>17770326598118.602</v>
      </c>
      <c r="L13" s="2" t="s">
        <v>2</v>
      </c>
      <c r="M13" s="2" t="s">
        <v>32</v>
      </c>
      <c r="N13" s="2">
        <f>D13/$D$21</f>
        <v>0.14608819521665331</v>
      </c>
      <c r="O13" s="2">
        <f>E13/$E$21</f>
        <v>0.15067474203121278</v>
      </c>
      <c r="P13" s="2">
        <f>F13/$F$21</f>
        <v>0.15983516665540912</v>
      </c>
      <c r="Q13" s="2">
        <f>G13/$G$21</f>
        <v>0.16216497963772281</v>
      </c>
      <c r="R13" s="2">
        <f>H13/$H$21</f>
        <v>0.17087548364308233</v>
      </c>
      <c r="S13" s="2">
        <f>I13/$I$21</f>
        <v>0.18237508689506401</v>
      </c>
      <c r="T13" s="2">
        <f>J13/$J$21</f>
        <v>0.17709712393249433</v>
      </c>
    </row>
    <row r="14" spans="1:20" ht="20" customHeight="1" x14ac:dyDescent="0.4">
      <c r="A14" s="2" t="s">
        <v>5</v>
      </c>
      <c r="B14" s="2" t="s">
        <v>6</v>
      </c>
      <c r="C14" s="2" t="s">
        <v>0</v>
      </c>
      <c r="D14" s="2">
        <v>3555930677612.5601</v>
      </c>
      <c r="E14" s="2">
        <v>3778789183700.04</v>
      </c>
      <c r="F14" s="2">
        <v>4108434453701.8799</v>
      </c>
      <c r="G14" s="2">
        <v>4019078052948.9399</v>
      </c>
      <c r="H14" s="2">
        <v>4004193472555.5801</v>
      </c>
      <c r="I14" s="2">
        <v>4411027620953.4199</v>
      </c>
      <c r="J14" s="2">
        <v>4211078320972.7798</v>
      </c>
      <c r="L14" s="2" t="s">
        <v>5</v>
      </c>
      <c r="M14" s="2" t="s">
        <v>32</v>
      </c>
      <c r="N14" s="2">
        <f t="shared" ref="N14:N20" si="7">D14/$D$21</f>
        <v>4.6474991558716906E-2</v>
      </c>
      <c r="O14" s="2">
        <f t="shared" ref="O14:O20" si="8">E14/$E$21</f>
        <v>4.6311322685854257E-2</v>
      </c>
      <c r="P14" s="2">
        <f t="shared" ref="P14:P20" si="9">F14/$F$21</f>
        <v>4.7468417663270694E-2</v>
      </c>
      <c r="Q14" s="2">
        <f t="shared" ref="Q14:Q20" si="10">G14/$G$21</f>
        <v>4.5769352585167462E-2</v>
      </c>
      <c r="R14" s="2">
        <f t="shared" ref="R14:R20" si="11">H14/$H$21</f>
        <v>4.69603305712376E-2</v>
      </c>
      <c r="S14" s="2">
        <f t="shared" ref="S14:S20" si="12">I14/$I$21</f>
        <v>4.5556025611996863E-2</v>
      </c>
      <c r="T14" s="2">
        <f t="shared" ref="T14:T20" si="13">J14/$J$21</f>
        <v>4.1967144226697187E-2</v>
      </c>
    </row>
    <row r="15" spans="1:20" ht="20" customHeight="1" x14ac:dyDescent="0.4">
      <c r="A15" s="2" t="s">
        <v>7</v>
      </c>
      <c r="B15" s="2" t="s">
        <v>8</v>
      </c>
      <c r="C15" s="2" t="s">
        <v>0</v>
      </c>
      <c r="D15" s="2">
        <v>2525276585700.0801</v>
      </c>
      <c r="E15" s="2">
        <v>2653805221561.21</v>
      </c>
      <c r="F15" s="2">
        <v>2855661376338.77</v>
      </c>
      <c r="G15" s="2">
        <v>2787416524619.5498</v>
      </c>
      <c r="H15" s="2">
        <v>2679986129252.8799</v>
      </c>
      <c r="I15" s="2">
        <v>3045182552511.5801</v>
      </c>
      <c r="J15" s="2">
        <v>2863078130640.0898</v>
      </c>
      <c r="L15" s="2" t="s">
        <v>7</v>
      </c>
      <c r="M15" s="2" t="s">
        <v>32</v>
      </c>
      <c r="N15" s="2">
        <f t="shared" si="7"/>
        <v>3.3004638910068197E-2</v>
      </c>
      <c r="O15" s="2">
        <f t="shared" si="8"/>
        <v>3.2523971035818978E-2</v>
      </c>
      <c r="P15" s="2">
        <f t="shared" si="9"/>
        <v>3.2994009870299698E-2</v>
      </c>
      <c r="Q15" s="2">
        <f t="shared" si="10"/>
        <v>3.174316299317094E-2</v>
      </c>
      <c r="R15" s="2">
        <f t="shared" si="11"/>
        <v>3.1430308105398333E-2</v>
      </c>
      <c r="S15" s="2">
        <f t="shared" si="12"/>
        <v>3.1449908338011846E-2</v>
      </c>
      <c r="T15" s="2">
        <f t="shared" si="13"/>
        <v>2.8533122322246141E-2</v>
      </c>
    </row>
    <row r="16" spans="1:20" ht="20" customHeight="1" x14ac:dyDescent="0.4">
      <c r="A16" s="2" t="s">
        <v>9</v>
      </c>
      <c r="B16" s="2" t="s">
        <v>10</v>
      </c>
      <c r="C16" s="2" t="s">
        <v>0</v>
      </c>
      <c r="D16" s="2">
        <v>2636540825081.8999</v>
      </c>
      <c r="E16" s="2">
        <v>2654594464504.7798</v>
      </c>
      <c r="F16" s="2">
        <v>2838922264241.2202</v>
      </c>
      <c r="G16" s="2">
        <v>2855883547433.1201</v>
      </c>
      <c r="H16" s="2">
        <v>2643852716859.46</v>
      </c>
      <c r="I16" s="2">
        <v>3117696729240.2202</v>
      </c>
      <c r="J16" s="2">
        <v>3088329472400.4902</v>
      </c>
      <c r="L16" s="2" t="s">
        <v>9</v>
      </c>
      <c r="M16" s="2" t="s">
        <v>32</v>
      </c>
      <c r="N16" s="2">
        <f t="shared" si="7"/>
        <v>3.4458830528204275E-2</v>
      </c>
      <c r="O16" s="2">
        <f t="shared" si="8"/>
        <v>3.2533643680377942E-2</v>
      </c>
      <c r="P16" s="2">
        <f t="shared" si="9"/>
        <v>3.2800607937443535E-2</v>
      </c>
      <c r="Q16" s="2">
        <f t="shared" si="10"/>
        <v>3.2522867011437438E-2</v>
      </c>
      <c r="R16" s="2">
        <f t="shared" si="11"/>
        <v>3.1006543119442523E-2</v>
      </c>
      <c r="S16" s="2">
        <f t="shared" si="12"/>
        <v>3.2198817203735242E-2</v>
      </c>
      <c r="T16" s="2">
        <f t="shared" si="13"/>
        <v>3.0777952464643505E-2</v>
      </c>
    </row>
    <row r="17" spans="1:20" ht="20" customHeight="1" x14ac:dyDescent="0.4">
      <c r="A17" s="2" t="s">
        <v>11</v>
      </c>
      <c r="B17" s="2" t="s">
        <v>12</v>
      </c>
      <c r="C17" s="2" t="s">
        <v>0</v>
      </c>
      <c r="D17" s="2">
        <v>2247939055750.25</v>
      </c>
      <c r="E17" s="2">
        <v>2622801077147.3101</v>
      </c>
      <c r="F17" s="2">
        <v>2673994275154.21</v>
      </c>
      <c r="G17" s="2">
        <v>2808367608887.7798</v>
      </c>
      <c r="H17" s="2">
        <v>2635665817940.1201</v>
      </c>
      <c r="I17" s="2">
        <v>3087256238074.6099</v>
      </c>
      <c r="J17" s="2">
        <v>3317300045322.4302</v>
      </c>
      <c r="L17" s="2" t="s">
        <v>11</v>
      </c>
      <c r="M17" s="2" t="s">
        <v>32</v>
      </c>
      <c r="N17" s="2">
        <f t="shared" si="7"/>
        <v>2.937991713343684E-2</v>
      </c>
      <c r="O17" s="2">
        <f t="shared" si="8"/>
        <v>3.2143996693046822E-2</v>
      </c>
      <c r="P17" s="2">
        <f t="shared" si="9"/>
        <v>3.0895047374516361E-2</v>
      </c>
      <c r="Q17" s="2">
        <f t="shared" si="10"/>
        <v>3.1981754418936005E-2</v>
      </c>
      <c r="R17" s="2">
        <f t="shared" si="11"/>
        <v>3.0910528907781534E-2</v>
      </c>
      <c r="S17" s="2">
        <f t="shared" si="12"/>
        <v>3.1884435178876694E-2</v>
      </c>
      <c r="T17" s="2">
        <f t="shared" si="13"/>
        <v>3.3059848056474897E-2</v>
      </c>
    </row>
    <row r="18" spans="1:20" ht="20" customHeight="1" x14ac:dyDescent="0.4">
      <c r="A18" s="2" t="s">
        <v>13</v>
      </c>
      <c r="B18" s="2" t="s">
        <v>14</v>
      </c>
      <c r="C18" s="2" t="s">
        <v>0</v>
      </c>
      <c r="D18" s="2">
        <v>5177794688417.2002</v>
      </c>
      <c r="E18" s="2">
        <v>5113251596855.5303</v>
      </c>
      <c r="F18" s="2">
        <v>5233677416722.46</v>
      </c>
      <c r="G18" s="2">
        <v>5318494421653.0303</v>
      </c>
      <c r="H18" s="2">
        <v>5232132855616.2803</v>
      </c>
      <c r="I18" s="2">
        <v>5248522152465.0195</v>
      </c>
      <c r="J18" s="2">
        <v>4499842309903.4502</v>
      </c>
      <c r="L18" s="2" t="s">
        <v>13</v>
      </c>
      <c r="M18" s="2" t="s">
        <v>32</v>
      </c>
      <c r="N18" s="2">
        <f t="shared" si="7"/>
        <v>6.7672287863193709E-2</v>
      </c>
      <c r="O18" s="2">
        <f t="shared" si="8"/>
        <v>6.2665958105678043E-2</v>
      </c>
      <c r="P18" s="2">
        <f t="shared" si="9"/>
        <v>6.0469355987402718E-2</v>
      </c>
      <c r="Q18" s="2">
        <f t="shared" si="10"/>
        <v>6.0567135845564134E-2</v>
      </c>
      <c r="R18" s="2">
        <f t="shared" si="11"/>
        <v>6.1361342846293604E-2</v>
      </c>
      <c r="S18" s="2">
        <f t="shared" si="12"/>
        <v>5.4205466423977812E-2</v>
      </c>
      <c r="T18" s="2">
        <f t="shared" si="13"/>
        <v>4.4844934437953662E-2</v>
      </c>
    </row>
    <row r="19" spans="1:20" ht="20" customHeight="1" x14ac:dyDescent="0.4">
      <c r="A19" s="2" t="s">
        <v>15</v>
      </c>
      <c r="B19" s="2" t="s">
        <v>16</v>
      </c>
      <c r="C19" s="2" t="s">
        <v>0</v>
      </c>
      <c r="D19" s="2">
        <v>1241289762180.1299</v>
      </c>
      <c r="E19" s="2">
        <v>1532146055947.6699</v>
      </c>
      <c r="F19" s="2">
        <v>1616936896130.6201</v>
      </c>
      <c r="G19" s="2">
        <v>1639594399543.5901</v>
      </c>
      <c r="H19" s="2">
        <v>1458071181505.1001</v>
      </c>
      <c r="I19" s="2">
        <v>1793876085546.9399</v>
      </c>
      <c r="J19" s="2">
        <v>2196713068993.1499</v>
      </c>
      <c r="L19" s="2" t="s">
        <v>15</v>
      </c>
      <c r="M19" s="2" t="s">
        <v>32</v>
      </c>
      <c r="N19" s="2">
        <f t="shared" si="7"/>
        <v>1.6223300297286844E-2</v>
      </c>
      <c r="O19" s="2">
        <f t="shared" si="8"/>
        <v>1.8777366756770074E-2</v>
      </c>
      <c r="P19" s="2">
        <f t="shared" si="9"/>
        <v>1.8681918084764042E-2</v>
      </c>
      <c r="Q19" s="2">
        <f t="shared" si="10"/>
        <v>1.8671738438698564E-2</v>
      </c>
      <c r="R19" s="2">
        <f t="shared" si="11"/>
        <v>1.7099949128125968E-2</v>
      </c>
      <c r="S19" s="2">
        <f t="shared" si="12"/>
        <v>1.8526718016846452E-2</v>
      </c>
      <c r="T19" s="2">
        <f t="shared" si="13"/>
        <v>2.189220127585037E-2</v>
      </c>
    </row>
    <row r="20" spans="1:20" ht="20" customHeight="1" x14ac:dyDescent="0.4">
      <c r="A20" s="2" t="s">
        <v>17</v>
      </c>
      <c r="B20" s="2" t="s">
        <v>18</v>
      </c>
      <c r="C20" s="2" t="s">
        <v>0</v>
      </c>
      <c r="D20" s="2">
        <v>19020479000000</v>
      </c>
      <c r="E20" s="2">
        <v>19885551000000</v>
      </c>
      <c r="F20" s="2">
        <v>20937355000000</v>
      </c>
      <c r="G20" s="2">
        <v>21764537000000</v>
      </c>
      <c r="H20" s="2">
        <v>21472360000000</v>
      </c>
      <c r="I20" s="2">
        <v>23617113000000</v>
      </c>
      <c r="J20" s="2">
        <v>25838900000000</v>
      </c>
      <c r="L20" s="2" t="s">
        <v>17</v>
      </c>
      <c r="M20" s="2" t="s">
        <v>32</v>
      </c>
      <c r="N20" s="2">
        <f t="shared" si="7"/>
        <v>0.24859219178064829</v>
      </c>
      <c r="O20" s="2">
        <f t="shared" si="8"/>
        <v>0.24370932708272378</v>
      </c>
      <c r="P20" s="2">
        <f t="shared" si="9"/>
        <v>0.24190798784891279</v>
      </c>
      <c r="Q20" s="2">
        <f t="shared" si="10"/>
        <v>0.24785504403802588</v>
      </c>
      <c r="R20" s="2">
        <f t="shared" si="11"/>
        <v>0.2518232774354594</v>
      </c>
      <c r="S20" s="2">
        <f t="shared" si="12"/>
        <v>0.24391182671326678</v>
      </c>
      <c r="T20" s="2">
        <f t="shared" si="13"/>
        <v>0.25750764063412329</v>
      </c>
    </row>
    <row r="21" spans="1:20" ht="20" customHeight="1" x14ac:dyDescent="0.4">
      <c r="A21" s="2" t="s">
        <v>19</v>
      </c>
      <c r="B21" s="2" t="s">
        <v>20</v>
      </c>
      <c r="C21" s="2" t="s">
        <v>0</v>
      </c>
      <c r="D21" s="2">
        <v>76512777266887</v>
      </c>
      <c r="E21" s="2">
        <v>81595362959785.797</v>
      </c>
      <c r="F21" s="2">
        <v>86550903862987.5</v>
      </c>
      <c r="G21" s="2">
        <v>87811555679540.203</v>
      </c>
      <c r="H21" s="2">
        <v>85267574223765.797</v>
      </c>
      <c r="I21" s="2">
        <v>96826436496510.5</v>
      </c>
      <c r="J21" s="2">
        <v>100342265326072</v>
      </c>
    </row>
    <row r="23" spans="1:20" s="4" customFormat="1" ht="20" customHeight="1" x14ac:dyDescent="0.4">
      <c r="A23" s="4" t="s">
        <v>21</v>
      </c>
      <c r="B23" s="4" t="s">
        <v>22</v>
      </c>
      <c r="C23" s="4" t="s">
        <v>23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L23" s="4" t="s">
        <v>21</v>
      </c>
      <c r="M23" s="4" t="s">
        <v>23</v>
      </c>
      <c r="N23" s="4">
        <v>2016</v>
      </c>
      <c r="O23" s="4">
        <v>2017</v>
      </c>
      <c r="P23" s="4">
        <v>2018</v>
      </c>
      <c r="Q23" s="4">
        <v>2019</v>
      </c>
      <c r="R23" s="4">
        <v>2020</v>
      </c>
    </row>
    <row r="24" spans="1:20" ht="20" customHeight="1" x14ac:dyDescent="0.4">
      <c r="A24" s="2" t="s">
        <v>2</v>
      </c>
      <c r="B24" s="2" t="s">
        <v>3</v>
      </c>
      <c r="C24" s="2" t="s">
        <v>1</v>
      </c>
      <c r="D24" s="2">
        <v>2695000</v>
      </c>
      <c r="E24" s="2">
        <v>2695000</v>
      </c>
      <c r="F24" s="2">
        <v>2695000</v>
      </c>
      <c r="G24" s="2">
        <v>2535000</v>
      </c>
      <c r="H24" s="2">
        <v>2535000</v>
      </c>
      <c r="L24" s="2" t="s">
        <v>2</v>
      </c>
      <c r="M24" s="2" t="s">
        <v>33</v>
      </c>
      <c r="N24" s="2">
        <f>D24/$D$32</f>
        <v>9.7849312059428484E-2</v>
      </c>
      <c r="O24" s="2">
        <f>E24/$E$32</f>
        <v>9.8307434157729634E-2</v>
      </c>
      <c r="P24" s="2">
        <f>F24/$F$32</f>
        <v>9.7484872210716361E-2</v>
      </c>
      <c r="Q24" s="2">
        <f>G24/$G$32</f>
        <v>9.1612157132015468E-2</v>
      </c>
      <c r="R24" s="2">
        <f>H24/$H$32</f>
        <v>9.2497993140188278E-2</v>
      </c>
    </row>
    <row r="25" spans="1:20" ht="20" customHeight="1" x14ac:dyDescent="0.4">
      <c r="A25" s="2" t="s">
        <v>5</v>
      </c>
      <c r="B25" s="2" t="s">
        <v>6</v>
      </c>
      <c r="C25" s="2" t="s">
        <v>1</v>
      </c>
      <c r="D25" s="2">
        <v>179100</v>
      </c>
      <c r="E25" s="2">
        <v>180000</v>
      </c>
      <c r="F25" s="2">
        <v>181400</v>
      </c>
      <c r="G25" s="2">
        <v>184000</v>
      </c>
      <c r="H25" s="2">
        <v>183000</v>
      </c>
      <c r="L25" s="2" t="s">
        <v>5</v>
      </c>
      <c r="M25" s="2" t="s">
        <v>33</v>
      </c>
      <c r="N25" s="2">
        <f t="shared" ref="N25:N31" si="14">D25/$D$32</f>
        <v>6.5027130945616478E-3</v>
      </c>
      <c r="O25" s="2">
        <f t="shared" ref="O25:O31" si="15">E25/$E$32</f>
        <v>6.5659881812212741E-3</v>
      </c>
      <c r="P25" s="2">
        <f t="shared" ref="P25:P31" si="16">F25/$F$32</f>
        <v>6.561690470880871E-3</v>
      </c>
      <c r="Q25" s="2">
        <f t="shared" ref="Q25:Q31" si="17">G25/$G$32</f>
        <v>6.6495609121462905E-3</v>
      </c>
      <c r="R25" s="2">
        <f t="shared" ref="R25:R31" si="18">H25/$H$32</f>
        <v>6.6773699189958402E-3</v>
      </c>
    </row>
    <row r="26" spans="1:20" ht="20" customHeight="1" x14ac:dyDescent="0.4">
      <c r="A26" s="2" t="s">
        <v>7</v>
      </c>
      <c r="B26" s="2" t="s">
        <v>8</v>
      </c>
      <c r="C26" s="2" t="s">
        <v>1</v>
      </c>
      <c r="D26" s="2">
        <v>306100</v>
      </c>
      <c r="E26" s="2">
        <v>307000</v>
      </c>
      <c r="F26" s="2">
        <v>304800</v>
      </c>
      <c r="G26" s="2">
        <v>304000</v>
      </c>
      <c r="H26" s="2">
        <v>304000</v>
      </c>
      <c r="L26" s="2" t="s">
        <v>7</v>
      </c>
      <c r="M26" s="2" t="s">
        <v>33</v>
      </c>
      <c r="N26" s="2">
        <f t="shared" si="14"/>
        <v>1.1113793848382581E-2</v>
      </c>
      <c r="O26" s="2">
        <f t="shared" si="15"/>
        <v>1.1198657620194062E-2</v>
      </c>
      <c r="P26" s="2">
        <f t="shared" si="16"/>
        <v>1.102537627080755E-2</v>
      </c>
      <c r="Q26" s="2">
        <f t="shared" si="17"/>
        <v>1.0986231072241698E-2</v>
      </c>
      <c r="R26" s="2">
        <f t="shared" si="18"/>
        <v>1.1092461504779974E-2</v>
      </c>
    </row>
    <row r="27" spans="1:20" ht="20" customHeight="1" x14ac:dyDescent="0.4">
      <c r="A27" s="2" t="s">
        <v>9</v>
      </c>
      <c r="B27" s="2" t="s">
        <v>10</v>
      </c>
      <c r="C27" s="2" t="s">
        <v>1</v>
      </c>
      <c r="D27" s="2">
        <v>150250</v>
      </c>
      <c r="E27" s="2">
        <v>148000</v>
      </c>
      <c r="F27" s="2">
        <v>148450</v>
      </c>
      <c r="G27" s="2">
        <v>149000</v>
      </c>
      <c r="H27" s="2">
        <v>153000</v>
      </c>
      <c r="L27" s="2" t="s">
        <v>9</v>
      </c>
      <c r="M27" s="2" t="s">
        <v>33</v>
      </c>
      <c r="N27" s="2">
        <f t="shared" si="14"/>
        <v>5.4552353012724038E-3</v>
      </c>
      <c r="O27" s="2">
        <f t="shared" si="15"/>
        <v>5.3987013934486032E-3</v>
      </c>
      <c r="P27" s="2">
        <f t="shared" si="16"/>
        <v>5.3698067828129286E-3</v>
      </c>
      <c r="Q27" s="2">
        <f t="shared" si="17"/>
        <v>5.3846987821184631E-3</v>
      </c>
      <c r="R27" s="2">
        <f t="shared" si="18"/>
        <v>5.5827191126030795E-3</v>
      </c>
    </row>
    <row r="28" spans="1:20" ht="20" customHeight="1" x14ac:dyDescent="0.4">
      <c r="A28" s="2" t="s">
        <v>11</v>
      </c>
      <c r="B28" s="2" t="s">
        <v>12</v>
      </c>
      <c r="C28" s="2" t="s">
        <v>1</v>
      </c>
      <c r="D28" s="2">
        <v>2981050</v>
      </c>
      <c r="E28" s="2">
        <v>3031000</v>
      </c>
      <c r="F28" s="2">
        <v>3026500</v>
      </c>
      <c r="G28" s="2">
        <v>3045000</v>
      </c>
      <c r="H28" s="2">
        <v>3068000</v>
      </c>
      <c r="L28" s="2" t="s">
        <v>11</v>
      </c>
      <c r="M28" s="2" t="s">
        <v>33</v>
      </c>
      <c r="N28" s="2">
        <f t="shared" si="14"/>
        <v>0.1082351360722669</v>
      </c>
      <c r="O28" s="2">
        <f t="shared" si="15"/>
        <v>0.11056394542934267</v>
      </c>
      <c r="P28" s="2">
        <f t="shared" si="16"/>
        <v>0.10947605408004937</v>
      </c>
      <c r="Q28" s="2">
        <f t="shared" si="17"/>
        <v>0.11004300531242095</v>
      </c>
      <c r="R28" s="2">
        <f t="shared" si="18"/>
        <v>0.11194628913376632</v>
      </c>
    </row>
    <row r="29" spans="1:20" ht="20" customHeight="1" x14ac:dyDescent="0.4">
      <c r="A29" s="2" t="s">
        <v>13</v>
      </c>
      <c r="B29" s="2" t="s">
        <v>14</v>
      </c>
      <c r="C29" s="2" t="s">
        <v>1</v>
      </c>
      <c r="D29" s="2">
        <v>260890</v>
      </c>
      <c r="E29" s="2">
        <v>261000</v>
      </c>
      <c r="F29" s="2">
        <v>261150</v>
      </c>
      <c r="G29" s="2">
        <v>261000</v>
      </c>
      <c r="H29" s="2">
        <v>261000</v>
      </c>
      <c r="L29" s="2" t="s">
        <v>13</v>
      </c>
      <c r="M29" s="2" t="s">
        <v>33</v>
      </c>
      <c r="N29" s="2">
        <f t="shared" si="14"/>
        <v>9.4723217154672711E-3</v>
      </c>
      <c r="O29" s="2">
        <f t="shared" si="15"/>
        <v>9.5206828627708469E-3</v>
      </c>
      <c r="P29" s="2">
        <f t="shared" si="16"/>
        <v>9.4464468934428846E-3</v>
      </c>
      <c r="Q29" s="2">
        <f t="shared" si="17"/>
        <v>9.432257598207509E-3</v>
      </c>
      <c r="R29" s="2">
        <f t="shared" si="18"/>
        <v>9.523462015617018E-3</v>
      </c>
    </row>
    <row r="30" spans="1:20" ht="20" customHeight="1" x14ac:dyDescent="0.4">
      <c r="A30" s="2" t="s">
        <v>15</v>
      </c>
      <c r="B30" s="2" t="s">
        <v>16</v>
      </c>
      <c r="C30" s="2" t="s">
        <v>1</v>
      </c>
      <c r="D30" s="2">
        <v>1454000</v>
      </c>
      <c r="E30" s="2">
        <v>1454000</v>
      </c>
      <c r="F30" s="2">
        <v>1454000</v>
      </c>
      <c r="G30" s="2">
        <v>1454000</v>
      </c>
      <c r="H30" s="2">
        <v>1454000</v>
      </c>
      <c r="L30" s="2" t="s">
        <v>15</v>
      </c>
      <c r="M30" s="2" t="s">
        <v>33</v>
      </c>
      <c r="N30" s="2">
        <f t="shared" si="14"/>
        <v>5.2791428472879036E-2</v>
      </c>
      <c r="O30" s="2">
        <f t="shared" si="15"/>
        <v>5.3038593419420736E-2</v>
      </c>
      <c r="P30" s="2">
        <f t="shared" si="16"/>
        <v>5.2594806751161995E-2</v>
      </c>
      <c r="Q30" s="2">
        <f t="shared" si="17"/>
        <v>5.2545986773156014E-2</v>
      </c>
      <c r="R30" s="2">
        <f t="shared" si="18"/>
        <v>5.3054075749835804E-2</v>
      </c>
    </row>
    <row r="31" spans="1:20" ht="20" customHeight="1" x14ac:dyDescent="0.4">
      <c r="A31" s="2" t="s">
        <v>17</v>
      </c>
      <c r="B31" s="2" t="s">
        <v>18</v>
      </c>
      <c r="C31" s="2" t="s">
        <v>1</v>
      </c>
      <c r="D31" s="2">
        <v>1348400</v>
      </c>
      <c r="E31" s="2">
        <v>1359000</v>
      </c>
      <c r="F31" s="2">
        <v>1379800</v>
      </c>
      <c r="G31" s="2">
        <v>1388000</v>
      </c>
      <c r="H31" s="2">
        <v>1395000</v>
      </c>
      <c r="L31" s="2" t="s">
        <v>17</v>
      </c>
      <c r="M31" s="2" t="s">
        <v>33</v>
      </c>
      <c r="N31" s="2">
        <f t="shared" si="14"/>
        <v>4.8957332979938165E-2</v>
      </c>
      <c r="O31" s="2">
        <f t="shared" si="15"/>
        <v>4.9573210768220619E-2</v>
      </c>
      <c r="P31" s="2">
        <f t="shared" si="16"/>
        <v>4.99108076721137E-2</v>
      </c>
      <c r="Q31" s="2">
        <f t="shared" si="17"/>
        <v>5.016081818510354E-2</v>
      </c>
      <c r="R31" s="2">
        <f t="shared" si="18"/>
        <v>5.0901262497263372E-2</v>
      </c>
    </row>
    <row r="32" spans="1:20" ht="20" customHeight="1" x14ac:dyDescent="0.4">
      <c r="A32" s="2" t="s">
        <v>19</v>
      </c>
      <c r="B32" s="2" t="s">
        <v>20</v>
      </c>
      <c r="C32" s="2" t="s">
        <v>1</v>
      </c>
      <c r="D32" s="2">
        <v>27542350</v>
      </c>
      <c r="E32" s="2">
        <v>27414000</v>
      </c>
      <c r="F32" s="2">
        <v>27645315</v>
      </c>
      <c r="G32" s="2">
        <v>27671000</v>
      </c>
      <c r="H32" s="2">
        <v>27406000</v>
      </c>
    </row>
    <row r="34" spans="1:20" s="4" customFormat="1" ht="20" customHeight="1" x14ac:dyDescent="0.4">
      <c r="D34" s="4">
        <v>2016</v>
      </c>
      <c r="E34" s="4">
        <v>2017</v>
      </c>
      <c r="F34" s="4">
        <v>2018</v>
      </c>
      <c r="G34" s="4">
        <v>2019</v>
      </c>
      <c r="H34" s="4">
        <v>2020</v>
      </c>
      <c r="I34" s="4">
        <v>2021</v>
      </c>
      <c r="J34" s="4">
        <v>2022</v>
      </c>
      <c r="L34" s="4" t="s">
        <v>21</v>
      </c>
      <c r="M34" s="4" t="s">
        <v>23</v>
      </c>
      <c r="N34" s="4">
        <v>2016</v>
      </c>
      <c r="O34" s="4">
        <v>2017</v>
      </c>
      <c r="P34" s="4">
        <v>2018</v>
      </c>
      <c r="Q34" s="4">
        <v>2019</v>
      </c>
      <c r="R34" s="4">
        <v>2020</v>
      </c>
      <c r="S34" s="4">
        <v>2021</v>
      </c>
      <c r="T34" s="4">
        <v>2022</v>
      </c>
    </row>
    <row r="35" spans="1:20" ht="20" customHeight="1" x14ac:dyDescent="0.4">
      <c r="A35" s="2" t="s">
        <v>2</v>
      </c>
      <c r="B35" s="2" t="s">
        <v>3</v>
      </c>
      <c r="C35" s="2" t="s">
        <v>4</v>
      </c>
      <c r="D35" s="2">
        <v>1.7688865902507001</v>
      </c>
      <c r="E35" s="2">
        <v>1.71124264388853</v>
      </c>
      <c r="F35" s="2">
        <v>1.6735782094454199</v>
      </c>
      <c r="G35" s="2">
        <v>1.68291101151296</v>
      </c>
      <c r="H35" s="2">
        <v>1.7566994709883701</v>
      </c>
      <c r="I35" s="2">
        <v>1.61307386433133</v>
      </c>
      <c r="J35" s="2">
        <v>1.59538074333145</v>
      </c>
      <c r="L35" s="2" t="s">
        <v>2</v>
      </c>
      <c r="M35" s="2" t="s">
        <v>34</v>
      </c>
      <c r="N35" s="2">
        <f t="shared" ref="N35:N42" si="19">D35/$D$43</f>
        <v>0.79908883146578957</v>
      </c>
      <c r="O35" s="2">
        <f t="shared" ref="O35:O42" si="20">E35/$E$43</f>
        <v>0.79049763048338217</v>
      </c>
      <c r="P35" s="2">
        <f t="shared" ref="P35:P42" si="21">F35/$F$43</f>
        <v>0.78377410755364729</v>
      </c>
      <c r="Q35" s="2">
        <f t="shared" ref="Q35:Q42" si="22">G35/$G$43</f>
        <v>0.77124371260915348</v>
      </c>
      <c r="R35" s="2">
        <f t="shared" ref="R35:R42" si="23">H35/$H$43</f>
        <v>0.75113607099262936</v>
      </c>
      <c r="S35" s="2">
        <f t="shared" ref="S35:S42" si="24">I35/$I$43</f>
        <v>0.73453299374188896</v>
      </c>
      <c r="T35" s="2">
        <f t="shared" ref="T35:T42" si="25">J35/$J$43</f>
        <v>0.70055340388185117</v>
      </c>
    </row>
    <row r="36" spans="1:20" ht="20" customHeight="1" x14ac:dyDescent="0.4">
      <c r="A36" s="2" t="s">
        <v>5</v>
      </c>
      <c r="B36" s="2" t="s">
        <v>6</v>
      </c>
      <c r="C36" s="2" t="s">
        <v>4</v>
      </c>
      <c r="D36" s="2">
        <v>1.1512303731728899</v>
      </c>
      <c r="E36" s="2">
        <v>1.15340372066259</v>
      </c>
      <c r="F36" s="2">
        <v>1.1705485447711299</v>
      </c>
      <c r="G36" s="2">
        <v>1.2621502565313301</v>
      </c>
      <c r="H36" s="2">
        <v>1.37358571457936</v>
      </c>
      <c r="I36" s="2">
        <v>1.3267855903380299</v>
      </c>
      <c r="J36" s="2">
        <v>1.3900550095965301</v>
      </c>
      <c r="L36" s="2" t="s">
        <v>5</v>
      </c>
      <c r="M36" s="2" t="s">
        <v>34</v>
      </c>
      <c r="N36" s="2">
        <f t="shared" si="19"/>
        <v>0.52006462071503923</v>
      </c>
      <c r="O36" s="2">
        <f t="shared" si="20"/>
        <v>0.53280749602093624</v>
      </c>
      <c r="P36" s="2">
        <f t="shared" si="21"/>
        <v>0.54819406457869124</v>
      </c>
      <c r="Q36" s="2">
        <f t="shared" si="22"/>
        <v>0.57841766026754771</v>
      </c>
      <c r="R36" s="2">
        <f t="shared" si="23"/>
        <v>0.58732287102030678</v>
      </c>
      <c r="S36" s="2">
        <f t="shared" si="24"/>
        <v>0.60416811236885404</v>
      </c>
      <c r="T36" s="2">
        <f t="shared" si="25"/>
        <v>0.61039207889796743</v>
      </c>
    </row>
    <row r="37" spans="1:20" ht="20" customHeight="1" x14ac:dyDescent="0.4">
      <c r="A37" s="2" t="s">
        <v>7</v>
      </c>
      <c r="B37" s="2" t="s">
        <v>8</v>
      </c>
      <c r="C37" s="2" t="s">
        <v>4</v>
      </c>
      <c r="D37" s="2">
        <v>1.9172823680414199</v>
      </c>
      <c r="E37" s="2">
        <v>1.9086420123443699</v>
      </c>
      <c r="F37" s="2">
        <v>1.8430087230024399</v>
      </c>
      <c r="G37" s="2">
        <v>1.8364614707328999</v>
      </c>
      <c r="H37" s="2">
        <v>2.0028401160110798</v>
      </c>
      <c r="I37" s="2">
        <v>1.9153614542139299</v>
      </c>
      <c r="J37" s="2">
        <v>1.9387234180687101</v>
      </c>
      <c r="L37" s="2" t="s">
        <v>7</v>
      </c>
      <c r="M37" s="2" t="s">
        <v>34</v>
      </c>
      <c r="N37" s="2">
        <f t="shared" si="19"/>
        <v>0.86612614709857805</v>
      </c>
      <c r="O37" s="2">
        <f t="shared" si="20"/>
        <v>0.88168501035645075</v>
      </c>
      <c r="P37" s="2">
        <f t="shared" si="21"/>
        <v>0.8631222066182942</v>
      </c>
      <c r="Q37" s="2">
        <f t="shared" si="22"/>
        <v>0.84161274901777572</v>
      </c>
      <c r="R37" s="2">
        <f t="shared" si="23"/>
        <v>0.85638180030905475</v>
      </c>
      <c r="S37" s="2">
        <f t="shared" si="24"/>
        <v>0.87218336008734398</v>
      </c>
      <c r="T37" s="2">
        <f t="shared" si="25"/>
        <v>0.8513198466200379</v>
      </c>
    </row>
    <row r="38" spans="1:20" ht="20" customHeight="1" x14ac:dyDescent="0.4">
      <c r="A38" s="2" t="s">
        <v>9</v>
      </c>
      <c r="B38" s="2" t="s">
        <v>10</v>
      </c>
      <c r="C38" s="2" t="s">
        <v>4</v>
      </c>
      <c r="D38" s="2">
        <v>1.97673348686221</v>
      </c>
      <c r="E38" s="2">
        <v>1.94766638785079</v>
      </c>
      <c r="F38" s="2">
        <v>1.93995346271687</v>
      </c>
      <c r="G38" s="2">
        <v>1.98132730031255</v>
      </c>
      <c r="H38" s="2">
        <v>2.15677756004236</v>
      </c>
      <c r="I38" s="2">
        <v>2.1615719177569299</v>
      </c>
      <c r="J38" s="2">
        <v>2.2271839786605101</v>
      </c>
      <c r="L38" s="2" t="s">
        <v>9</v>
      </c>
      <c r="M38" s="2" t="s">
        <v>34</v>
      </c>
      <c r="N38" s="2">
        <f t="shared" si="19"/>
        <v>0.89298299893389321</v>
      </c>
      <c r="O38" s="2">
        <f t="shared" si="20"/>
        <v>0.89971207184833835</v>
      </c>
      <c r="P38" s="2">
        <f t="shared" si="21"/>
        <v>0.90852359654011727</v>
      </c>
      <c r="Q38" s="2">
        <f t="shared" si="22"/>
        <v>0.90800179720325902</v>
      </c>
      <c r="R38" s="2">
        <f t="shared" si="23"/>
        <v>0.9222029431954063</v>
      </c>
      <c r="S38" s="2">
        <f t="shared" si="24"/>
        <v>0.98429831828969883</v>
      </c>
      <c r="T38" s="2">
        <f t="shared" si="25"/>
        <v>0.97798680587282905</v>
      </c>
    </row>
    <row r="39" spans="1:20" ht="20" customHeight="1" x14ac:dyDescent="0.4">
      <c r="A39" s="2" t="s">
        <v>11</v>
      </c>
      <c r="B39" s="2" t="s">
        <v>12</v>
      </c>
      <c r="C39" s="2" t="s">
        <v>4</v>
      </c>
      <c r="D39" s="2">
        <v>2.5431515211454099</v>
      </c>
      <c r="E39" s="2">
        <v>2.5315113605679098</v>
      </c>
      <c r="F39" s="2">
        <v>2.4242845260441701</v>
      </c>
      <c r="G39" s="2">
        <v>2.5486221739174502</v>
      </c>
      <c r="H39" s="2">
        <v>2.8125275618297199</v>
      </c>
      <c r="I39" s="2">
        <v>2.4714466286161301</v>
      </c>
      <c r="J39" s="2">
        <v>2.4252271169661501</v>
      </c>
      <c r="L39" s="2" t="s">
        <v>11</v>
      </c>
      <c r="M39" s="2" t="s">
        <v>34</v>
      </c>
      <c r="N39" s="2">
        <f t="shared" si="19"/>
        <v>1.1488605253005573</v>
      </c>
      <c r="O39" s="2">
        <f t="shared" si="20"/>
        <v>1.1694155350893947</v>
      </c>
      <c r="P39" s="2">
        <f t="shared" si="21"/>
        <v>1.1353466662821972</v>
      </c>
      <c r="Q39" s="2">
        <f t="shared" si="22"/>
        <v>1.1679814404939906</v>
      </c>
      <c r="R39" s="2">
        <f t="shared" si="23"/>
        <v>1.2025909594898725</v>
      </c>
      <c r="S39" s="2">
        <f t="shared" si="24"/>
        <v>1.1254035733467345</v>
      </c>
      <c r="T39" s="2">
        <f t="shared" si="25"/>
        <v>1.0649502440585916</v>
      </c>
    </row>
    <row r="40" spans="1:20" ht="20" customHeight="1" x14ac:dyDescent="0.4">
      <c r="A40" s="2" t="s">
        <v>13</v>
      </c>
      <c r="B40" s="2" t="s">
        <v>14</v>
      </c>
      <c r="C40" s="2" t="s">
        <v>4</v>
      </c>
      <c r="D40" s="2">
        <v>0.92951681648659701</v>
      </c>
      <c r="E40" s="2">
        <v>0.91322949230933403</v>
      </c>
      <c r="F40" s="2">
        <v>0.96249735686230398</v>
      </c>
      <c r="G40" s="2">
        <v>0.99223146563367004</v>
      </c>
      <c r="H40" s="2">
        <v>1.0178295562978901</v>
      </c>
      <c r="I40" s="2">
        <v>1.01829737669403</v>
      </c>
      <c r="J40" s="2">
        <v>1.07773443701688</v>
      </c>
      <c r="L40" s="2" t="s">
        <v>13</v>
      </c>
      <c r="M40" s="2" t="s">
        <v>34</v>
      </c>
      <c r="N40" s="2">
        <f t="shared" si="19"/>
        <v>0.41990623412934858</v>
      </c>
      <c r="O40" s="2">
        <f t="shared" si="20"/>
        <v>0.42186054230021602</v>
      </c>
      <c r="P40" s="2">
        <f t="shared" si="21"/>
        <v>0.45075903990616528</v>
      </c>
      <c r="Q40" s="2">
        <f t="shared" si="22"/>
        <v>0.45471939638386527</v>
      </c>
      <c r="R40" s="2">
        <f t="shared" si="23"/>
        <v>0.43520733425599684</v>
      </c>
      <c r="S40" s="2">
        <f t="shared" si="24"/>
        <v>0.46369421584586656</v>
      </c>
      <c r="T40" s="2">
        <f t="shared" si="25"/>
        <v>0.47324786355153331</v>
      </c>
    </row>
    <row r="41" spans="1:20" ht="20" customHeight="1" x14ac:dyDescent="0.4">
      <c r="A41" s="2" t="s">
        <v>15</v>
      </c>
      <c r="B41" s="2" t="s">
        <v>16</v>
      </c>
      <c r="C41" s="2" t="s">
        <v>4</v>
      </c>
      <c r="D41" s="2">
        <v>5.4251477050450498</v>
      </c>
      <c r="E41" s="2">
        <v>4.2489960517394803</v>
      </c>
      <c r="F41" s="2">
        <v>3.7198224395643402</v>
      </c>
      <c r="G41" s="2">
        <v>3.86033750437073</v>
      </c>
      <c r="H41" s="2">
        <v>4.1714789011806701</v>
      </c>
      <c r="I41" s="2">
        <v>3.7204513646667001</v>
      </c>
      <c r="J41" s="2">
        <v>4.05631633246717</v>
      </c>
      <c r="L41" s="2" t="s">
        <v>15</v>
      </c>
      <c r="M41" s="2" t="s">
        <v>34</v>
      </c>
      <c r="N41" s="2">
        <f t="shared" si="19"/>
        <v>2.450793037861938</v>
      </c>
      <c r="O41" s="2">
        <f t="shared" si="20"/>
        <v>1.9627966395232601</v>
      </c>
      <c r="P41" s="2">
        <f t="shared" si="21"/>
        <v>1.7420760478195356</v>
      </c>
      <c r="Q41" s="2">
        <f t="shared" si="22"/>
        <v>1.769113760874758</v>
      </c>
      <c r="R41" s="2">
        <f t="shared" si="23"/>
        <v>1.7836564101078638</v>
      </c>
      <c r="S41" s="2">
        <f t="shared" si="24"/>
        <v>1.6941532185152333</v>
      </c>
      <c r="T41" s="2">
        <f t="shared" si="25"/>
        <v>1.7811837242046047</v>
      </c>
    </row>
    <row r="42" spans="1:20" ht="20" customHeight="1" x14ac:dyDescent="0.4">
      <c r="A42" s="2" t="s">
        <v>17</v>
      </c>
      <c r="B42" s="2" t="s">
        <v>18</v>
      </c>
      <c r="C42" s="2" t="s">
        <v>4</v>
      </c>
      <c r="D42" s="2">
        <v>3.4225879748698702</v>
      </c>
      <c r="E42" s="2">
        <v>3.3205409117411899</v>
      </c>
      <c r="F42" s="2">
        <v>3.3238664042118402</v>
      </c>
      <c r="G42" s="2">
        <v>3.4345677203884399</v>
      </c>
      <c r="H42" s="2">
        <v>3.6960098282307001</v>
      </c>
      <c r="I42" s="2">
        <v>3.4579772192344902</v>
      </c>
      <c r="J42" s="2">
        <v>3.45491979773439</v>
      </c>
      <c r="L42" s="2" t="s">
        <v>17</v>
      </c>
      <c r="M42" s="2" t="s">
        <v>34</v>
      </c>
      <c r="N42" s="2">
        <f t="shared" si="19"/>
        <v>1.5461431165239425</v>
      </c>
      <c r="O42" s="2">
        <f t="shared" si="20"/>
        <v>1.5339027063338684</v>
      </c>
      <c r="P42" s="2">
        <f t="shared" si="21"/>
        <v>1.5566409803172376</v>
      </c>
      <c r="Q42" s="2">
        <f t="shared" si="22"/>
        <v>1.5739921729423769</v>
      </c>
      <c r="R42" s="2">
        <f t="shared" si="23"/>
        <v>1.5803535815749845</v>
      </c>
      <c r="S42" s="2">
        <f t="shared" si="24"/>
        <v>1.5746323930358093</v>
      </c>
      <c r="T42" s="2">
        <f t="shared" si="25"/>
        <v>1.5171023184017334</v>
      </c>
    </row>
    <row r="43" spans="1:20" ht="20" customHeight="1" x14ac:dyDescent="0.4">
      <c r="A43" s="2" t="s">
        <v>19</v>
      </c>
      <c r="B43" s="2" t="s">
        <v>20</v>
      </c>
      <c r="C43" s="2" t="s">
        <v>4</v>
      </c>
      <c r="D43" s="2">
        <v>2.21362947471808</v>
      </c>
      <c r="E43" s="2">
        <v>2.1647663166834801</v>
      </c>
      <c r="F43" s="2">
        <v>2.1352813180688899</v>
      </c>
      <c r="G43" s="2">
        <v>2.1820742055965598</v>
      </c>
      <c r="H43" s="2">
        <v>2.33872335363536</v>
      </c>
      <c r="I43" s="2">
        <v>2.1960536532388302</v>
      </c>
      <c r="J43" s="2">
        <v>2.2773149548503402</v>
      </c>
    </row>
    <row r="45" spans="1:20" s="4" customFormat="1" ht="20" customHeight="1" x14ac:dyDescent="0.4">
      <c r="A45" s="4" t="s">
        <v>21</v>
      </c>
      <c r="B45" s="4" t="s">
        <v>22</v>
      </c>
      <c r="C45" s="4" t="s">
        <v>23</v>
      </c>
      <c r="D45" s="4">
        <v>2016</v>
      </c>
      <c r="E45" s="4">
        <v>2017</v>
      </c>
      <c r="F45" s="4">
        <v>2018</v>
      </c>
      <c r="G45" s="4">
        <v>2019</v>
      </c>
      <c r="H45" s="4">
        <v>2020</v>
      </c>
      <c r="I45" s="4">
        <v>2021</v>
      </c>
      <c r="L45" s="4" t="s">
        <v>21</v>
      </c>
      <c r="M45" s="4" t="s">
        <v>23</v>
      </c>
      <c r="N45" s="4">
        <v>2016</v>
      </c>
      <c r="O45" s="4">
        <v>2017</v>
      </c>
      <c r="P45" s="4">
        <v>2018</v>
      </c>
      <c r="Q45" s="4">
        <v>2019</v>
      </c>
      <c r="R45" s="4">
        <v>2020</v>
      </c>
      <c r="S45" s="4">
        <v>2021</v>
      </c>
    </row>
    <row r="46" spans="1:20" ht="20" customHeight="1" x14ac:dyDescent="0.4">
      <c r="A46" s="2" t="s">
        <v>2</v>
      </c>
      <c r="B46" s="2" t="s">
        <v>3</v>
      </c>
      <c r="C46" s="2" t="s">
        <v>24</v>
      </c>
      <c r="D46" s="2">
        <v>1204981</v>
      </c>
      <c r="E46" s="2">
        <v>1245709</v>
      </c>
      <c r="F46" s="2">
        <v>1393815</v>
      </c>
      <c r="G46" s="2">
        <v>1243568</v>
      </c>
      <c r="H46" s="2">
        <v>1344817</v>
      </c>
      <c r="I46" s="2">
        <v>1426644</v>
      </c>
      <c r="L46" s="2" t="s">
        <v>2</v>
      </c>
      <c r="M46" s="2" t="s">
        <v>35</v>
      </c>
      <c r="N46" s="2">
        <f>D46/$D$54</f>
        <v>0.54398492167396506</v>
      </c>
      <c r="O46" s="2">
        <f>E46/$E$54</f>
        <v>0.55330416629652657</v>
      </c>
      <c r="P46" s="2">
        <f>F46/$F$54</f>
        <v>0.5840904328877341</v>
      </c>
      <c r="Q46" s="2">
        <f>G46/$G$54</f>
        <v>0.5553626295105395</v>
      </c>
      <c r="R46" s="2">
        <f>H46/$H$54</f>
        <v>0.58179407311269737</v>
      </c>
      <c r="S46" s="2">
        <f>I46/$I$54</f>
        <v>0.59812342780479621</v>
      </c>
    </row>
    <row r="47" spans="1:20" ht="20" customHeight="1" x14ac:dyDescent="0.4">
      <c r="A47" s="2" t="s">
        <v>5</v>
      </c>
      <c r="B47" s="2" t="s">
        <v>6</v>
      </c>
      <c r="C47" s="2" t="s">
        <v>24</v>
      </c>
      <c r="D47" s="2">
        <v>48480</v>
      </c>
      <c r="E47" s="2">
        <v>47785</v>
      </c>
      <c r="F47" s="2">
        <v>46617</v>
      </c>
      <c r="G47" s="2">
        <v>46632</v>
      </c>
      <c r="H47" s="2">
        <v>42260</v>
      </c>
      <c r="I47" s="2">
        <v>39822</v>
      </c>
      <c r="L47" s="2" t="s">
        <v>5</v>
      </c>
      <c r="M47" s="2" t="s">
        <v>35</v>
      </c>
      <c r="N47" s="2">
        <f t="shared" ref="N47:N53" si="26">D47/$D$54</f>
        <v>2.188614509502957E-2</v>
      </c>
      <c r="O47" s="2">
        <f t="shared" ref="O47:O53" si="27">E47/$E$54</f>
        <v>2.1224571377809365E-2</v>
      </c>
      <c r="P47" s="2">
        <f t="shared" ref="P47:P53" si="28">F47/$F$54</f>
        <v>1.9535263797510791E-2</v>
      </c>
      <c r="Q47" s="2">
        <f t="shared" ref="Q47:Q53" si="29">G47/$G$54</f>
        <v>2.0825294748124331E-2</v>
      </c>
      <c r="R47" s="2">
        <f t="shared" ref="R47:R53" si="30">H47/$H$54</f>
        <v>1.8282500540774387E-2</v>
      </c>
      <c r="S47" s="2">
        <f t="shared" ref="S47:S53" si="31">I47/$I$54</f>
        <v>1.6695455307731009E-2</v>
      </c>
    </row>
    <row r="48" spans="1:20" ht="20" customHeight="1" x14ac:dyDescent="0.4">
      <c r="A48" s="2" t="s">
        <v>7</v>
      </c>
      <c r="B48" s="2" t="s">
        <v>8</v>
      </c>
      <c r="C48" s="2" t="s">
        <v>24</v>
      </c>
      <c r="D48" s="2">
        <v>14206</v>
      </c>
      <c r="E48" s="2">
        <v>14415</v>
      </c>
      <c r="F48" s="2">
        <v>14303</v>
      </c>
      <c r="G48" s="2">
        <v>14103</v>
      </c>
      <c r="H48" s="2">
        <v>12771</v>
      </c>
      <c r="I48" s="2">
        <v>13386</v>
      </c>
      <c r="L48" s="2" t="s">
        <v>7</v>
      </c>
      <c r="M48" s="2" t="s">
        <v>35</v>
      </c>
      <c r="N48" s="2">
        <f t="shared" si="26"/>
        <v>6.4132544806103564E-3</v>
      </c>
      <c r="O48" s="2">
        <f t="shared" si="27"/>
        <v>6.4026827751621209E-3</v>
      </c>
      <c r="P48" s="2">
        <f t="shared" si="28"/>
        <v>5.993797929849558E-3</v>
      </c>
      <c r="Q48" s="2">
        <f t="shared" si="29"/>
        <v>6.2982315112540196E-3</v>
      </c>
      <c r="R48" s="2">
        <f t="shared" si="30"/>
        <v>5.5249837767683326E-3</v>
      </c>
      <c r="S48" s="2">
        <f t="shared" si="31"/>
        <v>5.6121079993291965E-3</v>
      </c>
    </row>
    <row r="49" spans="1:19" ht="20" customHeight="1" x14ac:dyDescent="0.4">
      <c r="A49" s="2" t="s">
        <v>9</v>
      </c>
      <c r="B49" s="2" t="s">
        <v>10</v>
      </c>
      <c r="C49" s="2" t="s">
        <v>24</v>
      </c>
      <c r="D49" s="2">
        <v>13876</v>
      </c>
      <c r="E49" s="2">
        <v>13301</v>
      </c>
      <c r="F49" s="2">
        <v>12865</v>
      </c>
      <c r="G49" s="2">
        <v>12061</v>
      </c>
      <c r="H49" s="2">
        <v>11990</v>
      </c>
      <c r="I49" s="2">
        <v>11592</v>
      </c>
      <c r="L49" s="2" t="s">
        <v>9</v>
      </c>
      <c r="M49" s="2" t="s">
        <v>35</v>
      </c>
      <c r="N49" s="2">
        <f t="shared" si="26"/>
        <v>6.2642770078100308E-3</v>
      </c>
      <c r="O49" s="2">
        <f t="shared" si="27"/>
        <v>5.9078795416185482E-3</v>
      </c>
      <c r="P49" s="2">
        <f t="shared" si="28"/>
        <v>5.3911913841511961E-3</v>
      </c>
      <c r="Q49" s="2">
        <f t="shared" si="29"/>
        <v>5.3862986780993209E-3</v>
      </c>
      <c r="R49" s="2">
        <f t="shared" si="30"/>
        <v>5.1871079385680295E-3</v>
      </c>
      <c r="S49" s="2">
        <f t="shared" si="31"/>
        <v>4.8599698138520877E-3</v>
      </c>
    </row>
    <row r="50" spans="1:19" ht="20" customHeight="1" x14ac:dyDescent="0.4">
      <c r="A50" s="2" t="s">
        <v>11</v>
      </c>
      <c r="B50" s="2" t="s">
        <v>12</v>
      </c>
      <c r="C50" s="2" t="s">
        <v>24</v>
      </c>
      <c r="D50" s="2">
        <v>13199</v>
      </c>
      <c r="E50" s="2">
        <v>14961</v>
      </c>
      <c r="F50" s="2">
        <v>16289</v>
      </c>
      <c r="G50" s="2">
        <v>19454</v>
      </c>
      <c r="H50" s="2">
        <v>23141</v>
      </c>
      <c r="I50" s="2">
        <v>26267</v>
      </c>
      <c r="L50" s="2" t="s">
        <v>11</v>
      </c>
      <c r="M50" s="2" t="s">
        <v>35</v>
      </c>
      <c r="N50" s="2">
        <f t="shared" si="26"/>
        <v>5.9586474651257279E-3</v>
      </c>
      <c r="O50" s="2">
        <f t="shared" si="27"/>
        <v>6.6451985431287197E-3</v>
      </c>
      <c r="P50" s="2">
        <f t="shared" si="28"/>
        <v>6.8260486946318567E-3</v>
      </c>
      <c r="Q50" s="2">
        <f t="shared" si="29"/>
        <v>8.6879242586638088E-3</v>
      </c>
      <c r="R50" s="2">
        <f t="shared" si="30"/>
        <v>1.0011248107289639E-2</v>
      </c>
      <c r="S50" s="2">
        <f t="shared" si="31"/>
        <v>1.1012493711219184E-2</v>
      </c>
    </row>
    <row r="51" spans="1:19" ht="20" customHeight="1" x14ac:dyDescent="0.4">
      <c r="A51" s="2" t="s">
        <v>13</v>
      </c>
      <c r="B51" s="2" t="s">
        <v>14</v>
      </c>
      <c r="C51" s="2" t="s">
        <v>24</v>
      </c>
      <c r="D51" s="2">
        <v>260244</v>
      </c>
      <c r="E51" s="2">
        <v>260292</v>
      </c>
      <c r="F51" s="2">
        <v>253630</v>
      </c>
      <c r="G51" s="2">
        <v>245372</v>
      </c>
      <c r="H51" s="2">
        <v>227348</v>
      </c>
      <c r="I51" s="2">
        <v>222452</v>
      </c>
      <c r="L51" s="2" t="s">
        <v>13</v>
      </c>
      <c r="M51" s="2" t="s">
        <v>35</v>
      </c>
      <c r="N51" s="2">
        <f t="shared" si="26"/>
        <v>0.11748634373165998</v>
      </c>
      <c r="O51" s="2">
        <f t="shared" si="27"/>
        <v>0.11561339610908768</v>
      </c>
      <c r="P51" s="2">
        <f t="shared" si="28"/>
        <v>0.10628588190923187</v>
      </c>
      <c r="Q51" s="2">
        <f t="shared" si="29"/>
        <v>0.10958020721686317</v>
      </c>
      <c r="R51" s="2">
        <f t="shared" si="30"/>
        <v>9.8355180618645899E-2</v>
      </c>
      <c r="S51" s="2">
        <f t="shared" si="31"/>
        <v>9.3263457990944154E-2</v>
      </c>
    </row>
    <row r="52" spans="1:19" ht="20" customHeight="1" x14ac:dyDescent="0.4">
      <c r="A52" s="2" t="s">
        <v>15</v>
      </c>
      <c r="B52" s="2" t="s">
        <v>16</v>
      </c>
      <c r="C52" s="2" t="s">
        <v>24</v>
      </c>
      <c r="D52" s="2">
        <v>26795</v>
      </c>
      <c r="E52" s="2">
        <v>22777</v>
      </c>
      <c r="F52" s="2">
        <v>24926</v>
      </c>
      <c r="G52" s="2">
        <v>23337</v>
      </c>
      <c r="H52" s="2">
        <v>23759</v>
      </c>
      <c r="I52" s="2">
        <v>19569</v>
      </c>
      <c r="L52" s="2" t="s">
        <v>15</v>
      </c>
      <c r="M52" s="2" t="s">
        <v>35</v>
      </c>
      <c r="N52" s="2">
        <f t="shared" si="26"/>
        <v>1.209651934449912E-2</v>
      </c>
      <c r="O52" s="2">
        <f t="shared" si="27"/>
        <v>1.0116816203251311E-2</v>
      </c>
      <c r="P52" s="2">
        <f t="shared" si="28"/>
        <v>1.0445459497967565E-2</v>
      </c>
      <c r="Q52" s="2">
        <f t="shared" si="29"/>
        <v>1.0422025723472669E-2</v>
      </c>
      <c r="R52" s="2">
        <f t="shared" si="30"/>
        <v>1.0278606965174129E-2</v>
      </c>
      <c r="S52" s="2">
        <f t="shared" si="31"/>
        <v>8.2043434512829114E-3</v>
      </c>
    </row>
    <row r="53" spans="1:19" ht="20" customHeight="1" x14ac:dyDescent="0.4">
      <c r="A53" s="2" t="s">
        <v>17</v>
      </c>
      <c r="B53" s="2" t="s">
        <v>18</v>
      </c>
      <c r="C53" s="2" t="s">
        <v>24</v>
      </c>
      <c r="D53" s="2">
        <v>295327</v>
      </c>
      <c r="E53" s="2">
        <v>293904</v>
      </c>
      <c r="F53" s="2">
        <v>285095</v>
      </c>
      <c r="G53" s="2">
        <v>285113</v>
      </c>
      <c r="H53" s="2">
        <v>269586</v>
      </c>
      <c r="I53" s="2">
        <v>262244</v>
      </c>
      <c r="L53" s="2" t="s">
        <v>17</v>
      </c>
      <c r="M53" s="2" t="s">
        <v>35</v>
      </c>
      <c r="N53" s="2">
        <f t="shared" si="26"/>
        <v>0.13332445487788361</v>
      </c>
      <c r="O53" s="2">
        <f t="shared" si="27"/>
        <v>0.13054277338544906</v>
      </c>
      <c r="P53" s="2">
        <f t="shared" si="28"/>
        <v>0.11947156686083057</v>
      </c>
      <c r="Q53" s="2">
        <f t="shared" si="29"/>
        <v>0.12732806359414076</v>
      </c>
      <c r="R53" s="2">
        <f t="shared" si="30"/>
        <v>0.11662816353017522</v>
      </c>
      <c r="S53" s="2">
        <f t="shared" si="31"/>
        <v>0.10994633573704511</v>
      </c>
    </row>
    <row r="54" spans="1:19" ht="20" customHeight="1" x14ac:dyDescent="0.4">
      <c r="A54" s="2" t="s">
        <v>19</v>
      </c>
      <c r="B54" s="2" t="s">
        <v>20</v>
      </c>
      <c r="C54" s="2" t="s">
        <v>24</v>
      </c>
      <c r="D54" s="2">
        <v>2215100</v>
      </c>
      <c r="E54" s="2">
        <v>2251400</v>
      </c>
      <c r="F54" s="2">
        <v>2386300</v>
      </c>
      <c r="G54" s="2">
        <v>2239200</v>
      </c>
      <c r="H54" s="2">
        <v>2311500</v>
      </c>
      <c r="I54" s="2">
        <v>2385200</v>
      </c>
    </row>
    <row r="56" spans="1:19" s="4" customFormat="1" ht="20" customHeight="1" x14ac:dyDescent="0.4">
      <c r="D56" s="4">
        <v>2016</v>
      </c>
      <c r="E56" s="4">
        <v>2017</v>
      </c>
      <c r="F56" s="4">
        <v>2018</v>
      </c>
      <c r="G56" s="4">
        <v>2019</v>
      </c>
      <c r="H56" s="4">
        <v>2020</v>
      </c>
      <c r="L56" s="4" t="s">
        <v>21</v>
      </c>
      <c r="M56" s="4" t="s">
        <v>23</v>
      </c>
      <c r="N56" s="4">
        <v>2016</v>
      </c>
      <c r="O56" s="4">
        <v>2017</v>
      </c>
      <c r="P56" s="4">
        <v>2018</v>
      </c>
      <c r="Q56" s="4">
        <v>2019</v>
      </c>
      <c r="R56" s="4">
        <v>2020</v>
      </c>
    </row>
    <row r="57" spans="1:19" ht="20" customHeight="1" x14ac:dyDescent="0.4">
      <c r="A57" s="2" t="s">
        <v>2</v>
      </c>
      <c r="B57" s="2" t="s">
        <v>3</v>
      </c>
      <c r="C57" s="2" t="s">
        <v>26</v>
      </c>
      <c r="D57" s="2">
        <v>436078.81</v>
      </c>
      <c r="E57" s="2">
        <v>468045.33</v>
      </c>
      <c r="F57" s="2">
        <v>531109.87</v>
      </c>
      <c r="G57" s="2">
        <v>610458.55000000005</v>
      </c>
      <c r="H57" s="2">
        <v>669744.30000000005</v>
      </c>
      <c r="L57" s="2" t="s">
        <v>2</v>
      </c>
      <c r="M57" s="2" t="s">
        <v>26</v>
      </c>
      <c r="N57" s="2">
        <f>D57/$D$65</f>
        <v>0.18505244088344416</v>
      </c>
      <c r="O57" s="2">
        <f>E57/$E$65</f>
        <v>0.19256891967614539</v>
      </c>
      <c r="P57" s="2">
        <f>F57/$F$65</f>
        <v>0.20699005026061659</v>
      </c>
      <c r="Q57" s="2">
        <f>G57/$G$65</f>
        <v>0.22320551379380421</v>
      </c>
      <c r="R57" s="2">
        <f>H57/$H$65</f>
        <v>0.2283470361991386</v>
      </c>
    </row>
    <row r="58" spans="1:19" ht="20" customHeight="1" x14ac:dyDescent="0.4">
      <c r="A58" s="2" t="s">
        <v>5</v>
      </c>
      <c r="B58" s="2" t="s">
        <v>6</v>
      </c>
      <c r="C58" s="2" t="s">
        <v>26</v>
      </c>
      <c r="D58" s="2">
        <v>107804.05</v>
      </c>
      <c r="E58" s="2">
        <v>107880.17</v>
      </c>
      <c r="F58" s="2">
        <v>107580.88</v>
      </c>
      <c r="G58" s="2">
        <v>108725.2</v>
      </c>
      <c r="H58" s="2">
        <v>109378.75</v>
      </c>
      <c r="L58" s="2" t="s">
        <v>5</v>
      </c>
      <c r="M58" s="2" t="s">
        <v>26</v>
      </c>
      <c r="N58" s="2">
        <f t="shared" ref="N58:N64" si="32">D58/$D$65</f>
        <v>4.5747241397996061E-2</v>
      </c>
      <c r="O58" s="2">
        <f t="shared" ref="O58:O64" si="33">E58/$E$65</f>
        <v>4.4385375645942048E-2</v>
      </c>
      <c r="P58" s="2">
        <f t="shared" ref="P58:P64" si="34">F58/$F$65</f>
        <v>4.1927618024273139E-2</v>
      </c>
      <c r="Q58" s="2">
        <f t="shared" ref="Q58:Q64" si="35">G58/$G$65</f>
        <v>3.9753827886158888E-2</v>
      </c>
      <c r="R58" s="2">
        <f t="shared" ref="R58:R64" si="36">H58/$H$65</f>
        <v>3.7292311984837394E-2</v>
      </c>
    </row>
    <row r="59" spans="1:19" ht="20" customHeight="1" x14ac:dyDescent="0.4">
      <c r="A59" s="2" t="s">
        <v>7</v>
      </c>
      <c r="B59" s="2" t="s">
        <v>8</v>
      </c>
      <c r="C59" s="2" t="s">
        <v>26</v>
      </c>
      <c r="D59" s="2">
        <v>70742.149999999994</v>
      </c>
      <c r="E59" s="2">
        <v>69328.55</v>
      </c>
      <c r="F59" s="2">
        <v>67682.67</v>
      </c>
      <c r="G59" s="2">
        <v>65758.259999999995</v>
      </c>
      <c r="H59" s="2">
        <v>66478.55</v>
      </c>
      <c r="L59" s="2" t="s">
        <v>7</v>
      </c>
      <c r="M59" s="2" t="s">
        <v>26</v>
      </c>
      <c r="N59" s="2">
        <f t="shared" si="32"/>
        <v>3.0019820341288167E-2</v>
      </c>
      <c r="O59" s="2">
        <f t="shared" si="33"/>
        <v>2.8523997827760893E-2</v>
      </c>
      <c r="P59" s="2">
        <f t="shared" si="34"/>
        <v>2.6378043520585915E-2</v>
      </c>
      <c r="Q59" s="2">
        <f t="shared" si="35"/>
        <v>2.4043575455674364E-2</v>
      </c>
      <c r="R59" s="2">
        <f t="shared" si="36"/>
        <v>2.266563502416705E-2</v>
      </c>
    </row>
    <row r="60" spans="1:19" ht="20" customHeight="1" x14ac:dyDescent="0.4">
      <c r="A60" s="2" t="s">
        <v>9</v>
      </c>
      <c r="B60" s="2" t="s">
        <v>10</v>
      </c>
      <c r="C60" s="2" t="s">
        <v>26</v>
      </c>
      <c r="D60" s="2">
        <v>99716.51</v>
      </c>
      <c r="E60" s="2">
        <v>99990.59</v>
      </c>
      <c r="F60" s="2">
        <v>100600.79</v>
      </c>
      <c r="G60" s="2">
        <v>101343.03</v>
      </c>
      <c r="H60" s="2">
        <v>105564.47</v>
      </c>
      <c r="L60" s="2" t="s">
        <v>9</v>
      </c>
      <c r="M60" s="2" t="s">
        <v>26</v>
      </c>
      <c r="N60" s="2">
        <f t="shared" si="32"/>
        <v>4.231524932816242E-2</v>
      </c>
      <c r="O60" s="2">
        <f t="shared" si="33"/>
        <v>4.1139348391918337E-2</v>
      </c>
      <c r="P60" s="2">
        <f t="shared" si="34"/>
        <v>3.9207259654876564E-2</v>
      </c>
      <c r="Q60" s="2">
        <f t="shared" si="35"/>
        <v>3.7054642089247358E-2</v>
      </c>
      <c r="R60" s="2">
        <f t="shared" si="36"/>
        <v>3.5991846220166233E-2</v>
      </c>
    </row>
    <row r="61" spans="1:19" ht="20" customHeight="1" x14ac:dyDescent="0.4">
      <c r="A61" s="2" t="s">
        <v>11</v>
      </c>
      <c r="B61" s="2" t="s">
        <v>12</v>
      </c>
      <c r="C61" s="2" t="s">
        <v>26</v>
      </c>
      <c r="D61" s="2">
        <v>107193.04</v>
      </c>
      <c r="E61" s="2">
        <v>112504.97</v>
      </c>
      <c r="F61" s="2">
        <v>127527.46</v>
      </c>
      <c r="G61" s="2">
        <v>129549.92</v>
      </c>
      <c r="H61" s="2">
        <v>149212.62</v>
      </c>
      <c r="L61" s="2" t="s">
        <v>11</v>
      </c>
      <c r="M61" s="2" t="s">
        <v>26</v>
      </c>
      <c r="N61" s="2">
        <f t="shared" si="32"/>
        <v>4.5487955944744626E-2</v>
      </c>
      <c r="O61" s="2">
        <f t="shared" si="33"/>
        <v>4.6288167283064542E-2</v>
      </c>
      <c r="P61" s="2">
        <f t="shared" si="34"/>
        <v>4.9701421205011261E-2</v>
      </c>
      <c r="Q61" s="2">
        <f t="shared" si="35"/>
        <v>4.7368091503585674E-2</v>
      </c>
      <c r="R61" s="2">
        <f t="shared" si="36"/>
        <v>5.0873534183879292E-2</v>
      </c>
    </row>
    <row r="62" spans="1:19" ht="20" customHeight="1" x14ac:dyDescent="0.4">
      <c r="A62" s="2" t="s">
        <v>13</v>
      </c>
      <c r="B62" s="2" t="s">
        <v>14</v>
      </c>
      <c r="C62" s="2" t="s">
        <v>26</v>
      </c>
      <c r="D62" s="2">
        <v>101385.8</v>
      </c>
      <c r="E62" s="2">
        <v>100971.06</v>
      </c>
      <c r="F62" s="2">
        <v>101933.57</v>
      </c>
      <c r="G62" s="2">
        <v>101039.83</v>
      </c>
      <c r="H62" s="2">
        <v>101014.27</v>
      </c>
      <c r="L62" s="2" t="s">
        <v>13</v>
      </c>
      <c r="M62" s="2" t="s">
        <v>26</v>
      </c>
      <c r="N62" s="2">
        <f t="shared" si="32"/>
        <v>4.3023621718562048E-2</v>
      </c>
      <c r="O62" s="2">
        <f t="shared" si="33"/>
        <v>4.154274532074758E-2</v>
      </c>
      <c r="P62" s="2">
        <f t="shared" si="34"/>
        <v>3.9726685511500819E-2</v>
      </c>
      <c r="Q62" s="2">
        <f t="shared" si="35"/>
        <v>3.694378130798337E-2</v>
      </c>
      <c r="R62" s="2">
        <f t="shared" si="36"/>
        <v>3.4440471039946977E-2</v>
      </c>
    </row>
    <row r="63" spans="1:19" ht="20" customHeight="1" x14ac:dyDescent="0.4">
      <c r="A63" s="2" t="s">
        <v>15</v>
      </c>
      <c r="B63" s="2" t="s">
        <v>16</v>
      </c>
      <c r="C63" s="2" t="s">
        <v>26</v>
      </c>
      <c r="D63" s="2">
        <v>60205.09</v>
      </c>
      <c r="E63" s="2">
        <v>67396.98</v>
      </c>
      <c r="F63" s="2">
        <v>76145.53</v>
      </c>
      <c r="G63" s="2">
        <v>87168.13</v>
      </c>
      <c r="H63" s="2">
        <v>89967.039999999994</v>
      </c>
      <c r="L63" s="2" t="s">
        <v>15</v>
      </c>
      <c r="M63" s="2" t="s">
        <v>26</v>
      </c>
      <c r="N63" s="2">
        <f t="shared" si="32"/>
        <v>2.5548360990316026E-2</v>
      </c>
      <c r="O63" s="2">
        <f t="shared" si="33"/>
        <v>2.7729287733807274E-2</v>
      </c>
      <c r="P63" s="2">
        <f t="shared" si="34"/>
        <v>2.9676283518928558E-2</v>
      </c>
      <c r="Q63" s="2">
        <f t="shared" si="35"/>
        <v>3.1871790874409278E-2</v>
      </c>
      <c r="R63" s="2">
        <f t="shared" si="36"/>
        <v>3.0673955626959942E-2</v>
      </c>
    </row>
    <row r="64" spans="1:19" ht="20" customHeight="1" x14ac:dyDescent="0.4">
      <c r="A64" s="2" t="s">
        <v>17</v>
      </c>
      <c r="B64" s="2" t="s">
        <v>18</v>
      </c>
      <c r="C64" s="2" t="s">
        <v>26</v>
      </c>
      <c r="D64" s="2">
        <v>428476.45</v>
      </c>
      <c r="E64" s="2">
        <v>430198.17</v>
      </c>
      <c r="F64" s="2">
        <v>435033.88</v>
      </c>
      <c r="G64" s="2">
        <v>438020.45</v>
      </c>
      <c r="H64" s="2">
        <v>455855.57</v>
      </c>
      <c r="L64" s="2" t="s">
        <v>17</v>
      </c>
      <c r="M64" s="2" t="s">
        <v>26</v>
      </c>
      <c r="N64" s="2">
        <f t="shared" si="32"/>
        <v>0.18182633761446243</v>
      </c>
      <c r="O64" s="2">
        <f t="shared" si="33"/>
        <v>0.17699737938535726</v>
      </c>
      <c r="P64" s="2">
        <f t="shared" si="34"/>
        <v>0.16954624602677984</v>
      </c>
      <c r="Q64" s="2">
        <f t="shared" si="35"/>
        <v>0.16015596733708345</v>
      </c>
      <c r="R64" s="2">
        <f t="shared" si="36"/>
        <v>0.15542240276530753</v>
      </c>
    </row>
    <row r="65" spans="1:20" ht="20" customHeight="1" x14ac:dyDescent="0.4">
      <c r="A65" s="2" t="s">
        <v>19</v>
      </c>
      <c r="B65" s="2" t="s">
        <v>20</v>
      </c>
      <c r="C65" s="2" t="s">
        <v>26</v>
      </c>
      <c r="D65" s="2">
        <v>2356514.7691008602</v>
      </c>
      <c r="E65" s="2">
        <v>2430534.1214311202</v>
      </c>
      <c r="F65" s="2">
        <v>2565871.4963897602</v>
      </c>
      <c r="G65" s="2">
        <v>2734961.7830854198</v>
      </c>
      <c r="H65" s="2">
        <v>2933010.6978744599</v>
      </c>
    </row>
    <row r="67" spans="1:20" s="4" customFormat="1" ht="20" customHeight="1" x14ac:dyDescent="0.4">
      <c r="D67" s="4">
        <v>2016</v>
      </c>
      <c r="E67" s="4">
        <v>2017</v>
      </c>
      <c r="F67" s="4">
        <v>2018</v>
      </c>
      <c r="G67" s="4">
        <v>2019</v>
      </c>
      <c r="H67" s="4">
        <v>2020</v>
      </c>
      <c r="L67" s="4" t="s">
        <v>21</v>
      </c>
      <c r="M67" s="4" t="s">
        <v>23</v>
      </c>
      <c r="N67" s="4">
        <v>2016</v>
      </c>
      <c r="O67" s="4">
        <v>2017</v>
      </c>
      <c r="P67" s="4">
        <v>2018</v>
      </c>
      <c r="Q67" s="4">
        <v>2019</v>
      </c>
      <c r="R67" s="4">
        <v>2020</v>
      </c>
    </row>
    <row r="68" spans="1:20" ht="20" customHeight="1" x14ac:dyDescent="0.4">
      <c r="A68" s="2" t="s">
        <v>2</v>
      </c>
      <c r="B68" s="2" t="s">
        <v>3</v>
      </c>
      <c r="C68" s="2" t="s">
        <v>25</v>
      </c>
      <c r="D68" s="2">
        <v>2.10033011436462</v>
      </c>
      <c r="E68" s="2">
        <v>2.1160299777984601</v>
      </c>
      <c r="F68" s="2">
        <v>2.1405799388885498</v>
      </c>
      <c r="G68" s="2">
        <v>2.2446300983428999</v>
      </c>
      <c r="H68" s="2">
        <v>2.4066600799560498</v>
      </c>
      <c r="L68" s="2" t="s">
        <v>2</v>
      </c>
      <c r="M68" s="2" t="s">
        <v>36</v>
      </c>
      <c r="N68" s="2">
        <f>D68/$D$76</f>
        <v>0.97950451329081512</v>
      </c>
      <c r="O68" s="2">
        <f>E68/$E$76</f>
        <v>0.98910230917714237</v>
      </c>
      <c r="P68" s="2">
        <f>F68/$F$76</f>
        <v>0.97214229083448522</v>
      </c>
      <c r="Q68" s="2">
        <f>G68/$G$76</f>
        <v>0.96021448352647532</v>
      </c>
      <c r="R68" s="2">
        <f>H68/$H$76</f>
        <v>0.94414259621045449</v>
      </c>
    </row>
    <row r="69" spans="1:20" ht="20" customHeight="1" x14ac:dyDescent="0.4">
      <c r="A69" s="2" t="s">
        <v>5</v>
      </c>
      <c r="B69" s="2" t="s">
        <v>6</v>
      </c>
      <c r="C69" s="2" t="s">
        <v>25</v>
      </c>
      <c r="D69" s="2">
        <v>2.94039011001587</v>
      </c>
      <c r="E69" s="2">
        <v>3.0471000671386701</v>
      </c>
      <c r="F69" s="2">
        <v>3.1101100444793701</v>
      </c>
      <c r="G69" s="2">
        <v>3.1677899360656698</v>
      </c>
      <c r="H69" s="2">
        <v>3.1092998981475799</v>
      </c>
      <c r="L69" s="2" t="s">
        <v>5</v>
      </c>
      <c r="M69" s="2" t="s">
        <v>36</v>
      </c>
      <c r="N69" s="2">
        <f t="shared" ref="N69:N75" si="37">D69/$D$76</f>
        <v>1.3712727175115995</v>
      </c>
      <c r="O69" s="2">
        <f t="shared" ref="O69:O75" si="38">E69/$E$76</f>
        <v>1.4243152244167971</v>
      </c>
      <c r="P69" s="2">
        <f t="shared" ref="P69:P75" si="39">F69/$F$76</f>
        <v>1.4124534423869213</v>
      </c>
      <c r="Q69" s="2">
        <f t="shared" ref="Q69:Q75" si="40">G69/$G$76</f>
        <v>1.3551265215704109</v>
      </c>
      <c r="R69" s="2">
        <f t="shared" ref="R69:R75" si="41">H69/$H$76</f>
        <v>1.2197910717360498</v>
      </c>
    </row>
    <row r="70" spans="1:20" ht="20" customHeight="1" x14ac:dyDescent="0.4">
      <c r="A70" s="2" t="s">
        <v>7</v>
      </c>
      <c r="B70" s="2" t="s">
        <v>8</v>
      </c>
      <c r="C70" s="2" t="s">
        <v>25</v>
      </c>
      <c r="D70" s="2">
        <v>2.22237992286682</v>
      </c>
      <c r="E70" s="2">
        <v>2.1988799571990998</v>
      </c>
      <c r="F70" s="2">
        <v>2.1966600418090798</v>
      </c>
      <c r="G70" s="2">
        <v>2.19179010391235</v>
      </c>
      <c r="H70" s="2">
        <v>2.3471701145172101</v>
      </c>
      <c r="L70" s="2" t="s">
        <v>7</v>
      </c>
      <c r="M70" s="2" t="s">
        <v>36</v>
      </c>
      <c r="N70" s="2">
        <f t="shared" si="37"/>
        <v>1.0364233459336303</v>
      </c>
      <c r="O70" s="2">
        <f t="shared" si="38"/>
        <v>1.0278291262828763</v>
      </c>
      <c r="P70" s="2">
        <f t="shared" si="39"/>
        <v>0.99761101486247228</v>
      </c>
      <c r="Q70" s="2">
        <f t="shared" si="40"/>
        <v>0.93761043486869</v>
      </c>
      <c r="R70" s="2">
        <f t="shared" si="41"/>
        <v>0.92080443936575285</v>
      </c>
    </row>
    <row r="71" spans="1:20" ht="20" customHeight="1" x14ac:dyDescent="0.4">
      <c r="A71" s="2" t="s">
        <v>9</v>
      </c>
      <c r="B71" s="2" t="s">
        <v>10</v>
      </c>
      <c r="C71" s="2" t="s">
        <v>25</v>
      </c>
      <c r="D71" s="2">
        <v>1.6569299697876001</v>
      </c>
      <c r="E71" s="2">
        <v>1.6694699525833101</v>
      </c>
      <c r="F71" s="2">
        <v>1.71835005283356</v>
      </c>
      <c r="G71" s="2">
        <v>1.7209099531173699</v>
      </c>
      <c r="L71" s="2" t="s">
        <v>9</v>
      </c>
      <c r="M71" s="2" t="s">
        <v>36</v>
      </c>
      <c r="N71" s="2">
        <f t="shared" si="37"/>
        <v>0.77272157005887621</v>
      </c>
      <c r="O71" s="2">
        <f t="shared" si="38"/>
        <v>0.7803654024410428</v>
      </c>
      <c r="P71" s="2">
        <f t="shared" si="39"/>
        <v>0.78038700002231032</v>
      </c>
      <c r="Q71" s="2">
        <f t="shared" si="40"/>
        <v>0.7361759352011199</v>
      </c>
      <c r="R71" s="2">
        <f t="shared" si="41"/>
        <v>0</v>
      </c>
    </row>
    <row r="72" spans="1:20" ht="20" customHeight="1" x14ac:dyDescent="0.4">
      <c r="A72" s="2" t="s">
        <v>11</v>
      </c>
      <c r="B72" s="2" t="s">
        <v>12</v>
      </c>
      <c r="C72" s="2" t="s">
        <v>25</v>
      </c>
      <c r="D72" s="2">
        <v>0.66983997821807895</v>
      </c>
      <c r="E72" s="2">
        <v>0.66602998971939098</v>
      </c>
      <c r="F72" s="2">
        <v>0.655290007591248</v>
      </c>
      <c r="L72" s="2" t="s">
        <v>11</v>
      </c>
      <c r="M72" s="2" t="s">
        <v>36</v>
      </c>
      <c r="N72" s="2">
        <f t="shared" si="37"/>
        <v>0.31238483767858211</v>
      </c>
      <c r="O72" s="2">
        <f t="shared" si="38"/>
        <v>0.31132441776560799</v>
      </c>
      <c r="P72" s="2">
        <f t="shared" si="39"/>
        <v>0.29759931762766584</v>
      </c>
      <c r="Q72" s="2">
        <f t="shared" si="40"/>
        <v>0</v>
      </c>
      <c r="R72" s="2">
        <f t="shared" si="41"/>
        <v>0</v>
      </c>
    </row>
    <row r="73" spans="1:20" ht="20" customHeight="1" x14ac:dyDescent="0.4">
      <c r="A73" s="2" t="s">
        <v>13</v>
      </c>
      <c r="B73" s="2" t="s">
        <v>14</v>
      </c>
      <c r="C73" s="2" t="s">
        <v>25</v>
      </c>
      <c r="D73" s="2">
        <v>3.1066598892211901</v>
      </c>
      <c r="E73" s="2">
        <v>3.16635990142822</v>
      </c>
      <c r="F73" s="2">
        <v>3.2211399078369101</v>
      </c>
      <c r="G73" s="2">
        <v>3.2148900032043501</v>
      </c>
      <c r="H73" s="2">
        <v>3.2746000289917001</v>
      </c>
      <c r="L73" s="2" t="s">
        <v>13</v>
      </c>
      <c r="M73" s="2" t="s">
        <v>36</v>
      </c>
      <c r="N73" s="2">
        <f t="shared" si="37"/>
        <v>1.4488138611830772</v>
      </c>
      <c r="O73" s="2">
        <f t="shared" si="38"/>
        <v>1.4800612104025932</v>
      </c>
      <c r="P73" s="2">
        <f t="shared" si="39"/>
        <v>1.4628775465067996</v>
      </c>
      <c r="Q73" s="2">
        <f t="shared" si="40"/>
        <v>1.3752751272025898</v>
      </c>
      <c r="R73" s="2">
        <f t="shared" si="41"/>
        <v>1.2846389893912702</v>
      </c>
    </row>
    <row r="74" spans="1:20" ht="20" customHeight="1" x14ac:dyDescent="0.4">
      <c r="A74" s="2" t="s">
        <v>15</v>
      </c>
      <c r="B74" s="2" t="s">
        <v>16</v>
      </c>
      <c r="C74" s="2" t="s">
        <v>25</v>
      </c>
      <c r="D74" s="2">
        <v>1.1023800373077399</v>
      </c>
      <c r="E74" s="2">
        <v>1.10967004299164</v>
      </c>
      <c r="F74" s="2">
        <v>0.99001997709274303</v>
      </c>
      <c r="G74" s="2">
        <v>1.0353100299835201</v>
      </c>
      <c r="H74" s="2">
        <v>1.09370994567871</v>
      </c>
      <c r="L74" s="2" t="s">
        <v>15</v>
      </c>
      <c r="M74" s="2" t="s">
        <v>36</v>
      </c>
      <c r="N74" s="2">
        <f t="shared" si="37"/>
        <v>0.51410309956503153</v>
      </c>
      <c r="O74" s="2">
        <f t="shared" si="38"/>
        <v>0.51869643316190672</v>
      </c>
      <c r="P74" s="2">
        <f t="shared" si="39"/>
        <v>0.44961660670452247</v>
      </c>
      <c r="Q74" s="2">
        <f t="shared" si="40"/>
        <v>0.44288797805229246</v>
      </c>
      <c r="R74" s="2">
        <f t="shared" si="41"/>
        <v>0.42906688660126441</v>
      </c>
    </row>
    <row r="75" spans="1:20" ht="20" customHeight="1" x14ac:dyDescent="0.4">
      <c r="A75" s="2" t="s">
        <v>17</v>
      </c>
      <c r="B75" s="2" t="s">
        <v>18</v>
      </c>
      <c r="C75" s="2" t="s">
        <v>25</v>
      </c>
      <c r="D75" s="2">
        <v>2.8534500598907502</v>
      </c>
      <c r="E75" s="2">
        <v>2.9054799079895002</v>
      </c>
      <c r="F75" s="2">
        <v>3.01234006881714</v>
      </c>
      <c r="G75" s="2">
        <v>3.1738300323486301</v>
      </c>
      <c r="H75" s="2">
        <v>3.4228699207305899</v>
      </c>
      <c r="L75" s="2" t="s">
        <v>17</v>
      </c>
      <c r="M75" s="2" t="s">
        <v>36</v>
      </c>
      <c r="N75" s="2">
        <f t="shared" si="37"/>
        <v>1.3307275808681409</v>
      </c>
      <c r="O75" s="2">
        <f t="shared" si="38"/>
        <v>1.3581172839763618</v>
      </c>
      <c r="P75" s="2">
        <f t="shared" si="39"/>
        <v>1.3680513033271378</v>
      </c>
      <c r="Q75" s="2">
        <f t="shared" si="40"/>
        <v>1.3577103717723105</v>
      </c>
      <c r="R75" s="2">
        <f t="shared" si="41"/>
        <v>1.3428058745663276</v>
      </c>
    </row>
    <row r="76" spans="1:20" ht="20" customHeight="1" x14ac:dyDescent="0.4">
      <c r="A76" s="2" t="s">
        <v>19</v>
      </c>
      <c r="B76" s="2" t="s">
        <v>20</v>
      </c>
      <c r="C76" s="2" t="s">
        <v>25</v>
      </c>
      <c r="D76" s="2">
        <v>2.1442781384520599</v>
      </c>
      <c r="E76" s="2">
        <v>2.13934388603221</v>
      </c>
      <c r="F76" s="2">
        <v>2.2019203969113201</v>
      </c>
      <c r="G76" s="2">
        <v>2.3376340774399602</v>
      </c>
      <c r="H76" s="2">
        <v>2.5490430043255801</v>
      </c>
    </row>
    <row r="78" spans="1:20" s="4" customFormat="1" ht="20" customHeight="1" x14ac:dyDescent="0.4">
      <c r="D78" s="4">
        <v>2016</v>
      </c>
      <c r="E78" s="4">
        <v>2017</v>
      </c>
      <c r="F78" s="4">
        <v>2018</v>
      </c>
      <c r="G78" s="4">
        <v>2019</v>
      </c>
      <c r="H78" s="4">
        <v>2020</v>
      </c>
      <c r="I78" s="4">
        <v>2021</v>
      </c>
      <c r="J78" s="4">
        <v>2022</v>
      </c>
      <c r="L78" s="4" t="s">
        <v>21</v>
      </c>
      <c r="M78" s="4" t="s">
        <v>23</v>
      </c>
      <c r="N78" s="4">
        <v>2016</v>
      </c>
      <c r="O78" s="4">
        <v>2017</v>
      </c>
      <c r="P78" s="4">
        <v>2018</v>
      </c>
      <c r="Q78" s="4">
        <v>2019</v>
      </c>
      <c r="R78" s="4">
        <v>2020</v>
      </c>
      <c r="S78" s="4">
        <v>2021</v>
      </c>
      <c r="T78" s="4">
        <v>2022</v>
      </c>
    </row>
    <row r="79" spans="1:20" ht="20" customHeight="1" x14ac:dyDescent="0.4">
      <c r="A79" s="1" t="s">
        <v>2</v>
      </c>
      <c r="B79" s="1" t="s">
        <v>3</v>
      </c>
      <c r="C79" s="1" t="s">
        <v>62</v>
      </c>
      <c r="D79" s="7">
        <v>4.5599999999999996</v>
      </c>
      <c r="E79" s="7">
        <v>4.47</v>
      </c>
      <c r="F79" s="7">
        <v>4.3099999999999996</v>
      </c>
      <c r="G79" s="7">
        <v>4.5599999999999996</v>
      </c>
      <c r="H79" s="7">
        <v>5</v>
      </c>
      <c r="I79" s="7">
        <v>4.55</v>
      </c>
      <c r="J79" s="7">
        <v>4.8860000000000001</v>
      </c>
      <c r="L79" s="4" t="s">
        <v>2</v>
      </c>
      <c r="M79" s="4" t="s">
        <v>63</v>
      </c>
      <c r="N79" s="2">
        <f>D79/$D$87</f>
        <v>0.75959427233020382</v>
      </c>
      <c r="O79" s="2">
        <f>E79/$E$87</f>
        <v>0.76102674550173444</v>
      </c>
      <c r="P79" s="2">
        <f>F79/$F$87</f>
        <v>0.75626295240127184</v>
      </c>
      <c r="Q79" s="2">
        <f>G79/$G$87</f>
        <v>0.82263535178179703</v>
      </c>
      <c r="R79" s="2">
        <f>H79/$H$87</f>
        <v>0.72481907391133538</v>
      </c>
      <c r="S79" s="2">
        <f>I79/$I$87</f>
        <v>0.73364961384264116</v>
      </c>
      <c r="T79" s="2">
        <f>J79/$J$87</f>
        <v>0.84639624773990407</v>
      </c>
    </row>
    <row r="80" spans="1:20" ht="20" customHeight="1" x14ac:dyDescent="0.4">
      <c r="A80" s="1" t="s">
        <v>5</v>
      </c>
      <c r="B80" s="1" t="s">
        <v>6</v>
      </c>
      <c r="C80" s="1" t="s">
        <v>62</v>
      </c>
      <c r="D80" s="7">
        <v>4.12</v>
      </c>
      <c r="E80" s="7">
        <v>3.75</v>
      </c>
      <c r="F80" s="7">
        <v>3.38</v>
      </c>
      <c r="G80" s="7">
        <v>3.14</v>
      </c>
      <c r="H80" s="7">
        <v>3.86</v>
      </c>
      <c r="I80" s="7">
        <v>3.57</v>
      </c>
      <c r="J80" s="7">
        <v>2.9889999999999999</v>
      </c>
      <c r="L80" s="4" t="s">
        <v>5</v>
      </c>
      <c r="M80" s="4" t="s">
        <v>63</v>
      </c>
      <c r="N80" s="2">
        <f t="shared" ref="N80:N86" si="42">D80/$D$87</f>
        <v>0.68630008815799126</v>
      </c>
      <c r="O80" s="2">
        <f t="shared" ref="O80:O86" si="43">E80/$E$87</f>
        <v>0.63844525629340143</v>
      </c>
      <c r="P80" s="2">
        <f t="shared" ref="P80:P86" si="44">F80/$F$87</f>
        <v>0.59307860304322479</v>
      </c>
      <c r="Q80" s="2">
        <f t="shared" ref="Q80:Q86" si="45">G80/$G$87</f>
        <v>0.56646381679711466</v>
      </c>
      <c r="R80" s="2">
        <f t="shared" ref="R80:R86" si="46">H80/$H$87</f>
        <v>0.55956032505955089</v>
      </c>
      <c r="S80" s="2">
        <f t="shared" ref="S80:S86" si="47">I80/$I$87</f>
        <v>0.57563277393807233</v>
      </c>
      <c r="T80" s="2">
        <f t="shared" ref="T80:T86" si="48">J80/$J$87</f>
        <v>0.51778108565177505</v>
      </c>
    </row>
    <row r="81" spans="1:20" ht="20" customHeight="1" x14ac:dyDescent="0.4">
      <c r="A81" s="1" t="s">
        <v>7</v>
      </c>
      <c r="B81" s="1" t="s">
        <v>8</v>
      </c>
      <c r="C81" s="1" t="s">
        <v>62</v>
      </c>
      <c r="D81" s="7">
        <v>10.050000000000001</v>
      </c>
      <c r="E81" s="7">
        <v>9.41</v>
      </c>
      <c r="F81" s="7">
        <v>9.02</v>
      </c>
      <c r="G81" s="7">
        <v>8.41</v>
      </c>
      <c r="H81" s="7">
        <v>8.01</v>
      </c>
      <c r="I81" s="7">
        <v>7.86</v>
      </c>
      <c r="J81" s="7">
        <v>7.4450000000000003</v>
      </c>
      <c r="L81" s="4" t="s">
        <v>7</v>
      </c>
      <c r="M81" s="4" t="s">
        <v>63</v>
      </c>
      <c r="N81" s="2">
        <f t="shared" si="42"/>
        <v>1.6741057975698574</v>
      </c>
      <c r="O81" s="2">
        <f t="shared" si="43"/>
        <v>1.6020719631255753</v>
      </c>
      <c r="P81" s="2">
        <f t="shared" si="44"/>
        <v>1.582712721730736</v>
      </c>
      <c r="Q81" s="2">
        <f t="shared" si="45"/>
        <v>1.517184936071253</v>
      </c>
      <c r="R81" s="2">
        <f t="shared" si="46"/>
        <v>1.1611601564059593</v>
      </c>
      <c r="S81" s="2">
        <f t="shared" si="47"/>
        <v>1.2673595527039911</v>
      </c>
      <c r="T81" s="2">
        <f t="shared" si="48"/>
        <v>1.2896889202668003</v>
      </c>
    </row>
    <row r="82" spans="1:20" ht="20" customHeight="1" x14ac:dyDescent="0.4">
      <c r="A82" s="1" t="s">
        <v>9</v>
      </c>
      <c r="B82" s="1" t="s">
        <v>10</v>
      </c>
      <c r="C82" s="1" t="s">
        <v>62</v>
      </c>
      <c r="D82" s="7">
        <v>4.8099999999999996</v>
      </c>
      <c r="E82" s="7">
        <v>4.33</v>
      </c>
      <c r="F82" s="7">
        <v>4</v>
      </c>
      <c r="G82" s="7">
        <v>3.74</v>
      </c>
      <c r="H82" s="7">
        <v>4.4720000000000004</v>
      </c>
      <c r="I82" s="7">
        <v>4.8259999999999996</v>
      </c>
      <c r="J82" s="7">
        <v>3.5710000000000002</v>
      </c>
      <c r="L82" s="4" t="s">
        <v>9</v>
      </c>
      <c r="M82" s="4" t="s">
        <v>63</v>
      </c>
      <c r="N82" s="2">
        <f t="shared" si="42"/>
        <v>0.80123869515532464</v>
      </c>
      <c r="O82" s="2">
        <f t="shared" si="43"/>
        <v>0.73719145593344748</v>
      </c>
      <c r="P82" s="2">
        <f t="shared" si="44"/>
        <v>0.70186816928192286</v>
      </c>
      <c r="Q82" s="2">
        <f t="shared" si="45"/>
        <v>0.67470531045261428</v>
      </c>
      <c r="R82" s="2">
        <f t="shared" si="46"/>
        <v>0.64827817970629842</v>
      </c>
      <c r="S82" s="2">
        <f t="shared" si="47"/>
        <v>0.77815231569331567</v>
      </c>
      <c r="T82" s="2">
        <f t="shared" si="48"/>
        <v>0.61860028667196021</v>
      </c>
    </row>
    <row r="83" spans="1:20" ht="20" customHeight="1" x14ac:dyDescent="0.4">
      <c r="A83" s="1" t="s">
        <v>11</v>
      </c>
      <c r="B83" s="1" t="s">
        <v>12</v>
      </c>
      <c r="C83" s="1" t="s">
        <v>62</v>
      </c>
      <c r="D83" s="7">
        <v>7.8419999999999996</v>
      </c>
      <c r="E83" s="7">
        <v>7.7329999999999997</v>
      </c>
      <c r="F83" s="7">
        <v>7.65</v>
      </c>
      <c r="G83" s="7">
        <v>6.51</v>
      </c>
      <c r="H83" s="7">
        <v>10.195</v>
      </c>
      <c r="I83" s="7">
        <v>7.7130000000000001</v>
      </c>
      <c r="J83" s="7">
        <v>7.33</v>
      </c>
      <c r="L83" s="4" t="s">
        <v>11</v>
      </c>
      <c r="M83" s="4" t="s">
        <v>63</v>
      </c>
      <c r="N83" s="2">
        <f t="shared" si="42"/>
        <v>1.30630225517839</v>
      </c>
      <c r="O83" s="2">
        <f t="shared" si="43"/>
        <v>1.316559244511166</v>
      </c>
      <c r="P83" s="2">
        <f t="shared" si="44"/>
        <v>1.3423228737516775</v>
      </c>
      <c r="Q83" s="2">
        <f t="shared" si="45"/>
        <v>1.1744202061621707</v>
      </c>
      <c r="R83" s="2">
        <f t="shared" si="46"/>
        <v>1.4779060917052127</v>
      </c>
      <c r="S83" s="2">
        <f t="shared" si="47"/>
        <v>1.2436570267183058</v>
      </c>
      <c r="T83" s="2">
        <f t="shared" si="48"/>
        <v>1.2697676004775884</v>
      </c>
    </row>
    <row r="84" spans="1:20" ht="20" customHeight="1" x14ac:dyDescent="0.4">
      <c r="A84" s="1" t="s">
        <v>13</v>
      </c>
      <c r="B84" s="1" t="s">
        <v>14</v>
      </c>
      <c r="C84" s="1" t="s">
        <v>62</v>
      </c>
      <c r="D84" s="7">
        <v>3.13</v>
      </c>
      <c r="E84" s="7">
        <v>2.82</v>
      </c>
      <c r="F84" s="7">
        <v>2.4700000000000002</v>
      </c>
      <c r="G84" s="7">
        <v>2.35</v>
      </c>
      <c r="H84" s="7">
        <v>2.8</v>
      </c>
      <c r="I84" s="7">
        <v>2.8</v>
      </c>
      <c r="J84" s="7">
        <v>2.641</v>
      </c>
      <c r="L84" s="4" t="s">
        <v>13</v>
      </c>
      <c r="M84" s="4" t="s">
        <v>63</v>
      </c>
      <c r="N84" s="2">
        <f t="shared" si="42"/>
        <v>0.52138817377051272</v>
      </c>
      <c r="O84" s="2">
        <f t="shared" si="43"/>
        <v>0.48011083273263783</v>
      </c>
      <c r="P84" s="2">
        <f t="shared" si="44"/>
        <v>0.43340359453158739</v>
      </c>
      <c r="Q84" s="2">
        <f t="shared" si="45"/>
        <v>0.42394585015070685</v>
      </c>
      <c r="R84" s="2">
        <f t="shared" si="46"/>
        <v>0.40589868139034774</v>
      </c>
      <c r="S84" s="2">
        <f t="shared" si="47"/>
        <v>0.45147668544162534</v>
      </c>
      <c r="T84" s="2">
        <f t="shared" si="48"/>
        <v>0.45749743968094281</v>
      </c>
    </row>
    <row r="85" spans="1:20" ht="20" customHeight="1" x14ac:dyDescent="0.4">
      <c r="A85" s="1" t="s">
        <v>15</v>
      </c>
      <c r="B85" s="1" t="s">
        <v>16</v>
      </c>
      <c r="C85" s="1" t="s">
        <v>62</v>
      </c>
      <c r="D85" s="7">
        <v>5.56</v>
      </c>
      <c r="E85" s="7">
        <v>5.21</v>
      </c>
      <c r="F85" s="7">
        <v>4.8499999999999996</v>
      </c>
      <c r="G85" s="7">
        <v>4.5</v>
      </c>
      <c r="H85" s="7">
        <v>5.59</v>
      </c>
      <c r="I85" s="7">
        <v>4.72</v>
      </c>
      <c r="J85" s="7"/>
      <c r="L85" s="4" t="s">
        <v>15</v>
      </c>
      <c r="M85" s="4" t="s">
        <v>63</v>
      </c>
      <c r="N85" s="2">
        <f t="shared" si="42"/>
        <v>0.9261719636306871</v>
      </c>
      <c r="O85" s="2">
        <f t="shared" si="43"/>
        <v>0.88701327607696567</v>
      </c>
      <c r="P85" s="2">
        <f t="shared" si="44"/>
        <v>0.85101515525433136</v>
      </c>
      <c r="Q85" s="2">
        <f t="shared" si="45"/>
        <v>0.81181120241624716</v>
      </c>
      <c r="R85" s="2">
        <f t="shared" si="46"/>
        <v>0.81034772463287286</v>
      </c>
      <c r="S85" s="2">
        <f t="shared" si="47"/>
        <v>0.76106069831588263</v>
      </c>
      <c r="T85" s="2">
        <f t="shared" si="48"/>
        <v>0</v>
      </c>
    </row>
    <row r="86" spans="1:20" ht="20" customHeight="1" x14ac:dyDescent="0.4">
      <c r="A86" s="1" t="s">
        <v>17</v>
      </c>
      <c r="B86" s="1" t="s">
        <v>18</v>
      </c>
      <c r="C86" s="1" t="s">
        <v>62</v>
      </c>
      <c r="D86" s="7">
        <v>4.87</v>
      </c>
      <c r="E86" s="7">
        <v>4.3600000000000003</v>
      </c>
      <c r="F86" s="7">
        <v>3.9</v>
      </c>
      <c r="G86" s="7">
        <v>3.67</v>
      </c>
      <c r="H86" s="7">
        <v>8.0500000000000007</v>
      </c>
      <c r="I86" s="7">
        <v>5.35</v>
      </c>
      <c r="J86" s="7">
        <v>3.6110000000000002</v>
      </c>
      <c r="L86" s="4" t="s">
        <v>17</v>
      </c>
      <c r="M86" s="4" t="s">
        <v>63</v>
      </c>
      <c r="N86" s="2">
        <f t="shared" si="42"/>
        <v>0.81123335663335372</v>
      </c>
      <c r="O86" s="2">
        <f t="shared" si="43"/>
        <v>0.74229901798379472</v>
      </c>
      <c r="P86" s="2">
        <f t="shared" si="44"/>
        <v>0.68432146504987479</v>
      </c>
      <c r="Q86" s="2">
        <f t="shared" si="45"/>
        <v>0.66207713619280595</v>
      </c>
      <c r="R86" s="2">
        <f t="shared" si="46"/>
        <v>1.16695870899725</v>
      </c>
      <c r="S86" s="2">
        <f t="shared" si="47"/>
        <v>0.86264295254024836</v>
      </c>
      <c r="T86" s="2">
        <f t="shared" si="48"/>
        <v>0.62552944138125133</v>
      </c>
    </row>
    <row r="87" spans="1:20" ht="20" customHeight="1" x14ac:dyDescent="0.4">
      <c r="A87" s="1" t="s">
        <v>19</v>
      </c>
      <c r="B87" s="1" t="s">
        <v>20</v>
      </c>
      <c r="C87" s="1" t="s">
        <v>62</v>
      </c>
      <c r="D87" s="7">
        <v>6.00320482408498</v>
      </c>
      <c r="E87" s="7">
        <v>5.8736437666891597</v>
      </c>
      <c r="F87" s="7">
        <v>5.6990759448350197</v>
      </c>
      <c r="G87" s="7">
        <v>5.5431607578293498</v>
      </c>
      <c r="H87" s="7">
        <v>6.8982732104696698</v>
      </c>
      <c r="I87" s="7">
        <v>6.2018706398118804</v>
      </c>
      <c r="J87" s="7">
        <v>5.7727099015938199</v>
      </c>
      <c r="L87" s="1"/>
      <c r="M87" s="1"/>
    </row>
    <row r="89" spans="1:20" s="4" customFormat="1" ht="20" customHeight="1" x14ac:dyDescent="0.4">
      <c r="D89" s="4">
        <v>2016</v>
      </c>
      <c r="E89" s="4">
        <v>2017</v>
      </c>
      <c r="F89" s="4">
        <v>2018</v>
      </c>
      <c r="G89" s="4">
        <v>2019</v>
      </c>
      <c r="H89" s="4">
        <v>2020</v>
      </c>
      <c r="I89" s="4">
        <v>2021</v>
      </c>
      <c r="J89" s="4">
        <v>2022</v>
      </c>
      <c r="L89" s="4" t="s">
        <v>21</v>
      </c>
      <c r="M89" s="4" t="s">
        <v>23</v>
      </c>
      <c r="N89" s="4">
        <v>2016</v>
      </c>
      <c r="O89" s="4">
        <v>2017</v>
      </c>
      <c r="P89" s="4">
        <v>2018</v>
      </c>
      <c r="Q89" s="4">
        <v>2019</v>
      </c>
      <c r="R89" s="4">
        <v>2020</v>
      </c>
      <c r="S89" s="4">
        <v>2021</v>
      </c>
      <c r="T89" s="4">
        <v>2022</v>
      </c>
    </row>
    <row r="90" spans="1:20" ht="20" customHeight="1" x14ac:dyDescent="0.4">
      <c r="A90" s="2" t="s">
        <v>2</v>
      </c>
      <c r="B90" s="2" t="s">
        <v>3</v>
      </c>
      <c r="C90" s="2" t="s">
        <v>27</v>
      </c>
      <c r="D90" s="2">
        <v>8.1999999999999993</v>
      </c>
      <c r="E90" s="2">
        <v>8.1</v>
      </c>
      <c r="F90" s="2">
        <v>8.1</v>
      </c>
      <c r="G90" s="2">
        <v>8.1</v>
      </c>
      <c r="L90" s="2" t="s">
        <v>2</v>
      </c>
      <c r="M90" s="2" t="s">
        <v>37</v>
      </c>
      <c r="N90" s="2">
        <f>D90/$D$98</f>
        <v>0.87911034943988653</v>
      </c>
      <c r="O90" s="2">
        <f>E90/$E$98</f>
        <v>0.87843036828470877</v>
      </c>
      <c r="P90" s="2">
        <f>F90/$F$98</f>
        <v>0.87475209451814162</v>
      </c>
      <c r="Q90" s="2">
        <f>G90/$G$98</f>
        <v>0.88432586595938345</v>
      </c>
    </row>
    <row r="91" spans="1:20" ht="20" customHeight="1" x14ac:dyDescent="0.4">
      <c r="A91" s="2" t="s">
        <v>5</v>
      </c>
      <c r="B91" s="2" t="s">
        <v>6</v>
      </c>
      <c r="C91" s="2" t="s">
        <v>27</v>
      </c>
      <c r="D91" s="2">
        <v>13</v>
      </c>
      <c r="E91" s="2">
        <v>12.6</v>
      </c>
      <c r="F91" s="2">
        <v>12.9</v>
      </c>
      <c r="G91" s="2">
        <v>12.3</v>
      </c>
      <c r="L91" s="2" t="s">
        <v>5</v>
      </c>
      <c r="M91" s="2" t="s">
        <v>37</v>
      </c>
      <c r="N91" s="2">
        <f t="shared" ref="N91:N97" si="49">D91/$D$98</f>
        <v>1.3937115295998201</v>
      </c>
      <c r="O91" s="2">
        <f t="shared" ref="O91:O97" si="50">E91/$E$98</f>
        <v>1.3664472395539915</v>
      </c>
      <c r="P91" s="2">
        <f t="shared" ref="P91:P97" si="51">F91/$F$98</f>
        <v>1.3931237060844479</v>
      </c>
      <c r="Q91" s="2">
        <f t="shared" ref="Q91:Q97" si="52">G91/$G$98</f>
        <v>1.342865203864249</v>
      </c>
    </row>
    <row r="92" spans="1:20" ht="20" customHeight="1" x14ac:dyDescent="0.4">
      <c r="A92" s="2" t="s">
        <v>7</v>
      </c>
      <c r="B92" s="2" t="s">
        <v>8</v>
      </c>
      <c r="C92" s="2" t="s">
        <v>27</v>
      </c>
      <c r="D92" s="2">
        <v>14.9</v>
      </c>
      <c r="E92" s="2">
        <v>14.6</v>
      </c>
      <c r="F92" s="2">
        <v>14.2</v>
      </c>
      <c r="G92" s="2">
        <v>13.8</v>
      </c>
      <c r="L92" s="2" t="s">
        <v>7</v>
      </c>
      <c r="M92" s="2" t="s">
        <v>37</v>
      </c>
      <c r="N92" s="2">
        <f t="shared" si="49"/>
        <v>1.597407830079794</v>
      </c>
      <c r="O92" s="2">
        <f t="shared" si="50"/>
        <v>1.5833436267847838</v>
      </c>
      <c r="P92" s="2">
        <f t="shared" si="51"/>
        <v>1.5335160175503224</v>
      </c>
      <c r="Q92" s="2">
        <f t="shared" si="52"/>
        <v>1.5066292531159868</v>
      </c>
    </row>
    <row r="93" spans="1:20" ht="20" customHeight="1" x14ac:dyDescent="0.4">
      <c r="A93" s="2" t="s">
        <v>9</v>
      </c>
      <c r="B93" s="2" t="s">
        <v>10</v>
      </c>
      <c r="C93" s="2" t="s">
        <v>27</v>
      </c>
      <c r="D93" s="2">
        <v>8.5</v>
      </c>
      <c r="E93" s="2">
        <v>8.1999999999999993</v>
      </c>
      <c r="F93" s="2">
        <v>8.1</v>
      </c>
      <c r="G93" s="2">
        <v>7.9</v>
      </c>
      <c r="L93" s="2" t="s">
        <v>9</v>
      </c>
      <c r="M93" s="2" t="s">
        <v>37</v>
      </c>
      <c r="N93" s="2">
        <f t="shared" si="49"/>
        <v>0.9112729231998824</v>
      </c>
      <c r="O93" s="2">
        <f t="shared" si="50"/>
        <v>0.88927518764624836</v>
      </c>
      <c r="P93" s="2">
        <f t="shared" si="51"/>
        <v>0.87475209451814162</v>
      </c>
      <c r="Q93" s="2">
        <f t="shared" si="52"/>
        <v>0.86249065939248515</v>
      </c>
    </row>
    <row r="94" spans="1:20" ht="20" customHeight="1" x14ac:dyDescent="0.4">
      <c r="A94" s="2" t="s">
        <v>11</v>
      </c>
      <c r="B94" s="2" t="s">
        <v>12</v>
      </c>
      <c r="C94" s="2" t="s">
        <v>27</v>
      </c>
      <c r="D94" s="2">
        <v>12.1</v>
      </c>
      <c r="E94" s="2">
        <v>12</v>
      </c>
      <c r="F94" s="2">
        <v>12.6</v>
      </c>
      <c r="G94" s="2">
        <v>12.7</v>
      </c>
      <c r="L94" s="2" t="s">
        <v>11</v>
      </c>
      <c r="M94" s="2" t="s">
        <v>37</v>
      </c>
      <c r="N94" s="2">
        <f t="shared" si="49"/>
        <v>1.2972238083198326</v>
      </c>
      <c r="O94" s="2">
        <f t="shared" si="50"/>
        <v>1.3013783233847538</v>
      </c>
      <c r="P94" s="2">
        <f t="shared" si="51"/>
        <v>1.3607254803615536</v>
      </c>
      <c r="Q94" s="2">
        <f t="shared" si="52"/>
        <v>1.3865356169980456</v>
      </c>
    </row>
    <row r="95" spans="1:20" ht="20" customHeight="1" x14ac:dyDescent="0.4">
      <c r="A95" s="2" t="s">
        <v>13</v>
      </c>
      <c r="B95" s="2" t="s">
        <v>14</v>
      </c>
      <c r="C95" s="2" t="s">
        <v>27</v>
      </c>
      <c r="D95" s="2">
        <v>17.5</v>
      </c>
      <c r="E95" s="2">
        <v>17</v>
      </c>
      <c r="F95" s="2">
        <v>16.7</v>
      </c>
      <c r="G95" s="2">
        <v>15.3</v>
      </c>
      <c r="L95" s="2" t="s">
        <v>13</v>
      </c>
      <c r="M95" s="2" t="s">
        <v>37</v>
      </c>
      <c r="N95" s="2">
        <f t="shared" si="49"/>
        <v>1.8761501359997579</v>
      </c>
      <c r="O95" s="2">
        <f t="shared" si="50"/>
        <v>1.8436192914617344</v>
      </c>
      <c r="P95" s="2">
        <f t="shared" si="51"/>
        <v>1.8035012319077734</v>
      </c>
      <c r="Q95" s="2">
        <f t="shared" si="52"/>
        <v>1.6703933023677244</v>
      </c>
    </row>
    <row r="96" spans="1:20" ht="20" customHeight="1" x14ac:dyDescent="0.4">
      <c r="A96" s="2" t="s">
        <v>15</v>
      </c>
      <c r="B96" s="2" t="s">
        <v>16</v>
      </c>
      <c r="C96" s="2" t="s">
        <v>27</v>
      </c>
      <c r="D96" s="2">
        <v>31</v>
      </c>
      <c r="E96" s="2">
        <v>28.2</v>
      </c>
      <c r="F96" s="2">
        <v>27.1</v>
      </c>
      <c r="G96" s="2">
        <v>25.1</v>
      </c>
      <c r="L96" s="2" t="s">
        <v>15</v>
      </c>
      <c r="M96" s="2" t="s">
        <v>37</v>
      </c>
      <c r="N96" s="2">
        <f t="shared" si="49"/>
        <v>3.3234659551995711</v>
      </c>
      <c r="O96" s="2">
        <f t="shared" si="50"/>
        <v>3.0582390599541713</v>
      </c>
      <c r="P96" s="2">
        <f t="shared" si="51"/>
        <v>2.9266397236347705</v>
      </c>
      <c r="Q96" s="2">
        <f t="shared" si="52"/>
        <v>2.7403184241457441</v>
      </c>
    </row>
    <row r="97" spans="1:20" ht="20" customHeight="1" x14ac:dyDescent="0.4">
      <c r="A97" s="2" t="s">
        <v>17</v>
      </c>
      <c r="B97" s="2" t="s">
        <v>18</v>
      </c>
      <c r="C97" s="2" t="s">
        <v>27</v>
      </c>
      <c r="D97" s="2">
        <v>15.1</v>
      </c>
      <c r="E97" s="2">
        <v>15.9</v>
      </c>
      <c r="F97" s="2">
        <v>15.7</v>
      </c>
      <c r="G97" s="2">
        <v>16.100000000000001</v>
      </c>
      <c r="L97" s="2" t="s">
        <v>17</v>
      </c>
      <c r="M97" s="2" t="s">
        <v>37</v>
      </c>
      <c r="N97" s="2">
        <f t="shared" si="49"/>
        <v>1.6188495459197911</v>
      </c>
      <c r="O97" s="2">
        <f t="shared" si="50"/>
        <v>1.7243262784847988</v>
      </c>
      <c r="P97" s="2">
        <f t="shared" si="51"/>
        <v>1.695507146164793</v>
      </c>
      <c r="Q97" s="2">
        <f t="shared" si="52"/>
        <v>1.7577341286353179</v>
      </c>
    </row>
    <row r="98" spans="1:20" ht="20" customHeight="1" x14ac:dyDescent="0.4">
      <c r="A98" s="2" t="s">
        <v>19</v>
      </c>
      <c r="B98" s="2" t="s">
        <v>20</v>
      </c>
      <c r="C98" s="2" t="s">
        <v>27</v>
      </c>
      <c r="D98" s="2">
        <v>9.3276117215825298</v>
      </c>
      <c r="E98" s="2">
        <v>9.2209926847323</v>
      </c>
      <c r="F98" s="2">
        <v>9.2597663392414002</v>
      </c>
      <c r="G98" s="2">
        <v>9.1595194846104704</v>
      </c>
    </row>
    <row r="100" spans="1:20" s="4" customFormat="1" ht="20" customHeight="1" x14ac:dyDescent="0.4">
      <c r="D100" s="4">
        <v>2016</v>
      </c>
      <c r="E100" s="4">
        <v>2017</v>
      </c>
      <c r="F100" s="4">
        <v>2018</v>
      </c>
      <c r="G100" s="4">
        <v>2019</v>
      </c>
      <c r="H100" s="4">
        <v>2020</v>
      </c>
      <c r="I100" s="4">
        <v>2021</v>
      </c>
      <c r="J100" s="4">
        <v>2022</v>
      </c>
      <c r="L100" s="4" t="s">
        <v>21</v>
      </c>
      <c r="M100" s="4" t="s">
        <v>23</v>
      </c>
      <c r="N100" s="4">
        <v>2016</v>
      </c>
      <c r="O100" s="4">
        <v>2017</v>
      </c>
      <c r="P100" s="4">
        <v>2018</v>
      </c>
      <c r="Q100" s="4">
        <v>2019</v>
      </c>
      <c r="R100" s="4">
        <v>2020</v>
      </c>
      <c r="S100" s="4">
        <v>2021</v>
      </c>
      <c r="T100" s="4">
        <v>2022</v>
      </c>
    </row>
    <row r="101" spans="1:20" ht="20" customHeight="1" x14ac:dyDescent="0.4">
      <c r="A101" s="2" t="s">
        <v>2</v>
      </c>
      <c r="B101" s="2" t="s">
        <v>3</v>
      </c>
      <c r="C101" s="2" t="s">
        <v>28</v>
      </c>
      <c r="D101" s="2">
        <v>2097632000000</v>
      </c>
      <c r="E101" s="2">
        <v>2263346000000</v>
      </c>
      <c r="F101" s="2">
        <v>2486695000000</v>
      </c>
      <c r="G101" s="2">
        <v>2499457000000</v>
      </c>
      <c r="H101" s="2">
        <v>2589952000000</v>
      </c>
      <c r="I101" s="2">
        <v>3358163000000</v>
      </c>
      <c r="J101" s="2">
        <v>3593523000000</v>
      </c>
      <c r="L101" s="2" t="s">
        <v>2</v>
      </c>
      <c r="M101" s="2" t="s">
        <v>38</v>
      </c>
      <c r="N101" s="2">
        <f>D101/$D$109</f>
        <v>0.13016327469171016</v>
      </c>
      <c r="O101" s="2">
        <f>E101/$E$109</f>
        <v>0.12694765294125754</v>
      </c>
      <c r="P101" s="2">
        <f>F101/$F$109</f>
        <v>0.12656942831978182</v>
      </c>
      <c r="Q101" s="2">
        <f>G101/$G$109</f>
        <v>0.13078484433822318</v>
      </c>
      <c r="R101" s="2">
        <f>H101/$H$109</f>
        <v>0.14599176225470875</v>
      </c>
      <c r="S101" s="2">
        <f>I101/$I$109</f>
        <v>0.14940664832077302</v>
      </c>
      <c r="T101" s="2">
        <f>J101/$J$109</f>
        <v>0.14345954166128735</v>
      </c>
    </row>
    <row r="102" spans="1:20" ht="20" customHeight="1" x14ac:dyDescent="0.4">
      <c r="A102" s="2" t="s">
        <v>5</v>
      </c>
      <c r="B102" s="2" t="s">
        <v>6</v>
      </c>
      <c r="C102" s="2" t="s">
        <v>28</v>
      </c>
      <c r="D102" s="2">
        <v>1334355000000</v>
      </c>
      <c r="E102" s="2">
        <v>1448191000000</v>
      </c>
      <c r="F102" s="2">
        <v>1560539000000</v>
      </c>
      <c r="G102" s="2">
        <v>1489412000000</v>
      </c>
      <c r="H102" s="2">
        <v>1382533000000</v>
      </c>
      <c r="I102" s="2">
        <v>1636742000000</v>
      </c>
      <c r="J102" s="2">
        <v>1657577000000</v>
      </c>
      <c r="L102" s="2" t="s">
        <v>5</v>
      </c>
      <c r="M102" s="2" t="s">
        <v>38</v>
      </c>
      <c r="N102" s="2">
        <f t="shared" ref="N102:N108" si="53">D102/$D$109</f>
        <v>8.2800041380593409E-2</v>
      </c>
      <c r="O102" s="2">
        <f t="shared" ref="O102:O108" si="54">E102/$E$109</f>
        <v>8.1226842232982807E-2</v>
      </c>
      <c r="P102" s="2">
        <f t="shared" ref="P102:P108" si="55">F102/$F$109</f>
        <v>7.9429334558811585E-2</v>
      </c>
      <c r="Q102" s="2">
        <f t="shared" ref="Q102:Q108" si="56">G102/$G$109</f>
        <v>7.7933933880631551E-2</v>
      </c>
      <c r="R102" s="2">
        <f t="shared" ref="R102:R108" si="57">H102/$H$109</f>
        <v>7.7931339671657718E-2</v>
      </c>
      <c r="S102" s="2">
        <f t="shared" ref="S102:S108" si="58">I102/$I$109</f>
        <v>7.2819614886424119E-2</v>
      </c>
      <c r="T102" s="2">
        <f t="shared" ref="T102:T108" si="59">J102/$J$109</f>
        <v>6.6173289189547901E-2</v>
      </c>
    </row>
    <row r="103" spans="1:20" ht="20" customHeight="1" x14ac:dyDescent="0.4">
      <c r="A103" s="2" t="s">
        <v>7</v>
      </c>
      <c r="B103" s="2" t="s">
        <v>8</v>
      </c>
      <c r="C103" s="2" t="s">
        <v>28</v>
      </c>
      <c r="D103" s="2">
        <v>501179000000</v>
      </c>
      <c r="E103" s="2">
        <v>535298000000</v>
      </c>
      <c r="F103" s="2">
        <v>582222000000</v>
      </c>
      <c r="G103" s="2">
        <v>570951000000</v>
      </c>
      <c r="H103" s="2">
        <v>488637000000</v>
      </c>
      <c r="I103" s="2">
        <v>585021000000</v>
      </c>
      <c r="J103" s="2">
        <v>617855000000</v>
      </c>
      <c r="L103" s="2" t="s">
        <v>7</v>
      </c>
      <c r="M103" s="2" t="s">
        <v>38</v>
      </c>
      <c r="N103" s="2">
        <f t="shared" si="53"/>
        <v>3.1099401537884916E-2</v>
      </c>
      <c r="O103" s="2">
        <f t="shared" si="54"/>
        <v>3.0024054971775984E-2</v>
      </c>
      <c r="P103" s="2">
        <f t="shared" si="55"/>
        <v>2.9634316108408956E-2</v>
      </c>
      <c r="Q103" s="2">
        <f t="shared" si="56"/>
        <v>2.9875183953855924E-2</v>
      </c>
      <c r="R103" s="2">
        <f t="shared" si="57"/>
        <v>2.7543744723011899E-2</v>
      </c>
      <c r="S103" s="2">
        <f t="shared" si="58"/>
        <v>2.6027928604795823E-2</v>
      </c>
      <c r="T103" s="2">
        <f t="shared" si="59"/>
        <v>2.4665821009948928E-2</v>
      </c>
    </row>
    <row r="104" spans="1:20" ht="20" customHeight="1" x14ac:dyDescent="0.4">
      <c r="A104" s="2" t="s">
        <v>9</v>
      </c>
      <c r="B104" s="2" t="s">
        <v>10</v>
      </c>
      <c r="C104" s="2" t="s">
        <v>28</v>
      </c>
      <c r="D104" s="2">
        <v>410856000000</v>
      </c>
      <c r="E104" s="2">
        <v>440997000000</v>
      </c>
      <c r="F104" s="2">
        <v>486439000000</v>
      </c>
      <c r="G104" s="2">
        <v>460026000000</v>
      </c>
      <c r="H104" s="2">
        <v>399529000000</v>
      </c>
      <c r="I104" s="2">
        <v>470508000000</v>
      </c>
      <c r="J104" s="2">
        <v>530222000000</v>
      </c>
      <c r="L104" s="2" t="s">
        <v>9</v>
      </c>
      <c r="M104" s="2" t="s">
        <v>38</v>
      </c>
      <c r="N104" s="2">
        <f t="shared" si="53"/>
        <v>2.5494635086963428E-2</v>
      </c>
      <c r="O104" s="2">
        <f t="shared" si="54"/>
        <v>2.4734854549033049E-2</v>
      </c>
      <c r="P104" s="2">
        <f t="shared" si="55"/>
        <v>2.4759090335745373E-2</v>
      </c>
      <c r="Q104" s="2">
        <f t="shared" si="56"/>
        <v>2.4070999741758095E-2</v>
      </c>
      <c r="R104" s="2">
        <f t="shared" si="57"/>
        <v>2.2520858603503665E-2</v>
      </c>
      <c r="S104" s="2">
        <f t="shared" si="58"/>
        <v>2.0933177838035343E-2</v>
      </c>
      <c r="T104" s="2">
        <f t="shared" si="59"/>
        <v>2.1167362807676785E-2</v>
      </c>
    </row>
    <row r="105" spans="1:20" ht="20" customHeight="1" x14ac:dyDescent="0.4">
      <c r="A105" s="2" t="s">
        <v>11</v>
      </c>
      <c r="B105" s="2" t="s">
        <v>12</v>
      </c>
      <c r="C105" s="2" t="s">
        <v>28</v>
      </c>
      <c r="D105" s="2">
        <v>264542000000</v>
      </c>
      <c r="E105" s="2">
        <v>299241000000</v>
      </c>
      <c r="F105" s="2">
        <v>324778000000</v>
      </c>
      <c r="G105" s="2">
        <v>324340000000</v>
      </c>
      <c r="H105" s="2">
        <v>276410000000</v>
      </c>
      <c r="I105" s="2">
        <v>395426000000</v>
      </c>
      <c r="J105" s="2">
        <v>453400000000</v>
      </c>
      <c r="L105" s="2" t="s">
        <v>11</v>
      </c>
      <c r="M105" s="2" t="s">
        <v>38</v>
      </c>
      <c r="N105" s="2">
        <f t="shared" si="53"/>
        <v>1.6415488042466168E-2</v>
      </c>
      <c r="O105" s="2">
        <f t="shared" si="54"/>
        <v>1.6783974970594355E-2</v>
      </c>
      <c r="P105" s="2">
        <f t="shared" si="55"/>
        <v>1.6530763037220928E-2</v>
      </c>
      <c r="Q105" s="2">
        <f t="shared" si="56"/>
        <v>1.697118870725094E-2</v>
      </c>
      <c r="R105" s="2">
        <f t="shared" si="57"/>
        <v>1.5580822735256886E-2</v>
      </c>
      <c r="S105" s="2">
        <f t="shared" si="58"/>
        <v>1.7592735468436163E-2</v>
      </c>
      <c r="T105" s="2">
        <f t="shared" si="59"/>
        <v>1.8100498087594733E-2</v>
      </c>
    </row>
    <row r="106" spans="1:20" ht="20" customHeight="1" x14ac:dyDescent="0.4">
      <c r="A106" s="2" t="s">
        <v>13</v>
      </c>
      <c r="B106" s="2" t="s">
        <v>14</v>
      </c>
      <c r="C106" s="2" t="s">
        <v>28</v>
      </c>
      <c r="D106" s="2">
        <v>645052000000</v>
      </c>
      <c r="E106" s="2">
        <v>698329000000</v>
      </c>
      <c r="F106" s="2">
        <v>738143000000</v>
      </c>
      <c r="G106" s="2">
        <v>705564000000</v>
      </c>
      <c r="H106" s="2">
        <v>641319000000</v>
      </c>
      <c r="I106" s="2">
        <v>756032000000</v>
      </c>
      <c r="J106" s="2">
        <v>746920000000</v>
      </c>
      <c r="L106" s="2" t="s">
        <v>13</v>
      </c>
      <c r="M106" s="2" t="s">
        <v>38</v>
      </c>
      <c r="N106" s="2">
        <f t="shared" si="53"/>
        <v>4.0027078470597811E-2</v>
      </c>
      <c r="O106" s="2">
        <f t="shared" si="54"/>
        <v>3.916821711343093E-2</v>
      </c>
      <c r="P106" s="2">
        <f t="shared" si="55"/>
        <v>3.7570485133178254E-2</v>
      </c>
      <c r="Q106" s="2">
        <f t="shared" si="56"/>
        <v>3.6918849938468279E-2</v>
      </c>
      <c r="R106" s="2">
        <f t="shared" si="57"/>
        <v>3.6150203161073084E-2</v>
      </c>
      <c r="S106" s="2">
        <f t="shared" si="58"/>
        <v>3.3636308643520484E-2</v>
      </c>
      <c r="T106" s="2">
        <f t="shared" si="59"/>
        <v>2.9818315023348609E-2</v>
      </c>
    </row>
    <row r="107" spans="1:20" ht="20" customHeight="1" x14ac:dyDescent="0.4">
      <c r="A107" s="2" t="s">
        <v>15</v>
      </c>
      <c r="B107" s="2" t="s">
        <v>16</v>
      </c>
      <c r="C107" s="2" t="s">
        <v>28</v>
      </c>
      <c r="D107" s="2">
        <v>281710000000</v>
      </c>
      <c r="E107" s="2">
        <v>352943000000</v>
      </c>
      <c r="F107" s="2">
        <v>443914000000</v>
      </c>
      <c r="G107" s="2">
        <v>419721000000</v>
      </c>
      <c r="H107" s="2">
        <v>333530000000</v>
      </c>
      <c r="I107" s="2">
        <v>494350000000</v>
      </c>
      <c r="J107" s="2">
        <v>588328000000</v>
      </c>
      <c r="L107" s="2" t="s">
        <v>15</v>
      </c>
      <c r="M107" s="2" t="s">
        <v>38</v>
      </c>
      <c r="N107" s="2">
        <f t="shared" si="53"/>
        <v>1.7480805076105662E-2</v>
      </c>
      <c r="O107" s="2">
        <f t="shared" si="54"/>
        <v>1.97960389052519E-2</v>
      </c>
      <c r="P107" s="2">
        <f t="shared" si="55"/>
        <v>2.2594625075913057E-2</v>
      </c>
      <c r="Q107" s="2">
        <f t="shared" si="56"/>
        <v>2.1962028412764602E-2</v>
      </c>
      <c r="R107" s="2">
        <f t="shared" si="57"/>
        <v>1.8800592622879884E-2</v>
      </c>
      <c r="S107" s="2">
        <f t="shared" si="58"/>
        <v>2.1993922450272409E-2</v>
      </c>
      <c r="T107" s="2">
        <f t="shared" si="59"/>
        <v>2.348705301914079E-2</v>
      </c>
    </row>
    <row r="108" spans="1:20" ht="20" customHeight="1" x14ac:dyDescent="0.4">
      <c r="A108" s="2" t="s">
        <v>17</v>
      </c>
      <c r="B108" s="2" t="s">
        <v>18</v>
      </c>
      <c r="C108" s="2" t="s">
        <v>28</v>
      </c>
      <c r="D108" s="2">
        <v>1451011000000</v>
      </c>
      <c r="E108" s="2">
        <v>1546273000000</v>
      </c>
      <c r="F108" s="2">
        <v>1663982000000</v>
      </c>
      <c r="G108" s="2">
        <v>1643161000000</v>
      </c>
      <c r="H108" s="2">
        <v>1424935000000</v>
      </c>
      <c r="I108" s="2">
        <v>1754300000000</v>
      </c>
      <c r="J108" s="2">
        <v>2064278000000</v>
      </c>
      <c r="L108" s="2" t="s">
        <v>17</v>
      </c>
      <c r="M108" s="2" t="s">
        <v>38</v>
      </c>
      <c r="N108" s="2">
        <f t="shared" si="53"/>
        <v>9.0038835874783119E-2</v>
      </c>
      <c r="O108" s="2">
        <f t="shared" si="54"/>
        <v>8.672811322547995E-2</v>
      </c>
      <c r="P108" s="2">
        <f t="shared" si="55"/>
        <v>8.4694444020841794E-2</v>
      </c>
      <c r="Q108" s="2">
        <f t="shared" si="56"/>
        <v>8.5978896859453535E-2</v>
      </c>
      <c r="R108" s="2">
        <f t="shared" si="57"/>
        <v>8.0321477675421554E-2</v>
      </c>
      <c r="S108" s="2">
        <f t="shared" si="58"/>
        <v>7.8049839495322931E-2</v>
      </c>
      <c r="T108" s="2">
        <f t="shared" si="59"/>
        <v>8.2409483880158535E-2</v>
      </c>
    </row>
    <row r="109" spans="1:20" ht="20" customHeight="1" x14ac:dyDescent="0.4">
      <c r="A109" s="2" t="s">
        <v>19</v>
      </c>
      <c r="B109" s="2" t="s">
        <v>20</v>
      </c>
      <c r="C109" s="2" t="s">
        <v>28</v>
      </c>
      <c r="D109" s="2">
        <v>16115390496806.5</v>
      </c>
      <c r="E109" s="2">
        <v>17828970820337.398</v>
      </c>
      <c r="F109" s="2">
        <v>19646884978553.301</v>
      </c>
      <c r="G109" s="2">
        <v>19111212867571.602</v>
      </c>
      <c r="H109" s="2">
        <v>17740398225218.801</v>
      </c>
      <c r="I109" s="2">
        <v>22476663774627.301</v>
      </c>
      <c r="J109" s="2">
        <v>25049034441253.301</v>
      </c>
    </row>
    <row r="111" spans="1:20" s="4" customFormat="1" ht="20" customHeight="1" x14ac:dyDescent="0.4">
      <c r="D111" s="4">
        <v>2016</v>
      </c>
      <c r="E111" s="4">
        <v>2017</v>
      </c>
      <c r="F111" s="4">
        <v>2018</v>
      </c>
      <c r="G111" s="4">
        <v>2019</v>
      </c>
      <c r="H111" s="4">
        <v>2020</v>
      </c>
      <c r="I111" s="4">
        <v>2021</v>
      </c>
      <c r="J111" s="4">
        <v>2022</v>
      </c>
      <c r="L111" s="4" t="s">
        <v>21</v>
      </c>
      <c r="M111" s="4" t="s">
        <v>23</v>
      </c>
      <c r="N111" s="4">
        <v>2016</v>
      </c>
      <c r="O111" s="4">
        <v>2017</v>
      </c>
      <c r="P111" s="4">
        <v>2018</v>
      </c>
      <c r="Q111" s="4">
        <v>2019</v>
      </c>
      <c r="R111" s="4">
        <v>2020</v>
      </c>
      <c r="S111" s="4">
        <v>2021</v>
      </c>
      <c r="T111" s="4">
        <v>2022</v>
      </c>
    </row>
    <row r="112" spans="1:20" ht="20" customHeight="1" x14ac:dyDescent="0.4">
      <c r="A112" s="2" t="s">
        <v>2</v>
      </c>
      <c r="B112" s="2" t="s">
        <v>3</v>
      </c>
      <c r="C112" s="2" t="s">
        <v>29</v>
      </c>
      <c r="D112" s="2">
        <v>1587925000000</v>
      </c>
      <c r="E112" s="2">
        <v>1843792000000</v>
      </c>
      <c r="F112" s="2">
        <v>2135748000000</v>
      </c>
      <c r="G112" s="2">
        <v>2078386000000</v>
      </c>
      <c r="H112" s="2">
        <v>2065964000000</v>
      </c>
      <c r="I112" s="2">
        <v>2686747000000</v>
      </c>
      <c r="J112" s="2">
        <v>2716151000000</v>
      </c>
      <c r="L112" s="2" t="s">
        <v>2</v>
      </c>
      <c r="M112" s="2" t="s">
        <v>39</v>
      </c>
      <c r="N112" s="2">
        <f>D112/$D$120</f>
        <v>9.7664955519527585E-2</v>
      </c>
      <c r="O112" s="2">
        <f>E112/$E$120</f>
        <v>0.10223450048992058</v>
      </c>
      <c r="P112" s="2">
        <f>F112/$F$120</f>
        <v>0.1074231586969248</v>
      </c>
      <c r="Q112" s="2">
        <f>G112/$G$120</f>
        <v>0.10710831026293585</v>
      </c>
      <c r="R112" s="2">
        <f>H112/$H$120</f>
        <v>0.11518103312438571</v>
      </c>
      <c r="S112" s="2">
        <f>I112/$I$120</f>
        <v>0.1184806993398958</v>
      </c>
      <c r="T112" s="2">
        <f>J112/$J$120</f>
        <v>0.10546163586775337</v>
      </c>
    </row>
    <row r="113" spans="1:20" ht="20" customHeight="1" x14ac:dyDescent="0.4">
      <c r="A113" s="2" t="s">
        <v>5</v>
      </c>
      <c r="B113" s="2" t="s">
        <v>6</v>
      </c>
      <c r="C113" s="2" t="s">
        <v>29</v>
      </c>
      <c r="D113" s="2">
        <v>1055326000000</v>
      </c>
      <c r="E113" s="2">
        <v>1162907000000</v>
      </c>
      <c r="F113" s="2">
        <v>1284353000000</v>
      </c>
      <c r="G113" s="2">
        <v>1233978000000</v>
      </c>
      <c r="H113" s="2">
        <v>1171782000000</v>
      </c>
      <c r="I113" s="2">
        <v>1421512000000</v>
      </c>
      <c r="J113" s="2">
        <v>1570752000000</v>
      </c>
      <c r="L113" s="2" t="s">
        <v>5</v>
      </c>
      <c r="M113" s="2" t="s">
        <v>39</v>
      </c>
      <c r="N113" s="2">
        <f t="shared" ref="N113:N119" si="60">D113/$D$120</f>
        <v>6.4907578663098681E-2</v>
      </c>
      <c r="O113" s="2">
        <f t="shared" ref="O113:O119" si="61">E113/$E$120</f>
        <v>6.4480817934578341E-2</v>
      </c>
      <c r="P113" s="2">
        <f t="shared" ref="P113:P119" si="62">F113/$F$120</f>
        <v>6.4599969725768897E-2</v>
      </c>
      <c r="Q113" s="2">
        <f t="shared" ref="Q113:Q119" si="63">G113/$G$120</f>
        <v>6.3592277123516547E-2</v>
      </c>
      <c r="R113" s="2">
        <f t="shared" ref="R113:R119" si="64">H113/$H$120</f>
        <v>6.5328854402380163E-2</v>
      </c>
      <c r="S113" s="2">
        <f t="shared" ref="S113:S119" si="65">I113/$I$120</f>
        <v>6.2686116660799832E-2</v>
      </c>
      <c r="T113" s="2">
        <f t="shared" ref="T113:T119" si="66">J113/$J$120</f>
        <v>6.09885368900865E-2</v>
      </c>
    </row>
    <row r="114" spans="1:20" ht="20" customHeight="1" x14ac:dyDescent="0.4">
      <c r="A114" s="2" t="s">
        <v>7</v>
      </c>
      <c r="B114" s="2" t="s">
        <v>8</v>
      </c>
      <c r="C114" s="2" t="s">
        <v>29</v>
      </c>
      <c r="D114" s="2">
        <v>567657000000</v>
      </c>
      <c r="E114" s="2">
        <v>619334000000</v>
      </c>
      <c r="F114" s="2">
        <v>676441000000</v>
      </c>
      <c r="G114" s="2">
        <v>654658000000</v>
      </c>
      <c r="H114" s="2">
        <v>581297000000</v>
      </c>
      <c r="I114" s="2">
        <v>715082000000</v>
      </c>
      <c r="J114" s="2">
        <v>818260000000</v>
      </c>
      <c r="L114" s="2" t="s">
        <v>7</v>
      </c>
      <c r="M114" s="2" t="s">
        <v>39</v>
      </c>
      <c r="N114" s="2">
        <f t="shared" si="60"/>
        <v>3.4913610942171998E-2</v>
      </c>
      <c r="O114" s="2">
        <f t="shared" si="61"/>
        <v>3.4340805322088649E-2</v>
      </c>
      <c r="P114" s="2">
        <f t="shared" si="62"/>
        <v>3.4023409546494486E-2</v>
      </c>
      <c r="Q114" s="2">
        <f t="shared" si="63"/>
        <v>3.3737386693382776E-2</v>
      </c>
      <c r="R114" s="2">
        <f t="shared" si="64"/>
        <v>3.2408303829159678E-2</v>
      </c>
      <c r="S114" s="2">
        <f t="shared" si="65"/>
        <v>3.1533827131982051E-2</v>
      </c>
      <c r="T114" s="2">
        <f t="shared" si="66"/>
        <v>3.1771075380252381E-2</v>
      </c>
    </row>
    <row r="115" spans="1:20" ht="20" customHeight="1" x14ac:dyDescent="0.4">
      <c r="A115" s="2" t="s">
        <v>9</v>
      </c>
      <c r="B115" s="2" t="s">
        <v>10</v>
      </c>
      <c r="C115" s="2" t="s">
        <v>29</v>
      </c>
      <c r="D115" s="2">
        <v>636731000000</v>
      </c>
      <c r="E115" s="2">
        <v>641002000000</v>
      </c>
      <c r="F115" s="2">
        <v>672450000000</v>
      </c>
      <c r="G115" s="2">
        <v>696208000000</v>
      </c>
      <c r="H115" s="2">
        <v>638251000000</v>
      </c>
      <c r="I115" s="2">
        <v>694635000000</v>
      </c>
      <c r="J115" s="2">
        <v>823936000000</v>
      </c>
      <c r="L115" s="2" t="s">
        <v>9</v>
      </c>
      <c r="M115" s="2" t="s">
        <v>39</v>
      </c>
      <c r="N115" s="2">
        <f t="shared" si="60"/>
        <v>3.9161991147506535E-2</v>
      </c>
      <c r="O115" s="2">
        <f t="shared" si="61"/>
        <v>3.5542251665610911E-2</v>
      </c>
      <c r="P115" s="2">
        <f t="shared" si="62"/>
        <v>3.3822671525735752E-2</v>
      </c>
      <c r="Q115" s="2">
        <f t="shared" si="63"/>
        <v>3.5878639709629512E-2</v>
      </c>
      <c r="R115" s="2">
        <f t="shared" si="64"/>
        <v>3.5583586922459588E-2</v>
      </c>
      <c r="S115" s="2">
        <f t="shared" si="65"/>
        <v>3.0632151291494332E-2</v>
      </c>
      <c r="T115" s="2">
        <f t="shared" si="66"/>
        <v>3.1991460861466557E-2</v>
      </c>
    </row>
    <row r="116" spans="1:20" ht="20" customHeight="1" x14ac:dyDescent="0.4">
      <c r="A116" s="2" t="s">
        <v>11</v>
      </c>
      <c r="B116" s="2" t="s">
        <v>12</v>
      </c>
      <c r="C116" s="2" t="s">
        <v>29</v>
      </c>
      <c r="D116" s="2">
        <v>361649000000</v>
      </c>
      <c r="E116" s="2">
        <v>449925000000</v>
      </c>
      <c r="F116" s="2">
        <v>514464000000</v>
      </c>
      <c r="G116" s="2">
        <v>486059000000</v>
      </c>
      <c r="H116" s="2">
        <v>373202000000</v>
      </c>
      <c r="I116" s="2">
        <v>573092000000</v>
      </c>
      <c r="J116" s="2">
        <v>720441000000</v>
      </c>
      <c r="L116" s="2" t="s">
        <v>11</v>
      </c>
      <c r="M116" s="2" t="s">
        <v>39</v>
      </c>
      <c r="N116" s="2">
        <f t="shared" si="60"/>
        <v>2.2243137112068663E-2</v>
      </c>
      <c r="O116" s="2">
        <f t="shared" si="61"/>
        <v>2.4947422286747917E-2</v>
      </c>
      <c r="P116" s="2">
        <f t="shared" si="62"/>
        <v>2.5876343049767447E-2</v>
      </c>
      <c r="Q116" s="2">
        <f t="shared" si="63"/>
        <v>2.504874367807151E-2</v>
      </c>
      <c r="R116" s="2">
        <f t="shared" si="64"/>
        <v>2.0806650998801041E-2</v>
      </c>
      <c r="S116" s="2">
        <f t="shared" si="65"/>
        <v>2.5272324095309148E-2</v>
      </c>
      <c r="T116" s="2">
        <f t="shared" si="66"/>
        <v>2.7972997968890575E-2</v>
      </c>
    </row>
    <row r="117" spans="1:20" ht="20" customHeight="1" x14ac:dyDescent="0.4">
      <c r="A117" s="2" t="s">
        <v>13</v>
      </c>
      <c r="B117" s="2" t="s">
        <v>14</v>
      </c>
      <c r="C117" s="2" t="s">
        <v>29</v>
      </c>
      <c r="D117" s="2">
        <v>607728000000</v>
      </c>
      <c r="E117" s="2">
        <v>672096000000</v>
      </c>
      <c r="F117" s="2">
        <v>748488000000</v>
      </c>
      <c r="G117" s="2">
        <v>720957000000</v>
      </c>
      <c r="H117" s="2">
        <v>635460000000</v>
      </c>
      <c r="I117" s="2">
        <v>768976000000</v>
      </c>
      <c r="J117" s="2">
        <v>897242000000</v>
      </c>
      <c r="L117" s="2" t="s">
        <v>13</v>
      </c>
      <c r="M117" s="2" t="s">
        <v>39</v>
      </c>
      <c r="N117" s="2">
        <f t="shared" si="60"/>
        <v>3.7378168419775148E-2</v>
      </c>
      <c r="O117" s="2">
        <f t="shared" si="61"/>
        <v>3.7266350456707516E-2</v>
      </c>
      <c r="P117" s="2">
        <f t="shared" si="62"/>
        <v>3.7647206134218014E-2</v>
      </c>
      <c r="Q117" s="2">
        <f t="shared" si="63"/>
        <v>3.7154063798656961E-2</v>
      </c>
      <c r="R117" s="2">
        <f t="shared" si="64"/>
        <v>3.5427983889952656E-2</v>
      </c>
      <c r="S117" s="2">
        <f t="shared" si="65"/>
        <v>3.3910455378044796E-2</v>
      </c>
      <c r="T117" s="2">
        <f t="shared" si="66"/>
        <v>3.4837757212045566E-2</v>
      </c>
    </row>
    <row r="118" spans="1:20" ht="20" customHeight="1" x14ac:dyDescent="0.4">
      <c r="A118" s="2" t="s">
        <v>15</v>
      </c>
      <c r="B118" s="2" t="s">
        <v>16</v>
      </c>
      <c r="C118" s="2" t="s">
        <v>29</v>
      </c>
      <c r="D118" s="2">
        <v>191493000000</v>
      </c>
      <c r="E118" s="2">
        <v>238384000000</v>
      </c>
      <c r="F118" s="2">
        <v>248856000000</v>
      </c>
      <c r="G118" s="2">
        <v>253876000000</v>
      </c>
      <c r="H118" s="2">
        <v>240088000000</v>
      </c>
      <c r="I118" s="2">
        <v>304013000000</v>
      </c>
      <c r="J118" s="2">
        <v>280353000000</v>
      </c>
      <c r="L118" s="2" t="s">
        <v>15</v>
      </c>
      <c r="M118" s="2" t="s">
        <v>39</v>
      </c>
      <c r="N118" s="2">
        <f t="shared" si="60"/>
        <v>1.1777732151896906E-2</v>
      </c>
      <c r="O118" s="2">
        <f t="shared" si="61"/>
        <v>1.3217905905215571E-2</v>
      </c>
      <c r="P118" s="2">
        <f t="shared" si="62"/>
        <v>1.2516878199432667E-2</v>
      </c>
      <c r="Q118" s="2">
        <f t="shared" si="63"/>
        <v>1.3083339368294967E-2</v>
      </c>
      <c r="R118" s="2">
        <f t="shared" si="64"/>
        <v>1.3385317401836391E-2</v>
      </c>
      <c r="S118" s="2">
        <f t="shared" si="65"/>
        <v>1.3406425260145351E-2</v>
      </c>
      <c r="T118" s="2">
        <f t="shared" si="66"/>
        <v>1.0885435309168107E-2</v>
      </c>
    </row>
    <row r="119" spans="1:20" ht="20" customHeight="1" x14ac:dyDescent="0.4">
      <c r="A119" s="2" t="s">
        <v>17</v>
      </c>
      <c r="B119" s="2" t="s">
        <v>18</v>
      </c>
      <c r="C119" s="2" t="s">
        <v>29</v>
      </c>
      <c r="D119" s="2">
        <v>2250154000000</v>
      </c>
      <c r="E119" s="2">
        <v>2408476000000</v>
      </c>
      <c r="F119" s="2">
        <v>2614221000000</v>
      </c>
      <c r="G119" s="2">
        <v>2567445000000</v>
      </c>
      <c r="H119" s="2">
        <v>2406932000000</v>
      </c>
      <c r="I119" s="2">
        <v>2935314000000</v>
      </c>
      <c r="J119" s="2">
        <v>3375819000000</v>
      </c>
      <c r="L119" s="2" t="s">
        <v>17</v>
      </c>
      <c r="M119" s="2" t="s">
        <v>39</v>
      </c>
      <c r="N119" s="2">
        <f t="shared" si="60"/>
        <v>0.13839519519000398</v>
      </c>
      <c r="O119" s="2">
        <f t="shared" si="61"/>
        <v>0.13354507493359444</v>
      </c>
      <c r="P119" s="2">
        <f t="shared" si="62"/>
        <v>0.13148923812726662</v>
      </c>
      <c r="Q119" s="2">
        <f t="shared" si="63"/>
        <v>0.13231165704687356</v>
      </c>
      <c r="R119" s="2">
        <f t="shared" si="64"/>
        <v>0.1341905833887444</v>
      </c>
      <c r="S119" s="2">
        <f t="shared" si="65"/>
        <v>0.12944205595174643</v>
      </c>
      <c r="T119" s="2">
        <f t="shared" si="66"/>
        <v>0.13107496384900669</v>
      </c>
    </row>
    <row r="120" spans="1:20" ht="20" customHeight="1" x14ac:dyDescent="0.4">
      <c r="A120" s="2" t="s">
        <v>19</v>
      </c>
      <c r="B120" s="2" t="s">
        <v>20</v>
      </c>
      <c r="C120" s="2" t="s">
        <v>29</v>
      </c>
      <c r="D120" s="2">
        <v>16258902607931.9</v>
      </c>
      <c r="E120" s="2">
        <v>18034929413889.801</v>
      </c>
      <c r="F120" s="2">
        <v>19881634704353</v>
      </c>
      <c r="G120" s="2">
        <v>19404526081102.898</v>
      </c>
      <c r="H120" s="2">
        <v>17936668424990.898</v>
      </c>
      <c r="I120" s="2">
        <v>22676663920528.5</v>
      </c>
      <c r="J120" s="2">
        <v>25754872638292.801</v>
      </c>
    </row>
    <row r="122" spans="1:20" s="4" customFormat="1" ht="20" customHeight="1" x14ac:dyDescent="0.4">
      <c r="D122" s="4">
        <v>2016</v>
      </c>
      <c r="E122" s="4">
        <v>2017</v>
      </c>
      <c r="F122" s="4">
        <v>2018</v>
      </c>
      <c r="G122" s="4">
        <v>2019</v>
      </c>
      <c r="H122" s="4">
        <v>2020</v>
      </c>
      <c r="I122" s="4">
        <v>2021</v>
      </c>
      <c r="J122" s="4">
        <v>2022</v>
      </c>
      <c r="L122" s="4" t="s">
        <v>21</v>
      </c>
      <c r="M122" s="4" t="s">
        <v>23</v>
      </c>
      <c r="N122" s="4">
        <v>2016</v>
      </c>
      <c r="O122" s="4">
        <v>2017</v>
      </c>
      <c r="P122" s="4">
        <v>2018</v>
      </c>
      <c r="Q122" s="4">
        <v>2019</v>
      </c>
      <c r="R122" s="4">
        <v>2020</v>
      </c>
      <c r="S122" s="4">
        <v>2021</v>
      </c>
      <c r="T122" s="4">
        <v>2022</v>
      </c>
    </row>
    <row r="123" spans="1:20" ht="20" customHeight="1" x14ac:dyDescent="0.4">
      <c r="A123" s="2" t="s">
        <v>2</v>
      </c>
      <c r="B123" s="2" t="s">
        <v>3</v>
      </c>
      <c r="C123" s="2" t="s">
        <v>40</v>
      </c>
      <c r="D123" s="2">
        <v>780524312</v>
      </c>
      <c r="E123" s="2">
        <v>778674707</v>
      </c>
      <c r="F123" s="2">
        <v>776278514</v>
      </c>
      <c r="G123" s="2">
        <v>775321104</v>
      </c>
      <c r="H123" s="2">
        <v>751446327</v>
      </c>
      <c r="I123" s="2">
        <v>780370660</v>
      </c>
      <c r="J123" s="2">
        <v>781831676</v>
      </c>
      <c r="L123" s="2" t="s">
        <v>2</v>
      </c>
      <c r="M123" s="2" t="s">
        <v>42</v>
      </c>
      <c r="N123" s="2">
        <f>D123/$D$131</f>
        <v>0.23402543604010578</v>
      </c>
      <c r="O123" s="2">
        <f>E123/$E$131</f>
        <v>0.23146296549141984</v>
      </c>
      <c r="P123" s="2">
        <f>F123/$F$131</f>
        <v>0.2287348648609199</v>
      </c>
      <c r="Q123" s="2">
        <f>G123/$G$131</f>
        <v>0.22450893175857459</v>
      </c>
      <c r="R123" s="2">
        <f>H123/$H$131</f>
        <v>0.22092864674882265</v>
      </c>
      <c r="S123" s="2">
        <f>I123/$I$131</f>
        <v>0.22584424397779337</v>
      </c>
      <c r="T123" s="2">
        <f>J123/$J$131</f>
        <v>0.22805407740006017</v>
      </c>
    </row>
    <row r="124" spans="1:20" ht="20" customHeight="1" x14ac:dyDescent="0.4">
      <c r="A124" s="2" t="s">
        <v>5</v>
      </c>
      <c r="B124" s="2" t="s">
        <v>6</v>
      </c>
      <c r="C124" s="2" t="s">
        <v>40</v>
      </c>
      <c r="D124" s="2">
        <v>43567225</v>
      </c>
      <c r="E124" s="2">
        <v>43819028</v>
      </c>
      <c r="F124" s="2">
        <v>43935038</v>
      </c>
      <c r="G124" s="2">
        <v>44433744</v>
      </c>
      <c r="H124" s="2">
        <v>43501190</v>
      </c>
      <c r="I124" s="2">
        <v>43386527</v>
      </c>
      <c r="J124" s="2">
        <v>44515312</v>
      </c>
      <c r="L124" s="2" t="s">
        <v>5</v>
      </c>
      <c r="M124" s="2" t="s">
        <v>42</v>
      </c>
      <c r="N124" s="2">
        <f t="shared" ref="N124:N130" si="67">D124/$D$131</f>
        <v>1.3062807488413503E-2</v>
      </c>
      <c r="O124" s="2">
        <f t="shared" ref="O124:O130" si="68">E124/$E$131</f>
        <v>1.3025313490542798E-2</v>
      </c>
      <c r="P124" s="2">
        <f t="shared" ref="P124:P130" si="69">F124/$F$131</f>
        <v>1.2945708013746959E-2</v>
      </c>
      <c r="Q124" s="2">
        <f t="shared" ref="Q124:Q130" si="70">G124/$G$131</f>
        <v>1.286663338326203E-2</v>
      </c>
      <c r="R124" s="2">
        <f t="shared" ref="R124:R130" si="71">H124/$H$131</f>
        <v>1.2789548226327834E-2</v>
      </c>
      <c r="S124" s="2">
        <f t="shared" ref="S124:S130" si="72">I124/$I$131</f>
        <v>1.2556337509071805E-2</v>
      </c>
      <c r="T124" s="2">
        <f t="shared" ref="T124:T130" si="73">J124/$J$131</f>
        <v>1.2984762219247596E-2</v>
      </c>
    </row>
    <row r="125" spans="1:20" ht="20" customHeight="1" x14ac:dyDescent="0.4">
      <c r="A125" s="2" t="s">
        <v>7</v>
      </c>
      <c r="B125" s="2" t="s">
        <v>8</v>
      </c>
      <c r="C125" s="2" t="s">
        <v>40</v>
      </c>
      <c r="D125" s="2">
        <v>30508008</v>
      </c>
      <c r="E125" s="2">
        <v>30547530</v>
      </c>
      <c r="F125" s="2">
        <v>30691326</v>
      </c>
      <c r="G125" s="2">
        <v>30652293</v>
      </c>
      <c r="H125" s="2">
        <v>30379167</v>
      </c>
      <c r="I125" s="2">
        <v>31264402</v>
      </c>
      <c r="J125" s="2">
        <v>31649853</v>
      </c>
      <c r="L125" s="2" t="s">
        <v>7</v>
      </c>
      <c r="M125" s="2" t="s">
        <v>42</v>
      </c>
      <c r="N125" s="2">
        <f t="shared" si="67"/>
        <v>9.1472485419711504E-3</v>
      </c>
      <c r="O125" s="2">
        <f t="shared" si="68"/>
        <v>9.0803281764205452E-3</v>
      </c>
      <c r="P125" s="2">
        <f t="shared" si="69"/>
        <v>9.0433731945496528E-3</v>
      </c>
      <c r="Q125" s="2">
        <f t="shared" si="70"/>
        <v>8.8759528431214142E-3</v>
      </c>
      <c r="R125" s="2">
        <f t="shared" si="71"/>
        <v>8.9316136276310389E-3</v>
      </c>
      <c r="S125" s="2">
        <f t="shared" si="72"/>
        <v>9.0481172538032263E-3</v>
      </c>
      <c r="T125" s="2">
        <f t="shared" si="73"/>
        <v>9.2320102233393354E-3</v>
      </c>
    </row>
    <row r="126" spans="1:20" ht="20" customHeight="1" x14ac:dyDescent="0.4">
      <c r="A126" s="2" t="s">
        <v>9</v>
      </c>
      <c r="B126" s="2" t="s">
        <v>10</v>
      </c>
      <c r="C126" s="2" t="s">
        <v>40</v>
      </c>
      <c r="D126" s="2">
        <v>33939706</v>
      </c>
      <c r="E126" s="2">
        <v>34128763</v>
      </c>
      <c r="F126" s="2">
        <v>34415434</v>
      </c>
      <c r="G126" s="2">
        <v>34695933</v>
      </c>
      <c r="H126" s="2">
        <v>34633314</v>
      </c>
      <c r="I126" s="2">
        <v>34311332</v>
      </c>
      <c r="J126" s="2">
        <v>34460390</v>
      </c>
      <c r="L126" s="2" t="s">
        <v>9</v>
      </c>
      <c r="M126" s="2" t="s">
        <v>42</v>
      </c>
      <c r="N126" s="2">
        <f t="shared" si="67"/>
        <v>1.0176178209453384E-2</v>
      </c>
      <c r="O126" s="2">
        <f t="shared" si="68"/>
        <v>1.0144858464670597E-2</v>
      </c>
      <c r="P126" s="2">
        <f t="shared" si="69"/>
        <v>1.0140702728659972E-2</v>
      </c>
      <c r="Q126" s="2">
        <f t="shared" si="70"/>
        <v>1.0046865503866223E-2</v>
      </c>
      <c r="R126" s="2">
        <f t="shared" si="71"/>
        <v>1.0182352244629515E-2</v>
      </c>
      <c r="S126" s="2">
        <f t="shared" si="72"/>
        <v>9.929918220414731E-3</v>
      </c>
      <c r="T126" s="2">
        <f t="shared" si="73"/>
        <v>1.0051821497567795E-2</v>
      </c>
    </row>
    <row r="127" spans="1:20" ht="20" customHeight="1" x14ac:dyDescent="0.4">
      <c r="A127" s="2" t="s">
        <v>11</v>
      </c>
      <c r="B127" s="2" t="s">
        <v>12</v>
      </c>
      <c r="C127" s="2" t="s">
        <v>40</v>
      </c>
      <c r="D127" s="2">
        <v>476439285</v>
      </c>
      <c r="E127" s="2">
        <v>475894660</v>
      </c>
      <c r="F127" s="2">
        <v>474730667</v>
      </c>
      <c r="G127" s="2">
        <v>501044031</v>
      </c>
      <c r="H127" s="2">
        <v>496925540</v>
      </c>
      <c r="I127" s="2">
        <v>507704858</v>
      </c>
      <c r="J127" s="2">
        <v>523839158</v>
      </c>
      <c r="L127" s="2" t="s">
        <v>11</v>
      </c>
      <c r="M127" s="2" t="s">
        <v>42</v>
      </c>
      <c r="N127" s="2">
        <f t="shared" si="67"/>
        <v>0.14285129842151698</v>
      </c>
      <c r="O127" s="2">
        <f t="shared" si="68"/>
        <v>0.1414608542885816</v>
      </c>
      <c r="P127" s="2">
        <f t="shared" si="69"/>
        <v>0.13988208227231622</v>
      </c>
      <c r="Q127" s="2">
        <f t="shared" si="70"/>
        <v>0.14508680285300235</v>
      </c>
      <c r="R127" s="2">
        <f t="shared" si="71"/>
        <v>0.14609837475075974</v>
      </c>
      <c r="S127" s="2">
        <f t="shared" si="72"/>
        <v>0.14693302259577898</v>
      </c>
      <c r="T127" s="2">
        <f t="shared" si="73"/>
        <v>0.15279971322588667</v>
      </c>
    </row>
    <row r="128" spans="1:20" ht="20" customHeight="1" x14ac:dyDescent="0.4">
      <c r="A128" s="2" t="s">
        <v>13</v>
      </c>
      <c r="B128" s="2" t="s">
        <v>14</v>
      </c>
      <c r="C128" s="2" t="s">
        <v>40</v>
      </c>
      <c r="D128" s="2">
        <v>66669411</v>
      </c>
      <c r="E128" s="2">
        <v>67225084</v>
      </c>
      <c r="F128" s="2">
        <v>68386819</v>
      </c>
      <c r="G128" s="2">
        <v>69045531</v>
      </c>
      <c r="H128" s="2">
        <v>68953988</v>
      </c>
      <c r="I128" s="2">
        <v>68858892</v>
      </c>
      <c r="J128" s="2">
        <v>68931322</v>
      </c>
      <c r="L128" s="2" t="s">
        <v>13</v>
      </c>
      <c r="M128" s="2" t="s">
        <v>42</v>
      </c>
      <c r="N128" s="2">
        <f t="shared" si="67"/>
        <v>1.998956052993776E-2</v>
      </c>
      <c r="O128" s="2">
        <f t="shared" si="68"/>
        <v>1.9982821013922826E-2</v>
      </c>
      <c r="P128" s="2">
        <f t="shared" si="69"/>
        <v>2.015056390216307E-2</v>
      </c>
      <c r="Q128" s="2">
        <f t="shared" si="70"/>
        <v>1.9993443139287418E-2</v>
      </c>
      <c r="R128" s="2">
        <f t="shared" si="71"/>
        <v>2.027278690361415E-2</v>
      </c>
      <c r="S128" s="2">
        <f t="shared" si="72"/>
        <v>1.9928202330016513E-2</v>
      </c>
      <c r="T128" s="2">
        <f t="shared" si="73"/>
        <v>2.0106718012633286E-2</v>
      </c>
    </row>
    <row r="129" spans="1:20" ht="20" customHeight="1" x14ac:dyDescent="0.4">
      <c r="A129" s="2" t="s">
        <v>15</v>
      </c>
      <c r="B129" s="2" t="s">
        <v>16</v>
      </c>
      <c r="C129" s="2" t="s">
        <v>40</v>
      </c>
      <c r="D129" s="2">
        <v>75182854</v>
      </c>
      <c r="E129" s="2">
        <v>74610600</v>
      </c>
      <c r="F129" s="2">
        <v>74501321</v>
      </c>
      <c r="G129" s="2">
        <v>73598523</v>
      </c>
      <c r="H129" s="2">
        <v>73064922</v>
      </c>
      <c r="I129" s="2">
        <v>73367843</v>
      </c>
      <c r="L129" s="2" t="s">
        <v>15</v>
      </c>
      <c r="M129" s="2" t="s">
        <v>42</v>
      </c>
      <c r="N129" s="2">
        <f t="shared" si="67"/>
        <v>2.2542155214877679E-2</v>
      </c>
      <c r="O129" s="2">
        <f t="shared" si="68"/>
        <v>2.2178183749705548E-2</v>
      </c>
      <c r="P129" s="2">
        <f t="shared" si="69"/>
        <v>2.1952236579479791E-2</v>
      </c>
      <c r="Q129" s="2">
        <f t="shared" si="70"/>
        <v>2.1311848332892642E-2</v>
      </c>
      <c r="R129" s="2">
        <f t="shared" si="71"/>
        <v>2.1481420245558377E-2</v>
      </c>
      <c r="S129" s="2">
        <f t="shared" si="72"/>
        <v>2.1233121494619544E-2</v>
      </c>
      <c r="T129" s="2">
        <f t="shared" si="73"/>
        <v>0</v>
      </c>
    </row>
    <row r="130" spans="1:20" ht="20" customHeight="1" x14ac:dyDescent="0.4">
      <c r="A130" s="2" t="s">
        <v>17</v>
      </c>
      <c r="B130" s="2" t="s">
        <v>18</v>
      </c>
      <c r="C130" s="2" t="s">
        <v>40</v>
      </c>
      <c r="D130" s="2">
        <v>162448669</v>
      </c>
      <c r="E130" s="2">
        <v>163971527</v>
      </c>
      <c r="F130" s="2">
        <v>165307010</v>
      </c>
      <c r="G130" s="2">
        <v>167100511</v>
      </c>
      <c r="H130" s="2">
        <v>165641653</v>
      </c>
      <c r="I130" s="2">
        <v>166189867</v>
      </c>
      <c r="J130" s="2">
        <v>169229171</v>
      </c>
      <c r="L130" s="2" t="s">
        <v>17</v>
      </c>
      <c r="M130" s="2" t="s">
        <v>42</v>
      </c>
      <c r="N130" s="2">
        <f t="shared" si="67"/>
        <v>4.8707157499611388E-2</v>
      </c>
      <c r="O130" s="2">
        <f t="shared" si="68"/>
        <v>4.8740938358970504E-2</v>
      </c>
      <c r="P130" s="2">
        <f t="shared" si="69"/>
        <v>4.8708647619368134E-2</v>
      </c>
      <c r="Q130" s="2">
        <f t="shared" si="70"/>
        <v>4.838712248044514E-2</v>
      </c>
      <c r="R130" s="2">
        <f t="shared" si="71"/>
        <v>4.869940131137012E-2</v>
      </c>
      <c r="S130" s="2">
        <f t="shared" si="72"/>
        <v>4.8096406993806039E-2</v>
      </c>
      <c r="T130" s="2">
        <f t="shared" si="73"/>
        <v>4.9362802309357974E-2</v>
      </c>
    </row>
    <row r="131" spans="1:20" ht="20" customHeight="1" x14ac:dyDescent="0.4">
      <c r="A131" s="2" t="s">
        <v>19</v>
      </c>
      <c r="B131" s="2" t="s">
        <v>20</v>
      </c>
      <c r="C131" s="2" t="s">
        <v>40</v>
      </c>
      <c r="D131" s="2">
        <v>3335211442</v>
      </c>
      <c r="E131" s="2">
        <v>3364143829</v>
      </c>
      <c r="F131" s="2">
        <v>3393791823</v>
      </c>
      <c r="G131" s="2">
        <v>3453408726</v>
      </c>
      <c r="H131" s="2">
        <v>3401307789</v>
      </c>
      <c r="I131" s="2">
        <v>3455348900</v>
      </c>
      <c r="J131" s="2">
        <v>3428273175</v>
      </c>
    </row>
    <row r="132" spans="1:20" ht="20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20" s="4" customFormat="1" ht="20" customHeight="1" x14ac:dyDescent="0.4">
      <c r="D133" s="4">
        <v>2016</v>
      </c>
      <c r="E133" s="4">
        <v>2017</v>
      </c>
      <c r="F133" s="4">
        <v>2018</v>
      </c>
      <c r="G133" s="4">
        <v>2019</v>
      </c>
      <c r="H133" s="4">
        <v>2020</v>
      </c>
      <c r="I133" s="4">
        <v>2021</v>
      </c>
      <c r="J133" s="4">
        <v>2022</v>
      </c>
      <c r="L133" s="4" t="s">
        <v>21</v>
      </c>
      <c r="M133" s="4" t="s">
        <v>23</v>
      </c>
      <c r="N133" s="4">
        <v>2016</v>
      </c>
      <c r="O133" s="4">
        <v>2017</v>
      </c>
      <c r="P133" s="4">
        <v>2018</v>
      </c>
      <c r="Q133" s="4">
        <v>2019</v>
      </c>
      <c r="R133" s="4">
        <v>2020</v>
      </c>
      <c r="S133" s="4">
        <v>2021</v>
      </c>
      <c r="T133" s="4">
        <v>2022</v>
      </c>
    </row>
    <row r="134" spans="1:20" ht="20" customHeight="1" x14ac:dyDescent="0.4">
      <c r="A134" s="2" t="s">
        <v>2</v>
      </c>
      <c r="B134" s="2" t="s">
        <v>3</v>
      </c>
      <c r="C134" s="2" t="s">
        <v>41</v>
      </c>
      <c r="D134" s="2">
        <v>1387790000</v>
      </c>
      <c r="E134" s="2">
        <v>1396215000</v>
      </c>
      <c r="F134" s="2">
        <v>1402760000</v>
      </c>
      <c r="G134" s="2">
        <v>1407745000</v>
      </c>
      <c r="H134" s="2">
        <v>1411100000</v>
      </c>
      <c r="I134" s="2">
        <v>1412360000</v>
      </c>
      <c r="J134" s="2">
        <v>1412175000</v>
      </c>
      <c r="L134" s="2" t="s">
        <v>2</v>
      </c>
      <c r="M134" s="2" t="s">
        <v>43</v>
      </c>
      <c r="N134" s="2">
        <f>D134/$D$142</f>
        <v>0.18523237327283082</v>
      </c>
      <c r="O134" s="2">
        <f>E134/$E$142</f>
        <v>0.18424047737845356</v>
      </c>
      <c r="P134" s="2">
        <f>F134/$F$142</f>
        <v>0.183085473648889</v>
      </c>
      <c r="Q134" s="2">
        <f>G134/$G$142</f>
        <v>0.18181619242067154</v>
      </c>
      <c r="R134" s="2">
        <f>H134/$H$142</f>
        <v>0.18042533383297762</v>
      </c>
      <c r="S134" s="2">
        <f>I134/$I$142</f>
        <v>0.17904806289104969</v>
      </c>
      <c r="T134" s="2">
        <f>J134/$J$142</f>
        <v>0.17760639412327814</v>
      </c>
    </row>
    <row r="135" spans="1:20" ht="20" customHeight="1" x14ac:dyDescent="0.4">
      <c r="A135" s="2" t="s">
        <v>5</v>
      </c>
      <c r="B135" s="2" t="s">
        <v>6</v>
      </c>
      <c r="C135" s="2" t="s">
        <v>41</v>
      </c>
      <c r="D135" s="2">
        <v>82348669</v>
      </c>
      <c r="E135" s="2">
        <v>82657002</v>
      </c>
      <c r="F135" s="2">
        <v>82905782</v>
      </c>
      <c r="G135" s="2">
        <v>83092962</v>
      </c>
      <c r="H135" s="2">
        <v>83160871</v>
      </c>
      <c r="I135" s="2">
        <v>83196078</v>
      </c>
      <c r="J135" s="2">
        <v>84079811</v>
      </c>
      <c r="L135" s="2" t="s">
        <v>5</v>
      </c>
      <c r="M135" s="2" t="s">
        <v>43</v>
      </c>
      <c r="N135" s="2">
        <f t="shared" ref="N135:N141" si="74">D135/$D$142</f>
        <v>1.0991316693973002E-2</v>
      </c>
      <c r="O135" s="2">
        <f t="shared" ref="O135:O141" si="75">E135/$E$142</f>
        <v>1.0907177982726007E-2</v>
      </c>
      <c r="P135" s="2">
        <f t="shared" ref="P135:P141" si="76">F135/$F$142</f>
        <v>1.0820699453720904E-2</v>
      </c>
      <c r="Q135" s="2">
        <f t="shared" ref="Q135:Q141" si="77">G135/$G$142</f>
        <v>1.0731805808435156E-2</v>
      </c>
      <c r="R135" s="2">
        <f t="shared" ref="R135:R141" si="78">H135/$H$142</f>
        <v>1.0633072009082411E-2</v>
      </c>
      <c r="S135" s="2">
        <f t="shared" ref="S135:S141" si="79">I135/$I$142</f>
        <v>1.0546954463474379E-2</v>
      </c>
      <c r="T135" s="2">
        <f t="shared" ref="T135:T141" si="80">J135/$J$142</f>
        <v>1.0574547807656088E-2</v>
      </c>
    </row>
    <row r="136" spans="1:20" ht="20" customHeight="1" x14ac:dyDescent="0.4">
      <c r="A136" s="2" t="s">
        <v>7</v>
      </c>
      <c r="B136" s="2" t="s">
        <v>8</v>
      </c>
      <c r="C136" s="2" t="s">
        <v>41</v>
      </c>
      <c r="D136" s="2">
        <v>66724104</v>
      </c>
      <c r="E136" s="2">
        <v>66918020</v>
      </c>
      <c r="F136" s="2">
        <v>67158348</v>
      </c>
      <c r="G136" s="2">
        <v>67388001</v>
      </c>
      <c r="H136" s="2">
        <v>67571107</v>
      </c>
      <c r="I136" s="2">
        <v>67749632</v>
      </c>
      <c r="J136" s="2">
        <v>67935660</v>
      </c>
      <c r="L136" s="2" t="s">
        <v>7</v>
      </c>
      <c r="M136" s="2" t="s">
        <v>43</v>
      </c>
      <c r="N136" s="2">
        <f t="shared" si="74"/>
        <v>8.905860496489516E-3</v>
      </c>
      <c r="O136" s="2">
        <f t="shared" si="75"/>
        <v>8.8303076173948166E-3</v>
      </c>
      <c r="P136" s="2">
        <f t="shared" si="76"/>
        <v>8.7653753693125811E-3</v>
      </c>
      <c r="Q136" s="2">
        <f t="shared" si="77"/>
        <v>8.7034439878389963E-3</v>
      </c>
      <c r="R136" s="2">
        <f t="shared" si="78"/>
        <v>8.639741717765468E-3</v>
      </c>
      <c r="S136" s="2">
        <f t="shared" si="79"/>
        <v>8.5887736633588254E-3</v>
      </c>
      <c r="T136" s="2">
        <f t="shared" si="80"/>
        <v>8.5441305822472578E-3</v>
      </c>
    </row>
    <row r="137" spans="1:20" ht="20" customHeight="1" x14ac:dyDescent="0.4">
      <c r="A137" s="2" t="s">
        <v>9</v>
      </c>
      <c r="B137" s="2" t="s">
        <v>10</v>
      </c>
      <c r="C137" s="2" t="s">
        <v>41</v>
      </c>
      <c r="D137" s="2">
        <v>65611593</v>
      </c>
      <c r="E137" s="2">
        <v>66058859</v>
      </c>
      <c r="F137" s="2">
        <v>66460344</v>
      </c>
      <c r="G137" s="2">
        <v>66836327</v>
      </c>
      <c r="H137" s="2">
        <v>67081234</v>
      </c>
      <c r="I137" s="2">
        <v>67026300</v>
      </c>
      <c r="J137" s="2">
        <v>66971411</v>
      </c>
      <c r="L137" s="2" t="s">
        <v>9</v>
      </c>
      <c r="M137" s="2" t="s">
        <v>43</v>
      </c>
      <c r="N137" s="2">
        <f t="shared" si="74"/>
        <v>8.7573704131036073E-3</v>
      </c>
      <c r="O137" s="2">
        <f t="shared" si="75"/>
        <v>8.7169352264772643E-3</v>
      </c>
      <c r="P137" s="2">
        <f t="shared" si="76"/>
        <v>8.6742732613619561E-3</v>
      </c>
      <c r="Q137" s="2">
        <f t="shared" si="77"/>
        <v>8.6321929685581732E-3</v>
      </c>
      <c r="R137" s="2">
        <f t="shared" si="78"/>
        <v>8.5771058311799944E-3</v>
      </c>
      <c r="S137" s="2">
        <f t="shared" si="79"/>
        <v>8.4970752341855926E-3</v>
      </c>
      <c r="T137" s="2">
        <f t="shared" si="80"/>
        <v>8.4228589353713551E-3</v>
      </c>
    </row>
    <row r="138" spans="1:20" ht="20" customHeight="1" x14ac:dyDescent="0.4">
      <c r="A138" s="2" t="s">
        <v>11</v>
      </c>
      <c r="B138" s="2" t="s">
        <v>12</v>
      </c>
      <c r="C138" s="2" t="s">
        <v>41</v>
      </c>
      <c r="D138" s="2">
        <v>1338636340</v>
      </c>
      <c r="E138" s="2">
        <v>1354195680</v>
      </c>
      <c r="F138" s="2">
        <v>1369003306</v>
      </c>
      <c r="G138" s="2">
        <v>1383112050</v>
      </c>
      <c r="H138" s="2">
        <v>1396387127</v>
      </c>
      <c r="I138" s="2">
        <v>1407563842</v>
      </c>
      <c r="J138" s="2">
        <v>1417173173</v>
      </c>
      <c r="L138" s="2" t="s">
        <v>11</v>
      </c>
      <c r="M138" s="2" t="s">
        <v>43</v>
      </c>
      <c r="N138" s="2">
        <f t="shared" si="74"/>
        <v>0.17867169111137571</v>
      </c>
      <c r="O138" s="2">
        <f t="shared" si="75"/>
        <v>0.17869572991769861</v>
      </c>
      <c r="P138" s="2">
        <f t="shared" si="76"/>
        <v>0.17867961640330843</v>
      </c>
      <c r="Q138" s="2">
        <f t="shared" si="77"/>
        <v>0.17863474323982645</v>
      </c>
      <c r="R138" s="2">
        <f t="shared" si="78"/>
        <v>0.1785441241223496</v>
      </c>
      <c r="S138" s="2">
        <f t="shared" si="79"/>
        <v>0.17844004312327133</v>
      </c>
      <c r="T138" s="2">
        <f t="shared" si="80"/>
        <v>0.17823500423444305</v>
      </c>
    </row>
    <row r="139" spans="1:20" ht="20" customHeight="1" x14ac:dyDescent="0.4">
      <c r="A139" s="2" t="s">
        <v>13</v>
      </c>
      <c r="B139" s="2" t="s">
        <v>14</v>
      </c>
      <c r="C139" s="2" t="s">
        <v>41</v>
      </c>
      <c r="D139" s="2">
        <v>127076000</v>
      </c>
      <c r="E139" s="2">
        <v>126972000</v>
      </c>
      <c r="F139" s="2">
        <v>126811000</v>
      </c>
      <c r="G139" s="2">
        <v>126633000</v>
      </c>
      <c r="H139" s="2">
        <v>126261000</v>
      </c>
      <c r="I139" s="2">
        <v>125681593</v>
      </c>
      <c r="J139" s="2">
        <v>125124989</v>
      </c>
      <c r="L139" s="2" t="s">
        <v>13</v>
      </c>
      <c r="M139" s="2" t="s">
        <v>43</v>
      </c>
      <c r="N139" s="2">
        <f t="shared" si="74"/>
        <v>1.6961203832005022E-2</v>
      </c>
      <c r="O139" s="2">
        <f t="shared" si="75"/>
        <v>1.6754856446676913E-2</v>
      </c>
      <c r="P139" s="2">
        <f t="shared" si="76"/>
        <v>1.6551122072834455E-2</v>
      </c>
      <c r="Q139" s="2">
        <f t="shared" si="77"/>
        <v>1.6355184990752517E-2</v>
      </c>
      <c r="R139" s="2">
        <f t="shared" si="78"/>
        <v>1.6143918273039182E-2</v>
      </c>
      <c r="S139" s="2">
        <f t="shared" si="79"/>
        <v>1.5932939029504736E-2</v>
      </c>
      <c r="T139" s="2">
        <f t="shared" si="80"/>
        <v>1.5736716845295266E-2</v>
      </c>
    </row>
    <row r="140" spans="1:20" ht="20" customHeight="1" x14ac:dyDescent="0.4">
      <c r="A140" s="2" t="s">
        <v>15</v>
      </c>
      <c r="B140" s="2" t="s">
        <v>16</v>
      </c>
      <c r="C140" s="2" t="s">
        <v>41</v>
      </c>
      <c r="D140" s="2">
        <v>144342397</v>
      </c>
      <c r="E140" s="2">
        <v>144496739</v>
      </c>
      <c r="F140" s="2">
        <v>144477859</v>
      </c>
      <c r="G140" s="2">
        <v>144406261</v>
      </c>
      <c r="H140" s="2">
        <v>144073139</v>
      </c>
      <c r="I140" s="2">
        <v>143449286</v>
      </c>
      <c r="J140" s="2">
        <v>143555736</v>
      </c>
      <c r="L140" s="2" t="s">
        <v>15</v>
      </c>
      <c r="M140" s="2" t="s">
        <v>43</v>
      </c>
      <c r="N140" s="2">
        <f t="shared" si="74"/>
        <v>1.9265800128404974E-2</v>
      </c>
      <c r="O140" s="2">
        <f t="shared" si="75"/>
        <v>1.906737012064031E-2</v>
      </c>
      <c r="P140" s="2">
        <f t="shared" si="76"/>
        <v>1.8856965729556304E-2</v>
      </c>
      <c r="Q140" s="2">
        <f t="shared" si="77"/>
        <v>1.8650676462516804E-2</v>
      </c>
      <c r="R140" s="2">
        <f t="shared" si="78"/>
        <v>1.842140472003401E-2</v>
      </c>
      <c r="S140" s="2">
        <f t="shared" si="79"/>
        <v>1.818538954756873E-2</v>
      </c>
      <c r="T140" s="2">
        <f t="shared" si="80"/>
        <v>1.8054714625788778E-2</v>
      </c>
    </row>
    <row r="141" spans="1:20" ht="19.5" customHeight="1" x14ac:dyDescent="0.4">
      <c r="A141" s="2" t="s">
        <v>17</v>
      </c>
      <c r="B141" s="2" t="s">
        <v>18</v>
      </c>
      <c r="C141" s="2" t="s">
        <v>41</v>
      </c>
      <c r="D141" s="2">
        <v>323071755</v>
      </c>
      <c r="E141" s="2">
        <v>325122128</v>
      </c>
      <c r="F141" s="2">
        <v>326838199</v>
      </c>
      <c r="G141" s="2">
        <v>328329953</v>
      </c>
      <c r="H141" s="2">
        <v>331511512</v>
      </c>
      <c r="I141" s="2">
        <v>332031554</v>
      </c>
      <c r="J141" s="2">
        <v>333287557</v>
      </c>
      <c r="L141" s="2" t="s">
        <v>17</v>
      </c>
      <c r="M141" s="2" t="s">
        <v>43</v>
      </c>
      <c r="N141" s="2">
        <f t="shared" si="74"/>
        <v>4.3121328094357612E-2</v>
      </c>
      <c r="O141" s="2">
        <f t="shared" si="75"/>
        <v>4.2902171992865487E-2</v>
      </c>
      <c r="P141" s="2">
        <f t="shared" si="76"/>
        <v>4.265827830168014E-2</v>
      </c>
      <c r="Q141" s="2">
        <f t="shared" si="77"/>
        <v>4.2405195480799469E-2</v>
      </c>
      <c r="R141" s="2">
        <f t="shared" si="78"/>
        <v>4.23875524215684E-2</v>
      </c>
      <c r="S141" s="2">
        <f t="shared" si="79"/>
        <v>4.2092389024331586E-2</v>
      </c>
      <c r="T141" s="2">
        <f t="shared" si="80"/>
        <v>4.1916902087153873E-2</v>
      </c>
    </row>
    <row r="142" spans="1:20" ht="20" customHeight="1" x14ac:dyDescent="0.4">
      <c r="A142" s="2" t="s">
        <v>19</v>
      </c>
      <c r="B142" s="2" t="s">
        <v>20</v>
      </c>
      <c r="C142" s="2" t="s">
        <v>41</v>
      </c>
      <c r="D142" s="2">
        <v>7492156881</v>
      </c>
      <c r="E142" s="2">
        <v>7578220703</v>
      </c>
      <c r="F142" s="2">
        <v>7661776612</v>
      </c>
      <c r="G142" s="2">
        <v>7742682218</v>
      </c>
      <c r="H142" s="2">
        <v>7820963775</v>
      </c>
      <c r="I142" s="2">
        <v>7888161297</v>
      </c>
      <c r="J142" s="2">
        <v>7951149546</v>
      </c>
    </row>
    <row r="148" spans="1:4" ht="22.9" customHeight="1" x14ac:dyDescent="0.4">
      <c r="A148" s="6" t="s">
        <v>44</v>
      </c>
      <c r="B148" s="6" t="s">
        <v>60</v>
      </c>
      <c r="C148" s="6" t="s">
        <v>59</v>
      </c>
      <c r="D148" s="6" t="s">
        <v>61</v>
      </c>
    </row>
    <row r="149" spans="1:4" ht="20" customHeight="1" x14ac:dyDescent="0.4">
      <c r="A149" s="9" t="s">
        <v>45</v>
      </c>
      <c r="B149" s="8">
        <v>0.2</v>
      </c>
      <c r="C149" s="2" t="s">
        <v>31</v>
      </c>
      <c r="D149" s="5">
        <v>0.5</v>
      </c>
    </row>
    <row r="150" spans="1:4" ht="20" customHeight="1" x14ac:dyDescent="0.4">
      <c r="A150" s="9"/>
      <c r="B150" s="8"/>
      <c r="C150" s="2" t="s">
        <v>32</v>
      </c>
      <c r="D150" s="5">
        <v>0.5</v>
      </c>
    </row>
    <row r="151" spans="1:4" ht="20" customHeight="1" x14ac:dyDescent="0.4">
      <c r="A151" s="9" t="s">
        <v>46</v>
      </c>
      <c r="B151" s="8">
        <v>0.15</v>
      </c>
      <c r="C151" s="2" t="s">
        <v>33</v>
      </c>
      <c r="D151" s="5">
        <v>0.4</v>
      </c>
    </row>
    <row r="152" spans="1:4" ht="20" customHeight="1" x14ac:dyDescent="0.4">
      <c r="A152" s="9"/>
      <c r="B152" s="8"/>
      <c r="C152" s="2" t="s">
        <v>51</v>
      </c>
      <c r="D152" s="5">
        <v>0.6</v>
      </c>
    </row>
    <row r="153" spans="1:4" ht="20" customHeight="1" x14ac:dyDescent="0.4">
      <c r="A153" s="9" t="s">
        <v>47</v>
      </c>
      <c r="B153" s="8">
        <v>0.25</v>
      </c>
      <c r="C153" s="2" t="s">
        <v>52</v>
      </c>
      <c r="D153" s="5">
        <v>0.25</v>
      </c>
    </row>
    <row r="154" spans="1:4" ht="20" customHeight="1" x14ac:dyDescent="0.4">
      <c r="A154" s="9"/>
      <c r="B154" s="8"/>
      <c r="C154" s="2" t="s">
        <v>26</v>
      </c>
      <c r="D154" s="5">
        <v>0.25</v>
      </c>
    </row>
    <row r="155" spans="1:4" ht="20" customHeight="1" x14ac:dyDescent="0.4">
      <c r="A155" s="9"/>
      <c r="B155" s="8"/>
      <c r="C155" s="2" t="s">
        <v>53</v>
      </c>
      <c r="D155" s="5">
        <v>0.5</v>
      </c>
    </row>
    <row r="156" spans="1:4" ht="20" customHeight="1" x14ac:dyDescent="0.4">
      <c r="A156" s="9" t="s">
        <v>48</v>
      </c>
      <c r="B156" s="8">
        <v>0.15</v>
      </c>
      <c r="C156" s="2" t="s">
        <v>63</v>
      </c>
      <c r="D156" s="5">
        <v>0.6</v>
      </c>
    </row>
    <row r="157" spans="1:4" ht="20" customHeight="1" x14ac:dyDescent="0.4">
      <c r="A157" s="9"/>
      <c r="B157" s="8"/>
      <c r="C157" s="2" t="s">
        <v>54</v>
      </c>
      <c r="D157" s="5">
        <v>0.4</v>
      </c>
    </row>
    <row r="158" spans="1:4" ht="20" customHeight="1" x14ac:dyDescent="0.4">
      <c r="A158" s="9" t="s">
        <v>49</v>
      </c>
      <c r="B158" s="8">
        <v>0.125</v>
      </c>
      <c r="C158" s="2" t="s">
        <v>55</v>
      </c>
      <c r="D158" s="5">
        <v>0.5</v>
      </c>
    </row>
    <row r="159" spans="1:4" ht="20" customHeight="1" x14ac:dyDescent="0.4">
      <c r="A159" s="9"/>
      <c r="B159" s="8"/>
      <c r="C159" s="2" t="s">
        <v>56</v>
      </c>
      <c r="D159" s="5">
        <v>0.5</v>
      </c>
    </row>
    <row r="160" spans="1:4" ht="20" customHeight="1" x14ac:dyDescent="0.4">
      <c r="A160" s="9" t="s">
        <v>50</v>
      </c>
      <c r="B160" s="8">
        <v>0.125</v>
      </c>
      <c r="C160" s="2" t="s">
        <v>57</v>
      </c>
      <c r="D160" s="5">
        <v>0.3</v>
      </c>
    </row>
    <row r="161" spans="1:7" ht="20" customHeight="1" x14ac:dyDescent="0.4">
      <c r="A161" s="9"/>
      <c r="B161" s="8"/>
      <c r="C161" s="2" t="s">
        <v>58</v>
      </c>
      <c r="D161" s="5">
        <v>0.7</v>
      </c>
    </row>
    <row r="164" spans="1:7" ht="20" customHeight="1" x14ac:dyDescent="0.4">
      <c r="A164" s="6" t="s">
        <v>66</v>
      </c>
      <c r="B164" s="6" t="s">
        <v>45</v>
      </c>
      <c r="C164" s="6" t="s">
        <v>46</v>
      </c>
      <c r="D164" s="6" t="s">
        <v>47</v>
      </c>
      <c r="E164" s="6" t="s">
        <v>48</v>
      </c>
      <c r="F164" s="6" t="s">
        <v>49</v>
      </c>
      <c r="G164" s="6" t="s">
        <v>64</v>
      </c>
    </row>
    <row r="165" spans="1:7" ht="20" customHeight="1" x14ac:dyDescent="0.4">
      <c r="A165" s="2" t="s">
        <v>17</v>
      </c>
      <c r="B165" s="2">
        <f>(R9+R20)/2</f>
        <v>0.24948399336920191</v>
      </c>
      <c r="C165" s="2">
        <f>R31*0.4+R42*0.6</f>
        <v>0.96857265394389591</v>
      </c>
      <c r="D165" s="2">
        <f>(R53+R64)/2+R75*0.5</f>
        <v>0.80742822043090512</v>
      </c>
      <c r="E165" s="2">
        <f>R86*0.6</f>
        <v>0.70017522539834998</v>
      </c>
      <c r="F165" s="2">
        <f>(R108+R119)/2</f>
        <v>0.10725603053208298</v>
      </c>
      <c r="G165" s="2">
        <f>R130*0.7+R141*0.3</f>
        <v>4.6805846644429605E-2</v>
      </c>
    </row>
    <row r="166" spans="1:7" ht="20" customHeight="1" x14ac:dyDescent="0.4">
      <c r="A166" s="2" t="s">
        <v>2</v>
      </c>
      <c r="B166" s="2">
        <f>(R2+R13)/2</f>
        <v>0.17161809508441267</v>
      </c>
      <c r="C166" s="2">
        <f>R24*0.4+R35*0.6</f>
        <v>0.48768083985165289</v>
      </c>
      <c r="D166" s="2">
        <f>(R46+R57)/2+R68*0.5</f>
        <v>0.8771418527611452</v>
      </c>
      <c r="E166" s="2">
        <f>R79*0.6</f>
        <v>0.43489144434680121</v>
      </c>
      <c r="F166" s="2">
        <f>(R101+R112)/2</f>
        <v>0.13058639768954722</v>
      </c>
      <c r="G166" s="2">
        <f>R123*0.7+R134*0.3</f>
        <v>0.20877765287406913</v>
      </c>
    </row>
    <row r="167" spans="1:7" ht="20" customHeight="1" x14ac:dyDescent="0.4">
      <c r="A167" s="2" t="s">
        <v>11</v>
      </c>
      <c r="B167" s="2">
        <f>(R6+R17)/2</f>
        <v>3.1130853665811614E-2</v>
      </c>
      <c r="C167" s="2">
        <f>R28*0.4+R39*0.6</f>
        <v>0.76633309134743</v>
      </c>
      <c r="D167" s="2">
        <f>(R50+R61)/2+R72*0.5</f>
        <v>3.0442391145584467E-2</v>
      </c>
      <c r="E167" s="2">
        <f>R83*0.6</f>
        <v>0.88674365502312757</v>
      </c>
      <c r="F167" s="2">
        <f>(R105+R116)/2</f>
        <v>1.8193736867028965E-2</v>
      </c>
      <c r="G167" s="2">
        <f>R127*0.7+R138*0.3</f>
        <v>0.1558320995622367</v>
      </c>
    </row>
    <row r="168" spans="1:7" ht="20" customHeight="1" x14ac:dyDescent="0.4">
      <c r="A168" s="2" t="s">
        <v>15</v>
      </c>
      <c r="B168" s="2">
        <f>(R8+R19)/2</f>
        <v>1.7310599157655083E-2</v>
      </c>
      <c r="C168" s="2">
        <f>R30*0.4+R41*0.6</f>
        <v>1.0914154763646526</v>
      </c>
      <c r="D168" s="2">
        <f>(R52+R63)/2+R74*0.5</f>
        <v>0.23500972459669925</v>
      </c>
      <c r="E168" s="2">
        <f>R85*0.6</f>
        <v>0.4862086347797237</v>
      </c>
      <c r="F168" s="2">
        <f>(R107+R118)/2</f>
        <v>1.6092955012358138E-2</v>
      </c>
      <c r="G168" s="2">
        <f>R129*0.7+R140*0.3</f>
        <v>2.0563415587901066E-2</v>
      </c>
    </row>
    <row r="169" spans="1:7" ht="20" customHeight="1" x14ac:dyDescent="0.4">
      <c r="A169" s="2" t="s">
        <v>7</v>
      </c>
      <c r="B169" s="2">
        <f>(R4+R15)/2</f>
        <v>3.1199540833398001E-2</v>
      </c>
      <c r="C169" s="2">
        <f>R26*0.4+R37*0.6</f>
        <v>0.51826606478734483</v>
      </c>
      <c r="D169" s="2">
        <f>(R48+R59)/2+R70*0.5</f>
        <v>0.47449752908334414</v>
      </c>
      <c r="E169" s="2">
        <f>R81*0.6</f>
        <v>0.69669609384357556</v>
      </c>
      <c r="F169" s="2">
        <f>(R103+R114)/2</f>
        <v>2.997602427608579E-2</v>
      </c>
      <c r="G169" s="2">
        <f>R125*0.7+R136*0.3</f>
        <v>8.8440520546713679E-3</v>
      </c>
    </row>
    <row r="170" spans="1:7" ht="20" customHeight="1" x14ac:dyDescent="0.4">
      <c r="A170" s="2" t="s">
        <v>5</v>
      </c>
      <c r="B170" s="2">
        <f>(R3+R14)/2</f>
        <v>4.6302802280356804E-2</v>
      </c>
      <c r="C170" s="2">
        <f>R25*0.4+R36*0.6</f>
        <v>0.35506467057978236</v>
      </c>
      <c r="D170" s="2">
        <f>(R47+R58)/2+R69*0.5</f>
        <v>0.63768294213083077</v>
      </c>
      <c r="E170" s="2">
        <f>R80*0.6</f>
        <v>0.33573619503573054</v>
      </c>
      <c r="F170" s="2">
        <f>(R102+R113)/2</f>
        <v>7.1630097037018947E-2</v>
      </c>
      <c r="G170" s="2">
        <f>R124*0.7+R135*0.3</f>
        <v>1.2142605361154206E-2</v>
      </c>
    </row>
    <row r="171" spans="1:7" ht="20" customHeight="1" x14ac:dyDescent="0.4">
      <c r="A171" s="2" t="s">
        <v>13</v>
      </c>
      <c r="B171" s="2">
        <f>(R7+R18)/2</f>
        <v>6.0304450542802063E-2</v>
      </c>
      <c r="C171" s="2">
        <f>R29*0.4+R40*0.6</f>
        <v>0.26493378535984491</v>
      </c>
      <c r="D171" s="2">
        <f>(R51+R62)/2+R73*0.5</f>
        <v>0.70871732052493153</v>
      </c>
      <c r="E171" s="2">
        <f>R84*0.6</f>
        <v>0.24353920883420863</v>
      </c>
      <c r="F171" s="2">
        <f>(R106+R117)/2</f>
        <v>3.578909352551287E-2</v>
      </c>
      <c r="G171" s="2">
        <f>R128*0.7+R139*0.3</f>
        <v>1.9034126314441659E-2</v>
      </c>
    </row>
    <row r="172" spans="1:7" ht="20" customHeight="1" x14ac:dyDescent="0.4">
      <c r="A172" s="2" t="s">
        <v>9</v>
      </c>
      <c r="B172" s="2">
        <f>(R5+R16)/2</f>
        <v>3.1372569110453094E-2</v>
      </c>
      <c r="C172" s="2">
        <f>R27*0.4+R38*0.6</f>
        <v>0.55555485356228507</v>
      </c>
      <c r="D172" s="2">
        <f>(R49+R60)/2+R71*0.5</f>
        <v>2.0589477079367133E-2</v>
      </c>
      <c r="E172" s="2">
        <f>R82*0.6</f>
        <v>0.38896690782377902</v>
      </c>
      <c r="F172" s="2">
        <f>(R104+R115)/2</f>
        <v>2.9052222762981625E-2</v>
      </c>
      <c r="G172" s="2">
        <f>R126*0.7+R137*0.3</f>
        <v>9.7007783205946586E-3</v>
      </c>
    </row>
    <row r="174" spans="1:7" ht="20" customHeight="1" x14ac:dyDescent="0.4">
      <c r="A174" s="6" t="s">
        <v>66</v>
      </c>
      <c r="B174" s="6" t="s">
        <v>65</v>
      </c>
    </row>
    <row r="175" spans="1:7" ht="20" customHeight="1" x14ac:dyDescent="0.4">
      <c r="A175" s="2" t="s">
        <v>17</v>
      </c>
      <c r="B175" s="2">
        <v>0.55533009</v>
      </c>
    </row>
    <row r="176" spans="1:7" ht="20" customHeight="1" x14ac:dyDescent="0.4">
      <c r="A176" s="2" t="s">
        <v>2</v>
      </c>
      <c r="B176" s="2">
        <v>0.53568307000000004</v>
      </c>
    </row>
    <row r="177" spans="1:2" ht="20" customHeight="1" x14ac:dyDescent="0.4">
      <c r="A177" s="2" t="s">
        <v>7</v>
      </c>
      <c r="B177" s="2">
        <v>0.31548494999999999</v>
      </c>
    </row>
    <row r="178" spans="1:2" ht="19.899999999999999" customHeight="1" x14ac:dyDescent="0.4">
      <c r="A178" s="2" t="s">
        <v>15</v>
      </c>
      <c r="B178" s="2">
        <v>0.30855927999999999</v>
      </c>
    </row>
    <row r="179" spans="1:2" ht="20" customHeight="1" x14ac:dyDescent="0.4">
      <c r="A179" s="2" t="s">
        <v>11</v>
      </c>
      <c r="B179" s="2">
        <v>0.29116210999999997</v>
      </c>
    </row>
    <row r="180" spans="1:2" ht="20" customHeight="1" x14ac:dyDescent="0.4">
      <c r="A180" s="2" t="s">
        <v>5</v>
      </c>
      <c r="B180" s="2">
        <v>0.28971986999999999</v>
      </c>
    </row>
    <row r="181" spans="1:2" ht="20" customHeight="1" x14ac:dyDescent="0.4">
      <c r="A181" s="2" t="s">
        <v>13</v>
      </c>
      <c r="B181" s="2">
        <v>0.28896353000000002</v>
      </c>
    </row>
    <row r="182" spans="1:2" ht="20" customHeight="1" x14ac:dyDescent="0.4">
      <c r="A182" s="2" t="s">
        <v>9</v>
      </c>
      <c r="B182" s="2">
        <v>0.16309164000000001</v>
      </c>
    </row>
  </sheetData>
  <sortState xmlns:xlrd2="http://schemas.microsoft.com/office/spreadsheetml/2017/richdata2" ref="A175:B182">
    <sortCondition descending="1" ref="B174:B182"/>
  </sortState>
  <mergeCells count="12">
    <mergeCell ref="B160:B161"/>
    <mergeCell ref="A149:A150"/>
    <mergeCell ref="A151:A152"/>
    <mergeCell ref="A153:A155"/>
    <mergeCell ref="A156:A157"/>
    <mergeCell ref="A158:A159"/>
    <mergeCell ref="A160:A161"/>
    <mergeCell ref="B149:B150"/>
    <mergeCell ref="B151:B152"/>
    <mergeCell ref="B153:B155"/>
    <mergeCell ref="B156:B157"/>
    <mergeCell ref="B158:B159"/>
  </mergeCells>
  <phoneticPr fontId="2" type="noConversion"/>
  <pageMargins left="0.7" right="0.7" top="0.75" bottom="0.75" header="0.3" footer="0.3"/>
  <ignoredErrors>
    <ignoredError sqref="B171:C171 D171:G1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yuanshanmian</dc:creator>
  <cp:lastModifiedBy>Zhouyi Zhang</cp:lastModifiedBy>
  <dcterms:created xsi:type="dcterms:W3CDTF">2015-06-05T18:19:34Z</dcterms:created>
  <dcterms:modified xsi:type="dcterms:W3CDTF">2023-11-12T14:25:29Z</dcterms:modified>
</cp:coreProperties>
</file>